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7,24 ПОКОМ Патяка\"/>
    </mc:Choice>
  </mc:AlternateContent>
  <xr:revisionPtr revIDLastSave="0" documentId="13_ncr:1_{605D4910-ADA6-40B3-9AC4-D8E42D19D0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2" l="1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4" i="102"/>
  <c r="D465" i="102" l="1"/>
  <c r="D461" i="102"/>
  <c r="D365" i="102"/>
  <c r="D337" i="102"/>
  <c r="D333" i="102"/>
  <c r="D327" i="102"/>
  <c r="D320" i="102"/>
  <c r="D298" i="102"/>
  <c r="D243" i="102"/>
  <c r="D158" i="102"/>
  <c r="D3" i="102"/>
  <c r="D50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465" i="102" l="1"/>
  <c r="E461" i="102"/>
  <c r="E337" i="102"/>
  <c r="E365" i="102"/>
  <c r="E333" i="102"/>
  <c r="E327" i="102"/>
  <c r="E3" i="102"/>
  <c r="E320" i="102"/>
  <c r="E298" i="102"/>
  <c r="E243" i="102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E504" i="102" l="1"/>
  <c r="AC337" i="102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<sst xmlns="http://schemas.openxmlformats.org/spreadsheetml/2006/main" count="509" uniqueCount="508">
  <si>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</si>
  <si>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</si>
  <si>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</si>
  <si>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</si>
  <si>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</si>
  <si>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</si>
  <si>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</si>
  <si>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</si>
  <si>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</si>
  <si>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</si>
  <si>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</si>
  <si>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</si>
  <si>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</si>
  <si>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</si>
  <si>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</si>
  <si>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</si>
  <si>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</si>
  <si>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</si>
  <si>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</si>
  <si>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</si>
  <si>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</si>
  <si>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</si>
  <si>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</si>
  <si>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</si>
  <si>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</si>
  <si>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</si>
  <si>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</si>
  <si>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</si>
  <si>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</si>
  <si>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</si>
  <si>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</si>
  <si>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</si>
  <si>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</si>
  <si>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</si>
  <si>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</si>
  <si>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</si>
  <si>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</si>
  <si>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</si>
  <si>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</si>
  <si>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</si>
  <si>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</si>
  <si>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</si>
  <si>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</si>
  <si>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</si>
  <si>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</si>
  <si>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</si>
  <si>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</si>
  <si>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</si>
  <si>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</si>
  <si>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</si>
  <si>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</si>
  <si>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</si>
  <si>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</si>
  <si>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</si>
  <si>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</si>
  <si>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</si>
  <si>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</si>
  <si>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</si>
  <si>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</si>
  <si>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</si>
  <si>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</si>
  <si>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</si>
  <si>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</si>
  <si>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</si>
  <si>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</si>
  <si>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</si>
  <si>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</si>
  <si>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</si>
  <si>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</si>
  <si>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</si>
  <si>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</si>
  <si>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</si>
  <si>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</si>
  <si>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</si>
  <si>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</si>
  <si>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</si>
  <si>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</si>
  <si>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</si>
  <si>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</si>
  <si>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</si>
  <si>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</si>
  <si>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</si>
  <si>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</si>
  <si>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</si>
  <si>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</si>
  <si>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</si>
  <si>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</si>
  <si>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</si>
  <si>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</si>
  <si>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</si>
  <si>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</si>
  <si>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</si>
  <si>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</si>
  <si>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</si>
  <si>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</si>
  <si>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</si>
  <si>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</si>
  <si>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</si>
  <si>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</si>
  <si>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</si>
  <si>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</si>
  <si>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</si>
  <si>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</si>
  <si>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</si>
  <si>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</si>
  <si>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</si>
  <si>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</si>
  <si>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</si>
  <si>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</si>
  <si>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</si>
  <si>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</si>
  <si>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</si>
  <si>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</si>
  <si>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</si>
  <si>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</si>
  <si>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</si>
  <si>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</si>
  <si>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</si>
  <si>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</si>
  <si>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</si>
  <si>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</si>
  <si>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</si>
  <si>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</si>
  <si>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</si>
  <si>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</si>
  <si>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</si>
  <si>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</si>
  <si>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</si>
  <si>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</si>
  <si>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</si>
  <si>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</si>
  <si>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</si>
  <si>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</si>
  <si>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</si>
  <si>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</si>
  <si>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</si>
  <si>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</si>
  <si>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</si>
  <si>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</si>
  <si>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</si>
  <si>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</si>
  <si>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</si>
  <si>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</si>
  <si>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</si>
  <si>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</si>
  <si>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</si>
  <si>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</si>
  <si>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</si>
  <si>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</si>
  <si>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</si>
  <si>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</si>
  <si>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</si>
  <si>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</si>
  <si>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</si>
  <si>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</si>
  <si>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</si>
  <si>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</si>
  <si>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</si>
  <si>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</si>
  <si>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</si>
  <si>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</si>
  <si>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</si>
  <si>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</si>
  <si>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</si>
  <si>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</si>
  <si>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</si>
  <si>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</si>
  <si>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</si>
  <si>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</si>
  <si>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</si>
  <si>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</si>
  <si>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</si>
  <si>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</si>
  <si>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</si>
  <si>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</si>
  <si>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</si>
  <si>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</si>
  <si>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</si>
  <si>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</si>
  <si>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</si>
  <si>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</si>
  <si>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</si>
  <si>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</si>
  <si>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</si>
  <si>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</si>
  <si>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</si>
  <si>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</si>
  <si>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</si>
  <si>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</si>
  <si>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</si>
  <si>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</si>
  <si>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</si>
  <si>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</si>
  <si>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</si>
  <si>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</si>
  <si>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</si>
  <si>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</si>
  <si>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</si>
  <si>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</si>
  <si>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</si>
  <si>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</si>
  <si>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</si>
  <si>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</si>
  <si>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</si>
  <si>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</si>
  <si>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</si>
  <si>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</si>
  <si>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</si>
  <si>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</si>
  <si>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</si>
  <si>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</si>
  <si>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</si>
  <si>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</si>
  <si>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</si>
  <si>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</si>
  <si>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</si>
  <si>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</si>
  <si>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</si>
  <si>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</si>
  <si>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</si>
  <si>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</si>
  <si>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</si>
  <si>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</si>
  <si>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</si>
  <si>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</si>
  <si>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</si>
  <si>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</si>
  <si>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</si>
  <si>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</si>
  <si>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</si>
  <si>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</si>
  <si>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</si>
  <si>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</si>
  <si>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</si>
  <si>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</si>
  <si>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</si>
  <si>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</si>
  <si>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</si>
  <si>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</si>
  <si>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</si>
  <si>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</si>
  <si>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</si>
  <si>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</si>
  <si>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</si>
  <si>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</si>
  <si>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</si>
  <si>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</si>
  <si>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</si>
  <si>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</si>
  <si>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</si>
  <si>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</si>
  <si>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</si>
  <si>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</si>
  <si>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</si>
  <si>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</si>
  <si>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</si>
  <si>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</si>
  <si>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</si>
  <si>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</si>
  <si>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</si>
  <si>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</si>
  <si>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</si>
  <si>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</si>
  <si>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</si>
  <si>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</si>
  <si>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</si>
  <si>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</si>
  <si>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</si>
  <si>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</si>
  <si>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</si>
  <si>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</si>
  <si>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</si>
  <si>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</si>
  <si>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</si>
  <si>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</si>
  <si>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</si>
  <si>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</si>
  <si>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</si>
  <si>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</si>
  <si>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</si>
  <si>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</si>
  <si>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</si>
  <si>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</si>
  <si>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</si>
  <si>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</si>
  <si>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</si>
  <si>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</si>
  <si>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</si>
  <si>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</si>
  <si>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</si>
  <si>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</si>
  <si>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</si>
  <si>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</si>
  <si>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</si>
  <si>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</si>
  <si>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</si>
  <si>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</si>
  <si>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</si>
  <si>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</si>
  <si>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</si>
  <si>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</si>
  <si>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</si>
  <si>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</si>
  <si>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</si>
  <si>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</si>
  <si>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</si>
  <si>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</si>
  <si>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</si>
  <si>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</si>
  <si>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</si>
  <si>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</si>
  <si>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</si>
  <si>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</si>
  <si>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</si>
  <si>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</si>
  <si>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</si>
  <si>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</si>
  <si>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</si>
  <si>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</si>
  <si>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</si>
  <si>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</si>
  <si>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</si>
  <si>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</si>
  <si>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</si>
  <si>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</si>
  <si>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</si>
  <si>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</si>
  <si>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</si>
  <si>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</si>
  <si>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</si>
  <si>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</si>
  <si>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</si>
  <si>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</si>
  <si>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</si>
  <si>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</si>
  <si>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</si>
  <si>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</si>
  <si>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</si>
  <si>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</si>
  <si>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</si>
  <si>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</si>
  <si>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</si>
  <si>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</si>
  <si>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</si>
  <si>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</si>
  <si>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</si>
  <si>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</si>
  <si>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</si>
  <si>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</si>
  <si>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</si>
  <si>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</si>
  <si>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</si>
  <si>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</si>
  <si>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</si>
  <si>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</si>
  <si>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</si>
  <si>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</si>
  <si>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</si>
  <si>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</si>
  <si>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</si>
  <si>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</si>
  <si>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</si>
  <si>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</si>
  <si>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</si>
  <si>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</si>
  <si>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</si>
  <si>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</si>
  <si>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</si>
  <si>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</si>
  <si>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</si>
  <si>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</si>
  <si>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</si>
  <si>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</si>
  <si>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</si>
  <si>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</si>
  <si>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</si>
  <si>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</si>
  <si>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</si>
  <si>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</si>
  <si>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</si>
  <si>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</si>
  <si>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</si>
  <si>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</si>
  <si>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</si>
  <si>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</si>
  <si>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</si>
  <si>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</si>
  <si>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</si>
  <si>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</si>
  <si>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</si>
  <si>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</si>
  <si>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</si>
  <si>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</si>
  <si>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</si>
  <si>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</si>
  <si>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</si>
  <si>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</si>
  <si>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</si>
  <si>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</si>
  <si>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</si>
  <si>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</si>
  <si>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</si>
  <si>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</si>
  <si>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</si>
  <si>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</si>
  <si>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</si>
  <si>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</si>
  <si>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</si>
  <si>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</si>
  <si>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</si>
  <si>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</si>
  <si>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</si>
  <si>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</si>
  <si>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</si>
  <si>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</si>
  <si>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</si>
  <si>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</si>
  <si>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</si>
  <si>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</si>
  <si>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</si>
  <si>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</si>
  <si>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</si>
  <si>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</si>
  <si>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</si>
  <si>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</si>
  <si>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</si>
  <si>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</si>
  <si>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</si>
  <si>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</si>
  <si>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</si>
  <si>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</si>
  <si>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</si>
  <si>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</si>
  <si>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</si>
  <si>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</si>
  <si>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</si>
  <si>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</si>
  <si>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</si>
  <si>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</si>
  <si>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</si>
  <si>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</si>
  <si>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</si>
  <si>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</si>
  <si>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</si>
  <si>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</si>
  <si>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</si>
  <si>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</si>
  <si>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</si>
  <si>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</si>
  <si>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</si>
  <si>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</si>
  <si>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</si>
  <si>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</si>
  <si>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</si>
  <si>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</si>
  <si>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</si>
  <si>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</si>
  <si>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</si>
  <si>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</si>
  <si>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</si>
  <si>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</si>
  <si>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</si>
  <si>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</si>
  <si>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</si>
  <si>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</si>
  <si>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</si>
  <si>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</si>
  <si>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</si>
  <si>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</si>
  <si>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</si>
  <si>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</si>
  <si>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</si>
  <si>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</si>
  <si>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</si>
  <si>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</si>
  <si>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</si>
  <si>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</si>
  <si>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</si>
  <si>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</si>
  <si>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</si>
  <si>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</si>
  <si>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</si>
  <si>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</si>
  <si>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</si>
  <si>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</si>
  <si>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</si>
  <si>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</si>
  <si>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</si>
  <si>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</si>
  <si>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</si>
  <si>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</si>
  <si>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</si>
  <si>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</si>
  <si>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</si>
  <si>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</si>
  <si>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</si>
  <si>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</si>
  <si>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</si>
  <si>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</si>
  <si>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</si>
  <si>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</si>
  <si>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</si>
  <si>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</si>
  <si>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</si>
  <si>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</si>
  <si>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</si>
  <si>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Колбаса вареная телячья 0,8 кг  Рузком</t>
  </si>
  <si>
    <t>Заказ Патяки 16.07.24.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</si>
</sst>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6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200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24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12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12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30</v>
          </cell>
        </row>
        <row r="66">
          <cell r="B66" t="str">
            <v xml:space="preserve"> 201  Ветчина Нежная ТМ Особый рецепт, (2,5кг), ПОКОМ</v>
          </cell>
          <cell r="C66">
            <v>1000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50</v>
          </cell>
        </row>
        <row r="91">
          <cell r="B91" t="str">
            <v xml:space="preserve"> 248  Сардельки Сочные ТМ Особый рецепт,   ПОКОМ</v>
          </cell>
          <cell r="C91">
            <v>300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130</v>
          </cell>
        </row>
        <row r="96">
          <cell r="B96" t="str">
            <v xml:space="preserve"> 257  Сосиски Молочные оригинальные ТМ Особый рецепт, ВЕС.   ПОКОМ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25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300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600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120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100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30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150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150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600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</row>
        <row r="134">
          <cell r="B134" t="str">
            <v xml:space="preserve"> 318  Сосиски Датские ТМ Зареченские, ВЕС  ПОКОМ</v>
          </cell>
          <cell r="C134">
            <v>1300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60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60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660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720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12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24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06"/>
  <sheetViews>
    <sheetView tabSelected="1" zoomScale="80" zoomScaleNormal="80" workbookViewId="0">
      <selection activeCell="A158" sqref="A158"/>
    </sheetView>
  </sheetViews>
  <sheetFormatPr defaultRowHeight="15" outlineLevelRow="1" x14ac:dyDescent="0.25"/>
  <cols>
    <col min="1" max="1" width="2.5703125" customWidth="1"/>
    <col min="2" max="2" width="91" style="3" customWidth="1"/>
    <col min="3" max="3" width="6.57031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507</v>
      </c>
    </row>
    <row r="2" spans="2:29" ht="32.25" thickBot="1" x14ac:dyDescent="0.3">
      <c r="B2" s="44"/>
      <c r="C2" s="48"/>
      <c r="D2" s="48" t="s">
        <v>0</v>
      </c>
      <c r="E2" s="49" t="s">
        <v>505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269</v>
      </c>
      <c r="AB2" s="25"/>
      <c r="AC2" s="32" t="s">
        <v>270</v>
      </c>
    </row>
    <row r="3" spans="2:29" s="5" customFormat="1" ht="19.5" thickBot="1" x14ac:dyDescent="0.3">
      <c r="B3" s="43" t="s">
        <v>2</v>
      </c>
      <c r="C3" s="28"/>
      <c r="D3" s="28">
        <f>SUM(D4:D157)</f>
        <v>13965</v>
      </c>
      <c r="E3" s="33">
        <f>SUM(E4:E157)</f>
        <v>11877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>
        <f>VLOOKUP(B4,[1]Заказ!$B$4:$C$158,2,0)</f>
        <v>0</v>
      </c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>
        <f>VLOOKUP(B5,[1]Заказ!$B$4:$C$158,2,0)</f>
        <v>0</v>
      </c>
      <c r="E5" s="27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16">
        <f>VLOOKUP(B6,[1]Заказ!$B$4:$C$158,2,0)</f>
        <v>0</v>
      </c>
      <c r="E6" s="27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366</v>
      </c>
      <c r="C7" s="51">
        <v>1</v>
      </c>
      <c r="D7" s="16">
        <f>VLOOKUP(B7,[1]Заказ!$B$4:$C$158,2,0)</f>
        <v>0</v>
      </c>
      <c r="E7" s="27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365</v>
      </c>
      <c r="C8" s="51">
        <v>1</v>
      </c>
      <c r="D8" s="16">
        <f>VLOOKUP(B8,[1]Заказ!$B$4:$C$158,2,0)</f>
        <v>0</v>
      </c>
      <c r="E8" s="27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363</v>
      </c>
      <c r="C9" s="51">
        <v>1</v>
      </c>
      <c r="D9" s="16">
        <f>VLOOKUP(B9,[1]Заказ!$B$4:$C$158,2,0)</f>
        <v>0</v>
      </c>
      <c r="E9" s="27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483</v>
      </c>
      <c r="C10" s="51">
        <v>1</v>
      </c>
      <c r="D10" s="16">
        <f>VLOOKUP(B10,[1]Заказ!$B$4:$C$158,2,0)</f>
        <v>0</v>
      </c>
      <c r="E10" s="27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16">
        <f>VLOOKUP(B11,[1]Заказ!$B$4:$C$158,2,0)</f>
        <v>0</v>
      </c>
      <c r="E11" s="27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271</v>
      </c>
      <c r="C12" s="51">
        <v>1</v>
      </c>
      <c r="D12" s="16">
        <f>VLOOKUP(B12,[1]Заказ!$B$4:$C$158,2,0)</f>
        <v>0</v>
      </c>
      <c r="E12" s="27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customHeight="1" outlineLevel="1" x14ac:dyDescent="0.25">
      <c r="B13" s="45" t="s">
        <v>272</v>
      </c>
      <c r="C13" s="51">
        <v>1</v>
      </c>
      <c r="D13" s="16">
        <f>VLOOKUP(B13,[1]Заказ!$B$4:$C$158,2,0)</f>
        <v>200</v>
      </c>
      <c r="E13" s="27">
        <f t="shared" si="1"/>
        <v>200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16">
        <f>VLOOKUP(B14,[1]Заказ!$B$4:$C$158,2,0)</f>
        <v>0</v>
      </c>
      <c r="E14" s="27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16">
        <f>VLOOKUP(B15,[1]Заказ!$B$4:$C$158,2,0)</f>
        <v>0</v>
      </c>
      <c r="E15" s="27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16">
        <f>VLOOKUP(B16,[1]Заказ!$B$4:$C$158,2,0)</f>
        <v>0</v>
      </c>
      <c r="E16" s="27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16">
        <f>VLOOKUP(B17,[1]Заказ!$B$4:$C$158,2,0)</f>
        <v>0</v>
      </c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16">
        <f>VLOOKUP(B18,[1]Заказ!$B$4:$C$158,2,0)</f>
        <v>0</v>
      </c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16">
        <f>VLOOKUP(B19,[1]Заказ!$B$4:$C$158,2,0)</f>
        <v>0</v>
      </c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374</v>
      </c>
      <c r="C20" s="51">
        <v>0.35</v>
      </c>
      <c r="D20" s="16">
        <f>VLOOKUP(B20,[1]Заказ!$B$4:$C$158,2,0)</f>
        <v>0</v>
      </c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372</v>
      </c>
      <c r="C21" s="51">
        <v>0.35</v>
      </c>
      <c r="D21" s="16">
        <f>VLOOKUP(B21,[1]Заказ!$B$4:$C$158,2,0)</f>
        <v>0</v>
      </c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371</v>
      </c>
      <c r="C22" s="51">
        <v>0.45</v>
      </c>
      <c r="D22" s="16">
        <f>VLOOKUP(B22,[1]Заказ!$B$4:$C$158,2,0)</f>
        <v>0</v>
      </c>
      <c r="E22" s="27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16">
        <f>VLOOKUP(B23,[1]Заказ!$B$4:$C$158,2,0)</f>
        <v>0</v>
      </c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16">
        <f>VLOOKUP(B24,[1]Заказ!$B$4:$C$158,2,0)</f>
        <v>0</v>
      </c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16">
        <f>VLOOKUP(B25,[1]Заказ!$B$4:$C$158,2,0)</f>
        <v>0</v>
      </c>
      <c r="E25" s="27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16">
        <f>VLOOKUP(B26,[1]Заказ!$B$4:$C$158,2,0)</f>
        <v>0</v>
      </c>
      <c r="E26" s="27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375</v>
      </c>
      <c r="C27" s="51">
        <v>0.35</v>
      </c>
      <c r="D27" s="16">
        <f>VLOOKUP(B27,[1]Заказ!$B$4:$C$158,2,0)</f>
        <v>0</v>
      </c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376</v>
      </c>
      <c r="C28" s="51">
        <v>0.35</v>
      </c>
      <c r="D28" s="16">
        <f>VLOOKUP(B28,[1]Заказ!$B$4:$C$158,2,0)</f>
        <v>0</v>
      </c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16">
        <f>VLOOKUP(B29,[1]Заказ!$B$4:$C$158,2,0)</f>
        <v>0</v>
      </c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407</v>
      </c>
      <c r="C30" s="51">
        <v>0.43</v>
      </c>
      <c r="D30" s="16">
        <f>VLOOKUP(B30,[1]Заказ!$B$4:$C$158,2,0)</f>
        <v>0</v>
      </c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16">
        <f>VLOOKUP(B31,[1]Заказ!$B$4:$C$158,2,0)</f>
        <v>0</v>
      </c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16">
        <f>VLOOKUP(B32,[1]Заказ!$B$4:$C$158,2,0)</f>
        <v>0</v>
      </c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412</v>
      </c>
      <c r="C33" s="51">
        <v>0.4</v>
      </c>
      <c r="D33" s="16">
        <f>VLOOKUP(B33,[1]Заказ!$B$4:$C$158,2,0)</f>
        <v>0</v>
      </c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16">
        <f>VLOOKUP(B34,[1]Заказ!$B$4:$C$158,2,0)</f>
        <v>0</v>
      </c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16">
        <f>VLOOKUP(B35,[1]Заказ!$B$4:$C$158,2,0)</f>
        <v>0</v>
      </c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16">
        <f>VLOOKUP(B36,[1]Заказ!$B$4:$C$158,2,0)</f>
        <v>0</v>
      </c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403</v>
      </c>
      <c r="C37" s="51">
        <v>0.5</v>
      </c>
      <c r="D37" s="16">
        <f>VLOOKUP(B37,[1]Заказ!$B$4:$C$158,2,0)</f>
        <v>0</v>
      </c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16">
        <f>VLOOKUP(B38,[1]Заказ!$B$4:$C$158,2,0)</f>
        <v>0</v>
      </c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16">
        <f>VLOOKUP(B39,[1]Заказ!$B$4:$C$158,2,0)</f>
        <v>0</v>
      </c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404</v>
      </c>
      <c r="C40" s="51">
        <v>0.5</v>
      </c>
      <c r="D40" s="16">
        <f>VLOOKUP(B40,[1]Заказ!$B$4:$C$158,2,0)</f>
        <v>0</v>
      </c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16">
        <f>VLOOKUP(B41,[1]Заказ!$B$4:$C$158,2,0)</f>
        <v>0</v>
      </c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409</v>
      </c>
      <c r="C42" s="51">
        <v>0.35</v>
      </c>
      <c r="D42" s="16">
        <f>VLOOKUP(B42,[1]Заказ!$B$4:$C$158,2,0)</f>
        <v>0</v>
      </c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401</v>
      </c>
      <c r="C43" s="51">
        <v>0.5</v>
      </c>
      <c r="D43" s="16">
        <f>VLOOKUP(B43,[1]Заказ!$B$4:$C$158,2,0)</f>
        <v>0</v>
      </c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405</v>
      </c>
      <c r="C44" s="51">
        <v>0.5</v>
      </c>
      <c r="D44" s="16">
        <f>VLOOKUP(B44,[1]Заказ!$B$4:$C$158,2,0)</f>
        <v>0</v>
      </c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16">
        <f>VLOOKUP(B45,[1]Заказ!$B$4:$C$158,2,0)</f>
        <v>0</v>
      </c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16">
        <f>VLOOKUP(B46,[1]Заказ!$B$4:$C$158,2,0)</f>
        <v>0</v>
      </c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413</v>
      </c>
      <c r="C47" s="51">
        <v>0.35</v>
      </c>
      <c r="D47" s="16">
        <f>VLOOKUP(B47,[1]Заказ!$B$4:$C$158,2,0)</f>
        <v>0</v>
      </c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408</v>
      </c>
      <c r="C48" s="51">
        <v>0.35</v>
      </c>
      <c r="D48" s="16">
        <f>VLOOKUP(B48,[1]Заказ!$B$4:$C$158,2,0)</f>
        <v>0</v>
      </c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406</v>
      </c>
      <c r="C49" s="51">
        <v>0.4</v>
      </c>
      <c r="D49" s="16">
        <f>VLOOKUP(B49,[1]Заказ!$B$4:$C$158,2,0)</f>
        <v>0</v>
      </c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16">
        <f>VLOOKUP(B50,[1]Заказ!$B$4:$C$158,2,0)</f>
        <v>0</v>
      </c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16">
        <f>VLOOKUP(B51,[1]Заказ!$B$4:$C$158,2,0)</f>
        <v>0</v>
      </c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customHeight="1" outlineLevel="1" x14ac:dyDescent="0.25">
      <c r="B52" s="45" t="s">
        <v>490</v>
      </c>
      <c r="C52" s="51">
        <v>0.35</v>
      </c>
      <c r="D52" s="16">
        <f>VLOOKUP(B52,[1]Заказ!$B$4:$C$158,2,0)</f>
        <v>24</v>
      </c>
      <c r="E52" s="27">
        <f t="shared" si="1"/>
        <v>8.3999999999999986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16">
        <f>VLOOKUP(B53,[1]Заказ!$B$4:$C$158,2,0)</f>
        <v>0</v>
      </c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16">
        <f>VLOOKUP(B54,[1]Заказ!$B$4:$C$158,2,0)</f>
        <v>0</v>
      </c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customHeight="1" outlineLevel="1" x14ac:dyDescent="0.25">
      <c r="B55" s="45" t="s">
        <v>492</v>
      </c>
      <c r="C55" s="51">
        <v>0.35</v>
      </c>
      <c r="D55" s="16">
        <f>VLOOKUP(B55,[1]Заказ!$B$4:$C$158,2,0)</f>
        <v>36</v>
      </c>
      <c r="E55" s="27">
        <f t="shared" si="1"/>
        <v>12.6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410</v>
      </c>
      <c r="C56" s="51">
        <v>0.6</v>
      </c>
      <c r="D56" s="16">
        <f>VLOOKUP(B56,[1]Заказ!$B$4:$C$158,2,0)</f>
        <v>0</v>
      </c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16">
        <f>VLOOKUP(B57,[1]Заказ!$B$4:$C$158,2,0)</f>
        <v>0</v>
      </c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402</v>
      </c>
      <c r="C58" s="51">
        <v>0.42</v>
      </c>
      <c r="D58" s="16">
        <f>VLOOKUP(B58,[1]Заказ!$B$4:$C$158,2,0)</f>
        <v>0</v>
      </c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411</v>
      </c>
      <c r="C59" s="51">
        <v>0.33</v>
      </c>
      <c r="D59" s="16">
        <f>VLOOKUP(B59,[1]Заказ!$B$4:$C$158,2,0)</f>
        <v>0</v>
      </c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16">
        <f>VLOOKUP(B60,[1]Заказ!$B$4:$C$158,2,0)</f>
        <v>0</v>
      </c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16">
        <f>VLOOKUP(B61,[1]Заказ!$B$4:$C$158,2,0)</f>
        <v>0</v>
      </c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16">
        <f>VLOOKUP(B62,[1]Заказ!$B$4:$C$158,2,0)</f>
        <v>0</v>
      </c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customHeight="1" outlineLevel="1" x14ac:dyDescent="0.25">
      <c r="B63" s="45" t="s">
        <v>36</v>
      </c>
      <c r="C63" s="51">
        <v>0.35</v>
      </c>
      <c r="D63" s="16">
        <f>VLOOKUP(B63,[1]Заказ!$B$4:$C$158,2,0)</f>
        <v>12</v>
      </c>
      <c r="E63" s="27">
        <f t="shared" si="1"/>
        <v>4.1999999999999993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customHeight="1" outlineLevel="1" x14ac:dyDescent="0.25">
      <c r="B64" s="45" t="s">
        <v>37</v>
      </c>
      <c r="C64" s="51">
        <v>0.35</v>
      </c>
      <c r="D64" s="16">
        <f>VLOOKUP(B64,[1]Заказ!$B$4:$C$158,2,0)</f>
        <v>12</v>
      </c>
      <c r="E64" s="27">
        <f t="shared" si="1"/>
        <v>4.1999999999999993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customHeight="1" outlineLevel="1" x14ac:dyDescent="0.25">
      <c r="B65" s="45" t="s">
        <v>38</v>
      </c>
      <c r="C65" s="51">
        <v>1</v>
      </c>
      <c r="D65" s="16">
        <f>VLOOKUP(B65,[1]Заказ!$B$4:$C$158,2,0)</f>
        <v>30</v>
      </c>
      <c r="E65" s="27">
        <f t="shared" si="1"/>
        <v>30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45" t="s">
        <v>39</v>
      </c>
      <c r="C66" s="51">
        <v>1</v>
      </c>
      <c r="D66" s="16">
        <f>VLOOKUP(B66,[1]Заказ!$B$4:$C$158,2,0)</f>
        <v>1000</v>
      </c>
      <c r="E66" s="27">
        <f t="shared" si="1"/>
        <v>1000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16">
        <f>VLOOKUP(B67,[1]Заказ!$B$4:$C$158,2,0)</f>
        <v>0</v>
      </c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16">
        <f>VLOOKUP(B68,[1]Заказ!$B$4:$C$158,2,0)</f>
        <v>0</v>
      </c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16">
        <f>VLOOKUP(B69,[1]Заказ!$B$4:$C$158,2,0)</f>
        <v>0</v>
      </c>
      <c r="E69" s="27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customHeight="1" outlineLevel="1" x14ac:dyDescent="0.25">
      <c r="B70" s="45" t="s">
        <v>43</v>
      </c>
      <c r="C70" s="51">
        <v>1</v>
      </c>
      <c r="D70" s="16">
        <f>VLOOKUP(B70,[1]Заказ!$B$4:$C$158,2,0)</f>
        <v>3000</v>
      </c>
      <c r="E70" s="27">
        <f t="shared" si="4"/>
        <v>3000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44</v>
      </c>
      <c r="C71" s="51">
        <v>1</v>
      </c>
      <c r="D71" s="16">
        <f>VLOOKUP(B71,[1]Заказ!$B$4:$C$158,2,0)</f>
        <v>0</v>
      </c>
      <c r="E71" s="27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381</v>
      </c>
      <c r="C72" s="51">
        <v>1</v>
      </c>
      <c r="D72" s="16">
        <f>VLOOKUP(B72,[1]Заказ!$B$4:$C$158,2,0)</f>
        <v>0</v>
      </c>
      <c r="E72" s="27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45</v>
      </c>
      <c r="C73" s="51">
        <v>1</v>
      </c>
      <c r="D73" s="16">
        <f>VLOOKUP(B73,[1]Заказ!$B$4:$C$158,2,0)</f>
        <v>0</v>
      </c>
      <c r="E73" s="27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386</v>
      </c>
      <c r="C74" s="51">
        <v>1</v>
      </c>
      <c r="D74" s="16">
        <f>VLOOKUP(B74,[1]Заказ!$B$4:$C$158,2,0)</f>
        <v>0</v>
      </c>
      <c r="E74" s="27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customHeight="1" outlineLevel="1" x14ac:dyDescent="0.25">
      <c r="B75" s="45" t="s">
        <v>46</v>
      </c>
      <c r="C75" s="51">
        <v>1</v>
      </c>
      <c r="D75" s="16">
        <f>VLOOKUP(B75,[1]Заказ!$B$4:$C$158,2,0)</f>
        <v>50</v>
      </c>
      <c r="E75" s="27">
        <f t="shared" si="4"/>
        <v>50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384</v>
      </c>
      <c r="C76" s="51">
        <v>1</v>
      </c>
      <c r="D76" s="16">
        <f>VLOOKUP(B76,[1]Заказ!$B$4:$C$158,2,0)</f>
        <v>0</v>
      </c>
      <c r="E76" s="27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47</v>
      </c>
      <c r="C77" s="51">
        <v>1</v>
      </c>
      <c r="D77" s="16">
        <f>VLOOKUP(B77,[1]Заказ!$B$4:$C$158,2,0)</f>
        <v>0</v>
      </c>
      <c r="E77" s="27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customHeight="1" outlineLevel="1" x14ac:dyDescent="0.25">
      <c r="B78" s="45" t="s">
        <v>48</v>
      </c>
      <c r="C78" s="51">
        <v>1</v>
      </c>
      <c r="D78" s="16">
        <f>VLOOKUP(B78,[1]Заказ!$B$4:$C$158,2,0)</f>
        <v>3000</v>
      </c>
      <c r="E78" s="27">
        <f t="shared" si="4"/>
        <v>3000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49</v>
      </c>
      <c r="C79" s="51">
        <v>1</v>
      </c>
      <c r="D79" s="16">
        <f>VLOOKUP(B79,[1]Заказ!$B$4:$C$158,2,0)</f>
        <v>0</v>
      </c>
      <c r="E79" s="27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5" t="s">
        <v>50</v>
      </c>
      <c r="C80" s="51">
        <v>1</v>
      </c>
      <c r="D80" s="16">
        <f>VLOOKUP(B80,[1]Заказ!$B$4:$C$158,2,0)</f>
        <v>0</v>
      </c>
      <c r="E80" s="27">
        <f t="shared" si="4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51</v>
      </c>
      <c r="C81" s="51">
        <v>1</v>
      </c>
      <c r="D81" s="16">
        <f>VLOOKUP(B81,[1]Заказ!$B$4:$C$158,2,0)</f>
        <v>0</v>
      </c>
      <c r="E81" s="27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380</v>
      </c>
      <c r="C82" s="51">
        <v>1</v>
      </c>
      <c r="D82" s="16">
        <f>VLOOKUP(B82,[1]Заказ!$B$4:$C$158,2,0)</f>
        <v>0</v>
      </c>
      <c r="E82" s="27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52</v>
      </c>
      <c r="C83" s="51">
        <v>1</v>
      </c>
      <c r="D83" s="16">
        <f>VLOOKUP(B83,[1]Заказ!$B$4:$C$158,2,0)</f>
        <v>0</v>
      </c>
      <c r="E83" s="27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53</v>
      </c>
      <c r="C84" s="51">
        <v>1</v>
      </c>
      <c r="D84" s="16">
        <f>VLOOKUP(B84,[1]Заказ!$B$4:$C$158,2,0)</f>
        <v>0</v>
      </c>
      <c r="E84" s="27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54</v>
      </c>
      <c r="C85" s="51">
        <v>1</v>
      </c>
      <c r="D85" s="16">
        <f>VLOOKUP(B85,[1]Заказ!$B$4:$C$158,2,0)</f>
        <v>0</v>
      </c>
      <c r="E85" s="27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55</v>
      </c>
      <c r="C86" s="51">
        <v>1</v>
      </c>
      <c r="D86" s="16">
        <f>VLOOKUP(B86,[1]Заказ!$B$4:$C$158,2,0)</f>
        <v>0</v>
      </c>
      <c r="E86" s="27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56</v>
      </c>
      <c r="C87" s="51">
        <v>1</v>
      </c>
      <c r="D87" s="16">
        <f>VLOOKUP(B87,[1]Заказ!$B$4:$C$158,2,0)</f>
        <v>0</v>
      </c>
      <c r="E87" s="27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382</v>
      </c>
      <c r="C88" s="51">
        <v>1</v>
      </c>
      <c r="D88" s="16">
        <f>VLOOKUP(B88,[1]Заказ!$B$4:$C$158,2,0)</f>
        <v>0</v>
      </c>
      <c r="E88" s="27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383</v>
      </c>
      <c r="C89" s="51">
        <v>1</v>
      </c>
      <c r="D89" s="16">
        <f>VLOOKUP(B89,[1]Заказ!$B$4:$C$158,2,0)</f>
        <v>0</v>
      </c>
      <c r="E89" s="27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45" t="s">
        <v>57</v>
      </c>
      <c r="C90" s="51">
        <v>1</v>
      </c>
      <c r="D90" s="16">
        <f>VLOOKUP(B90,[1]Заказ!$B$4:$C$158,2,0)</f>
        <v>50</v>
      </c>
      <c r="E90" s="27">
        <f t="shared" si="4"/>
        <v>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customHeight="1" outlineLevel="1" x14ac:dyDescent="0.25">
      <c r="B91" s="45" t="s">
        <v>58</v>
      </c>
      <c r="C91" s="51">
        <v>1</v>
      </c>
      <c r="D91" s="16">
        <f>VLOOKUP(B91,[1]Заказ!$B$4:$C$158,2,0)</f>
        <v>300</v>
      </c>
      <c r="E91" s="27">
        <f t="shared" si="4"/>
        <v>300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59</v>
      </c>
      <c r="C92" s="51">
        <v>1</v>
      </c>
      <c r="D92" s="16">
        <f>VLOOKUP(B92,[1]Заказ!$B$4:$C$158,2,0)</f>
        <v>0</v>
      </c>
      <c r="E92" s="27">
        <f t="shared" si="4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60</v>
      </c>
      <c r="C93" s="51">
        <v>1</v>
      </c>
      <c r="D93" s="16">
        <f>VLOOKUP(B93,[1]Заказ!$B$4:$C$158,2,0)</f>
        <v>0</v>
      </c>
      <c r="E93" s="27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61</v>
      </c>
      <c r="C94" s="51">
        <v>1</v>
      </c>
      <c r="D94" s="16">
        <f>VLOOKUP(B94,[1]Заказ!$B$4:$C$158,2,0)</f>
        <v>0</v>
      </c>
      <c r="E94" s="27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customHeight="1" outlineLevel="1" x14ac:dyDescent="0.25">
      <c r="B95" s="45" t="s">
        <v>62</v>
      </c>
      <c r="C95" s="51">
        <v>1</v>
      </c>
      <c r="D95" s="16">
        <f>VLOOKUP(B95,[1]Заказ!$B$4:$C$158,2,0)</f>
        <v>130</v>
      </c>
      <c r="E95" s="27">
        <f t="shared" si="4"/>
        <v>130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63</v>
      </c>
      <c r="C96" s="51">
        <v>1</v>
      </c>
      <c r="D96" s="16">
        <f>VLOOKUP(B96,[1]Заказ!$B$4:$C$158,2,0)</f>
        <v>0</v>
      </c>
      <c r="E96" s="27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385</v>
      </c>
      <c r="C97" s="51">
        <v>1</v>
      </c>
      <c r="D97" s="16">
        <f>VLOOKUP(B97,[1]Заказ!$B$4:$C$158,2,0)</f>
        <v>0</v>
      </c>
      <c r="E97" s="27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388</v>
      </c>
      <c r="C98" s="51">
        <v>1</v>
      </c>
      <c r="D98" s="16">
        <f>VLOOKUP(B98,[1]Заказ!$B$4:$C$158,2,0)</f>
        <v>0</v>
      </c>
      <c r="E98" s="27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379</v>
      </c>
      <c r="C99" s="51">
        <v>1</v>
      </c>
      <c r="D99" s="16">
        <f>VLOOKUP(B99,[1]Заказ!$B$4:$C$158,2,0)</f>
        <v>0</v>
      </c>
      <c r="E99" s="27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customHeight="1" outlineLevel="1" x14ac:dyDescent="0.25">
      <c r="B100" s="45" t="s">
        <v>64</v>
      </c>
      <c r="C100" s="51">
        <v>1</v>
      </c>
      <c r="D100" s="16">
        <f>VLOOKUP(B100,[1]Заказ!$B$4:$C$158,2,0)</f>
        <v>25</v>
      </c>
      <c r="E100" s="27">
        <f t="shared" si="4"/>
        <v>25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5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273</v>
      </c>
      <c r="C101" s="51">
        <v>1</v>
      </c>
      <c r="D101" s="16">
        <v>0</v>
      </c>
      <c r="E101" s="27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65</v>
      </c>
      <c r="C102" s="51">
        <v>1</v>
      </c>
      <c r="D102" s="16">
        <f>VLOOKUP(B102,[1]Заказ!$B$4:$C$158,2,0)</f>
        <v>0</v>
      </c>
      <c r="E102" s="27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66</v>
      </c>
      <c r="C103" s="51">
        <v>1</v>
      </c>
      <c r="D103" s="16">
        <f>VLOOKUP(B103,[1]Заказ!$B$4:$C$158,2,0)</f>
        <v>0</v>
      </c>
      <c r="E103" s="27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67</v>
      </c>
      <c r="C104" s="51">
        <v>1</v>
      </c>
      <c r="D104" s="16">
        <f>VLOOKUP(B104,[1]Заказ!$B$4:$C$158,2,0)</f>
        <v>0</v>
      </c>
      <c r="E104" s="27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5" t="s">
        <v>68</v>
      </c>
      <c r="C105" s="51">
        <v>1</v>
      </c>
      <c r="D105" s="16">
        <f>VLOOKUP(B105,[1]Заказ!$B$4:$C$158,2,0)</f>
        <v>0</v>
      </c>
      <c r="E105" s="27">
        <f t="shared" si="4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customHeight="1" outlineLevel="1" x14ac:dyDescent="0.25">
      <c r="B106" s="45" t="s">
        <v>499</v>
      </c>
      <c r="C106" s="51">
        <v>1</v>
      </c>
      <c r="D106" s="16">
        <f>VLOOKUP(B106,[1]Заказ!$B$4:$C$158,2,0)</f>
        <v>30</v>
      </c>
      <c r="E106" s="27">
        <f t="shared" si="4"/>
        <v>30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69</v>
      </c>
      <c r="C107" s="51">
        <v>1</v>
      </c>
      <c r="D107" s="16">
        <f>VLOOKUP(B107,[1]Заказ!$B$4:$C$158,2,0)</f>
        <v>0</v>
      </c>
      <c r="E107" s="27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415</v>
      </c>
      <c r="C108" s="51">
        <v>0.35</v>
      </c>
      <c r="D108" s="16">
        <f>VLOOKUP(B108,[1]Заказ!$B$4:$C$158,2,0)</f>
        <v>0</v>
      </c>
      <c r="E108" s="27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5"/>
        <v>0.12249999999999998</v>
      </c>
      <c r="AB108" s="10"/>
      <c r="AC108" s="18" t="e">
        <f>Y108*#REF!</f>
        <v>#REF!</v>
      </c>
    </row>
    <row r="109" spans="2:29" ht="16.5" customHeight="1" outlineLevel="1" x14ac:dyDescent="0.25">
      <c r="B109" s="45" t="s">
        <v>497</v>
      </c>
      <c r="C109" s="51">
        <v>0.3</v>
      </c>
      <c r="D109" s="16">
        <f>VLOOKUP(B109,[1]Заказ!$B$4:$C$158,2,0)</f>
        <v>300</v>
      </c>
      <c r="E109" s="27">
        <f t="shared" si="4"/>
        <v>90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5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419</v>
      </c>
      <c r="C110" s="51">
        <v>0.35</v>
      </c>
      <c r="D110" s="16">
        <f>VLOOKUP(B110,[1]Заказ!$B$4:$C$158,2,0)</f>
        <v>0</v>
      </c>
      <c r="E110" s="27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5"/>
        <v>0.12249999999999998</v>
      </c>
      <c r="AB110" s="10"/>
      <c r="AC110" s="18" t="e">
        <f>Y110*#REF!</f>
        <v>#REF!</v>
      </c>
    </row>
    <row r="111" spans="2:29" ht="16.5" customHeight="1" outlineLevel="1" x14ac:dyDescent="0.25">
      <c r="B111" s="45" t="s">
        <v>420</v>
      </c>
      <c r="C111" s="51">
        <v>0.4</v>
      </c>
      <c r="D111" s="16">
        <f>VLOOKUP(B111,[1]Заказ!$B$4:$C$158,2,0)</f>
        <v>600</v>
      </c>
      <c r="E111" s="27">
        <f t="shared" si="4"/>
        <v>240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5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417</v>
      </c>
      <c r="C112" s="51">
        <v>0.4</v>
      </c>
      <c r="D112" s="16">
        <f>VLOOKUP(B112,[1]Заказ!$B$4:$C$158,2,0)</f>
        <v>0</v>
      </c>
      <c r="E112" s="27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421</v>
      </c>
      <c r="C113" s="51">
        <v>0.35</v>
      </c>
      <c r="D113" s="16">
        <f>VLOOKUP(B113,[1]Заказ!$B$4:$C$158,2,0)</f>
        <v>0</v>
      </c>
      <c r="E113" s="27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5"/>
        <v>0.12249999999999998</v>
      </c>
      <c r="AB113" s="10"/>
      <c r="AC113" s="18" t="e">
        <f>Y113*#REF!</f>
        <v>#REF!</v>
      </c>
    </row>
    <row r="114" spans="2:29" ht="16.5" customHeight="1" outlineLevel="1" x14ac:dyDescent="0.25">
      <c r="B114" s="45" t="s">
        <v>390</v>
      </c>
      <c r="C114" s="51">
        <v>1</v>
      </c>
      <c r="D114" s="16">
        <f>VLOOKUP(B114,[1]Заказ!$B$4:$C$158,2,0)</f>
        <v>120</v>
      </c>
      <c r="E114" s="27">
        <f t="shared" si="4"/>
        <v>120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5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422</v>
      </c>
      <c r="C115" s="51">
        <v>0.35</v>
      </c>
      <c r="D115" s="16">
        <f>VLOOKUP(B115,[1]Заказ!$B$4:$C$158,2,0)</f>
        <v>0</v>
      </c>
      <c r="E115" s="27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5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418</v>
      </c>
      <c r="C116" s="51">
        <v>0.4</v>
      </c>
      <c r="D116" s="16">
        <f>VLOOKUP(B116,[1]Заказ!$B$4:$C$158,2,0)</f>
        <v>0</v>
      </c>
      <c r="E116" s="27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5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387</v>
      </c>
      <c r="C117" s="51">
        <v>1</v>
      </c>
      <c r="D117" s="16">
        <f>VLOOKUP(B117,[1]Заказ!$B$4:$C$158,2,0)</f>
        <v>0</v>
      </c>
      <c r="E117" s="27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416</v>
      </c>
      <c r="C118" s="51">
        <v>0.35</v>
      </c>
      <c r="D118" s="16">
        <f>VLOOKUP(B118,[1]Заказ!$B$4:$C$158,2,0)</f>
        <v>0</v>
      </c>
      <c r="E118" s="27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5"/>
        <v>0.12249999999999998</v>
      </c>
      <c r="AB118" s="10"/>
      <c r="AC118" s="18" t="e">
        <f>Y118*#REF!</f>
        <v>#REF!</v>
      </c>
    </row>
    <row r="119" spans="2:29" ht="16.5" customHeight="1" outlineLevel="1" x14ac:dyDescent="0.25">
      <c r="B119" s="45" t="s">
        <v>491</v>
      </c>
      <c r="C119" s="51">
        <v>1</v>
      </c>
      <c r="D119" s="16">
        <f>VLOOKUP(B119,[1]Заказ!$B$4:$C$158,2,0)</f>
        <v>100</v>
      </c>
      <c r="E119" s="27">
        <f t="shared" si="4"/>
        <v>100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423</v>
      </c>
      <c r="C120" s="51">
        <v>0.35</v>
      </c>
      <c r="D120" s="16">
        <f>VLOOKUP(B120,[1]Заказ!$B$4:$C$158,2,0)</f>
        <v>0</v>
      </c>
      <c r="E120" s="27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0.12249999999999998</v>
      </c>
      <c r="AB120" s="10"/>
      <c r="AC120" s="18" t="e">
        <f>Y120*#REF!</f>
        <v>#REF!</v>
      </c>
    </row>
    <row r="121" spans="2:29" ht="16.5" customHeight="1" outlineLevel="1" x14ac:dyDescent="0.25">
      <c r="B121" s="45" t="s">
        <v>392</v>
      </c>
      <c r="C121" s="51">
        <v>1</v>
      </c>
      <c r="D121" s="16">
        <f>VLOOKUP(B121,[1]Заказ!$B$4:$C$158,2,0)</f>
        <v>30</v>
      </c>
      <c r="E121" s="27">
        <f t="shared" si="4"/>
        <v>30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5"/>
        <v>1</v>
      </c>
      <c r="AB121" s="10"/>
      <c r="AC121" s="18" t="e">
        <f>Y121*#REF!</f>
        <v>#REF!</v>
      </c>
    </row>
    <row r="122" spans="2:29" ht="16.5" customHeight="1" outlineLevel="1" x14ac:dyDescent="0.25">
      <c r="B122" s="45" t="s">
        <v>425</v>
      </c>
      <c r="C122" s="51">
        <v>0.4</v>
      </c>
      <c r="D122" s="16">
        <f>VLOOKUP(B122,[1]Заказ!$B$4:$C$158,2,0)</f>
        <v>150</v>
      </c>
      <c r="E122" s="27">
        <f t="shared" si="4"/>
        <v>60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customHeight="1" outlineLevel="1" x14ac:dyDescent="0.25">
      <c r="B123" s="45" t="s">
        <v>426</v>
      </c>
      <c r="C123" s="51">
        <v>0.4</v>
      </c>
      <c r="D123" s="16">
        <f>VLOOKUP(B123,[1]Заказ!$B$4:$C$158,2,0)</f>
        <v>150</v>
      </c>
      <c r="E123" s="27">
        <f t="shared" si="4"/>
        <v>60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427</v>
      </c>
      <c r="C124" s="51">
        <v>0.4</v>
      </c>
      <c r="D124" s="16">
        <f>VLOOKUP(B124,[1]Заказ!$B$4:$C$158,2,0)</f>
        <v>0</v>
      </c>
      <c r="E124" s="27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customHeight="1" outlineLevel="1" x14ac:dyDescent="0.25">
      <c r="B125" s="45" t="s">
        <v>393</v>
      </c>
      <c r="C125" s="51">
        <v>1</v>
      </c>
      <c r="D125" s="16">
        <f>VLOOKUP(B125,[1]Заказ!$B$4:$C$158,2,0)</f>
        <v>30</v>
      </c>
      <c r="E125" s="27">
        <f t="shared" si="4"/>
        <v>30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394</v>
      </c>
      <c r="C126" s="51">
        <v>1</v>
      </c>
      <c r="D126" s="16">
        <f>VLOOKUP(B126,[1]Заказ!$B$4:$C$158,2,0)</f>
        <v>0</v>
      </c>
      <c r="E126" s="27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429</v>
      </c>
      <c r="C127" s="51">
        <v>0.35</v>
      </c>
      <c r="D127" s="16">
        <f>VLOOKUP(B127,[1]Заказ!$B$4:$C$158,2,0)</f>
        <v>0</v>
      </c>
      <c r="E127" s="27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5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424</v>
      </c>
      <c r="C128" s="51">
        <v>0.35</v>
      </c>
      <c r="D128" s="16">
        <f>VLOOKUP(B128,[1]Заказ!$B$4:$C$158,2,0)</f>
        <v>0</v>
      </c>
      <c r="E128" s="27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customHeight="1" outlineLevel="1" x14ac:dyDescent="0.25">
      <c r="B129" s="45" t="s">
        <v>430</v>
      </c>
      <c r="C129" s="51">
        <v>0.4</v>
      </c>
      <c r="D129" s="16">
        <f>VLOOKUP(B129,[1]Заказ!$B$4:$C$158,2,0)</f>
        <v>600</v>
      </c>
      <c r="E129" s="27">
        <f t="shared" si="4"/>
        <v>240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5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367</v>
      </c>
      <c r="C130" s="51">
        <v>1</v>
      </c>
      <c r="D130" s="16">
        <f>VLOOKUP(B130,[1]Заказ!$B$4:$C$158,2,0)</f>
        <v>0</v>
      </c>
      <c r="E130" s="27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5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368</v>
      </c>
      <c r="C131" s="51">
        <v>1</v>
      </c>
      <c r="D131" s="16">
        <f>VLOOKUP(B131,[1]Заказ!$B$4:$C$158,2,0)</f>
        <v>0</v>
      </c>
      <c r="E131" s="27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395</v>
      </c>
      <c r="C132" s="51">
        <v>1</v>
      </c>
      <c r="D132" s="16">
        <f>VLOOKUP(B132,[1]Заказ!$B$4:$C$158,2,0)</f>
        <v>0</v>
      </c>
      <c r="E132" s="27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6"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5" t="s">
        <v>369</v>
      </c>
      <c r="C133" s="51">
        <v>1</v>
      </c>
      <c r="D133" s="16">
        <f>VLOOKUP(B133,[1]Заказ!$B$4:$C$158,2,0)</f>
        <v>0</v>
      </c>
      <c r="E133" s="27">
        <f t="shared" ref="E133:E196" si="7">D133*C133</f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6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362</v>
      </c>
      <c r="C134" s="51">
        <v>1</v>
      </c>
      <c r="D134" s="16">
        <f>VLOOKUP(B134,[1]Заказ!$B$4:$C$158,2,0)</f>
        <v>1300</v>
      </c>
      <c r="E134" s="27">
        <f t="shared" si="7"/>
        <v>1300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6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377</v>
      </c>
      <c r="C135" s="51">
        <v>0.45</v>
      </c>
      <c r="D135" s="16">
        <f>VLOOKUP(B135,[1]Заказ!$B$4:$C$158,2,0)</f>
        <v>0</v>
      </c>
      <c r="E135" s="27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6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396</v>
      </c>
      <c r="C136" s="51">
        <v>1</v>
      </c>
      <c r="D136" s="16">
        <f>VLOOKUP(B136,[1]Заказ!$B$4:$C$158,2,0)</f>
        <v>0</v>
      </c>
      <c r="E136" s="27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397</v>
      </c>
      <c r="C137" s="51">
        <v>1</v>
      </c>
      <c r="D137" s="16">
        <f>VLOOKUP(B137,[1]Заказ!$B$4:$C$158,2,0)</f>
        <v>0</v>
      </c>
      <c r="E137" s="27">
        <f t="shared" si="7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489</v>
      </c>
      <c r="C138" s="51">
        <v>0.45</v>
      </c>
      <c r="D138" s="16">
        <f>VLOOKUP(B138,[1]Заказ!$B$4:$C$158,2,0)</f>
        <v>0</v>
      </c>
      <c r="E138" s="27">
        <f t="shared" si="7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6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378</v>
      </c>
      <c r="C139" s="51">
        <v>0.45</v>
      </c>
      <c r="D139" s="16">
        <f>VLOOKUP(B139,[1]Заказ!$B$4:$C$158,2,0)</f>
        <v>0</v>
      </c>
      <c r="E139" s="27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6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398</v>
      </c>
      <c r="C140" s="51">
        <v>1</v>
      </c>
      <c r="D140" s="16">
        <f>VLOOKUP(B140,[1]Заказ!$B$4:$C$158,2,0)</f>
        <v>0</v>
      </c>
      <c r="E140" s="27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6"/>
        <v>1</v>
      </c>
      <c r="AB140" s="10"/>
      <c r="AC140" s="18" t="e">
        <f>Y140*#REF!</f>
        <v>#REF!</v>
      </c>
    </row>
    <row r="141" spans="2:29" ht="16.5" customHeight="1" outlineLevel="1" x14ac:dyDescent="0.25">
      <c r="B141" s="45" t="s">
        <v>399</v>
      </c>
      <c r="C141" s="51">
        <v>1</v>
      </c>
      <c r="D141" s="16">
        <f>VLOOKUP(B141,[1]Заказ!$B$4:$C$158,2,0)</f>
        <v>200</v>
      </c>
      <c r="E141" s="27">
        <f t="shared" si="7"/>
        <v>200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customHeight="1" outlineLevel="1" x14ac:dyDescent="0.25">
      <c r="B142" s="45" t="s">
        <v>431</v>
      </c>
      <c r="C142" s="51">
        <v>0.4</v>
      </c>
      <c r="D142" s="16">
        <f>VLOOKUP(B142,[1]Заказ!$B$4:$C$158,2,0)</f>
        <v>60</v>
      </c>
      <c r="E142" s="27">
        <f t="shared" si="7"/>
        <v>24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6"/>
        <v>0.16000000000000003</v>
      </c>
      <c r="AB142" s="10"/>
      <c r="AC142" s="18" t="e">
        <f>Y142*#REF!</f>
        <v>#REF!</v>
      </c>
    </row>
    <row r="143" spans="2:29" ht="16.5" customHeight="1" outlineLevel="1" x14ac:dyDescent="0.25">
      <c r="B143" s="45" t="s">
        <v>432</v>
      </c>
      <c r="C143" s="51">
        <v>0.4</v>
      </c>
      <c r="D143" s="16">
        <f>VLOOKUP(B143,[1]Заказ!$B$4:$C$158,2,0)</f>
        <v>60</v>
      </c>
      <c r="E143" s="27">
        <f t="shared" si="7"/>
        <v>24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6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370</v>
      </c>
      <c r="C144" s="51">
        <v>1</v>
      </c>
      <c r="D144" s="16">
        <f>VLOOKUP(B144,[1]Заказ!$B$4:$C$158,2,0)</f>
        <v>0</v>
      </c>
      <c r="E144" s="27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400</v>
      </c>
      <c r="C145" s="51">
        <v>1</v>
      </c>
      <c r="D145" s="16">
        <f>VLOOKUP(B145,[1]Заказ!$B$4:$C$158,2,0)</f>
        <v>0</v>
      </c>
      <c r="E145" s="27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364</v>
      </c>
      <c r="C146" s="51">
        <v>1</v>
      </c>
      <c r="D146" s="16">
        <f>VLOOKUP(B146,[1]Заказ!$B$4:$C$158,2,0)</f>
        <v>0</v>
      </c>
      <c r="E146" s="27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6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389</v>
      </c>
      <c r="C147" s="51">
        <v>1</v>
      </c>
      <c r="D147" s="16">
        <f>VLOOKUP(B147,[1]Заказ!$B$4:$C$158,2,0)</f>
        <v>0</v>
      </c>
      <c r="E147" s="27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6"/>
        <v>1</v>
      </c>
      <c r="AB147" s="10"/>
      <c r="AC147" s="18" t="e">
        <f>Y147*#REF!</f>
        <v>#REF!</v>
      </c>
    </row>
    <row r="148" spans="2:29" ht="16.5" customHeight="1" outlineLevel="1" x14ac:dyDescent="0.25">
      <c r="B148" s="52" t="s">
        <v>487</v>
      </c>
      <c r="C148" s="51">
        <v>0.4</v>
      </c>
      <c r="D148" s="16">
        <f>VLOOKUP(B148,[1]Заказ!$B$4:$C$158,2,0)</f>
        <v>660</v>
      </c>
      <c r="E148" s="27">
        <f t="shared" si="7"/>
        <v>264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6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391</v>
      </c>
      <c r="C149" s="51">
        <v>1</v>
      </c>
      <c r="D149" s="16">
        <f>VLOOKUP(B149,[1]Заказ!$B$4:$C$158,2,0)</f>
        <v>0</v>
      </c>
      <c r="E149" s="27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6"/>
        <v>1</v>
      </c>
      <c r="AB149" s="10"/>
      <c r="AC149" s="18" t="e">
        <f>Y149*#REF!</f>
        <v>#REF!</v>
      </c>
    </row>
    <row r="150" spans="2:29" ht="16.5" customHeight="1" outlineLevel="1" x14ac:dyDescent="0.25">
      <c r="B150" s="2" t="s">
        <v>488</v>
      </c>
      <c r="C150" s="51">
        <v>0.4</v>
      </c>
      <c r="D150" s="16">
        <f>VLOOKUP(B150,[1]Заказ!$B$4:$C$158,2,0)</f>
        <v>720</v>
      </c>
      <c r="E150" s="27">
        <f t="shared" si="7"/>
        <v>288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6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373</v>
      </c>
      <c r="C151" s="51">
        <v>0.35</v>
      </c>
      <c r="D151" s="16">
        <f>VLOOKUP(B151,[1]Заказ!$B$4:$C$158,2,0)</f>
        <v>0</v>
      </c>
      <c r="E151" s="27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6"/>
        <v>0.12249999999999998</v>
      </c>
      <c r="AB151" s="10"/>
      <c r="AC151" s="18" t="e">
        <f>Y151*#REF!</f>
        <v>#REF!</v>
      </c>
    </row>
    <row r="152" spans="2:29" ht="16.5" customHeight="1" outlineLevel="1" x14ac:dyDescent="0.25">
      <c r="B152" s="45" t="s">
        <v>428</v>
      </c>
      <c r="C152" s="51">
        <v>0.35</v>
      </c>
      <c r="D152" s="16">
        <f>VLOOKUP(B152,[1]Заказ!$B$4:$C$158,2,0)</f>
        <v>12</v>
      </c>
      <c r="E152" s="27">
        <f t="shared" si="7"/>
        <v>4.1999999999999993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6"/>
        <v>0.12249999999999998</v>
      </c>
      <c r="AB152" s="10"/>
      <c r="AC152" s="18" t="e">
        <f>Y152*#REF!</f>
        <v>#REF!</v>
      </c>
    </row>
    <row r="153" spans="2:29" ht="16.5" customHeight="1" outlineLevel="1" x14ac:dyDescent="0.25">
      <c r="B153" s="45" t="s">
        <v>414</v>
      </c>
      <c r="C153" s="51">
        <v>0.35</v>
      </c>
      <c r="D153" s="16">
        <f>VLOOKUP(B153,[1]Заказ!$B$4:$C$158,2,0)</f>
        <v>24</v>
      </c>
      <c r="E153" s="27">
        <f t="shared" si="7"/>
        <v>8.3999999999999986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6"/>
        <v>0.12249999999999998</v>
      </c>
      <c r="AB153" s="10"/>
      <c r="AC153" s="18" t="e">
        <f>Y153*#REF!</f>
        <v>#REF!</v>
      </c>
    </row>
    <row r="154" spans="2:29" ht="16.5" customHeight="1" outlineLevel="1" x14ac:dyDescent="0.25">
      <c r="B154" s="45" t="s">
        <v>479</v>
      </c>
      <c r="C154" s="51">
        <v>1</v>
      </c>
      <c r="D154" s="16">
        <f>VLOOKUP(B154,[1]Заказ!$B$4:$C$158,2,0)</f>
        <v>300</v>
      </c>
      <c r="E154" s="27">
        <f t="shared" si="7"/>
        <v>300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customHeight="1" outlineLevel="1" x14ac:dyDescent="0.25">
      <c r="B155" s="45" t="s">
        <v>480</v>
      </c>
      <c r="C155" s="51">
        <v>1</v>
      </c>
      <c r="D155" s="16">
        <f>VLOOKUP(B155,[1]Заказ!$B$4:$C$158,2,0)</f>
        <v>200</v>
      </c>
      <c r="E155" s="27">
        <f t="shared" si="7"/>
        <v>200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customHeight="1" outlineLevel="1" x14ac:dyDescent="0.25">
      <c r="B156" s="45" t="s">
        <v>485</v>
      </c>
      <c r="C156" s="51">
        <v>1</v>
      </c>
      <c r="D156" s="16">
        <f>VLOOKUP(B156,[1]Заказ!$B$4:$C$158,2,0)</f>
        <v>200</v>
      </c>
      <c r="E156" s="27">
        <f t="shared" si="7"/>
        <v>200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customHeight="1" outlineLevel="1" x14ac:dyDescent="0.25">
      <c r="B157" s="45" t="s">
        <v>486</v>
      </c>
      <c r="C157" s="51">
        <v>1</v>
      </c>
      <c r="D157" s="16">
        <f>VLOOKUP(B157,[1]Заказ!$B$4:$C$158,2,0)</f>
        <v>250</v>
      </c>
      <c r="E157" s="35">
        <f t="shared" si="7"/>
        <v>250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267</v>
      </c>
      <c r="C158" s="50"/>
      <c r="D158" s="28">
        <f>SUM(D159:D242)</f>
        <v>664</v>
      </c>
      <c r="E158" s="64">
        <f>SUM(E159:E242)</f>
        <v>467.2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37.94387500000002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99</v>
      </c>
      <c r="C159" s="61">
        <v>0.3</v>
      </c>
      <c r="D159" s="65"/>
      <c r="E159" s="34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8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100</v>
      </c>
      <c r="C160" s="62">
        <v>1</v>
      </c>
      <c r="D160" s="66"/>
      <c r="E160" s="27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101</v>
      </c>
      <c r="C161" s="62">
        <v>1</v>
      </c>
      <c r="D161" s="66"/>
      <c r="E161" s="27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4" t="s">
        <v>102</v>
      </c>
      <c r="C162" s="62">
        <v>1</v>
      </c>
      <c r="D162" s="66"/>
      <c r="E162" s="27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4" t="s">
        <v>103</v>
      </c>
      <c r="C163" s="62">
        <v>0.35</v>
      </c>
      <c r="D163" s="66"/>
      <c r="E163" s="27">
        <f t="shared" si="7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104</v>
      </c>
      <c r="C164" s="62">
        <v>0.3</v>
      </c>
      <c r="D164" s="66"/>
      <c r="E164" s="27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8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105</v>
      </c>
      <c r="C165" s="62">
        <v>0.35</v>
      </c>
      <c r="D165" s="66"/>
      <c r="E165" s="27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8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106</v>
      </c>
      <c r="C166" s="62">
        <v>1</v>
      </c>
      <c r="D166" s="66"/>
      <c r="E166" s="27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8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274</v>
      </c>
      <c r="C167" s="62">
        <v>0.35</v>
      </c>
      <c r="D167" s="66"/>
      <c r="E167" s="27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8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184</v>
      </c>
      <c r="C168" s="62">
        <v>9.5000000000000001E-2</v>
      </c>
      <c r="D168" s="66"/>
      <c r="E168" s="27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8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185</v>
      </c>
      <c r="C169" s="62">
        <v>9.5000000000000001E-2</v>
      </c>
      <c r="D169" s="66"/>
      <c r="E169" s="27">
        <f t="shared" si="7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186</v>
      </c>
      <c r="C170" s="62">
        <v>9.5000000000000001E-2</v>
      </c>
      <c r="D170" s="66"/>
      <c r="E170" s="27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275</v>
      </c>
      <c r="C171" s="62">
        <v>0.2</v>
      </c>
      <c r="D171" s="66"/>
      <c r="E171" s="27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8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234</v>
      </c>
      <c r="C172" s="62">
        <v>1</v>
      </c>
      <c r="D172" s="66"/>
      <c r="E172" s="27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235</v>
      </c>
      <c r="C173" s="62">
        <v>1</v>
      </c>
      <c r="D173" s="66"/>
      <c r="E173" s="27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236</v>
      </c>
      <c r="C174" s="62">
        <v>0.3</v>
      </c>
      <c r="D174" s="66"/>
      <c r="E174" s="27">
        <f t="shared" si="7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8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237</v>
      </c>
      <c r="C175" s="62">
        <v>0.2</v>
      </c>
      <c r="D175" s="66"/>
      <c r="E175" s="27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8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238</v>
      </c>
      <c r="C176" s="62">
        <v>0.2</v>
      </c>
      <c r="D176" s="66"/>
      <c r="E176" s="27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239</v>
      </c>
      <c r="C177" s="62">
        <v>0.2</v>
      </c>
      <c r="D177" s="66"/>
      <c r="E177" s="27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240</v>
      </c>
      <c r="C178" s="62">
        <v>0.2</v>
      </c>
      <c r="D178" s="66"/>
      <c r="E178" s="27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241</v>
      </c>
      <c r="C179" s="62">
        <v>0.25</v>
      </c>
      <c r="D179" s="66"/>
      <c r="E179" s="27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8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227</v>
      </c>
      <c r="C180" s="62">
        <v>1</v>
      </c>
      <c r="D180" s="66"/>
      <c r="E180" s="27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8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228</v>
      </c>
      <c r="C181" s="62">
        <v>0.3</v>
      </c>
      <c r="D181" s="66"/>
      <c r="E181" s="27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8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242</v>
      </c>
      <c r="C182" s="62">
        <v>1</v>
      </c>
      <c r="D182" s="66"/>
      <c r="E182" s="27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8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229</v>
      </c>
      <c r="C183" s="62">
        <v>1</v>
      </c>
      <c r="D183" s="66"/>
      <c r="E183" s="27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107</v>
      </c>
      <c r="C184" s="62">
        <v>1</v>
      </c>
      <c r="D184" s="66"/>
      <c r="E184" s="27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108</v>
      </c>
      <c r="C185" s="62">
        <v>0.15</v>
      </c>
      <c r="D185" s="66"/>
      <c r="E185" s="27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8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109</v>
      </c>
      <c r="C186" s="62">
        <v>0.35</v>
      </c>
      <c r="D186" s="66"/>
      <c r="E186" s="27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8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110</v>
      </c>
      <c r="C187" s="62">
        <v>1</v>
      </c>
      <c r="D187" s="66"/>
      <c r="E187" s="27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8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111</v>
      </c>
      <c r="C188" s="62">
        <v>1</v>
      </c>
      <c r="D188" s="66"/>
      <c r="E188" s="27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112</v>
      </c>
      <c r="C189" s="62">
        <v>0.35</v>
      </c>
      <c r="D189" s="66"/>
      <c r="E189" s="27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8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498</v>
      </c>
      <c r="C190" s="62">
        <v>1</v>
      </c>
      <c r="D190" s="66"/>
      <c r="E190" s="27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8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113</v>
      </c>
      <c r="C191" s="62">
        <v>1</v>
      </c>
      <c r="D191" s="66"/>
      <c r="E191" s="27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9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114</v>
      </c>
      <c r="C192" s="62">
        <v>1</v>
      </c>
      <c r="D192" s="66"/>
      <c r="E192" s="27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9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115</v>
      </c>
      <c r="C193" s="62">
        <v>1</v>
      </c>
      <c r="D193" s="66"/>
      <c r="E193" s="27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116</v>
      </c>
      <c r="C194" s="62">
        <v>1</v>
      </c>
      <c r="D194" s="66"/>
      <c r="E194" s="27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117</v>
      </c>
      <c r="C195" s="62">
        <v>0.35</v>
      </c>
      <c r="D195" s="66"/>
      <c r="E195" s="27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9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118</v>
      </c>
      <c r="C196" s="62">
        <v>1</v>
      </c>
      <c r="D196" s="66"/>
      <c r="E196" s="27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9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119</v>
      </c>
      <c r="C197" s="62">
        <v>1</v>
      </c>
      <c r="D197" s="66"/>
      <c r="E197" s="27">
        <f t="shared" ref="E197:E260" si="10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120</v>
      </c>
      <c r="C198" s="62">
        <v>1</v>
      </c>
      <c r="D198" s="66"/>
      <c r="E198" s="27">
        <f t="shared" si="10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121</v>
      </c>
      <c r="C199" s="62">
        <v>1</v>
      </c>
      <c r="D199" s="66"/>
      <c r="E199" s="27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122</v>
      </c>
      <c r="C200" s="62">
        <v>1</v>
      </c>
      <c r="D200" s="66"/>
      <c r="E200" s="27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123</v>
      </c>
      <c r="C201" s="62">
        <v>1</v>
      </c>
      <c r="D201" s="66"/>
      <c r="E201" s="27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124</v>
      </c>
      <c r="C202" s="62">
        <v>0.25</v>
      </c>
      <c r="D202" s="66"/>
      <c r="E202" s="27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9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125</v>
      </c>
      <c r="C203" s="62">
        <v>1</v>
      </c>
      <c r="D203" s="66"/>
      <c r="E203" s="27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126</v>
      </c>
      <c r="C204" s="62">
        <v>1</v>
      </c>
      <c r="D204" s="66"/>
      <c r="E204" s="27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127</v>
      </c>
      <c r="C205" s="62">
        <v>1</v>
      </c>
      <c r="D205" s="66"/>
      <c r="E205" s="27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128</v>
      </c>
      <c r="C206" s="62">
        <v>1</v>
      </c>
      <c r="D206" s="66"/>
      <c r="E206" s="27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129</v>
      </c>
      <c r="C207" s="62">
        <v>1</v>
      </c>
      <c r="D207" s="66"/>
      <c r="E207" s="27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130</v>
      </c>
      <c r="C208" s="62">
        <v>1</v>
      </c>
      <c r="D208" s="66"/>
      <c r="E208" s="27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495</v>
      </c>
      <c r="C209" s="62">
        <v>0.1</v>
      </c>
      <c r="D209" s="66"/>
      <c r="E209" s="27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0.1</v>
      </c>
      <c r="AB209" s="10"/>
      <c r="AC209" s="18" t="e">
        <f>Y209*#REF!</f>
        <v>#REF!</v>
      </c>
    </row>
    <row r="210" spans="2:29" ht="16.5" hidden="1" customHeight="1" outlineLevel="1" thickBot="1" x14ac:dyDescent="0.3">
      <c r="B210" s="55" t="s">
        <v>496</v>
      </c>
      <c r="C210" s="62">
        <v>0.1</v>
      </c>
      <c r="D210" s="67"/>
      <c r="E210" s="27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506</v>
      </c>
      <c r="C211" s="62">
        <v>0.8</v>
      </c>
      <c r="D211" s="61">
        <v>24</v>
      </c>
      <c r="E211" s="27">
        <f t="shared" si="10"/>
        <v>19.200000000000003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0.8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263</v>
      </c>
      <c r="C212" s="62">
        <v>0.6</v>
      </c>
      <c r="D212" s="62">
        <v>240</v>
      </c>
      <c r="E212" s="27">
        <f t="shared" si="10"/>
        <v>144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9"/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264</v>
      </c>
      <c r="C213" s="62">
        <v>0.6</v>
      </c>
      <c r="D213" s="62">
        <v>240</v>
      </c>
      <c r="E213" s="27">
        <f t="shared" si="10"/>
        <v>144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265</v>
      </c>
      <c r="C214" s="62">
        <v>1</v>
      </c>
      <c r="D214" s="62">
        <v>60</v>
      </c>
      <c r="E214" s="27">
        <f t="shared" si="10"/>
        <v>60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thickBot="1" x14ac:dyDescent="0.3">
      <c r="B215" s="54" t="s">
        <v>262</v>
      </c>
      <c r="C215" s="62">
        <v>1</v>
      </c>
      <c r="D215" s="76">
        <v>100</v>
      </c>
      <c r="E215" s="27">
        <f t="shared" si="10"/>
        <v>100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306</v>
      </c>
      <c r="C216" s="62">
        <v>9.5000000000000001E-2</v>
      </c>
      <c r="D216" s="65"/>
      <c r="E216" s="27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9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307</v>
      </c>
      <c r="C217" s="62">
        <v>9.5000000000000001E-2</v>
      </c>
      <c r="D217" s="66"/>
      <c r="E217" s="27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9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308</v>
      </c>
      <c r="C218" s="62">
        <v>0.4</v>
      </c>
      <c r="D218" s="66"/>
      <c r="E218" s="27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9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309</v>
      </c>
      <c r="C219" s="62">
        <v>0.4</v>
      </c>
      <c r="D219" s="66"/>
      <c r="E219" s="27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9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310</v>
      </c>
      <c r="C220" s="62">
        <v>8.5000000000000006E-2</v>
      </c>
      <c r="D220" s="66"/>
      <c r="E220" s="27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9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311</v>
      </c>
      <c r="C221" s="62">
        <v>0.3</v>
      </c>
      <c r="D221" s="66"/>
      <c r="E221" s="27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9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312</v>
      </c>
      <c r="C222" s="62">
        <v>0.3</v>
      </c>
      <c r="D222" s="66"/>
      <c r="E222" s="27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9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301</v>
      </c>
      <c r="C223" s="62">
        <v>0.28000000000000003</v>
      </c>
      <c r="D223" s="66"/>
      <c r="E223" s="27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1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302</v>
      </c>
      <c r="C224" s="62">
        <v>0.3</v>
      </c>
      <c r="D224" s="66"/>
      <c r="E224" s="27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4" t="s">
        <v>303</v>
      </c>
      <c r="C225" s="62">
        <v>0.21</v>
      </c>
      <c r="D225" s="66"/>
      <c r="E225" s="27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1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313</v>
      </c>
      <c r="C226" s="62">
        <v>0.4</v>
      </c>
      <c r="D226" s="66"/>
      <c r="E226" s="27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1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314</v>
      </c>
      <c r="C227" s="62">
        <v>1</v>
      </c>
      <c r="D227" s="66"/>
      <c r="E227" s="27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1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315</v>
      </c>
      <c r="C228" s="62">
        <v>0.3</v>
      </c>
      <c r="D228" s="66"/>
      <c r="E228" s="27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1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316</v>
      </c>
      <c r="C229" s="62">
        <v>8.5000000000000006E-2</v>
      </c>
      <c r="D229" s="66"/>
      <c r="E229" s="27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1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317</v>
      </c>
      <c r="C230" s="62">
        <v>0.28000000000000003</v>
      </c>
      <c r="D230" s="66"/>
      <c r="E230" s="27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1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318</v>
      </c>
      <c r="C231" s="62">
        <v>0.3</v>
      </c>
      <c r="D231" s="66"/>
      <c r="E231" s="27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1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304</v>
      </c>
      <c r="C232" s="62">
        <v>0.21</v>
      </c>
      <c r="D232" s="66"/>
      <c r="E232" s="27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1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319</v>
      </c>
      <c r="C233" s="62">
        <v>1</v>
      </c>
      <c r="D233" s="66"/>
      <c r="E233" s="27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1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3" t="s">
        <v>305</v>
      </c>
      <c r="C234" s="62">
        <v>0.28000000000000003</v>
      </c>
      <c r="D234" s="66"/>
      <c r="E234" s="27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1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3" t="s">
        <v>300</v>
      </c>
      <c r="C235" s="62">
        <v>0.3</v>
      </c>
      <c r="D235" s="66"/>
      <c r="E235" s="27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3" t="s">
        <v>320</v>
      </c>
      <c r="C236" s="62">
        <v>8.5000000000000006E-2</v>
      </c>
      <c r="D236" s="66"/>
      <c r="E236" s="27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1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3" t="s">
        <v>321</v>
      </c>
      <c r="C237" s="62">
        <v>8.5000000000000006E-2</v>
      </c>
      <c r="D237" s="66"/>
      <c r="E237" s="27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1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3" t="s">
        <v>322</v>
      </c>
      <c r="C238" s="62">
        <v>9.5000000000000001E-2</v>
      </c>
      <c r="D238" s="66"/>
      <c r="E238" s="27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1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3" t="s">
        <v>323</v>
      </c>
      <c r="C239" s="62">
        <v>0.25</v>
      </c>
      <c r="D239" s="66"/>
      <c r="E239" s="27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1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3" t="s">
        <v>324</v>
      </c>
      <c r="C240" s="62">
        <v>0.47</v>
      </c>
      <c r="D240" s="66"/>
      <c r="E240" s="27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1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3" t="s">
        <v>325</v>
      </c>
      <c r="C241" s="62">
        <v>0.25</v>
      </c>
      <c r="D241" s="66"/>
      <c r="E241" s="27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326</v>
      </c>
      <c r="C242" s="63">
        <v>9.5000000000000001E-2</v>
      </c>
      <c r="D242" s="67"/>
      <c r="E242" s="35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1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70</v>
      </c>
      <c r="C243" s="28"/>
      <c r="D243" s="28">
        <f>SUM(D244:D297)</f>
        <v>0</v>
      </c>
      <c r="E243" s="64">
        <f>SUM(E244:E297)</f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6" t="s">
        <v>276</v>
      </c>
      <c r="C244" s="68">
        <v>1</v>
      </c>
      <c r="D244" s="71"/>
      <c r="E244" s="70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2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277</v>
      </c>
      <c r="C245" s="68">
        <v>0.4</v>
      </c>
      <c r="D245" s="12"/>
      <c r="E245" s="69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2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71</v>
      </c>
      <c r="C246" s="68">
        <v>1</v>
      </c>
      <c r="D246" s="12"/>
      <c r="E246" s="69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2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278</v>
      </c>
      <c r="C247" s="68">
        <v>1</v>
      </c>
      <c r="D247" s="12"/>
      <c r="E247" s="69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2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72</v>
      </c>
      <c r="C248" s="68">
        <v>1</v>
      </c>
      <c r="D248" s="12"/>
      <c r="E248" s="69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73</v>
      </c>
      <c r="C249" s="68">
        <v>1</v>
      </c>
      <c r="D249" s="12"/>
      <c r="E249" s="69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74</v>
      </c>
      <c r="C250" s="68">
        <v>1</v>
      </c>
      <c r="D250" s="12"/>
      <c r="E250" s="69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75</v>
      </c>
      <c r="C251" s="68">
        <v>1</v>
      </c>
      <c r="D251" s="12"/>
      <c r="E251" s="69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5" t="s">
        <v>76</v>
      </c>
      <c r="C252" s="68">
        <v>1</v>
      </c>
      <c r="D252" s="12"/>
      <c r="E252" s="69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77</v>
      </c>
      <c r="C253" s="68">
        <v>1</v>
      </c>
      <c r="D253" s="12"/>
      <c r="E253" s="69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279</v>
      </c>
      <c r="C254" s="68">
        <v>0.25</v>
      </c>
      <c r="D254" s="12"/>
      <c r="E254" s="69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2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78</v>
      </c>
      <c r="C255" s="68">
        <v>0.15</v>
      </c>
      <c r="D255" s="12"/>
      <c r="E255" s="69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2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280</v>
      </c>
      <c r="C256" s="68">
        <v>1</v>
      </c>
      <c r="D256" s="12"/>
      <c r="E256" s="69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2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79</v>
      </c>
      <c r="C257" s="68">
        <v>1</v>
      </c>
      <c r="D257" s="12"/>
      <c r="E257" s="69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232</v>
      </c>
      <c r="C258" s="68">
        <v>1</v>
      </c>
      <c r="D258" s="12"/>
      <c r="E258" s="69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80</v>
      </c>
      <c r="C259" s="68">
        <v>0.45</v>
      </c>
      <c r="D259" s="12"/>
      <c r="E259" s="69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2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81</v>
      </c>
      <c r="C260" s="68">
        <v>1</v>
      </c>
      <c r="D260" s="12"/>
      <c r="E260" s="69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82</v>
      </c>
      <c r="C261" s="68">
        <v>0.25</v>
      </c>
      <c r="D261" s="12"/>
      <c r="E261" s="69">
        <f t="shared" ref="E261:E324" si="13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2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281</v>
      </c>
      <c r="C262" s="68">
        <v>0.45</v>
      </c>
      <c r="D262" s="12"/>
      <c r="E262" s="69">
        <f t="shared" si="13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2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83</v>
      </c>
      <c r="C263" s="68">
        <v>1</v>
      </c>
      <c r="D263" s="12"/>
      <c r="E263" s="69">
        <f t="shared" si="13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282</v>
      </c>
      <c r="C264" s="68">
        <v>0.12</v>
      </c>
      <c r="D264" s="12"/>
      <c r="E264" s="69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2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84</v>
      </c>
      <c r="C265" s="68">
        <v>0.25</v>
      </c>
      <c r="D265" s="12"/>
      <c r="E265" s="69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283</v>
      </c>
      <c r="C266" s="68">
        <v>1</v>
      </c>
      <c r="D266" s="12"/>
      <c r="E266" s="69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2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85</v>
      </c>
      <c r="C267" s="68">
        <v>0.1</v>
      </c>
      <c r="D267" s="12"/>
      <c r="E267" s="69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2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86</v>
      </c>
      <c r="C268" s="68">
        <v>1</v>
      </c>
      <c r="D268" s="12"/>
      <c r="E268" s="69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284</v>
      </c>
      <c r="C269" s="68">
        <v>0.45</v>
      </c>
      <c r="D269" s="12"/>
      <c r="E269" s="69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2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87</v>
      </c>
      <c r="C270" s="68">
        <v>1</v>
      </c>
      <c r="D270" s="12"/>
      <c r="E270" s="69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285</v>
      </c>
      <c r="C271" s="68">
        <v>0.1</v>
      </c>
      <c r="D271" s="12"/>
      <c r="E271" s="69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2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247</v>
      </c>
      <c r="C272" s="68">
        <v>1</v>
      </c>
      <c r="D272" s="12"/>
      <c r="E272" s="69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286</v>
      </c>
      <c r="C273" s="68">
        <v>1</v>
      </c>
      <c r="D273" s="12"/>
      <c r="E273" s="69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2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287</v>
      </c>
      <c r="C274" s="68">
        <v>1</v>
      </c>
      <c r="D274" s="12"/>
      <c r="E274" s="69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288</v>
      </c>
      <c r="C275" s="68">
        <v>0.4</v>
      </c>
      <c r="D275" s="12"/>
      <c r="E275" s="69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2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88</v>
      </c>
      <c r="C276" s="68">
        <v>1</v>
      </c>
      <c r="D276" s="12"/>
      <c r="E276" s="69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4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89</v>
      </c>
      <c r="C277" s="68">
        <v>1</v>
      </c>
      <c r="D277" s="12"/>
      <c r="E277" s="69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4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90</v>
      </c>
      <c r="C278" s="68">
        <v>0.3</v>
      </c>
      <c r="D278" s="12"/>
      <c r="E278" s="69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4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91</v>
      </c>
      <c r="C279" s="68">
        <v>0.4</v>
      </c>
      <c r="D279" s="12"/>
      <c r="E279" s="69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4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92</v>
      </c>
      <c r="C280" s="68">
        <v>0.4</v>
      </c>
      <c r="D280" s="12"/>
      <c r="E280" s="69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4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93</v>
      </c>
      <c r="C281" s="68">
        <v>0.4</v>
      </c>
      <c r="D281" s="12"/>
      <c r="E281" s="69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94</v>
      </c>
      <c r="C282" s="68">
        <v>0.31</v>
      </c>
      <c r="D282" s="12"/>
      <c r="E282" s="69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4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95</v>
      </c>
      <c r="C283" s="68">
        <v>0.35</v>
      </c>
      <c r="D283" s="12"/>
      <c r="E283" s="69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4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96</v>
      </c>
      <c r="C284" s="68">
        <v>0.28000000000000003</v>
      </c>
      <c r="D284" s="12"/>
      <c r="E284" s="69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4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97</v>
      </c>
      <c r="C285" s="68">
        <v>0.35</v>
      </c>
      <c r="D285" s="12"/>
      <c r="E285" s="69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98</v>
      </c>
      <c r="C286" s="68">
        <v>0.28000000000000003</v>
      </c>
      <c r="D286" s="12"/>
      <c r="E286" s="69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358</v>
      </c>
      <c r="C287" s="68">
        <v>0.35</v>
      </c>
      <c r="D287" s="12"/>
      <c r="E287" s="69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289</v>
      </c>
      <c r="C288" s="68">
        <v>1</v>
      </c>
      <c r="D288" s="12"/>
      <c r="E288" s="69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230</v>
      </c>
      <c r="C289" s="68">
        <v>0.28000000000000003</v>
      </c>
      <c r="D289" s="12"/>
      <c r="E289" s="69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4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231</v>
      </c>
      <c r="C290" s="68">
        <v>0.28000000000000003</v>
      </c>
      <c r="D290" s="12"/>
      <c r="E290" s="69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4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482</v>
      </c>
      <c r="C291" s="68">
        <v>0.28000000000000003</v>
      </c>
      <c r="D291" s="12"/>
      <c r="E291" s="69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4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481</v>
      </c>
      <c r="C292" s="68">
        <v>0.25</v>
      </c>
      <c r="D292" s="16"/>
      <c r="E292" s="69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4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361</v>
      </c>
      <c r="C293" s="68">
        <v>1</v>
      </c>
      <c r="D293" s="16"/>
      <c r="E293" s="69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7" t="s">
        <v>474</v>
      </c>
      <c r="C294" s="68">
        <v>1</v>
      </c>
      <c r="D294" s="16"/>
      <c r="E294" s="69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7" t="s">
        <v>475</v>
      </c>
      <c r="C295" s="68">
        <v>1</v>
      </c>
      <c r="D295" s="16"/>
      <c r="E295" s="69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7" t="s">
        <v>476</v>
      </c>
      <c r="C296" s="68">
        <v>1</v>
      </c>
      <c r="D296" s="16"/>
      <c r="E296" s="69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471</v>
      </c>
      <c r="C297" s="46">
        <v>1</v>
      </c>
      <c r="D297" s="72"/>
      <c r="E297" s="73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131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132</v>
      </c>
      <c r="C299" s="12">
        <v>0.75</v>
      </c>
      <c r="D299" s="12"/>
      <c r="E299" s="34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5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133</v>
      </c>
      <c r="C300" s="16">
        <v>0.1</v>
      </c>
      <c r="D300" s="16"/>
      <c r="E300" s="27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5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134</v>
      </c>
      <c r="C301" s="16">
        <v>1</v>
      </c>
      <c r="D301" s="16"/>
      <c r="E301" s="27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5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135</v>
      </c>
      <c r="C302" s="16">
        <v>1</v>
      </c>
      <c r="D302" s="16"/>
      <c r="E302" s="27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136</v>
      </c>
      <c r="C303" s="16">
        <v>0.56000000000000005</v>
      </c>
      <c r="D303" s="16"/>
      <c r="E303" s="27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5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140</v>
      </c>
      <c r="C304" s="16">
        <v>0.56000000000000005</v>
      </c>
      <c r="D304" s="16"/>
      <c r="E304" s="27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5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137</v>
      </c>
      <c r="C305" s="16">
        <v>1</v>
      </c>
      <c r="D305" s="16"/>
      <c r="E305" s="27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5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138</v>
      </c>
      <c r="C306" s="16">
        <v>1</v>
      </c>
      <c r="D306" s="16"/>
      <c r="E306" s="27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5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139</v>
      </c>
      <c r="C307" s="16">
        <v>0.56000000000000005</v>
      </c>
      <c r="D307" s="16"/>
      <c r="E307" s="27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5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141</v>
      </c>
      <c r="C308" s="16">
        <v>1</v>
      </c>
      <c r="D308" s="16"/>
      <c r="E308" s="27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142</v>
      </c>
      <c r="C309" s="16">
        <v>1</v>
      </c>
      <c r="D309" s="16"/>
      <c r="E309" s="27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5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7" t="s">
        <v>484</v>
      </c>
      <c r="C310" s="16">
        <v>1</v>
      </c>
      <c r="D310" s="16"/>
      <c r="E310" s="27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143</v>
      </c>
      <c r="C311" s="16">
        <v>0.1</v>
      </c>
      <c r="D311" s="16"/>
      <c r="E311" s="27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290</v>
      </c>
      <c r="C312" s="16">
        <v>0.23499999999999999</v>
      </c>
      <c r="D312" s="16"/>
      <c r="E312" s="27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5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144</v>
      </c>
      <c r="C313" s="16">
        <v>1</v>
      </c>
      <c r="D313" s="16"/>
      <c r="E313" s="27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145</v>
      </c>
      <c r="C314" s="16">
        <v>1</v>
      </c>
      <c r="D314" s="16"/>
      <c r="E314" s="27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5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146</v>
      </c>
      <c r="C315" s="16">
        <v>0.15</v>
      </c>
      <c r="D315" s="16"/>
      <c r="E315" s="27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5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147</v>
      </c>
      <c r="C316" s="16">
        <v>0.1</v>
      </c>
      <c r="D316" s="16"/>
      <c r="E316" s="27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5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7" t="s">
        <v>472</v>
      </c>
      <c r="C317" s="16">
        <v>0.14000000000000001</v>
      </c>
      <c r="D317" s="19"/>
      <c r="E317" s="27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0" t="s">
        <v>473</v>
      </c>
      <c r="C318" s="16">
        <v>0.14000000000000001</v>
      </c>
      <c r="D318" s="19"/>
      <c r="E318" s="27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148</v>
      </c>
      <c r="C319" s="19">
        <v>0.23499999999999999</v>
      </c>
      <c r="D319" s="19"/>
      <c r="E319" s="35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158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159</v>
      </c>
      <c r="C321" s="12">
        <v>7.0000000000000007E-2</v>
      </c>
      <c r="D321" s="12"/>
      <c r="E321" s="34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6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160</v>
      </c>
      <c r="C322" s="16">
        <v>7.0000000000000007E-2</v>
      </c>
      <c r="D322" s="16"/>
      <c r="E322" s="27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6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161</v>
      </c>
      <c r="C323" s="16">
        <v>7.0000000000000007E-2</v>
      </c>
      <c r="D323" s="16"/>
      <c r="E323" s="27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6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163</v>
      </c>
      <c r="C324" s="16">
        <v>7.0000000000000007E-2</v>
      </c>
      <c r="D324" s="16"/>
      <c r="E324" s="27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162</v>
      </c>
      <c r="C325" s="16">
        <v>7.0000000000000007E-2</v>
      </c>
      <c r="D325" s="16"/>
      <c r="E325" s="27">
        <f t="shared" ref="E325:E386" si="17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164</v>
      </c>
      <c r="C326" s="16">
        <v>7.0000000000000007E-2</v>
      </c>
      <c r="D326" s="19"/>
      <c r="E326" s="35">
        <f t="shared" si="17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6"/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149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150</v>
      </c>
      <c r="C328" s="12">
        <v>0.5</v>
      </c>
      <c r="D328" s="12"/>
      <c r="E328" s="34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151</v>
      </c>
      <c r="C329" s="16">
        <v>1</v>
      </c>
      <c r="D329" s="16"/>
      <c r="E329" s="27">
        <f t="shared" si="17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152</v>
      </c>
      <c r="C330" s="16">
        <v>1</v>
      </c>
      <c r="D330" s="16"/>
      <c r="E330" s="27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153</v>
      </c>
      <c r="C331" s="16">
        <v>1</v>
      </c>
      <c r="D331" s="16"/>
      <c r="E331" s="27">
        <f t="shared" si="17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154</v>
      </c>
      <c r="C332" s="19">
        <v>1</v>
      </c>
      <c r="D332" s="19"/>
      <c r="E332" s="35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155</v>
      </c>
      <c r="C333" s="28"/>
      <c r="D333" s="28">
        <f>SUM(D334:D336)</f>
        <v>3000</v>
      </c>
      <c r="E333" s="64">
        <f>SUM(E334:E336)</f>
        <v>1884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156</v>
      </c>
      <c r="C334" s="12">
        <v>0.38</v>
      </c>
      <c r="D334" s="71">
        <v>1800</v>
      </c>
      <c r="E334" s="34">
        <f t="shared" si="17"/>
        <v>684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157</v>
      </c>
      <c r="C335" s="12">
        <v>1</v>
      </c>
      <c r="D335" s="12">
        <v>1200</v>
      </c>
      <c r="E335" s="27">
        <f t="shared" si="17"/>
        <v>1200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478</v>
      </c>
      <c r="C336" s="18">
        <v>0.95</v>
      </c>
      <c r="D336" s="18"/>
      <c r="E336" s="35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266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291</v>
      </c>
      <c r="C338" s="12">
        <v>0.15</v>
      </c>
      <c r="D338" s="12"/>
      <c r="E338" s="34">
        <f t="shared" si="1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 t="shared" ref="AA338:AA364" si="18"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292</v>
      </c>
      <c r="C339" s="16">
        <v>0.15</v>
      </c>
      <c r="D339" s="16"/>
      <c r="E339" s="27">
        <f t="shared" si="1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 t="shared" si="18"/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293</v>
      </c>
      <c r="C340" s="16">
        <v>0.1</v>
      </c>
      <c r="D340" s="16"/>
      <c r="E340" s="27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 t="shared" si="18"/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294</v>
      </c>
      <c r="C341" s="16">
        <v>0.14000000000000001</v>
      </c>
      <c r="D341" s="16"/>
      <c r="E341" s="27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 t="shared" si="18"/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295</v>
      </c>
      <c r="C342" s="16">
        <v>0.2</v>
      </c>
      <c r="D342" s="16"/>
      <c r="E342" s="27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 t="shared" si="18"/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296</v>
      </c>
      <c r="C343" s="16">
        <v>0.4</v>
      </c>
      <c r="D343" s="16"/>
      <c r="E343" s="27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 t="shared" si="18"/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297</v>
      </c>
      <c r="C344" s="16">
        <v>0.05</v>
      </c>
      <c r="D344" s="16"/>
      <c r="E344" s="27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 t="shared" si="18"/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248</v>
      </c>
      <c r="C345" s="16">
        <v>0.2</v>
      </c>
      <c r="D345" s="16"/>
      <c r="E345" s="27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 t="shared" si="18"/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243</v>
      </c>
      <c r="C346" s="16">
        <v>1</v>
      </c>
      <c r="D346" s="16"/>
      <c r="E346" s="27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 t="shared" si="18"/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249</v>
      </c>
      <c r="C347" s="16">
        <v>0.125</v>
      </c>
      <c r="D347" s="16"/>
      <c r="E347" s="27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 t="shared" si="18"/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250</v>
      </c>
      <c r="C348" s="16">
        <v>0.2</v>
      </c>
      <c r="D348" s="16"/>
      <c r="E348" s="27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 t="shared" si="18"/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244</v>
      </c>
      <c r="C349" s="16">
        <v>1</v>
      </c>
      <c r="D349" s="16"/>
      <c r="E349" s="27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 t="shared" si="18"/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251</v>
      </c>
      <c r="C350" s="16">
        <v>0.125</v>
      </c>
      <c r="D350" s="16"/>
      <c r="E350" s="27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 t="shared" si="18"/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252</v>
      </c>
      <c r="C351" s="16">
        <v>0.2</v>
      </c>
      <c r="D351" s="16"/>
      <c r="E351" s="27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 t="shared" si="18"/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253</v>
      </c>
      <c r="C352" s="16">
        <v>0.2</v>
      </c>
      <c r="D352" s="16"/>
      <c r="E352" s="27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18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254</v>
      </c>
      <c r="C353" s="16">
        <v>0.125</v>
      </c>
      <c r="D353" s="16"/>
      <c r="E353" s="27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 t="shared" si="18"/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255</v>
      </c>
      <c r="C354" s="16">
        <v>0.125</v>
      </c>
      <c r="D354" s="16"/>
      <c r="E354" s="27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18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256</v>
      </c>
      <c r="C355" s="16">
        <v>0.2</v>
      </c>
      <c r="D355" s="16"/>
      <c r="E355" s="27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18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257</v>
      </c>
      <c r="C356" s="16">
        <v>0.2</v>
      </c>
      <c r="D356" s="16"/>
      <c r="E356" s="27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245</v>
      </c>
      <c r="C357" s="16">
        <v>1</v>
      </c>
      <c r="D357" s="16"/>
      <c r="E357" s="27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8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258</v>
      </c>
      <c r="C358" s="16">
        <v>0.125</v>
      </c>
      <c r="D358" s="16"/>
      <c r="E358" s="27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260</v>
      </c>
      <c r="C359" s="16">
        <v>0.2</v>
      </c>
      <c r="D359" s="16"/>
      <c r="E359" s="27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246</v>
      </c>
      <c r="C360" s="16">
        <v>1</v>
      </c>
      <c r="D360" s="16"/>
      <c r="E360" s="27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8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261</v>
      </c>
      <c r="C361" s="16">
        <v>1</v>
      </c>
      <c r="D361" s="16"/>
      <c r="E361" s="27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18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259</v>
      </c>
      <c r="C362" s="16">
        <v>1</v>
      </c>
      <c r="D362" s="16"/>
      <c r="E362" s="27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18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298</v>
      </c>
      <c r="C363" s="16">
        <v>0.14000000000000001</v>
      </c>
      <c r="D363" s="16"/>
      <c r="E363" s="27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 t="shared" si="18"/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299</v>
      </c>
      <c r="C364" s="16">
        <v>0.22</v>
      </c>
      <c r="D364" s="16"/>
      <c r="E364" s="35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 t="shared" si="18"/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165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166</v>
      </c>
      <c r="C366" s="16">
        <v>1</v>
      </c>
      <c r="D366" s="12"/>
      <c r="E366" s="34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6" t="s">
        <v>477</v>
      </c>
      <c r="C367" s="16">
        <v>0.5</v>
      </c>
      <c r="D367" s="12"/>
      <c r="E367" s="27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167</v>
      </c>
      <c r="C368" s="16">
        <v>1</v>
      </c>
      <c r="D368" s="16"/>
      <c r="E368" s="27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ref="AA368:AA399" si="19"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168</v>
      </c>
      <c r="C369" s="16">
        <v>1</v>
      </c>
      <c r="D369" s="16"/>
      <c r="E369" s="27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 t="shared" si="19"/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169</v>
      </c>
      <c r="C370" s="16">
        <v>1</v>
      </c>
      <c r="D370" s="16"/>
      <c r="E370" s="27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si="19"/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170</v>
      </c>
      <c r="C371" s="16">
        <v>1</v>
      </c>
      <c r="D371" s="16"/>
      <c r="E371" s="27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171</v>
      </c>
      <c r="C372" s="16">
        <v>1</v>
      </c>
      <c r="D372" s="16"/>
      <c r="E372" s="27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172</v>
      </c>
      <c r="C373" s="16">
        <v>1</v>
      </c>
      <c r="D373" s="16"/>
      <c r="E373" s="27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173</v>
      </c>
      <c r="C374" s="16">
        <v>1</v>
      </c>
      <c r="D374" s="16"/>
      <c r="E374" s="27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174</v>
      </c>
      <c r="C375" s="16">
        <v>1</v>
      </c>
      <c r="D375" s="16"/>
      <c r="E375" s="27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175</v>
      </c>
      <c r="C376" s="16">
        <v>2.9000000000000001E-2</v>
      </c>
      <c r="D376" s="16"/>
      <c r="E376" s="27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 t="shared" si="19"/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176</v>
      </c>
      <c r="C377" s="16">
        <v>0.05</v>
      </c>
      <c r="D377" s="16"/>
      <c r="E377" s="27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 t="shared" si="19"/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177</v>
      </c>
      <c r="C378" s="16">
        <v>0.03</v>
      </c>
      <c r="D378" s="16"/>
      <c r="E378" s="27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 t="shared" si="19"/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178</v>
      </c>
      <c r="C379" s="16">
        <v>1</v>
      </c>
      <c r="D379" s="16"/>
      <c r="E379" s="27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19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347</v>
      </c>
      <c r="C380" s="16">
        <v>1</v>
      </c>
      <c r="D380" s="16"/>
      <c r="E380" s="27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19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346</v>
      </c>
      <c r="C381" s="16">
        <v>0.23499999999999999</v>
      </c>
      <c r="D381" s="16"/>
      <c r="E381" s="27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 t="shared" si="19"/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345</v>
      </c>
      <c r="C382" s="16">
        <v>0.23200000000000001</v>
      </c>
      <c r="D382" s="16"/>
      <c r="E382" s="27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 t="shared" si="19"/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327</v>
      </c>
      <c r="C383" s="16">
        <v>1</v>
      </c>
      <c r="D383" s="16"/>
      <c r="E383" s="27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344</v>
      </c>
      <c r="C384" s="16">
        <v>1</v>
      </c>
      <c r="D384" s="16"/>
      <c r="E384" s="27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343</v>
      </c>
      <c r="C385" s="16">
        <v>1</v>
      </c>
      <c r="D385" s="16"/>
      <c r="E385" s="27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342</v>
      </c>
      <c r="C386" s="16">
        <v>1</v>
      </c>
      <c r="D386" s="16"/>
      <c r="E386" s="27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341</v>
      </c>
      <c r="C387" s="16">
        <v>1</v>
      </c>
      <c r="D387" s="16"/>
      <c r="E387" s="27">
        <f t="shared" ref="E387:E450" si="20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340</v>
      </c>
      <c r="C388" s="16">
        <v>1</v>
      </c>
      <c r="D388" s="16"/>
      <c r="E388" s="27">
        <f t="shared" si="20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339</v>
      </c>
      <c r="C389" s="16">
        <v>1</v>
      </c>
      <c r="D389" s="16"/>
      <c r="E389" s="27">
        <f t="shared" si="20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338</v>
      </c>
      <c r="C390" s="16">
        <v>0.4</v>
      </c>
      <c r="D390" s="16"/>
      <c r="E390" s="27">
        <f t="shared" si="20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 t="shared" si="19"/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337</v>
      </c>
      <c r="C391" s="16">
        <v>0.7</v>
      </c>
      <c r="D391" s="16"/>
      <c r="E391" s="27">
        <f t="shared" si="20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 t="shared" si="19"/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336</v>
      </c>
      <c r="C392" s="16">
        <v>0.7</v>
      </c>
      <c r="D392" s="16"/>
      <c r="E392" s="27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 t="shared" si="19"/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433</v>
      </c>
      <c r="C393" s="16">
        <v>0.5</v>
      </c>
      <c r="D393" s="16"/>
      <c r="E393" s="27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 t="shared" si="19"/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335</v>
      </c>
      <c r="C394" s="16">
        <v>0.5</v>
      </c>
      <c r="D394" s="16"/>
      <c r="E394" s="27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 t="shared" si="19"/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334</v>
      </c>
      <c r="C395" s="16">
        <v>0.5</v>
      </c>
      <c r="D395" s="16"/>
      <c r="E395" s="27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19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333</v>
      </c>
      <c r="C396" s="16">
        <v>0.5</v>
      </c>
      <c r="D396" s="16"/>
      <c r="E396" s="27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19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332</v>
      </c>
      <c r="C397" s="16">
        <v>1</v>
      </c>
      <c r="D397" s="16"/>
      <c r="E397" s="27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19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434</v>
      </c>
      <c r="C398" s="16">
        <v>1</v>
      </c>
      <c r="D398" s="16"/>
      <c r="E398" s="27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19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331</v>
      </c>
      <c r="C399" s="16">
        <v>0.05</v>
      </c>
      <c r="D399" s="16"/>
      <c r="E399" s="27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 t="shared" si="19"/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330</v>
      </c>
      <c r="C400" s="16">
        <v>0.23499999999999999</v>
      </c>
      <c r="D400" s="16"/>
      <c r="E400" s="27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 t="shared" ref="AA400:AA431" si="21"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329</v>
      </c>
      <c r="C401" s="16">
        <v>1</v>
      </c>
      <c r="D401" s="16"/>
      <c r="E401" s="27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21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328</v>
      </c>
      <c r="C402" s="16">
        <v>1</v>
      </c>
      <c r="D402" s="16"/>
      <c r="E402" s="27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21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435</v>
      </c>
      <c r="C403" s="16">
        <v>0.182</v>
      </c>
      <c r="D403" s="16"/>
      <c r="E403" s="27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 t="shared" si="21"/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436</v>
      </c>
      <c r="C404" s="16">
        <v>1</v>
      </c>
      <c r="D404" s="16"/>
      <c r="E404" s="27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1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437</v>
      </c>
      <c r="C405" s="16">
        <v>1</v>
      </c>
      <c r="D405" s="16"/>
      <c r="E405" s="27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1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438</v>
      </c>
      <c r="C406" s="16">
        <v>0.1</v>
      </c>
      <c r="D406" s="16"/>
      <c r="E406" s="27">
        <f t="shared" si="20"/>
        <v>0</v>
      </c>
      <c r="F406" s="10" t="s">
        <v>470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 t="shared" si="21"/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439</v>
      </c>
      <c r="C407" s="16">
        <v>0.1</v>
      </c>
      <c r="D407" s="16"/>
      <c r="E407" s="27">
        <f t="shared" si="20"/>
        <v>0</v>
      </c>
      <c r="F407" s="10" t="s">
        <v>470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 t="shared" si="21"/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224</v>
      </c>
      <c r="C408" s="16">
        <v>0.125</v>
      </c>
      <c r="D408" s="16"/>
      <c r="E408" s="27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 t="shared" si="21"/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208</v>
      </c>
      <c r="C409" s="16">
        <v>3.9E-2</v>
      </c>
      <c r="D409" s="16"/>
      <c r="E409" s="27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 t="shared" si="21"/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209</v>
      </c>
      <c r="C410" s="16">
        <v>4.2999999999999997E-2</v>
      </c>
      <c r="D410" s="16"/>
      <c r="E410" s="27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 t="shared" si="21"/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210</v>
      </c>
      <c r="C411" s="16">
        <v>0.02</v>
      </c>
      <c r="D411" s="16"/>
      <c r="E411" s="27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 t="shared" si="21"/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211</v>
      </c>
      <c r="C412" s="16">
        <v>0.02</v>
      </c>
      <c r="D412" s="16"/>
      <c r="E412" s="27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 t="shared" si="21"/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212</v>
      </c>
      <c r="C413" s="16">
        <v>0.02</v>
      </c>
      <c r="D413" s="16"/>
      <c r="E413" s="27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1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213</v>
      </c>
      <c r="C414" s="16">
        <v>0.02</v>
      </c>
      <c r="D414" s="16"/>
      <c r="E414" s="27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1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214</v>
      </c>
      <c r="C415" s="16">
        <v>0.02</v>
      </c>
      <c r="D415" s="16"/>
      <c r="E415" s="27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215</v>
      </c>
      <c r="C416" s="16">
        <v>2.1000000000000001E-2</v>
      </c>
      <c r="D416" s="16"/>
      <c r="E416" s="27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 t="shared" si="21"/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216</v>
      </c>
      <c r="C417" s="16">
        <v>0.1</v>
      </c>
      <c r="D417" s="16"/>
      <c r="E417" s="27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1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217</v>
      </c>
      <c r="C418" s="16">
        <v>0.05</v>
      </c>
      <c r="D418" s="16"/>
      <c r="E418" s="27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 t="shared" si="21"/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207</v>
      </c>
      <c r="C419" s="16">
        <v>0.01</v>
      </c>
      <c r="D419" s="16"/>
      <c r="E419" s="27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 t="shared" si="21"/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218</v>
      </c>
      <c r="C420" s="16">
        <v>0.18</v>
      </c>
      <c r="D420" s="16"/>
      <c r="E420" s="27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 t="shared" si="21"/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440</v>
      </c>
      <c r="C421" s="16">
        <v>0.35</v>
      </c>
      <c r="D421" s="16"/>
      <c r="E421" s="27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 t="shared" si="21"/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221</v>
      </c>
      <c r="C422" s="16">
        <v>0.09</v>
      </c>
      <c r="D422" s="16"/>
      <c r="E422" s="27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 t="shared" si="21"/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219</v>
      </c>
      <c r="C423" s="16">
        <v>0.15</v>
      </c>
      <c r="D423" s="16"/>
      <c r="E423" s="27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 t="shared" si="21"/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441</v>
      </c>
      <c r="C424" s="16">
        <v>0.15</v>
      </c>
      <c r="D424" s="16"/>
      <c r="E424" s="27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 t="shared" si="21"/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220</v>
      </c>
      <c r="C425" s="16">
        <v>7.0000000000000007E-2</v>
      </c>
      <c r="D425" s="16"/>
      <c r="E425" s="27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 t="shared" si="21"/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222</v>
      </c>
      <c r="C426" s="16">
        <v>1.6E-2</v>
      </c>
      <c r="D426" s="16"/>
      <c r="E426" s="27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 t="shared" si="21"/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223</v>
      </c>
      <c r="C427" s="16">
        <v>2.4E-2</v>
      </c>
      <c r="D427" s="16"/>
      <c r="E427" s="27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 t="shared" si="21"/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442</v>
      </c>
      <c r="C428" s="16">
        <v>0.02</v>
      </c>
      <c r="D428" s="16"/>
      <c r="E428" s="27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 t="shared" si="21"/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443</v>
      </c>
      <c r="C429" s="16">
        <v>0.02</v>
      </c>
      <c r="D429" s="16"/>
      <c r="E429" s="27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 t="shared" si="21"/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444</v>
      </c>
      <c r="C430" s="16">
        <v>1</v>
      </c>
      <c r="D430" s="16"/>
      <c r="E430" s="27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1"/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445</v>
      </c>
      <c r="C431" s="16">
        <v>1</v>
      </c>
      <c r="D431" s="16"/>
      <c r="E431" s="27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 t="shared" si="21"/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446</v>
      </c>
      <c r="C432" s="16">
        <v>1</v>
      </c>
      <c r="D432" s="16"/>
      <c r="E432" s="27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ref="AA432:AA460" si="22"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447</v>
      </c>
      <c r="C433" s="16">
        <v>1</v>
      </c>
      <c r="D433" s="16"/>
      <c r="E433" s="27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2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448</v>
      </c>
      <c r="C434" s="16">
        <v>1</v>
      </c>
      <c r="D434" s="16"/>
      <c r="E434" s="27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2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449</v>
      </c>
      <c r="C435" s="16">
        <v>1</v>
      </c>
      <c r="D435" s="16"/>
      <c r="E435" s="27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2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450</v>
      </c>
      <c r="C436" s="16">
        <v>1</v>
      </c>
      <c r="D436" s="16"/>
      <c r="E436" s="27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2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451</v>
      </c>
      <c r="C437" s="16">
        <v>1</v>
      </c>
      <c r="D437" s="16"/>
      <c r="E437" s="27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452</v>
      </c>
      <c r="C438" s="16">
        <v>1</v>
      </c>
      <c r="D438" s="16"/>
      <c r="E438" s="27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453</v>
      </c>
      <c r="C439" s="16">
        <v>1</v>
      </c>
      <c r="D439" s="16"/>
      <c r="E439" s="27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454</v>
      </c>
      <c r="C440" s="16">
        <v>1</v>
      </c>
      <c r="D440" s="16"/>
      <c r="E440" s="27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455</v>
      </c>
      <c r="C441" s="16">
        <v>1</v>
      </c>
      <c r="D441" s="16"/>
      <c r="E441" s="27">
        <f t="shared" si="20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456</v>
      </c>
      <c r="C442" s="16">
        <v>1</v>
      </c>
      <c r="D442" s="16"/>
      <c r="E442" s="27">
        <f t="shared" si="20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457</v>
      </c>
      <c r="C443" s="16">
        <v>1</v>
      </c>
      <c r="D443" s="16"/>
      <c r="E443" s="27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503</v>
      </c>
      <c r="C444" s="16">
        <v>0.5</v>
      </c>
      <c r="D444" s="16"/>
      <c r="E444" s="27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504</v>
      </c>
      <c r="C445" s="16">
        <v>0.5</v>
      </c>
      <c r="D445" s="16"/>
      <c r="E445" s="27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458</v>
      </c>
      <c r="C446" s="16">
        <v>1</v>
      </c>
      <c r="D446" s="16"/>
      <c r="E446" s="27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459</v>
      </c>
      <c r="C447" s="16">
        <v>1</v>
      </c>
      <c r="D447" s="16"/>
      <c r="E447" s="27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460</v>
      </c>
      <c r="C448" s="16">
        <v>1</v>
      </c>
      <c r="D448" s="16"/>
      <c r="E448" s="27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461</v>
      </c>
      <c r="C449" s="16">
        <v>1</v>
      </c>
      <c r="D449" s="16"/>
      <c r="E449" s="27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462</v>
      </c>
      <c r="C450" s="16">
        <v>0.4</v>
      </c>
      <c r="D450" s="16"/>
      <c r="E450" s="27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 t="shared" si="22"/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463</v>
      </c>
      <c r="C451" s="16">
        <v>0.4</v>
      </c>
      <c r="D451" s="16"/>
      <c r="E451" s="27">
        <f t="shared" ref="E451:E503" si="23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 t="shared" si="22"/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182</v>
      </c>
      <c r="C452" s="16">
        <v>1</v>
      </c>
      <c r="D452" s="16"/>
      <c r="E452" s="27">
        <f t="shared" si="23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181</v>
      </c>
      <c r="C453" s="16">
        <v>1</v>
      </c>
      <c r="D453" s="16"/>
      <c r="E453" s="27">
        <f t="shared" si="23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464</v>
      </c>
      <c r="C454" s="16">
        <v>0.4</v>
      </c>
      <c r="D454" s="16"/>
      <c r="E454" s="27">
        <f t="shared" si="23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2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179</v>
      </c>
      <c r="C455" s="16">
        <v>0.4</v>
      </c>
      <c r="D455" s="16"/>
      <c r="E455" s="27">
        <f t="shared" si="23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2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180</v>
      </c>
      <c r="C456" s="16">
        <v>0.4</v>
      </c>
      <c r="D456" s="16"/>
      <c r="E456" s="27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2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465</v>
      </c>
      <c r="C457" s="16">
        <v>1</v>
      </c>
      <c r="D457" s="16"/>
      <c r="E457" s="27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466</v>
      </c>
      <c r="C458" s="16">
        <v>0.25</v>
      </c>
      <c r="D458" s="16"/>
      <c r="E458" s="27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 t="shared" si="22"/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467</v>
      </c>
      <c r="C459" s="16">
        <v>0.25</v>
      </c>
      <c r="D459" s="16"/>
      <c r="E459" s="27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 t="shared" si="22"/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468</v>
      </c>
      <c r="C460" s="16">
        <v>0.21</v>
      </c>
      <c r="D460" s="16"/>
      <c r="E460" s="35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 t="shared" si="22"/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183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225</v>
      </c>
      <c r="C462" s="19">
        <v>0.2</v>
      </c>
      <c r="D462" s="18"/>
      <c r="E462" s="34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226</v>
      </c>
      <c r="C463" s="19">
        <v>0.4</v>
      </c>
      <c r="D463" s="19"/>
      <c r="E463" s="27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233</v>
      </c>
      <c r="C464" s="19">
        <v>0.4</v>
      </c>
      <c r="D464" s="19"/>
      <c r="E464" s="35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268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9" t="s">
        <v>187</v>
      </c>
      <c r="C466" s="71">
        <v>0.14000000000000001</v>
      </c>
      <c r="D466" s="13"/>
      <c r="E466" s="34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 t="shared" ref="AA466:AA503" si="24"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4" t="s">
        <v>188</v>
      </c>
      <c r="C467" s="16">
        <v>0.19</v>
      </c>
      <c r="D467" s="17"/>
      <c r="E467" s="27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 t="shared" si="24"/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4" t="s">
        <v>189</v>
      </c>
      <c r="C468" s="16">
        <v>0.14000000000000001</v>
      </c>
      <c r="D468" s="17"/>
      <c r="E468" s="27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 t="shared" si="24"/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4" t="s">
        <v>190</v>
      </c>
      <c r="C469" s="16">
        <v>0.19</v>
      </c>
      <c r="D469" s="17"/>
      <c r="E469" s="27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 t="shared" si="24"/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4" t="s">
        <v>191</v>
      </c>
      <c r="C470" s="16">
        <v>0.1</v>
      </c>
      <c r="D470" s="17"/>
      <c r="E470" s="27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 t="shared" si="24"/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4" t="s">
        <v>353</v>
      </c>
      <c r="C471" s="12">
        <v>1</v>
      </c>
      <c r="D471" s="13"/>
      <c r="E471" s="27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 t="shared" si="24"/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4" t="s">
        <v>354</v>
      </c>
      <c r="C472" s="16">
        <v>2.7</v>
      </c>
      <c r="D472" s="17"/>
      <c r="E472" s="27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 t="shared" si="24"/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4" t="s">
        <v>355</v>
      </c>
      <c r="C473" s="16">
        <v>5</v>
      </c>
      <c r="D473" s="17"/>
      <c r="E473" s="27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 t="shared" si="24"/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4" t="s">
        <v>356</v>
      </c>
      <c r="C474" s="16">
        <v>0.22</v>
      </c>
      <c r="D474" s="17"/>
      <c r="E474" s="27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 t="shared" si="24"/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4" t="s">
        <v>357</v>
      </c>
      <c r="C475" s="19">
        <v>0.22</v>
      </c>
      <c r="D475" s="20"/>
      <c r="E475" s="27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 t="shared" si="24"/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4" t="s">
        <v>348</v>
      </c>
      <c r="C476" s="16">
        <v>0.2</v>
      </c>
      <c r="D476" s="17"/>
      <c r="E476" s="27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 t="shared" si="24"/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4" t="s">
        <v>349</v>
      </c>
      <c r="C477" s="16">
        <v>0.35</v>
      </c>
      <c r="D477" s="17"/>
      <c r="E477" s="27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 t="shared" si="24"/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4" t="s">
        <v>500</v>
      </c>
      <c r="C478" s="16">
        <v>0.3</v>
      </c>
      <c r="D478" s="17"/>
      <c r="E478" s="27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 t="shared" si="24"/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192</v>
      </c>
      <c r="C479" s="16">
        <v>0.5</v>
      </c>
      <c r="D479" s="17"/>
      <c r="E479" s="27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 t="shared" si="24"/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501</v>
      </c>
      <c r="C480" s="16">
        <v>0.3</v>
      </c>
      <c r="D480" s="17"/>
      <c r="E480" s="27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 t="shared" si="24"/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502</v>
      </c>
      <c r="C481" s="16">
        <v>0.3</v>
      </c>
      <c r="D481" s="17"/>
      <c r="E481" s="27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 t="shared" si="24"/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193</v>
      </c>
      <c r="C482" s="16">
        <v>0.5</v>
      </c>
      <c r="D482" s="17"/>
      <c r="E482" s="27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 t="shared" si="24"/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7" t="s">
        <v>493</v>
      </c>
      <c r="C483" s="16">
        <v>0.82</v>
      </c>
      <c r="D483" s="17"/>
      <c r="E483" s="27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4"/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194</v>
      </c>
      <c r="C484" s="16">
        <v>0.77</v>
      </c>
      <c r="D484" s="17"/>
      <c r="E484" s="27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 t="shared" si="24"/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195</v>
      </c>
      <c r="C485" s="16">
        <v>0.38</v>
      </c>
      <c r="D485" s="17"/>
      <c r="E485" s="27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 t="shared" si="24"/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196</v>
      </c>
      <c r="C486" s="16">
        <v>0.19</v>
      </c>
      <c r="D486" s="17"/>
      <c r="E486" s="27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 t="shared" si="24"/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197</v>
      </c>
      <c r="C487" s="16">
        <v>0.19</v>
      </c>
      <c r="D487" s="17"/>
      <c r="E487" s="27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 t="shared" si="24"/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198</v>
      </c>
      <c r="C488" s="16">
        <v>0.38</v>
      </c>
      <c r="D488" s="17"/>
      <c r="E488" s="27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 t="shared" si="24"/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199</v>
      </c>
      <c r="C489" s="16">
        <v>0.77</v>
      </c>
      <c r="D489" s="17"/>
      <c r="E489" s="27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 t="shared" si="24"/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200</v>
      </c>
      <c r="C490" s="16">
        <v>0.19</v>
      </c>
      <c r="D490" s="17"/>
      <c r="E490" s="27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 t="shared" si="24"/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359</v>
      </c>
      <c r="C491" s="16">
        <v>0.38</v>
      </c>
      <c r="D491" s="17"/>
      <c r="E491" s="27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4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360</v>
      </c>
      <c r="C492" s="16">
        <v>0.77</v>
      </c>
      <c r="D492" s="17"/>
      <c r="E492" s="27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4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4" t="s">
        <v>494</v>
      </c>
      <c r="C493" s="16">
        <v>0.38</v>
      </c>
      <c r="D493" s="17"/>
      <c r="E493" s="27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 t="shared" si="24"/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4" t="s">
        <v>201</v>
      </c>
      <c r="C494" s="16">
        <v>0.19</v>
      </c>
      <c r="D494" s="17"/>
      <c r="E494" s="27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4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202</v>
      </c>
      <c r="C495" s="16">
        <v>0.38</v>
      </c>
      <c r="D495" s="17"/>
      <c r="E495" s="27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 t="shared" si="24"/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351</v>
      </c>
      <c r="C496" s="16">
        <v>0.23</v>
      </c>
      <c r="D496" s="17"/>
      <c r="E496" s="27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 t="shared" si="24"/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350</v>
      </c>
      <c r="C497" s="16">
        <v>0.4</v>
      </c>
      <c r="D497" s="17"/>
      <c r="E497" s="27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 t="shared" si="24"/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352</v>
      </c>
      <c r="C498" s="16">
        <v>0.23</v>
      </c>
      <c r="D498" s="17"/>
      <c r="E498" s="27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 t="shared" si="24"/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469</v>
      </c>
      <c r="C499" s="16">
        <v>0.4</v>
      </c>
      <c r="D499" s="17"/>
      <c r="E499" s="27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 t="shared" si="24"/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203</v>
      </c>
      <c r="C500" s="16">
        <v>0.2</v>
      </c>
      <c r="D500" s="17"/>
      <c r="E500" s="27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 t="shared" si="24"/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204</v>
      </c>
      <c r="C501" s="16">
        <v>0.2</v>
      </c>
      <c r="D501" s="17"/>
      <c r="E501" s="27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 t="shared" si="24"/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205</v>
      </c>
      <c r="C502" s="16">
        <v>0.2</v>
      </c>
      <c r="D502" s="17"/>
      <c r="E502" s="27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 t="shared" si="24"/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206</v>
      </c>
      <c r="C503" s="72">
        <v>0.19</v>
      </c>
      <c r="D503" s="20"/>
      <c r="E503" s="35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 t="shared" si="24"/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>
        <f>D333+D158</f>
        <v>3664</v>
      </c>
      <c r="E504" s="29">
        <f>E333+E158</f>
        <v>2351.1999999999998</v>
      </c>
      <c r="Y504" s="30"/>
      <c r="Z504" s="30"/>
      <c r="AA504" s="30"/>
      <c r="AB504" s="30"/>
      <c r="AC504" s="30"/>
    </row>
    <row r="505" spans="2:29" hidden="1" x14ac:dyDescent="0.25"/>
    <row r="506" spans="2:29" hidden="1" x14ac:dyDescent="0.25"/>
  </sheetData>
  <autoFilter ref="D1:D504" xr:uid="{B4899C0D-221A-48C0-8B8B-8AEA6770C9A3}">
    <filterColumn colId="0">
      <filters>
        <filter val="100"/>
        <filter val="1000"/>
        <filter val="12"/>
        <filter val="120"/>
        <filter val="1200"/>
        <filter val="130"/>
        <filter val="1300"/>
        <filter val="13965"/>
        <filter val="150"/>
        <filter val="1800"/>
        <filter val="200"/>
        <filter val="24"/>
        <filter val="240"/>
        <filter val="25"/>
        <filter val="250"/>
        <filter val="30"/>
        <filter val="300"/>
        <filter val="3000"/>
        <filter val="36"/>
        <filter val="3664"/>
        <filter val="50"/>
        <filter val="60"/>
        <filter val="600"/>
        <filter val="660"/>
        <filter val="664"/>
        <filter val="72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2024-07-18T07:43:04Z</dcterms:modified>
</cp:coreProperties>
</file>