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AEC743-E050-40F1-8D06-DDD186F48F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Y424" i="1" s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BP389" i="1" s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P231" i="1" s="1"/>
  <c r="BO230" i="1"/>
  <c r="BM230" i="1"/>
  <c r="Y230" i="1"/>
  <c r="BP230" i="1" s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Z224" i="1" s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N206" i="1"/>
  <c r="BM206" i="1"/>
  <c r="Z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Y202" i="1" s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X179" i="1"/>
  <c r="X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X105" i="1"/>
  <c r="X104" i="1"/>
  <c r="BO103" i="1"/>
  <c r="BM103" i="1"/>
  <c r="Y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09" i="1" s="1"/>
  <c r="BO22" i="1"/>
  <c r="BM22" i="1"/>
  <c r="X606" i="1" s="1"/>
  <c r="Y22" i="1"/>
  <c r="P22" i="1"/>
  <c r="H10" i="1"/>
  <c r="A9" i="1"/>
  <c r="F10" i="1" s="1"/>
  <c r="D7" i="1"/>
  <c r="Q6" i="1"/>
  <c r="P2" i="1"/>
  <c r="BP216" i="1" l="1"/>
  <c r="BN216" i="1"/>
  <c r="Z216" i="1"/>
  <c r="BP220" i="1"/>
  <c r="BN220" i="1"/>
  <c r="Z220" i="1"/>
  <c r="BP222" i="1"/>
  <c r="BN222" i="1"/>
  <c r="Z222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42" i="1"/>
  <c r="BN342" i="1"/>
  <c r="Z342" i="1"/>
  <c r="BP383" i="1"/>
  <c r="BN383" i="1"/>
  <c r="Z383" i="1"/>
  <c r="BP442" i="1"/>
  <c r="BN442" i="1"/>
  <c r="Z442" i="1"/>
  <c r="BP481" i="1"/>
  <c r="BN481" i="1"/>
  <c r="Z481" i="1"/>
  <c r="BP534" i="1"/>
  <c r="BN534" i="1"/>
  <c r="Z534" i="1"/>
  <c r="BP577" i="1"/>
  <c r="BN577" i="1"/>
  <c r="Z577" i="1"/>
  <c r="Z33" i="1"/>
  <c r="BN33" i="1"/>
  <c r="Z68" i="1"/>
  <c r="BN68" i="1"/>
  <c r="Z75" i="1"/>
  <c r="BN75" i="1"/>
  <c r="Z80" i="1"/>
  <c r="Z86" i="1" s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Y91" i="1"/>
  <c r="Z95" i="1"/>
  <c r="BN95" i="1"/>
  <c r="Z107" i="1"/>
  <c r="BN107" i="1"/>
  <c r="Z118" i="1"/>
  <c r="BN118" i="1"/>
  <c r="Z119" i="1"/>
  <c r="BN119" i="1"/>
  <c r="Z135" i="1"/>
  <c r="BN135" i="1"/>
  <c r="Z156" i="1"/>
  <c r="BN156" i="1"/>
  <c r="Z169" i="1"/>
  <c r="BN169" i="1"/>
  <c r="Z183" i="1"/>
  <c r="BN183" i="1"/>
  <c r="Z196" i="1"/>
  <c r="BN196" i="1"/>
  <c r="BP217" i="1"/>
  <c r="BN217" i="1"/>
  <c r="Z217" i="1"/>
  <c r="BP221" i="1"/>
  <c r="BN221" i="1"/>
  <c r="Z221" i="1"/>
  <c r="BP223" i="1"/>
  <c r="BN223" i="1"/>
  <c r="Z223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325" i="1"/>
  <c r="BN325" i="1"/>
  <c r="Z325" i="1"/>
  <c r="BP369" i="1"/>
  <c r="BN369" i="1"/>
  <c r="Z369" i="1"/>
  <c r="BP409" i="1"/>
  <c r="BN409" i="1"/>
  <c r="Z409" i="1"/>
  <c r="BP459" i="1"/>
  <c r="BN459" i="1"/>
  <c r="Z459" i="1"/>
  <c r="BP520" i="1"/>
  <c r="BN520" i="1"/>
  <c r="Z520" i="1"/>
  <c r="Y579" i="1"/>
  <c r="Y578" i="1"/>
  <c r="BP576" i="1"/>
  <c r="BN576" i="1"/>
  <c r="Z576" i="1"/>
  <c r="Z578" i="1" s="1"/>
  <c r="BP30" i="1"/>
  <c r="BN30" i="1"/>
  <c r="Z30" i="1"/>
  <c r="E615" i="1"/>
  <c r="BP102" i="1"/>
  <c r="BN102" i="1"/>
  <c r="Z102" i="1"/>
  <c r="BP109" i="1"/>
  <c r="BN109" i="1"/>
  <c r="Z109" i="1"/>
  <c r="BP125" i="1"/>
  <c r="BN125" i="1"/>
  <c r="Z125" i="1"/>
  <c r="Y141" i="1"/>
  <c r="BP139" i="1"/>
  <c r="BN139" i="1"/>
  <c r="Z139" i="1"/>
  <c r="Y165" i="1"/>
  <c r="BP161" i="1"/>
  <c r="BN161" i="1"/>
  <c r="Z161" i="1"/>
  <c r="BP171" i="1"/>
  <c r="BN171" i="1"/>
  <c r="Z171" i="1"/>
  <c r="BP185" i="1"/>
  <c r="BN185" i="1"/>
  <c r="Z185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Y47" i="1"/>
  <c r="Y46" i="1"/>
  <c r="BP45" i="1"/>
  <c r="BN45" i="1"/>
  <c r="Z45" i="1"/>
  <c r="Z46" i="1" s="1"/>
  <c r="BP51" i="1"/>
  <c r="BN51" i="1"/>
  <c r="Z51" i="1"/>
  <c r="Y63" i="1"/>
  <c r="Y62" i="1"/>
  <c r="BP60" i="1"/>
  <c r="BN60" i="1"/>
  <c r="Z60" i="1"/>
  <c r="BP70" i="1"/>
  <c r="BN70" i="1"/>
  <c r="Z70" i="1"/>
  <c r="B615" i="1"/>
  <c r="X607" i="1"/>
  <c r="X608" i="1" s="1"/>
  <c r="Y35" i="1"/>
  <c r="Z29" i="1"/>
  <c r="BN29" i="1"/>
  <c r="BP31" i="1"/>
  <c r="BN31" i="1"/>
  <c r="Z31" i="1"/>
  <c r="BP55" i="1"/>
  <c r="BN55" i="1"/>
  <c r="Z55" i="1"/>
  <c r="BP61" i="1"/>
  <c r="BN61" i="1"/>
  <c r="Z61" i="1"/>
  <c r="BP66" i="1"/>
  <c r="BN66" i="1"/>
  <c r="Z66" i="1"/>
  <c r="BP71" i="1"/>
  <c r="BN71" i="1"/>
  <c r="Z71" i="1"/>
  <c r="BP103" i="1"/>
  <c r="BN103" i="1"/>
  <c r="Z103" i="1"/>
  <c r="BP116" i="1"/>
  <c r="BN116" i="1"/>
  <c r="Z116" i="1"/>
  <c r="BP133" i="1"/>
  <c r="BN133" i="1"/>
  <c r="Z133" i="1"/>
  <c r="Y152" i="1"/>
  <c r="BP150" i="1"/>
  <c r="BN150" i="1"/>
  <c r="Z150" i="1"/>
  <c r="Y173" i="1"/>
  <c r="BP167" i="1"/>
  <c r="BN167" i="1"/>
  <c r="Z167" i="1"/>
  <c r="BP177" i="1"/>
  <c r="BN177" i="1"/>
  <c r="Z177" i="1"/>
  <c r="BP189" i="1"/>
  <c r="BN189" i="1"/>
  <c r="Z189" i="1"/>
  <c r="BP429" i="1"/>
  <c r="BN429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77" i="1"/>
  <c r="Y97" i="1"/>
  <c r="Y113" i="1"/>
  <c r="Y137" i="1"/>
  <c r="G615" i="1"/>
  <c r="Y179" i="1"/>
  <c r="J615" i="1"/>
  <c r="Z200" i="1"/>
  <c r="BN200" i="1"/>
  <c r="BP200" i="1"/>
  <c r="Y214" i="1"/>
  <c r="Z208" i="1"/>
  <c r="BN208" i="1"/>
  <c r="Z212" i="1"/>
  <c r="BN212" i="1"/>
  <c r="Z230" i="1"/>
  <c r="BN230" i="1"/>
  <c r="Z231" i="1"/>
  <c r="BN231" i="1"/>
  <c r="Z241" i="1"/>
  <c r="BN241" i="1"/>
  <c r="Z244" i="1"/>
  <c r="BN244" i="1"/>
  <c r="Z251" i="1"/>
  <c r="BN251" i="1"/>
  <c r="Z252" i="1"/>
  <c r="BN252" i="1"/>
  <c r="Z285" i="1"/>
  <c r="BN285" i="1"/>
  <c r="Z303" i="1"/>
  <c r="BN303" i="1"/>
  <c r="Z313" i="1"/>
  <c r="BN313" i="1"/>
  <c r="Z321" i="1"/>
  <c r="BN321" i="1"/>
  <c r="Z327" i="1"/>
  <c r="BN327" i="1"/>
  <c r="Z336" i="1"/>
  <c r="BN336" i="1"/>
  <c r="Z348" i="1"/>
  <c r="BN348" i="1"/>
  <c r="Z367" i="1"/>
  <c r="BN367" i="1"/>
  <c r="Z371" i="1"/>
  <c r="BN371" i="1"/>
  <c r="Z379" i="1"/>
  <c r="BN379" i="1"/>
  <c r="Y387" i="1"/>
  <c r="Z385" i="1"/>
  <c r="BN385" i="1"/>
  <c r="Y386" i="1"/>
  <c r="Z389" i="1"/>
  <c r="BN389" i="1"/>
  <c r="Z403" i="1"/>
  <c r="BN403" i="1"/>
  <c r="Z411" i="1"/>
  <c r="BN411" i="1"/>
  <c r="Z423" i="1"/>
  <c r="Z424" i="1" s="1"/>
  <c r="BN423" i="1"/>
  <c r="BP423" i="1"/>
  <c r="Z429" i="1"/>
  <c r="BP438" i="1"/>
  <c r="BN438" i="1"/>
  <c r="Z438" i="1"/>
  <c r="BP455" i="1"/>
  <c r="BN455" i="1"/>
  <c r="Z455" i="1"/>
  <c r="BP475" i="1"/>
  <c r="BN475" i="1"/>
  <c r="Z475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63" i="1"/>
  <c r="Y462" i="1"/>
  <c r="Z391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Z337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Z77" i="1" s="1"/>
  <c r="BN76" i="1"/>
  <c r="Z89" i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BN162" i="1"/>
  <c r="Z168" i="1"/>
  <c r="BN168" i="1"/>
  <c r="Z170" i="1"/>
  <c r="BN170" i="1"/>
  <c r="Z176" i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191" i="1" l="1"/>
  <c r="Z112" i="1"/>
  <c r="Z268" i="1"/>
  <c r="Z462" i="1"/>
  <c r="Z405" i="1"/>
  <c r="Z380" i="1"/>
  <c r="Z350" i="1"/>
  <c r="Z202" i="1"/>
  <c r="Z178" i="1"/>
  <c r="Z164" i="1"/>
  <c r="Z304" i="1"/>
  <c r="Z62" i="1"/>
  <c r="Z344" i="1"/>
  <c r="Z259" i="1"/>
  <c r="Z227" i="1"/>
  <c r="Z213" i="1"/>
  <c r="Z172" i="1"/>
  <c r="Z136" i="1"/>
  <c r="Z121" i="1"/>
  <c r="Z97" i="1"/>
  <c r="Z72" i="1"/>
  <c r="Z57" i="1"/>
  <c r="Z34" i="1"/>
  <c r="Z331" i="1"/>
  <c r="Z235" i="1"/>
  <c r="Z361" i="1"/>
  <c r="Z564" i="1"/>
  <c r="Z573" i="1"/>
  <c r="Z557" i="1"/>
  <c r="Z451" i="1"/>
  <c r="Y609" i="1"/>
  <c r="Y606" i="1"/>
  <c r="Z477" i="1"/>
  <c r="Z413" i="1"/>
  <c r="Z280" i="1"/>
  <c r="Z247" i="1"/>
  <c r="Y605" i="1"/>
  <c r="Z535" i="1"/>
  <c r="Z521" i="1"/>
  <c r="Z585" i="1"/>
  <c r="Z375" i="1"/>
  <c r="Z315" i="1"/>
  <c r="Z127" i="1"/>
  <c r="Z91" i="1"/>
  <c r="Y607" i="1"/>
  <c r="Z399" i="1"/>
  <c r="Z322" i="1"/>
  <c r="Z289" i="1"/>
  <c r="Z610" i="1" l="1"/>
  <c r="Y608" i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<sst xmlns="http://schemas.openxmlformats.org/spreadsheetml/2006/main" count="2546" uniqueCount="837">
  <si>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</si>
  <si>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</si>
  <si>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</si>
  <si>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</si>
  <si>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</si>
  <si>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</si>
  <si>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</si>
  <si>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</si>
  <si>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</si>
  <si>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</si>
  <si>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</si>
  <si>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</si>
  <si>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</si>
  <si>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</si>
  <si>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</si>
  <si>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</si>
  <si>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</si>
  <si>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</si>
  <si>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</si>
  <si>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</si>
  <si>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</si>
  <si>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</si>
  <si>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</si>
  <si>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</si>
  <si>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</si>
  <si>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</si>
  <si>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</si>
  <si>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</si>
  <si>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</si>
  <si>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</si>
  <si>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</si>
  <si>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</si>
  <si>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</si>
  <si>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</si>
  <si>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</si>
  <si>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</si>
  <si>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</si>
  <si>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</si>
  <si>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</si>
  <si>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</si>
  <si>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</si>
  <si>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</si>
  <si>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</si>
  <si>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</si>
  <si>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</si>
  <si>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</si>
  <si>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</si>
  <si>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</si>
  <si>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</si>
  <si>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</si>
  <si>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</si>
  <si>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</si>
  <si>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</si>
  <si>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</si>
  <si>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</si>
  <si>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</si>
  <si>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</si>
  <si>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</si>
  <si>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</si>
  <si>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</si>
  <si>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</si>
  <si>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</si>
  <si>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</si>
  <si>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</si>
  <si>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</si>
  <si>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</si>
  <si>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</si>
  <si>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</si>
  <si>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</si>
  <si>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</si>
  <si>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</si>
  <si>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</si>
  <si>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</si>
  <si>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</si>
  <si>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</si>
  <si>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</si>
  <si>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</si>
  <si>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</si>
  <si>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</si>
  <si>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</si>
  <si>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</si>
  <si>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</si>
  <si>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</si>
  <si>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</si>
  <si>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</si>
  <si>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</si>
  <si>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</si>
  <si>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</si>
  <si>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</si>
  <si>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</si>
  <si>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</si>
  <si>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</si>
  <si>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</si>
  <si>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</si>
  <si>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</si>
  <si>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</si>
  <si>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</si>
  <si>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</si>
  <si>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</si>
  <si>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</si>
  <si>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</si>
  <si>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</si>
  <si>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</si>
  <si>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</si>
  <si>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</si>
  <si>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</si>
  <si>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</si>
  <si>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</si>
  <si>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</si>
  <si>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</si>
  <si>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</si>
  <si>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</si>
  <si>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</si>
  <si>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</si>
  <si>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</si>
  <si>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</si>
  <si>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</si>
  <si>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</si>
  <si>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</si>
  <si>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</si>
  <si>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</si>
  <si>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</si>
  <si>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</si>
  <si>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</si>
  <si>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</si>
  <si>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</si>
  <si>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</si>
  <si>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</si>
  <si>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</si>
  <si>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</si>
  <si>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</si>
  <si>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</si>
  <si>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</si>
  <si>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</si>
  <si>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</si>
  <si>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</si>
  <si>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</si>
  <si>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</si>
  <si>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</si>
  <si>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</si>
  <si>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</si>
  <si>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</si>
  <si>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</si>
  <si>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</si>
  <si>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</si>
  <si>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</si>
  <si>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</si>
  <si>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</si>
  <si>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</si>
  <si>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</si>
  <si>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</si>
  <si>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</si>
  <si>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</si>
  <si>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</si>
  <si>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</si>
  <si>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</si>
  <si>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</si>
  <si>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</si>
  <si>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</si>
  <si>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</si>
  <si>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</si>
  <si>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</si>
  <si>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</si>
  <si>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</si>
  <si>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</si>
  <si>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</si>
  <si>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</si>
  <si>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</si>
  <si>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</si>
  <si>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</si>
  <si>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</si>
  <si>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</si>
  <si>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</si>
  <si>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</si>
  <si>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</si>
  <si>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</si>
  <si>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</si>
  <si>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</si>
  <si>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</si>
  <si>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</si>
  <si>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</si>
  <si>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</si>
  <si>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</si>
  <si>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</si>
  <si>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</si>
  <si>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</si>
  <si>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</si>
  <si>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</si>
  <si>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</si>
  <si>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</si>
  <si>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</si>
  <si>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</si>
  <si>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</si>
  <si>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</si>
  <si>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</si>
  <si>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</si>
  <si>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</si>
  <si>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</si>
  <si>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</si>
  <si>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</si>
  <si>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</si>
  <si>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</si>
  <si>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</si>
  <si>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</si>
  <si>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</si>
  <si>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</si>
  <si>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</si>
  <si>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</si>
  <si>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</si>
  <si>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</si>
  <si>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</si>
  <si>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</si>
  <si>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</si>
  <si>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</si>
  <si>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</si>
  <si>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</si>
  <si>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</si>
  <si>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</si>
  <si>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</si>
  <si>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</si>
  <si>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</si>
  <si>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</si>
  <si>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</si>
  <si>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</si>
  <si>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</si>
  <si>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</si>
  <si>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</si>
  <si>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</si>
  <si>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</si>
  <si>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</si>
  <si>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</si>
  <si>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</si>
  <si>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</si>
  <si>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</si>
  <si>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</si>
  <si>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</si>
  <si>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</si>
  <si>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</si>
  <si>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</si>
  <si>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</si>
  <si>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</si>
  <si>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</si>
  <si>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</si>
  <si>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</si>
  <si>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</si>
  <si>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</si>
  <si>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</si>
  <si>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</si>
  <si>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</si>
  <si>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</si>
  <si>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</si>
  <si>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</si>
  <si>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</si>
  <si>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</si>
  <si>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</si>
  <si>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</si>
  <si>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</si>
  <si>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</si>
  <si>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</si>
  <si>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</si>
  <si>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</si>
  <si>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</si>
  <si>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</si>
  <si>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</si>
  <si>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</si>
  <si>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</si>
  <si>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</si>
  <si>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</si>
  <si>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</si>
  <si>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</si>
  <si>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</si>
  <si>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</si>
  <si>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</si>
  <si>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</si>
  <si>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</si>
  <si>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</si>
  <si>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</si>
  <si>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</si>
  <si>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</si>
  <si>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</si>
  <si>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</si>
  <si>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</si>
  <si>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</si>
  <si>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</si>
  <si>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</si>
  <si>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</si>
  <si>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</si>
  <si>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</si>
  <si>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</si>
  <si>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</si>
  <si>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</si>
  <si>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</si>
  <si>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</si>
  <si>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</si>
  <si>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</si>
  <si>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</si>
  <si>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</si>
  <si>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</si>
  <si>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</si>
  <si>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</si>
  <si>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</si>
  <si>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</si>
  <si>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</si>
  <si>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</si>
  <si>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</si>
  <si>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</si>
  <si>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</si>
  <si>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</si>
  <si>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</si>
  <si>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</si>
  <si>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</si>
  <si>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</si>
  <si>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</si>
  <si>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</si>
  <si>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</si>
  <si>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</si>
  <si>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</si>
  <si>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</si>
  <si>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</si>
  <si>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</si>
  <si>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</si>
  <si>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</si>
  <si>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</si>
  <si>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</si>
  <si>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</si>
  <si>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</si>
  <si>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</si>
  <si>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</si>
  <si>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</si>
  <si>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</si>
  <si>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</si>
  <si>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</si>
  <si>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</si>
  <si>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</si>
  <si>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</si>
  <si>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</si>
  <si>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</si>
  <si>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</si>
  <si>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</si>
  <si>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</si>
  <si>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</si>
  <si>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</si>
  <si>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</si>
  <si>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</si>
  <si>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</si>
  <si>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</si>
  <si>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</si>
  <si>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</si>
  <si>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</si>
  <si>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</si>
  <si>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</si>
  <si>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</si>
  <si>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</si>
  <si>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</si>
  <si>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</si>
  <si>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</si>
  <si>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</si>
  <si>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</si>
  <si>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</si>
  <si>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</si>
  <si>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</si>
  <si>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</si>
  <si>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</si>
  <si>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</si>
  <si>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</si>
  <si>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</si>
  <si>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</si>
  <si>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</si>
  <si>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</si>
  <si>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</si>
  <si>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</si>
  <si>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</si>
  <si>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</si>
  <si>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</si>
  <si>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</si>
  <si>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</si>
  <si>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</si>
  <si>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</si>
  <si>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</si>
  <si>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</si>
  <si>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</si>
  <si>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</si>
  <si>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</si>
  <si>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</si>
  <si>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</si>
  <si>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</si>
  <si>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</si>
  <si>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</si>
  <si>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</si>
  <si>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</si>
  <si>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</si>
  <si>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</si>
  <si>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</si>
  <si>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</si>
  <si>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</si>
  <si>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</si>
  <si>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</si>
  <si>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</si>
  <si>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</si>
  <si>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</si>
  <si>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</si>
  <si>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</si>
  <si>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</si>
  <si>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</si>
  <si>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</si>
  <si>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</si>
  <si>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</si>
  <si>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</si>
  <si>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</si>
  <si>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</si>
  <si>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</si>
  <si>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</si>
  <si>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</si>
  <si>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</si>
  <si>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</si>
  <si>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</si>
  <si>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</si>
  <si>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</si>
  <si>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</si>
  <si>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</si>
  <si>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</si>
  <si>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</si>
  <si>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</si>
  <si>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</si>
  <si>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</si>
  <si>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</si>
  <si>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</si>
  <si>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</si>
  <si>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</si>
  <si>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</si>
  <si>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</si>
  <si>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</si>
  <si>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</si>
  <si>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</si>
  <si>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</si>
  <si>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</si>
  <si>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</si>
  <si>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</si>
  <si>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</si>
  <si>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</si>
  <si>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</si>
  <si>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</si>
  <si>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</si>
  <si>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</si>
  <si>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</si>
  <si>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</si>
  <si>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</si>
  <si>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</si>
  <si>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</si>
  <si>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</si>
  <si>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</si>
  <si>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</si>
  <si>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</si>
  <si>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</si>
  <si>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</si>
  <si>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</si>
  <si>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</si>
  <si>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</si>
  <si>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</si>
  <si>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</si>
  <si>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</si>
  <si>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</si>
  <si>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</si>
  <si>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</si>
  <si>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</si>
  <si>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</si>
  <si>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</si>
  <si>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</si>
  <si>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</si>
  <si>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</si>
  <si>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</si>
  <si>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</si>
  <si>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</si>
  <si>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</si>
  <si>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</si>
  <si>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</si>
  <si>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</si>
  <si>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</si>
  <si>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</si>
  <si>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</si>
  <si>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</si>
  <si>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</si>
  <si>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</si>
  <si>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</si>
  <si>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</si>
  <si>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</si>
  <si>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</si>
  <si>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</si>
  <si>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</si>
  <si>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</si>
  <si>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</si>
  <si>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</si>
  <si>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</si>
  <si>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</si>
  <si>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</si>
  <si>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</si>
  <si>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</si>
  <si>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</si>
  <si>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</si>
  <si>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</si>
  <si>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</si>
  <si>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</si>
  <si>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</si>
  <si>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</si>
  <si>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</si>
  <si>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</si>
  <si>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</si>
  <si>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</si>
  <si>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</si>
  <si>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</si>
  <si>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</si>
  <si>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</si>
  <si>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</si>
  <si>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</si>
  <si>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</si>
  <si>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</si>
  <si>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</si>
  <si>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</si>
  <si>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</si>
  <si>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</si>
  <si>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</si>
  <si>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</si>
  <si>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</si>
  <si>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</si>
  <si>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</si>
  <si>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</si>
  <si>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</si>
  <si>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</si>
  <si>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</si>
  <si>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</si>
  <si>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</si>
  <si>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</si>
  <si>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</si>
  <si>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</si>
  <si>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</si>
  <si>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</si>
  <si>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</si>
  <si>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</si>
  <si>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</si>
  <si>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</si>
  <si>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</si>
  <si>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</si>
  <si>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</si>
  <si>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</si>
  <si>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</si>
  <si>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</si>
  <si>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</si>
  <si>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</si>
  <si>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</si>
  <si>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</si>
  <si>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</si>
  <si>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</si>
  <si>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</si>
  <si>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</si>
  <si>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</si>
  <si>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</si>
  <si>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</si>
  <si>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</si>
  <si>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</si>
  <si>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</si>
  <si>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</si>
  <si>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</si>
  <si>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</si>
  <si>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</si>
  <si>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</si>
  <si>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</si>
  <si>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</si>
  <si>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</si>
  <si>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</si>
  <si>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</si>
  <si>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</si>
  <si>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</si>
  <si>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</si>
  <si>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</si>
  <si>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</si>
  <si>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</si>
  <si>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</si>
  <si>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</si>
  <si>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</si>
  <si>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</si>
  <si>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</si>
  <si>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</si>
  <si>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</si>
  <si>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</si>
  <si>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</si>
  <si>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</si>
  <si>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</si>
  <si>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</si>
  <si>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</si>
  <si>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</si>
  <si>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</si>
  <si>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</si>
  <si>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</si>
  <si>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</si>
  <si>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</si>
  <si>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</si>
  <si>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</si>
  <si>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</si>
  <si>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</si>
  <si>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</si>
  <si>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</si>
  <si>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</si>
  <si>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</si>
  <si>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</si>
  <si>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</si>
  <si>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</si>
  <si>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</si>
  <si>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</si>
  <si>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</si>
  <si>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</si>
  <si>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</si>
  <si>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</si>
  <si>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</si>
  <si>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</si>
  <si>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</si>
  <si>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</si>
  <si>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</si>
  <si>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</si>
  <si>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</si>
  <si>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</si>
  <si>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</si>
  <si>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</si>
  <si>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</si>
  <si>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</si>
  <si>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</si>
  <si>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</si>
  <si>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</si>
  <si>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</si>
  <si>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</si>
  <si>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</si>
  <si>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</si>
  <si>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</si>
  <si>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</si>
  <si>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</si>
  <si>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</si>
  <si>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</si>
  <si>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</si>
  <si>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</si>
  <si>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</si>
  <si>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</si>
  <si>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</si>
  <si>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</si>
  <si>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</si>
  <si>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</si>
  <si>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</si>
  <si>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</si>
  <si>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</si>
  <si>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</si>
  <si>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</si>
  <si>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</si>
  <si>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</si>
  <si>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</si>
  <si>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</si>
  <si>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</si>
  <si>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</si>
  <si>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</si>
  <si>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</si>
  <si>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</si>
  <si>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</si>
  <si>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</si>
  <si>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</si>
  <si>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</si>
  <si>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</si>
  <si>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</si>
  <si>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</si>
  <si>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</si>
  <si>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</si>
  <si>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</si>
  <si>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</si>
  <si>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</si>
  <si>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</si>
  <si>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</si>
  <si>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</si>
  <si>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</si>
  <si>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</si>
  <si>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</si>
  <si>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</si>
  <si>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</si>
  <si>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</si>
  <si>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</si>
  <si>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</si>
  <si>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</si>
  <si>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</si>
  <si>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</si>
  <si>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</si>
  <si>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</si>
  <si>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</si>
  <si>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</si>
  <si>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</si>
  <si>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</si>
  <si>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</si>
  <si>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</si>
  <si>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</si>
  <si>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</si>
  <si>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</si>
  <si>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</si>
  <si>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</si>
  <si>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</si>
  <si>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</si>
  <si>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</si>
  <si>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</si>
  <si>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</si>
  <si>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</si>
  <si>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</si>
  <si>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</si>
  <si>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</si>
  <si>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</si>
  <si>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</si>
  <si>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</si>
  <si>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</si>
  <si>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</si>
  <si>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</si>
  <si>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</si>
  <si>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</si>
  <si>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</si>
  <si>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</si>
  <si>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</si>
  <si>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</si>
  <si>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</si>
  <si>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</si>
  <si>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</si>
  <si>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</si>
  <si>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</si>
  <si>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</si>
  <si>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</si>
  <si>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</si>
  <si>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</si>
  <si>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</si>
  <si>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</si>
  <si>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</si>
  <si>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</si>
  <si>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</si>
  <si>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</si>
  <si>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</si>
  <si>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</si>
  <si>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</si>
  <si>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</si>
  <si>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</si>
  <si>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</si>
  <si>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</si>
  <si>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</si>
  <si>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</si>
  <si>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</si>
  <si>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</si>
  <si>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</si>
  <si>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</si>
  <si>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</si>
  <si>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</si>
  <si>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</si>
  <si>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</si>
  <si>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</si>
  <si>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</si>
  <si>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</si>
  <si>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</si>
  <si>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</si>
  <si>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</si>
  <si>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</si>
  <si>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</si>
  <si>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</si>
  <si>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</si>
  <si>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</si>
  <si>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</si>
  <si>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</si>
  <si>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</si>
  <si>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</si>
  <si>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</si>
  <si>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</si>
  <si>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</si>
  <si>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</si>
  <si>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</si>
  <si>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</si>
  <si>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</si>
  <si>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</si>
  <si>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</si>
  <si>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</si>
  <si>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</si>
  <si>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</si>
  <si>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</si>
  <si>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</si>
  <si>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</si>
  <si>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</si>
  <si>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</si>
  <si>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</si>
  <si>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</si>
  <si>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</si>
  <si>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</si>
  <si>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</si>
  <si>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</si>
  <si>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</si>
  <si>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</si>
  <si>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</si>
  <si>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</si>
  <si>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</si>
  <si>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</si>
  <si>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</si>
  <si>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</si>
  <si>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</si>
  <si>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</si>
  <si>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</si>
  <si>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</si>
  <si>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</si>
  <si>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</si>
  <si>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</si>
  <si>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</si>
  <si>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</si>
  <si>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</si>
  <si>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</si>
  <si>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</si>
  <si>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</si>
  <si>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</si>
  <si>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</si>
  <si>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</si>
  <si>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</si>
  <si>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</si>
  <si>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</si>
  <si>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</si>
  <si>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</si>
  <si>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</si>
  <si>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</si>
  <si>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</si>
  <si>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</si>
  <si>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</si>
  <si>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</si>
  <si>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</si>
  <si>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</si>
  <si>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</si>
  <si>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</si>
  <si>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</si>
  <si>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</si>
  <si>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</si>
  <si>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</si>
  <si>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</si>
  <si>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</si>
  <si>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</si>
  <si>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</si>
  <si>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</si>
  <si>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Берндянск,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</si>
</sst>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45507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0.54166666666666663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194</v>
      </c>
      <c r="Y52" s="385">
        <f t="shared" si="6"/>
        <v>194.4</v>
      </c>
      <c r="Z52" s="36">
        <f>IFERROR(IF(Y52=0,"",ROUNDUP(Y52/H52,0)*0.02175),"")</f>
        <v>0.39149999999999996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202.62222222222218</v>
      </c>
      <c r="BN52" s="64">
        <f t="shared" si="8"/>
        <v>203.03999999999996</v>
      </c>
      <c r="BO52" s="64">
        <f t="shared" si="9"/>
        <v>0.32076719576719576</v>
      </c>
      <c r="BP52" s="64">
        <f t="shared" si="10"/>
        <v>0.3214285714285714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17.962962962962962</v>
      </c>
      <c r="Y57" s="386">
        <f>IFERROR(Y51/H51,"0")+IFERROR(Y52/H52,"0")+IFERROR(Y53/H53,"0")+IFERROR(Y54/H54,"0")+IFERROR(Y55/H55,"0")+IFERROR(Y56/H56,"0")</f>
        <v>18</v>
      </c>
      <c r="Z57" s="386">
        <f>IFERROR(IF(Z51="",0,Z51),"0")+IFERROR(IF(Z52="",0,Z52),"0")+IFERROR(IF(Z53="",0,Z53),"0")+IFERROR(IF(Z54="",0,Z54),"0")+IFERROR(IF(Z55="",0,Z55),"0")+IFERROR(IF(Z56="",0,Z56),"0")</f>
        <v>0.39149999999999996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194</v>
      </c>
      <c r="Y58" s="386">
        <f>IFERROR(SUM(Y51:Y56),"0")</f>
        <v>194.4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4</v>
      </c>
      <c r="Y71" s="385">
        <f t="shared" si="11"/>
        <v>4</v>
      </c>
      <c r="Z71" s="36">
        <f>IFERROR(IF(Y71=0,"",ROUNDUP(Y71/H71,0)*0.00937),"")</f>
        <v>9.3699999999999999E-3</v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4.21</v>
      </c>
      <c r="BN71" s="64">
        <f t="shared" si="13"/>
        <v>4.21</v>
      </c>
      <c r="BO71" s="64">
        <f t="shared" si="14"/>
        <v>8.3333333333333332E-3</v>
      </c>
      <c r="BP71" s="64">
        <f t="shared" si="15"/>
        <v>8.3333333333333332E-3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1</v>
      </c>
      <c r="Y72" s="386">
        <f>IFERROR(Y66/H66,"0")+IFERROR(Y67/H67,"0")+IFERROR(Y68/H68,"0")+IFERROR(Y69/H69,"0")+IFERROR(Y70/H70,"0")+IFERROR(Y71/H71,"0")</f>
        <v>1</v>
      </c>
      <c r="Z72" s="386">
        <f>IFERROR(IF(Z66="",0,Z66),"0")+IFERROR(IF(Z67="",0,Z67),"0")+IFERROR(IF(Z68="",0,Z68),"0")+IFERROR(IF(Z69="",0,Z69),"0")+IFERROR(IF(Z70="",0,Z70),"0")+IFERROR(IF(Z71="",0,Z71),"0")</f>
        <v>9.3699999999999999E-3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4</v>
      </c>
      <c r="Y73" s="386">
        <f>IFERROR(SUM(Y66:Y71),"0")</f>
        <v>4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101</v>
      </c>
      <c r="Y75" s="385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105.48888888888888</v>
      </c>
      <c r="BN75" s="64">
        <f>IFERROR(Y75*I75/H75,"0")</f>
        <v>112.8</v>
      </c>
      <c r="BO75" s="64">
        <f>IFERROR(1/J75*(X75/H75),"0")</f>
        <v>0.16699735449735448</v>
      </c>
      <c r="BP75" s="64">
        <f>IFERROR(1/J75*(Y75/H75),"0")</f>
        <v>0.17857142857142855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9.3518518518518512</v>
      </c>
      <c r="Y77" s="386">
        <f>IFERROR(Y75/H75,"0")+IFERROR(Y76/H76,"0")</f>
        <v>10</v>
      </c>
      <c r="Z77" s="386">
        <f>IFERROR(IF(Z75="",0,Z75),"0")+IFERROR(IF(Z76="",0,Z76),"0")</f>
        <v>0.21749999999999997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101</v>
      </c>
      <c r="Y78" s="386">
        <f>IFERROR(SUM(Y75:Y76),"0")</f>
        <v>108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149</v>
      </c>
      <c r="Y101" s="385">
        <f>IFERROR(IF(X101="",0,CEILING((X101/$H101),1)*$H101),"")</f>
        <v>151.20000000000002</v>
      </c>
      <c r="Z101" s="36">
        <f>IFERROR(IF(Y101=0,"",ROUNDUP(Y101/H101,0)*0.02175),"")</f>
        <v>0.30449999999999999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155.62222222222221</v>
      </c>
      <c r="BN101" s="64">
        <f>IFERROR(Y101*I101/H101,"0")</f>
        <v>157.91999999999999</v>
      </c>
      <c r="BO101" s="64">
        <f>IFERROR(1/J101*(X101/H101),"0")</f>
        <v>0.24636243386243384</v>
      </c>
      <c r="BP101" s="64">
        <f>IFERROR(1/J101*(Y101/H101),"0")</f>
        <v>0.25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5</v>
      </c>
      <c r="Y103" s="385">
        <f>IFERROR(IF(X103="",0,CEILING((X103/$H103),1)*$H103),"")</f>
        <v>9</v>
      </c>
      <c r="Z103" s="36">
        <f>IFERROR(IF(Y103=0,"",ROUNDUP(Y103/H103,0)*0.00937),"")</f>
        <v>1.874E-2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5.2333333333333334</v>
      </c>
      <c r="BN103" s="64">
        <f>IFERROR(Y103*I103/H103,"0")</f>
        <v>9.42</v>
      </c>
      <c r="BO103" s="64">
        <f>IFERROR(1/J103*(X103/H103),"0")</f>
        <v>9.2592592592592587E-3</v>
      </c>
      <c r="BP103" s="64">
        <f>IFERROR(1/J103*(Y103/H103),"0")</f>
        <v>1.6666666666666666E-2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14.907407407407407</v>
      </c>
      <c r="Y104" s="386">
        <f>IFERROR(Y101/H101,"0")+IFERROR(Y102/H102,"0")+IFERROR(Y103/H103,"0")</f>
        <v>16</v>
      </c>
      <c r="Z104" s="386">
        <f>IFERROR(IF(Z101="",0,Z101),"0")+IFERROR(IF(Z102="",0,Z102),"0")+IFERROR(IF(Z103="",0,Z103),"0")</f>
        <v>0.32323999999999997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154</v>
      </c>
      <c r="Y105" s="386">
        <f>IFERROR(SUM(Y101:Y103),"0")</f>
        <v>160.20000000000002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44</v>
      </c>
      <c r="Y107" s="385">
        <f>IFERROR(IF(X107="",0,CEILING((X107/$H107),1)*$H107),"")</f>
        <v>50.400000000000006</v>
      </c>
      <c r="Z107" s="36">
        <f>IFERROR(IF(Y107=0,"",ROUNDUP(Y107/H107,0)*0.02175),"")</f>
        <v>0.1305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46.95428571428571</v>
      </c>
      <c r="BN107" s="64">
        <f>IFERROR(Y107*I107/H107,"0")</f>
        <v>53.784000000000006</v>
      </c>
      <c r="BO107" s="64">
        <f>IFERROR(1/J107*(X107/H107),"0")</f>
        <v>9.3537414965986387E-2</v>
      </c>
      <c r="BP107" s="64">
        <f>IFERROR(1/J107*(Y107/H107),"0")</f>
        <v>0.10714285714285714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38</v>
      </c>
      <c r="Y109" s="385">
        <f>IFERROR(IF(X109="",0,CEILING((X109/$H109),1)*$H109),"")</f>
        <v>40.5</v>
      </c>
      <c r="Z109" s="36">
        <f>IFERROR(IF(Y109=0,"",ROUNDUP(Y109/H109,0)*0.00753),"")</f>
        <v>0.11295000000000001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41.828148148148145</v>
      </c>
      <c r="BN109" s="64">
        <f>IFERROR(Y109*I109/H109,"0")</f>
        <v>44.58</v>
      </c>
      <c r="BO109" s="64">
        <f>IFERROR(1/J109*(X109/H109),"0")</f>
        <v>9.0218423551756868E-2</v>
      </c>
      <c r="BP109" s="64">
        <f>IFERROR(1/J109*(Y109/H109),"0")</f>
        <v>9.6153846153846145E-2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19.31216931216931</v>
      </c>
      <c r="Y112" s="386">
        <f>IFERROR(Y107/H107,"0")+IFERROR(Y108/H108,"0")+IFERROR(Y109/H109,"0")+IFERROR(Y110/H110,"0")+IFERROR(Y111/H111,"0")</f>
        <v>21</v>
      </c>
      <c r="Z112" s="386">
        <f>IFERROR(IF(Z107="",0,Z107),"0")+IFERROR(IF(Z108="",0,Z108),"0")+IFERROR(IF(Z109="",0,Z109),"0")+IFERROR(IF(Z110="",0,Z110),"0")+IFERROR(IF(Z111="",0,Z111),"0")</f>
        <v>0.24345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82</v>
      </c>
      <c r="Y113" s="386">
        <f>IFERROR(SUM(Y107:Y111),"0")</f>
        <v>90.9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80</v>
      </c>
      <c r="Y117" s="385">
        <f>IFERROR(IF(X117="",0,CEILING((X117/$H117),1)*$H117),"")</f>
        <v>89.6</v>
      </c>
      <c r="Z117" s="36">
        <f>IFERROR(IF(Y117=0,"",ROUNDUP(Y117/H117,0)*0.02175),"")</f>
        <v>0.17399999999999999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83.428571428571431</v>
      </c>
      <c r="BN117" s="64">
        <f>IFERROR(Y117*I117/H117,"0")</f>
        <v>93.440000000000012</v>
      </c>
      <c r="BO117" s="64">
        <f>IFERROR(1/J117*(X117/H117),"0")</f>
        <v>0.12755102040816327</v>
      </c>
      <c r="BP117" s="64">
        <f>IFERROR(1/J117*(Y117/H117),"0")</f>
        <v>0.14285714285714285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25</v>
      </c>
      <c r="Y119" s="385">
        <f>IFERROR(IF(X119="",0,CEILING((X119/$H119),1)*$H119),"")</f>
        <v>27</v>
      </c>
      <c r="Z119" s="36">
        <f>IFERROR(IF(Y119=0,"",ROUNDUP(Y119/H119,0)*0.00937),"")</f>
        <v>5.6219999999999999E-2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26.333333333333332</v>
      </c>
      <c r="BN119" s="64">
        <f>IFERROR(Y119*I119/H119,"0")</f>
        <v>28.44</v>
      </c>
      <c r="BO119" s="64">
        <f>IFERROR(1/J119*(X119/H119),"0")</f>
        <v>4.6296296296296294E-2</v>
      </c>
      <c r="BP119" s="64">
        <f>IFERROR(1/J119*(Y119/H119),"0")</f>
        <v>0.05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12.698412698412699</v>
      </c>
      <c r="Y121" s="386">
        <f>IFERROR(Y116/H116,"0")+IFERROR(Y117/H117,"0")+IFERROR(Y118/H118,"0")+IFERROR(Y119/H119,"0")+IFERROR(Y120/H120,"0")</f>
        <v>14</v>
      </c>
      <c r="Z121" s="386">
        <f>IFERROR(IF(Z116="",0,Z116),"0")+IFERROR(IF(Z117="",0,Z117),"0")+IFERROR(IF(Z118="",0,Z118),"0")+IFERROR(IF(Z119="",0,Z119),"0")+IFERROR(IF(Z120="",0,Z120),"0")</f>
        <v>0.23021999999999998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105</v>
      </c>
      <c r="Y122" s="386">
        <f>IFERROR(SUM(Y116:Y120),"0")</f>
        <v>116.6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189</v>
      </c>
      <c r="Y131" s="385">
        <f t="shared" si="21"/>
        <v>193.20000000000002</v>
      </c>
      <c r="Z131" s="36">
        <f>IFERROR(IF(Y131=0,"",ROUNDUP(Y131/H131,0)*0.02175),"")</f>
        <v>0.50024999999999997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201.55500000000001</v>
      </c>
      <c r="BN131" s="64">
        <f t="shared" si="23"/>
        <v>206.03400000000002</v>
      </c>
      <c r="BO131" s="64">
        <f t="shared" si="24"/>
        <v>0.40178571428571425</v>
      </c>
      <c r="BP131" s="64">
        <f t="shared" si="25"/>
        <v>0.4107142857142857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125</v>
      </c>
      <c r="Y133" s="385">
        <f t="shared" si="21"/>
        <v>126.9</v>
      </c>
      <c r="Z133" s="36">
        <f>IFERROR(IF(Y133=0,"",ROUNDUP(Y133/H133,0)*0.00753),"")</f>
        <v>0.35391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137.59259259259258</v>
      </c>
      <c r="BN133" s="64">
        <f t="shared" si="23"/>
        <v>139.684</v>
      </c>
      <c r="BO133" s="64">
        <f t="shared" si="24"/>
        <v>0.29677113010446338</v>
      </c>
      <c r="BP133" s="64">
        <f t="shared" si="25"/>
        <v>0.30128205128205127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68.796296296296291</v>
      </c>
      <c r="Y136" s="386">
        <f>IFERROR(Y130/H130,"0")+IFERROR(Y131/H131,"0")+IFERROR(Y132/H132,"0")+IFERROR(Y133/H133,"0")+IFERROR(Y134/H134,"0")+IFERROR(Y135/H135,"0")</f>
        <v>70</v>
      </c>
      <c r="Z136" s="386">
        <f>IFERROR(IF(Z130="",0,Z130),"0")+IFERROR(IF(Z131="",0,Z131),"0")+IFERROR(IF(Z132="",0,Z132),"0")+IFERROR(IF(Z133="",0,Z133),"0")+IFERROR(IF(Z134="",0,Z134),"0")+IFERROR(IF(Z135="",0,Z135),"0")</f>
        <v>0.85416000000000003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314</v>
      </c>
      <c r="Y137" s="386">
        <f>IFERROR(SUM(Y130:Y135),"0")</f>
        <v>320.10000000000002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20</v>
      </c>
      <c r="Y175" s="385">
        <f>IFERROR(IF(X175="",0,CEILING((X175/$H175),1)*$H175),"")</f>
        <v>25.200000000000003</v>
      </c>
      <c r="Z175" s="36">
        <f>IFERROR(IF(Y175=0,"",ROUNDUP(Y175/H175,0)*0.02175),"")</f>
        <v>6.5250000000000002E-2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21.342857142857142</v>
      </c>
      <c r="BN175" s="64">
        <f>IFERROR(Y175*I175/H175,"0")</f>
        <v>26.892000000000003</v>
      </c>
      <c r="BO175" s="64">
        <f>IFERROR(1/J175*(X175/H175),"0")</f>
        <v>4.2517006802721087E-2</v>
      </c>
      <c r="BP175" s="64">
        <f>IFERROR(1/J175*(Y175/H175),"0")</f>
        <v>5.3571428571428568E-2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2.3809523809523809</v>
      </c>
      <c r="Y178" s="386">
        <f>IFERROR(Y175/H175,"0")+IFERROR(Y176/H176,"0")+IFERROR(Y177/H177,"0")</f>
        <v>3</v>
      </c>
      <c r="Z178" s="386">
        <f>IFERROR(IF(Z175="",0,Z175),"0")+IFERROR(IF(Z176="",0,Z176),"0")+IFERROR(IF(Z177="",0,Z177),"0")</f>
        <v>6.5250000000000002E-2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20</v>
      </c>
      <c r="Y179" s="386">
        <f>IFERROR(SUM(Y175:Y177),"0")</f>
        <v>25.200000000000003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46</v>
      </c>
      <c r="Y183" s="385">
        <f t="shared" ref="Y183:Y190" si="26">IFERROR(IF(X183="",0,CEILING((X183/$H183),1)*$H183),"")</f>
        <v>46.2</v>
      </c>
      <c r="Z183" s="36">
        <f>IFERROR(IF(Y183=0,"",ROUNDUP(Y183/H183,0)*0.00753),"")</f>
        <v>8.2830000000000001E-2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48.847619047619048</v>
      </c>
      <c r="BN183" s="64">
        <f t="shared" ref="BN183:BN190" si="28">IFERROR(Y183*I183/H183,"0")</f>
        <v>49.06</v>
      </c>
      <c r="BO183" s="64">
        <f t="shared" ref="BO183:BO190" si="29">IFERROR(1/J183*(X183/H183),"0")</f>
        <v>7.0207570207570208E-2</v>
      </c>
      <c r="BP183" s="64">
        <f t="shared" ref="BP183:BP190" si="30">IFERROR(1/J183*(Y183/H183),"0")</f>
        <v>7.0512820512820512E-2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25</v>
      </c>
      <c r="Y185" s="385">
        <f t="shared" si="26"/>
        <v>25.200000000000003</v>
      </c>
      <c r="Z185" s="36">
        <f>IFERROR(IF(Y185=0,"",ROUNDUP(Y185/H185,0)*0.00753),"")</f>
        <v>4.5179999999999998E-2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26.190476190476193</v>
      </c>
      <c r="BN185" s="64">
        <f t="shared" si="28"/>
        <v>26.400000000000006</v>
      </c>
      <c r="BO185" s="64">
        <f t="shared" si="29"/>
        <v>3.815628815628816E-2</v>
      </c>
      <c r="BP185" s="64">
        <f t="shared" si="30"/>
        <v>3.8461538461538464E-2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21</v>
      </c>
      <c r="Y186" s="385">
        <f t="shared" si="26"/>
        <v>21</v>
      </c>
      <c r="Z186" s="36">
        <f>IFERROR(IF(Y186=0,"",ROUNDUP(Y186/H186,0)*0.00502),"")</f>
        <v>5.0200000000000002E-2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22.299999999999997</v>
      </c>
      <c r="BN186" s="64">
        <f t="shared" si="28"/>
        <v>22.299999999999997</v>
      </c>
      <c r="BO186" s="64">
        <f t="shared" si="29"/>
        <v>4.2735042735042736E-2</v>
      </c>
      <c r="BP186" s="64">
        <f t="shared" si="30"/>
        <v>4.2735042735042736E-2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19</v>
      </c>
      <c r="Y188" s="385">
        <f t="shared" si="26"/>
        <v>21</v>
      </c>
      <c r="Z188" s="36">
        <f>IFERROR(IF(Y188=0,"",ROUNDUP(Y188/H188,0)*0.00502),"")</f>
        <v>5.0200000000000002E-2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19.904761904761905</v>
      </c>
      <c r="BN188" s="64">
        <f t="shared" si="28"/>
        <v>22</v>
      </c>
      <c r="BO188" s="64">
        <f t="shared" si="29"/>
        <v>3.8665038665038669E-2</v>
      </c>
      <c r="BP188" s="64">
        <f t="shared" si="30"/>
        <v>4.2735042735042736E-2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35.952380952380949</v>
      </c>
      <c r="Y191" s="386">
        <f>IFERROR(Y183/H183,"0")+IFERROR(Y184/H184,"0")+IFERROR(Y185/H185,"0")+IFERROR(Y186/H186,"0")+IFERROR(Y187/H187,"0")+IFERROR(Y188/H188,"0")+IFERROR(Y189/H189,"0")+IFERROR(Y190/H190,"0")</f>
        <v>37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0.22841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111</v>
      </c>
      <c r="Y192" s="386">
        <f>IFERROR(SUM(Y183:Y190),"0")</f>
        <v>113.4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117</v>
      </c>
      <c r="Y206" s="385">
        <f t="shared" si="31"/>
        <v>118.80000000000001</v>
      </c>
      <c r="Z206" s="36">
        <f>IFERROR(IF(Y206=0,"",ROUNDUP(Y206/H206,0)*0.00937),"")</f>
        <v>0.20613999999999999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121.55</v>
      </c>
      <c r="BN206" s="64">
        <f t="shared" si="33"/>
        <v>123.42</v>
      </c>
      <c r="BO206" s="64">
        <f t="shared" si="34"/>
        <v>0.18055555555555552</v>
      </c>
      <c r="BP206" s="64">
        <f t="shared" si="35"/>
        <v>0.18333333333333332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217</v>
      </c>
      <c r="Y208" s="385">
        <f t="shared" si="31"/>
        <v>221.4</v>
      </c>
      <c r="Z208" s="36">
        <f>IFERROR(IF(Y208=0,"",ROUNDUP(Y208/H208,0)*0.00937),"")</f>
        <v>0.38417000000000001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225.4388888888889</v>
      </c>
      <c r="BN208" s="64">
        <f t="shared" si="33"/>
        <v>230.01</v>
      </c>
      <c r="BO208" s="64">
        <f t="shared" si="34"/>
        <v>0.33487654320987653</v>
      </c>
      <c r="BP208" s="64">
        <f t="shared" si="35"/>
        <v>0.34166666666666667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61.851851851851848</v>
      </c>
      <c r="Y213" s="386">
        <f>IFERROR(Y205/H205,"0")+IFERROR(Y206/H206,"0")+IFERROR(Y207/H207,"0")+IFERROR(Y208/H208,"0")+IFERROR(Y209/H209,"0")+IFERROR(Y210/H210,"0")+IFERROR(Y211/H211,"0")+IFERROR(Y212/H212,"0")</f>
        <v>63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0.59031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334</v>
      </c>
      <c r="Y214" s="386">
        <f>IFERROR(SUM(Y205:Y212),"0")</f>
        <v>340.20000000000005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38</v>
      </c>
      <c r="Y217" s="385">
        <f t="shared" si="36"/>
        <v>39</v>
      </c>
      <c r="Z217" s="36">
        <f>IFERROR(IF(Y217=0,"",ROUNDUP(Y217/H217,0)*0.02175),"")</f>
        <v>0.10874999999999999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40.747692307692319</v>
      </c>
      <c r="BN217" s="64">
        <f t="shared" si="38"/>
        <v>41.820000000000007</v>
      </c>
      <c r="BO217" s="64">
        <f t="shared" si="39"/>
        <v>8.6996336996337006E-2</v>
      </c>
      <c r="BP217" s="64">
        <f t="shared" si="40"/>
        <v>8.9285714285714274E-2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12</v>
      </c>
      <c r="Y219" s="385">
        <f t="shared" si="36"/>
        <v>17.399999999999999</v>
      </c>
      <c r="Z219" s="36">
        <f>IFERROR(IF(Y219=0,"",ROUNDUP(Y219/H219,0)*0.02175),"")</f>
        <v>4.3499999999999997E-2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12.777931034482759</v>
      </c>
      <c r="BN219" s="64">
        <f t="shared" si="38"/>
        <v>18.527999999999999</v>
      </c>
      <c r="BO219" s="64">
        <f t="shared" si="39"/>
        <v>2.4630541871921183E-2</v>
      </c>
      <c r="BP219" s="64">
        <f t="shared" si="40"/>
        <v>3.5714285714285712E-2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53</v>
      </c>
      <c r="Y220" s="385">
        <f t="shared" si="36"/>
        <v>55.199999999999996</v>
      </c>
      <c r="Z220" s="36">
        <f t="shared" ref="Z220:Z226" si="41">IFERROR(IF(Y220=0,"",ROUNDUP(Y220/H220,0)*0.00753),"")</f>
        <v>0.17319000000000001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59.404166666666669</v>
      </c>
      <c r="BN220" s="64">
        <f t="shared" si="38"/>
        <v>61.870000000000005</v>
      </c>
      <c r="BO220" s="64">
        <f t="shared" si="39"/>
        <v>0.14155982905982906</v>
      </c>
      <c r="BP220" s="64">
        <f t="shared" si="40"/>
        <v>0.14743589743589744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102</v>
      </c>
      <c r="Y222" s="385">
        <f t="shared" si="36"/>
        <v>103.2</v>
      </c>
      <c r="Z222" s="36">
        <f t="shared" si="41"/>
        <v>0.32379000000000002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113.56000000000002</v>
      </c>
      <c r="BN222" s="64">
        <f t="shared" si="38"/>
        <v>114.89600000000002</v>
      </c>
      <c r="BO222" s="64">
        <f t="shared" si="39"/>
        <v>0.27243589743589741</v>
      </c>
      <c r="BP222" s="64">
        <f t="shared" si="40"/>
        <v>0.27564102564102561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129</v>
      </c>
      <c r="Y223" s="385">
        <f t="shared" si="36"/>
        <v>129.6</v>
      </c>
      <c r="Z223" s="36">
        <f t="shared" si="41"/>
        <v>0.40662000000000004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143.62000000000003</v>
      </c>
      <c r="BN223" s="64">
        <f t="shared" si="38"/>
        <v>144.28800000000001</v>
      </c>
      <c r="BO223" s="64">
        <f t="shared" si="39"/>
        <v>0.34455128205128205</v>
      </c>
      <c r="BP223" s="64">
        <f t="shared" si="40"/>
        <v>0.34615384615384615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178</v>
      </c>
      <c r="Y225" s="385">
        <f t="shared" si="36"/>
        <v>180</v>
      </c>
      <c r="Z225" s="36">
        <f t="shared" si="41"/>
        <v>0.56474999999999997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198.17333333333335</v>
      </c>
      <c r="BN225" s="64">
        <f t="shared" si="38"/>
        <v>200.40000000000003</v>
      </c>
      <c r="BO225" s="64">
        <f t="shared" si="39"/>
        <v>0.47542735042735046</v>
      </c>
      <c r="BP225" s="64">
        <f t="shared" si="40"/>
        <v>0.48076923076923073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178</v>
      </c>
      <c r="Y226" s="385">
        <f t="shared" si="36"/>
        <v>180</v>
      </c>
      <c r="Z226" s="36">
        <f t="shared" si="41"/>
        <v>0.56474999999999997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198.61833333333334</v>
      </c>
      <c r="BN226" s="64">
        <f t="shared" si="38"/>
        <v>200.85</v>
      </c>
      <c r="BO226" s="64">
        <f t="shared" si="39"/>
        <v>0.47542735042735046</v>
      </c>
      <c r="BP226" s="64">
        <f t="shared" si="40"/>
        <v>0.48076923076923073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272.91777188328916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277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2.1853500000000001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690</v>
      </c>
      <c r="Y228" s="386">
        <f>IFERROR(SUM(Y216:Y226),"0")</f>
        <v>704.4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58</v>
      </c>
      <c r="Y234" s="385">
        <f>IFERROR(IF(X234="",0,CEILING((X234/$H234),1)*$H234),"")</f>
        <v>60</v>
      </c>
      <c r="Z234" s="36">
        <f>IFERROR(IF(Y234=0,"",ROUNDUP(Y234/H234,0)*0.00753),"")</f>
        <v>0.18825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64.573333333333338</v>
      </c>
      <c r="BN234" s="64">
        <f>IFERROR(Y234*I234/H234,"0")</f>
        <v>66.800000000000011</v>
      </c>
      <c r="BO234" s="64">
        <f>IFERROR(1/J234*(X234/H234),"0")</f>
        <v>0.15491452991452992</v>
      </c>
      <c r="BP234" s="64">
        <f>IFERROR(1/J234*(Y234/H234),"0")</f>
        <v>0.16025641025641024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24.166666666666668</v>
      </c>
      <c r="Y235" s="386">
        <f>IFERROR(Y230/H230,"0")+IFERROR(Y231/H231,"0")+IFERROR(Y232/H232,"0")+IFERROR(Y233/H233,"0")+IFERROR(Y234/H234,"0")</f>
        <v>25</v>
      </c>
      <c r="Z235" s="386">
        <f>IFERROR(IF(Z230="",0,Z230),"0")+IFERROR(IF(Z231="",0,Z231),"0")+IFERROR(IF(Z232="",0,Z232),"0")+IFERROR(IF(Z233="",0,Z233),"0")+IFERROR(IF(Z234="",0,Z234),"0")</f>
        <v>0.18825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58</v>
      </c>
      <c r="Y236" s="386">
        <f>IFERROR(SUM(Y230:Y234),"0")</f>
        <v>60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30</v>
      </c>
      <c r="Y242" s="385">
        <f t="shared" si="42"/>
        <v>34.799999999999997</v>
      </c>
      <c r="Z242" s="36">
        <f>IFERROR(IF(Y242=0,"",ROUNDUP(Y242/H242,0)*0.02175),"")</f>
        <v>6.5250000000000002E-2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31.241379310344826</v>
      </c>
      <c r="BN242" s="64">
        <f t="shared" si="44"/>
        <v>36.239999999999995</v>
      </c>
      <c r="BO242" s="64">
        <f t="shared" si="45"/>
        <v>4.6182266009852216E-2</v>
      </c>
      <c r="BP242" s="64">
        <f t="shared" si="46"/>
        <v>5.3571428571428568E-2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4</v>
      </c>
      <c r="Y246" s="385">
        <f t="shared" si="42"/>
        <v>4</v>
      </c>
      <c r="Z246" s="36">
        <f>IFERROR(IF(Y246=0,"",ROUNDUP(Y246/H246,0)*0.00937),"")</f>
        <v>9.3699999999999999E-3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4.24</v>
      </c>
      <c r="BN246" s="64">
        <f t="shared" si="44"/>
        <v>4.24</v>
      </c>
      <c r="BO246" s="64">
        <f t="shared" si="45"/>
        <v>8.3333333333333332E-3</v>
      </c>
      <c r="BP246" s="64">
        <f t="shared" si="46"/>
        <v>8.3333333333333332E-3</v>
      </c>
    </row>
    <row r="247" spans="1:68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3.5862068965517242</v>
      </c>
      <c r="Y247" s="386">
        <f>IFERROR(Y239/H239,"0")+IFERROR(Y240/H240,"0")+IFERROR(Y241/H241,"0")+IFERROR(Y242/H242,"0")+IFERROR(Y243/H243,"0")+IFERROR(Y244/H244,"0")+IFERROR(Y245/H245,"0")+IFERROR(Y246/H246,"0")</f>
        <v>4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7.4620000000000006E-2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34</v>
      </c>
      <c r="Y248" s="386">
        <f>IFERROR(SUM(Y239:Y246),"0")</f>
        <v>38.799999999999997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30</v>
      </c>
      <c r="Y251" s="385">
        <f t="shared" ref="Y251:Y258" si="47">IFERROR(IF(X251="",0,CEILING((X251/$H251),1)*$H251),"")</f>
        <v>34.799999999999997</v>
      </c>
      <c r="Z251" s="36">
        <f>IFERROR(IF(Y251=0,"",ROUNDUP(Y251/H251,0)*0.02175),"")</f>
        <v>6.5250000000000002E-2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31.241379310344826</v>
      </c>
      <c r="BN251" s="64">
        <f t="shared" ref="BN251:BN258" si="49">IFERROR(Y251*I251/H251,"0")</f>
        <v>36.239999999999995</v>
      </c>
      <c r="BO251" s="64">
        <f t="shared" ref="BO251:BO258" si="50">IFERROR(1/J251*(X251/H251),"0")</f>
        <v>4.6182266009852216E-2</v>
      </c>
      <c r="BP251" s="64">
        <f t="shared" ref="BP251:BP258" si="51">IFERROR(1/J251*(Y251/H251),"0")</f>
        <v>5.3571428571428568E-2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2.5862068965517242</v>
      </c>
      <c r="Y259" s="386">
        <f>IFERROR(Y251/H251,"0")+IFERROR(Y252/H252,"0")+IFERROR(Y253/H253,"0")+IFERROR(Y254/H254,"0")+IFERROR(Y255/H255,"0")+IFERROR(Y256/H256,"0")+IFERROR(Y257/H257,"0")+IFERROR(Y258/H258,"0")</f>
        <v>3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6.5250000000000002E-2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30</v>
      </c>
      <c r="Y260" s="386">
        <f>IFERROR(SUM(Y251:Y258),"0")</f>
        <v>34.799999999999997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134</v>
      </c>
      <c r="Y285" s="385">
        <f>IFERROR(IF(X285="",0,CEILING((X285/$H285),1)*$H285),"")</f>
        <v>134.4</v>
      </c>
      <c r="Z285" s="36">
        <f>IFERROR(IF(Y285=0,"",ROUNDUP(Y285/H285,0)*0.00753),"")</f>
        <v>0.42168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149.18666666666667</v>
      </c>
      <c r="BN285" s="64">
        <f>IFERROR(Y285*I285/H285,"0")</f>
        <v>149.63200000000001</v>
      </c>
      <c r="BO285" s="64">
        <f>IFERROR(1/J285*(X285/H285),"0")</f>
        <v>0.35790598290598291</v>
      </c>
      <c r="BP285" s="64">
        <f>IFERROR(1/J285*(Y285/H285),"0")</f>
        <v>0.35897435897435903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72</v>
      </c>
      <c r="Y287" s="385">
        <f>IFERROR(IF(X287="",0,CEILING((X287/$H287),1)*$H287),"")</f>
        <v>72</v>
      </c>
      <c r="Z287" s="36">
        <f>IFERROR(IF(Y287=0,"",ROUNDUP(Y287/H287,0)*0.00753),"")</f>
        <v>0.22590000000000002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78.000000000000014</v>
      </c>
      <c r="BN287" s="64">
        <f>IFERROR(Y287*I287/H287,"0")</f>
        <v>78.000000000000014</v>
      </c>
      <c r="BO287" s="64">
        <f>IFERROR(1/J287*(X287/H287),"0")</f>
        <v>0.19230769230769229</v>
      </c>
      <c r="BP287" s="64">
        <f>IFERROR(1/J287*(Y287/H287),"0")</f>
        <v>0.19230769230769229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85.833333333333343</v>
      </c>
      <c r="Y289" s="386">
        <f>IFERROR(Y284/H284,"0")+IFERROR(Y285/H285,"0")+IFERROR(Y286/H286,"0")+IFERROR(Y287/H287,"0")+IFERROR(Y288/H288,"0")</f>
        <v>86</v>
      </c>
      <c r="Z289" s="386">
        <f>IFERROR(IF(Z284="",0,Z284),"0")+IFERROR(IF(Z285="",0,Z285),"0")+IFERROR(IF(Z286="",0,Z286),"0")+IFERROR(IF(Z287="",0,Z287),"0")+IFERROR(IF(Z288="",0,Z288),"0")</f>
        <v>0.64758000000000004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206</v>
      </c>
      <c r="Y290" s="386">
        <f>IFERROR(SUM(Y284:Y288),"0")</f>
        <v>206.4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55</v>
      </c>
      <c r="Y335" s="385">
        <f>IFERROR(IF(X335="",0,CEILING((X335/$H335),1)*$H335),"")</f>
        <v>62.4</v>
      </c>
      <c r="Z335" s="36">
        <f>IFERROR(IF(Y335=0,"",ROUNDUP(Y335/H335,0)*0.02175),"")</f>
        <v>0.17399999999999999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58.976923076923086</v>
      </c>
      <c r="BN335" s="64">
        <f>IFERROR(Y335*I335/H335,"0")</f>
        <v>66.912000000000006</v>
      </c>
      <c r="BO335" s="64">
        <f>IFERROR(1/J335*(X335/H335),"0")</f>
        <v>0.12591575091575091</v>
      </c>
      <c r="BP335" s="64">
        <f>IFERROR(1/J335*(Y335/H335),"0")</f>
        <v>0.14285714285714285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7.0512820512820511</v>
      </c>
      <c r="Y337" s="386">
        <f>IFERROR(Y334/H334,"0")+IFERROR(Y335/H335,"0")+IFERROR(Y336/H336,"0")</f>
        <v>8</v>
      </c>
      <c r="Z337" s="386">
        <f>IFERROR(IF(Z334="",0,Z334),"0")+IFERROR(IF(Z335="",0,Z335),"0")+IFERROR(IF(Z336="",0,Z336),"0")</f>
        <v>0.17399999999999999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55</v>
      </c>
      <c r="Y338" s="386">
        <f>IFERROR(SUM(Y334:Y336),"0")</f>
        <v>62.4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2334</v>
      </c>
      <c r="Y366" s="385">
        <f t="shared" ref="Y366:Y374" si="62">IFERROR(IF(X366="",0,CEILING((X366/$H366),1)*$H366),"")</f>
        <v>2340</v>
      </c>
      <c r="Z366" s="36">
        <f>IFERROR(IF(Y366=0,"",ROUNDUP(Y366/H366,0)*0.02175),"")</f>
        <v>3.3929999999999998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2408.6880000000001</v>
      </c>
      <c r="BN366" s="64">
        <f t="shared" ref="BN366:BN374" si="64">IFERROR(Y366*I366/H366,"0")</f>
        <v>2414.88</v>
      </c>
      <c r="BO366" s="64">
        <f t="shared" ref="BO366:BO374" si="65">IFERROR(1/J366*(X366/H366),"0")</f>
        <v>3.2416666666666663</v>
      </c>
      <c r="BP366" s="64">
        <f t="shared" ref="BP366:BP374" si="66">IFERROR(1/J366*(Y366/H366),"0")</f>
        <v>3.25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2472</v>
      </c>
      <c r="Y368" s="385">
        <f t="shared" si="62"/>
        <v>2475</v>
      </c>
      <c r="Z368" s="36">
        <f>IFERROR(IF(Y368=0,"",ROUNDUP(Y368/H368,0)*0.02175),"")</f>
        <v>3.5887499999999997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2551.1039999999998</v>
      </c>
      <c r="BN368" s="64">
        <f t="shared" si="64"/>
        <v>2554.1999999999998</v>
      </c>
      <c r="BO368" s="64">
        <f t="shared" si="65"/>
        <v>3.4333333333333336</v>
      </c>
      <c r="BP368" s="64">
        <f t="shared" si="66"/>
        <v>3.4375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1347</v>
      </c>
      <c r="Y370" s="385">
        <f t="shared" si="62"/>
        <v>1350</v>
      </c>
      <c r="Z370" s="36">
        <f>IFERROR(IF(Y370=0,"",ROUNDUP(Y370/H370,0)*0.02175),"")</f>
        <v>1.9574999999999998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1390.104</v>
      </c>
      <c r="BN370" s="64">
        <f t="shared" si="64"/>
        <v>1393.2</v>
      </c>
      <c r="BO370" s="64">
        <f t="shared" si="65"/>
        <v>1.8708333333333331</v>
      </c>
      <c r="BP370" s="64">
        <f t="shared" si="66"/>
        <v>1.875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410.2</v>
      </c>
      <c r="Y375" s="386">
        <f>IFERROR(Y366/H366,"0")+IFERROR(Y367/H367,"0")+IFERROR(Y368/H368,"0")+IFERROR(Y369/H369,"0")+IFERROR(Y370/H370,"0")+IFERROR(Y371/H371,"0")+IFERROR(Y372/H372,"0")+IFERROR(Y373/H373,"0")+IFERROR(Y374/H374,"0")</f>
        <v>411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8.9392499999999995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6153</v>
      </c>
      <c r="Y376" s="386">
        <f>IFERROR(SUM(Y366:Y374),"0")</f>
        <v>6165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1997</v>
      </c>
      <c r="Y378" s="385">
        <f>IFERROR(IF(X378="",0,CEILING((X378/$H378),1)*$H378),"")</f>
        <v>2010</v>
      </c>
      <c r="Z378" s="36">
        <f>IFERROR(IF(Y378=0,"",ROUNDUP(Y378/H378,0)*0.02175),"")</f>
        <v>2.9144999999999999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2060.904</v>
      </c>
      <c r="BN378" s="64">
        <f>IFERROR(Y378*I378/H378,"0")</f>
        <v>2074.3200000000002</v>
      </c>
      <c r="BO378" s="64">
        <f>IFERROR(1/J378*(X378/H378),"0")</f>
        <v>2.7736111111111108</v>
      </c>
      <c r="BP378" s="64">
        <f>IFERROR(1/J378*(Y378/H378),"0")</f>
        <v>2.7916666666666665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133.13333333333333</v>
      </c>
      <c r="Y380" s="386">
        <f>IFERROR(Y378/H378,"0")+IFERROR(Y379/H379,"0")</f>
        <v>134</v>
      </c>
      <c r="Z380" s="386">
        <f>IFERROR(IF(Z378="",0,Z378),"0")+IFERROR(IF(Z379="",0,Z379),"0")</f>
        <v>2.9144999999999999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1997</v>
      </c>
      <c r="Y381" s="386">
        <f>IFERROR(SUM(Y378:Y379),"0")</f>
        <v>2010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10</v>
      </c>
      <c r="Y385" s="385">
        <f>IFERROR(IF(X385="",0,CEILING((X385/$H385),1)*$H385),"")</f>
        <v>15.6</v>
      </c>
      <c r="Z385" s="36">
        <f>IFERROR(IF(Y385=0,"",ROUNDUP(Y385/H385,0)*0.02175),"")</f>
        <v>4.3499999999999997E-2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10.723076923076926</v>
      </c>
      <c r="BN385" s="64">
        <f>IFERROR(Y385*I385/H385,"0")</f>
        <v>16.728000000000002</v>
      </c>
      <c r="BO385" s="64">
        <f>IFERROR(1/J385*(X385/H385),"0")</f>
        <v>2.2893772893772896E-2</v>
      </c>
      <c r="BP385" s="64">
        <f>IFERROR(1/J385*(Y385/H385),"0")</f>
        <v>3.5714285714285712E-2</v>
      </c>
    </row>
    <row r="386" spans="1:68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1.2820512820512822</v>
      </c>
      <c r="Y386" s="386">
        <f>IFERROR(Y383/H383,"0")+IFERROR(Y384/H384,"0")+IFERROR(Y385/H385,"0")</f>
        <v>2</v>
      </c>
      <c r="Z386" s="386">
        <f>IFERROR(IF(Z383="",0,Z383),"0")+IFERROR(IF(Z384="",0,Z384),"0")+IFERROR(IF(Z385="",0,Z385),"0")</f>
        <v>4.3499999999999997E-2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10</v>
      </c>
      <c r="Y387" s="386">
        <f>IFERROR(SUM(Y383:Y385),"0")</f>
        <v>15.6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42</v>
      </c>
      <c r="Y390" s="385">
        <f>IFERROR(IF(X390="",0,CEILING((X390/$H390),1)*$H390),"")</f>
        <v>46.8</v>
      </c>
      <c r="Z390" s="36">
        <f>IFERROR(IF(Y390=0,"",ROUNDUP(Y390/H390,0)*0.02175),"")</f>
        <v>0.1305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45.036923076923081</v>
      </c>
      <c r="BN390" s="64">
        <f>IFERROR(Y390*I390/H390,"0")</f>
        <v>50.184000000000005</v>
      </c>
      <c r="BO390" s="64">
        <f>IFERROR(1/J390*(X390/H390),"0")</f>
        <v>9.6153846153846159E-2</v>
      </c>
      <c r="BP390" s="64">
        <f>IFERROR(1/J390*(Y390/H390),"0")</f>
        <v>0.10714285714285714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5.384615384615385</v>
      </c>
      <c r="Y391" s="386">
        <f>IFERROR(Y389/H389,"0")+IFERROR(Y390/H390,"0")</f>
        <v>6</v>
      </c>
      <c r="Z391" s="386">
        <f>IFERROR(IF(Z389="",0,Z389),"0")+IFERROR(IF(Z390="",0,Z390),"0")</f>
        <v>0.1305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42</v>
      </c>
      <c r="Y392" s="386">
        <f>IFERROR(SUM(Y389:Y390),"0")</f>
        <v>46.8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648</v>
      </c>
      <c r="Y408" s="385">
        <f>IFERROR(IF(X408="",0,CEILING((X408/$H408),1)*$H408),"")</f>
        <v>655.19999999999993</v>
      </c>
      <c r="Z408" s="36">
        <f>IFERROR(IF(Y408=0,"",ROUNDUP(Y408/H408,0)*0.02175),"")</f>
        <v>1.827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694.85538461538465</v>
      </c>
      <c r="BN408" s="64">
        <f>IFERROR(Y408*I408/H408,"0")</f>
        <v>702.57600000000002</v>
      </c>
      <c r="BO408" s="64">
        <f>IFERROR(1/J408*(X408/H408),"0")</f>
        <v>1.4835164835164836</v>
      </c>
      <c r="BP408" s="64">
        <f>IFERROR(1/J408*(Y408/H408),"0")</f>
        <v>1.5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83.07692307692308</v>
      </c>
      <c r="Y413" s="386">
        <f>IFERROR(Y408/H408,"0")+IFERROR(Y409/H409,"0")+IFERROR(Y410/H410,"0")+IFERROR(Y411/H411,"0")+IFERROR(Y412/H412,"0")</f>
        <v>84</v>
      </c>
      <c r="Z413" s="386">
        <f>IFERROR(IF(Z408="",0,Z408),"0")+IFERROR(IF(Z409="",0,Z409),"0")+IFERROR(IF(Z410="",0,Z410),"0")+IFERROR(IF(Z411="",0,Z411),"0")+IFERROR(IF(Z412="",0,Z412),"0")</f>
        <v>1.827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648</v>
      </c>
      <c r="Y414" s="386">
        <f>IFERROR(SUM(Y408:Y412),"0")</f>
        <v>655.19999999999993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201</v>
      </c>
      <c r="Y433" s="385">
        <f t="shared" si="67"/>
        <v>201.60000000000002</v>
      </c>
      <c r="Z433" s="36">
        <f t="shared" si="68"/>
        <v>0.36143999999999998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212.00714285714284</v>
      </c>
      <c r="BN433" s="64">
        <f t="shared" si="70"/>
        <v>212.64000000000001</v>
      </c>
      <c r="BO433" s="64">
        <f t="shared" si="71"/>
        <v>0.30677655677655674</v>
      </c>
      <c r="BP433" s="64">
        <f t="shared" si="72"/>
        <v>0.30769230769230771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5</v>
      </c>
      <c r="Y448" s="385">
        <f t="shared" si="67"/>
        <v>6.3000000000000007</v>
      </c>
      <c r="Z448" s="36">
        <f t="shared" si="73"/>
        <v>1.506E-2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5.3095238095238093</v>
      </c>
      <c r="BN448" s="64">
        <f t="shared" si="70"/>
        <v>6.69</v>
      </c>
      <c r="BO448" s="64">
        <f t="shared" si="71"/>
        <v>1.0175010175010176E-2</v>
      </c>
      <c r="BP448" s="64">
        <f t="shared" si="72"/>
        <v>1.2820512820512822E-2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50.238095238095234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51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0.3765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206</v>
      </c>
      <c r="Y452" s="386">
        <f>IFERROR(SUM(Y427:Y450),"0")</f>
        <v>207.90000000000003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376</v>
      </c>
      <c r="Y471" s="385">
        <f t="shared" si="74"/>
        <v>378</v>
      </c>
      <c r="Z471" s="36">
        <f>IFERROR(IF(Y471=0,"",ROUNDUP(Y471/H471,0)*0.00753),"")</f>
        <v>0.67769999999999997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396.59047619047612</v>
      </c>
      <c r="BN471" s="64">
        <f t="shared" si="76"/>
        <v>398.7</v>
      </c>
      <c r="BO471" s="64">
        <f t="shared" si="77"/>
        <v>0.57387057387057383</v>
      </c>
      <c r="BP471" s="64">
        <f t="shared" si="78"/>
        <v>0.57692307692307687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89.523809523809518</v>
      </c>
      <c r="Y477" s="386">
        <f>IFERROR(Y470/H470,"0")+IFERROR(Y471/H471,"0")+IFERROR(Y472/H472,"0")+IFERROR(Y473/H473,"0")+IFERROR(Y474/H474,"0")+IFERROR(Y475/H475,"0")+IFERROR(Y476/H476,"0")</f>
        <v>90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0.67769999999999997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376</v>
      </c>
      <c r="Y478" s="386">
        <f>IFERROR(SUM(Y470:Y476),"0")</f>
        <v>378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26</v>
      </c>
      <c r="Y514" s="385">
        <f t="shared" si="79"/>
        <v>26.400000000000002</v>
      </c>
      <c r="Z514" s="36">
        <f t="shared" si="80"/>
        <v>5.9799999999999999E-2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27.77272727272727</v>
      </c>
      <c r="BN514" s="64">
        <f t="shared" si="82"/>
        <v>28.200000000000003</v>
      </c>
      <c r="BO514" s="64">
        <f t="shared" si="83"/>
        <v>4.7348484848484848E-2</v>
      </c>
      <c r="BP514" s="64">
        <f t="shared" si="84"/>
        <v>4.807692307692308E-2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295</v>
      </c>
      <c r="Y516" s="385">
        <f t="shared" si="79"/>
        <v>295.68</v>
      </c>
      <c r="Z516" s="36">
        <f t="shared" si="80"/>
        <v>0.66976000000000002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315.11363636363632</v>
      </c>
      <c r="BN516" s="64">
        <f t="shared" si="82"/>
        <v>315.83999999999997</v>
      </c>
      <c r="BO516" s="64">
        <f t="shared" si="83"/>
        <v>0.53722319347319347</v>
      </c>
      <c r="BP516" s="64">
        <f t="shared" si="84"/>
        <v>0.53846153846153855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60.79545454545454</v>
      </c>
      <c r="Y521" s="386">
        <f>IFERROR(Y512/H512,"0")+IFERROR(Y513/H513,"0")+IFERROR(Y514/H514,"0")+IFERROR(Y515/H515,"0")+IFERROR(Y516/H516,"0")+IFERROR(Y517/H517,"0")+IFERROR(Y518/H518,"0")+IFERROR(Y519/H519,"0")+IFERROR(Y520/H520,"0")</f>
        <v>61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0.72955999999999999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321</v>
      </c>
      <c r="Y522" s="386">
        <f>IFERROR(SUM(Y512:Y520),"0")</f>
        <v>322.08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262</v>
      </c>
      <c r="Y524" s="385">
        <f>IFERROR(IF(X524="",0,CEILING((X524/$H524),1)*$H524),"")</f>
        <v>264</v>
      </c>
      <c r="Z524" s="36">
        <f>IFERROR(IF(Y524=0,"",ROUNDUP(Y524/H524,0)*0.01196),"")</f>
        <v>0.59799999999999998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279.86363636363632</v>
      </c>
      <c r="BN524" s="64">
        <f>IFERROR(Y524*I524/H524,"0")</f>
        <v>281.99999999999994</v>
      </c>
      <c r="BO524" s="64">
        <f>IFERROR(1/J524*(X524/H524),"0")</f>
        <v>0.47712703962703962</v>
      </c>
      <c r="BP524" s="64">
        <f>IFERROR(1/J524*(Y524/H524),"0")</f>
        <v>0.48076923076923078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49.621212121212118</v>
      </c>
      <c r="Y526" s="386">
        <f>IFERROR(Y524/H524,"0")+IFERROR(Y525/H525,"0")</f>
        <v>50</v>
      </c>
      <c r="Z526" s="386">
        <f>IFERROR(IF(Z524="",0,Z524),"0")+IFERROR(IF(Z525="",0,Z525),"0")</f>
        <v>0.59799999999999998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262</v>
      </c>
      <c r="Y527" s="386">
        <f>IFERROR(SUM(Y524:Y525),"0")</f>
        <v>264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202</v>
      </c>
      <c r="Y529" s="385">
        <f t="shared" ref="Y529:Y534" si="85">IFERROR(IF(X529="",0,CEILING((X529/$H529),1)*$H529),"")</f>
        <v>205.92000000000002</v>
      </c>
      <c r="Z529" s="36">
        <f>IFERROR(IF(Y529=0,"",ROUNDUP(Y529/H529,0)*0.01196),"")</f>
        <v>0.46644000000000002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215.77272727272725</v>
      </c>
      <c r="BN529" s="64">
        <f t="shared" ref="BN529:BN534" si="87">IFERROR(Y529*I529/H529,"0")</f>
        <v>219.95999999999998</v>
      </c>
      <c r="BO529" s="64">
        <f t="shared" ref="BO529:BO534" si="88">IFERROR(1/J529*(X529/H529),"0")</f>
        <v>0.3678613053613054</v>
      </c>
      <c r="BP529" s="64">
        <f t="shared" ref="BP529:BP534" si="89">IFERROR(1/J529*(Y529/H529),"0")</f>
        <v>0.375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155</v>
      </c>
      <c r="Y530" s="385">
        <f t="shared" si="85"/>
        <v>158.4</v>
      </c>
      <c r="Z530" s="36">
        <f>IFERROR(IF(Y530=0,"",ROUNDUP(Y530/H530,0)*0.01196),"")</f>
        <v>0.35880000000000001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165.56818181818178</v>
      </c>
      <c r="BN530" s="64">
        <f t="shared" si="87"/>
        <v>169.2</v>
      </c>
      <c r="BO530" s="64">
        <f t="shared" si="88"/>
        <v>0.28226981351981351</v>
      </c>
      <c r="BP530" s="64">
        <f t="shared" si="89"/>
        <v>0.28846153846153849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178</v>
      </c>
      <c r="Y531" s="385">
        <f t="shared" si="85"/>
        <v>179.52</v>
      </c>
      <c r="Z531" s="36">
        <f>IFERROR(IF(Y531=0,"",ROUNDUP(Y531/H531,0)*0.01196),"")</f>
        <v>0.40664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190.13636363636363</v>
      </c>
      <c r="BN531" s="64">
        <f t="shared" si="87"/>
        <v>191.76</v>
      </c>
      <c r="BO531" s="64">
        <f t="shared" si="88"/>
        <v>0.32415501165501165</v>
      </c>
      <c r="BP531" s="64">
        <f t="shared" si="89"/>
        <v>0.32692307692307693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101.32575757575756</v>
      </c>
      <c r="Y535" s="386">
        <f>IFERROR(Y529/H529,"0")+IFERROR(Y530/H530,"0")+IFERROR(Y531/H531,"0")+IFERROR(Y532/H532,"0")+IFERROR(Y533/H533,"0")+IFERROR(Y534/H534,"0")</f>
        <v>103</v>
      </c>
      <c r="Z535" s="386">
        <f>IFERROR(IF(Z529="",0,Z529),"0")+IFERROR(IF(Z530="",0,Z530),"0")+IFERROR(IF(Z531="",0,Z531),"0")+IFERROR(IF(Z532="",0,Z532),"0")+IFERROR(IF(Z533="",0,Z533),"0")+IFERROR(IF(Z534="",0,Z534),"0")</f>
        <v>1.2318799999999999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535</v>
      </c>
      <c r="Y536" s="386">
        <f>IFERROR(SUM(Y529:Y534),"0")</f>
        <v>543.84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10</v>
      </c>
      <c r="Y571" s="385">
        <f t="shared" si="95"/>
        <v>12.600000000000001</v>
      </c>
      <c r="Z571" s="36">
        <f>IFERROR(IF(Y571=0,"",ROUNDUP(Y571/H571,0)*0.00753),"")</f>
        <v>2.2589999999999999E-2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10.619047619047619</v>
      </c>
      <c r="BN571" s="64">
        <f t="shared" si="97"/>
        <v>13.38</v>
      </c>
      <c r="BO571" s="64">
        <f t="shared" si="98"/>
        <v>1.5262515262515262E-2</v>
      </c>
      <c r="BP571" s="64">
        <f t="shared" si="99"/>
        <v>1.9230769230769232E-2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2.3809523809523809</v>
      </c>
      <c r="Y573" s="386">
        <f>IFERROR(Y567/H567,"0")+IFERROR(Y568/H568,"0")+IFERROR(Y569/H569,"0")+IFERROR(Y570/H570,"0")+IFERROR(Y571/H571,"0")+IFERROR(Y572/H572,"0")</f>
        <v>3</v>
      </c>
      <c r="Z573" s="386">
        <f>IFERROR(IF(Z567="",0,Z567),"0")+IFERROR(IF(Z568="",0,Z568),"0")+IFERROR(IF(Z569="",0,Z569),"0")+IFERROR(IF(Z570="",0,Z570),"0")+IFERROR(IF(Z571="",0,Z571),"0")+IFERROR(IF(Z572="",0,Z572),"0")</f>
        <v>2.2589999999999999E-2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10</v>
      </c>
      <c r="Y574" s="386">
        <f>IFERROR(SUM(Y567:Y572),"0")</f>
        <v>12.600000000000001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150</v>
      </c>
      <c r="Y576" s="385">
        <f>IFERROR(IF(X576="",0,CEILING((X576/$H576),1)*$H576),"")</f>
        <v>156</v>
      </c>
      <c r="Z576" s="36">
        <f>IFERROR(IF(Y576=0,"",ROUNDUP(Y576/H576,0)*0.02175),"")</f>
        <v>0.43499999999999994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160.84615384615387</v>
      </c>
      <c r="BN576" s="64">
        <f>IFERROR(Y576*I576/H576,"0")</f>
        <v>167.28000000000003</v>
      </c>
      <c r="BO576" s="64">
        <f>IFERROR(1/J576*(X576/H576),"0")</f>
        <v>0.34340659340659335</v>
      </c>
      <c r="BP576" s="64">
        <f>IFERROR(1/J576*(Y576/H576),"0")</f>
        <v>0.3571428571428571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19.23076923076923</v>
      </c>
      <c r="Y578" s="386">
        <f>IFERROR(Y576/H576,"0")+IFERROR(Y577/H577,"0")</f>
        <v>20</v>
      </c>
      <c r="Z578" s="386">
        <f>IFERROR(IF(Z576="",0,Z576),"0")+IFERROR(IF(Z577="",0,Z577),"0")</f>
        <v>0.43499999999999994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150</v>
      </c>
      <c r="Y579" s="386">
        <f>IFERROR(SUM(Y576:Y577),"0")</f>
        <v>156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13202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13356.820000000002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13821.819341096323</v>
      </c>
      <c r="Y606" s="386">
        <f>IFERROR(SUM(BN22:BN602),"0")</f>
        <v>13985.887999999999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22</v>
      </c>
      <c r="Y607" s="38">
        <f>ROUNDUP(SUM(BP22:BP602),0)</f>
        <v>22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14371.819341096323</v>
      </c>
      <c r="Y608" s="386">
        <f>GrossWeightTotalR+PalletQtyTotalR*25</f>
        <v>14535.887999999999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1646.5487271349336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1671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24.414440000000006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194.4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112</v>
      </c>
      <c r="E615" s="46">
        <f>IFERROR(Y101*1,"0")+IFERROR(Y102*1,"0")+IFERROR(Y103*1,"0")+IFERROR(Y107*1,"0")+IFERROR(Y108*1,"0")+IFERROR(Y109*1,"0")+IFERROR(Y110*1,"0")+IFERROR(Y111*1,"0")</f>
        <v>251.10000000000002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436.70000000000005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25.200000000000003</v>
      </c>
      <c r="I615" s="46">
        <f>IFERROR(Y183*1,"0")+IFERROR(Y184*1,"0")+IFERROR(Y185*1,"0")+IFERROR(Y186*1,"0")+IFERROR(Y187*1,"0")+IFERROR(Y188*1,"0")+IFERROR(Y189*1,"0")+IFERROR(Y190*1,"0")</f>
        <v>113.4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1104.5999999999999</v>
      </c>
      <c r="K615" s="46">
        <f>IFERROR(Y239*1,"0")+IFERROR(Y240*1,"0")+IFERROR(Y241*1,"0")+IFERROR(Y242*1,"0")+IFERROR(Y243*1,"0")+IFERROR(Y244*1,"0")+IFERROR(Y245*1,"0")+IFERROR(Y246*1,"0")</f>
        <v>38.799999999999997</v>
      </c>
      <c r="L615" s="382"/>
      <c r="M615" s="46">
        <f>IFERROR(Y251*1,"0")+IFERROR(Y252*1,"0")+IFERROR(Y253*1,"0")+IFERROR(Y254*1,"0")+IFERROR(Y255*1,"0")+IFERROR(Y256*1,"0")+IFERROR(Y257*1,"0")+IFERROR(Y258*1,"0")</f>
        <v>34.799999999999997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206.4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62.4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8237.4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655.19999999999993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207.90000000000003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378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1129.92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168.6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47,00"/>
        <filter val="1 646,55"/>
        <filter val="1 997,00"/>
        <filter val="1,00"/>
        <filter val="1,28"/>
        <filter val="10,00"/>
        <filter val="101,00"/>
        <filter val="101,33"/>
        <filter val="102,00"/>
        <filter val="105,00"/>
        <filter val="111,00"/>
        <filter val="117,00"/>
        <filter val="12,00"/>
        <filter val="12,70"/>
        <filter val="125,00"/>
        <filter val="129,00"/>
        <filter val="13 202,00"/>
        <filter val="13 821,82"/>
        <filter val="133,13"/>
        <filter val="134,00"/>
        <filter val="14 371,82"/>
        <filter val="14,91"/>
        <filter val="149,00"/>
        <filter val="150,00"/>
        <filter val="154,00"/>
        <filter val="155,00"/>
        <filter val="17,96"/>
        <filter val="178,00"/>
        <filter val="189,00"/>
        <filter val="19,00"/>
        <filter val="19,23"/>
        <filter val="19,31"/>
        <filter val="194,00"/>
        <filter val="2 334,00"/>
        <filter val="2 472,00"/>
        <filter val="2,38"/>
        <filter val="2,59"/>
        <filter val="20,00"/>
        <filter val="201,00"/>
        <filter val="202,00"/>
        <filter val="206,00"/>
        <filter val="21,00"/>
        <filter val="217,00"/>
        <filter val="22"/>
        <filter val="24,17"/>
        <filter val="25,00"/>
        <filter val="26,00"/>
        <filter val="262,00"/>
        <filter val="272,92"/>
        <filter val="295,00"/>
        <filter val="3,59"/>
        <filter val="30,00"/>
        <filter val="314,00"/>
        <filter val="321,00"/>
        <filter val="334,00"/>
        <filter val="34,00"/>
        <filter val="35,95"/>
        <filter val="376,00"/>
        <filter val="38,00"/>
        <filter val="4,00"/>
        <filter val="410,20"/>
        <filter val="42,00"/>
        <filter val="44,00"/>
        <filter val="46,00"/>
        <filter val="49,62"/>
        <filter val="5,00"/>
        <filter val="5,38"/>
        <filter val="50,24"/>
        <filter val="53,00"/>
        <filter val="535,00"/>
        <filter val="55,00"/>
        <filter val="58,00"/>
        <filter val="6 153,00"/>
        <filter val="60,80"/>
        <filter val="61,85"/>
        <filter val="648,00"/>
        <filter val="68,80"/>
        <filter val="690,00"/>
        <filter val="7,05"/>
        <filter val="72,00"/>
        <filter val="80,00"/>
        <filter val="82,00"/>
        <filter val="83,08"/>
        <filter val="85,83"/>
        <filter val="89,52"/>
        <filter val="9,35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2024-08-01T11:02:56Z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