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07,24 ПОКОМ филиалы\"/>
    </mc:Choice>
  </mc:AlternateContent>
  <xr:revisionPtr revIDLastSave="0" documentId="13_ncr:1_{A2316FE2-34F8-4869-A175-77E67E99FB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8" i="1" l="1"/>
  <c r="Q22" i="1"/>
  <c r="Q32" i="1"/>
  <c r="Q95" i="1"/>
  <c r="Q98" i="1"/>
  <c r="Q97" i="1"/>
  <c r="Q19" i="1"/>
  <c r="AC10" i="1" l="1"/>
  <c r="AC11" i="1"/>
  <c r="AC12" i="1"/>
  <c r="AC13" i="1"/>
  <c r="AC14" i="1"/>
  <c r="AC16" i="1"/>
  <c r="AC20" i="1"/>
  <c r="AC21" i="1"/>
  <c r="AC27" i="1"/>
  <c r="AC30" i="1"/>
  <c r="AC31" i="1"/>
  <c r="AC40" i="1"/>
  <c r="AC42" i="1"/>
  <c r="AC43" i="1"/>
  <c r="AC44" i="1"/>
  <c r="AC47" i="1"/>
  <c r="AC48" i="1"/>
  <c r="AC49" i="1"/>
  <c r="AC50" i="1"/>
  <c r="AC57" i="1"/>
  <c r="AC61" i="1"/>
  <c r="AC63" i="1"/>
  <c r="AC64" i="1"/>
  <c r="AC65" i="1"/>
  <c r="AC70" i="1"/>
  <c r="AC71" i="1"/>
  <c r="AC72" i="1"/>
  <c r="AC74" i="1"/>
  <c r="AC75" i="1"/>
  <c r="AC76" i="1"/>
  <c r="AC77" i="1"/>
  <c r="AC78" i="1"/>
  <c r="AC79" i="1"/>
  <c r="AC80" i="1"/>
  <c r="AC81" i="1"/>
  <c r="AC82" i="1"/>
  <c r="AC83" i="1"/>
  <c r="AC89" i="1"/>
  <c r="AC91" i="1"/>
  <c r="AC100" i="1"/>
  <c r="L7" i="1"/>
  <c r="P7" i="1" s="1"/>
  <c r="Q7" i="1" s="1"/>
  <c r="AC7" i="1" s="1"/>
  <c r="L8" i="1"/>
  <c r="P8" i="1" s="1"/>
  <c r="L9" i="1"/>
  <c r="P9" i="1" s="1"/>
  <c r="Q9" i="1" s="1"/>
  <c r="AC9" i="1" s="1"/>
  <c r="L10" i="1"/>
  <c r="P10" i="1" s="1"/>
  <c r="T10" i="1" s="1"/>
  <c r="L11" i="1"/>
  <c r="P11" i="1" s="1"/>
  <c r="T11" i="1" s="1"/>
  <c r="L12" i="1"/>
  <c r="P12" i="1" s="1"/>
  <c r="T12" i="1" s="1"/>
  <c r="L13" i="1"/>
  <c r="P13" i="1" s="1"/>
  <c r="T13" i="1" s="1"/>
  <c r="L14" i="1"/>
  <c r="P14" i="1" s="1"/>
  <c r="T14" i="1" s="1"/>
  <c r="L15" i="1"/>
  <c r="P15" i="1" s="1"/>
  <c r="L16" i="1"/>
  <c r="P16" i="1" s="1"/>
  <c r="T16" i="1" s="1"/>
  <c r="L17" i="1"/>
  <c r="P17" i="1" s="1"/>
  <c r="Q17" i="1" s="1"/>
  <c r="AC17" i="1" s="1"/>
  <c r="L18" i="1"/>
  <c r="P18" i="1" s="1"/>
  <c r="L19" i="1"/>
  <c r="P19" i="1" s="1"/>
  <c r="AC19" i="1" s="1"/>
  <c r="L20" i="1"/>
  <c r="P20" i="1" s="1"/>
  <c r="T20" i="1" s="1"/>
  <c r="L21" i="1"/>
  <c r="P21" i="1" s="1"/>
  <c r="T21" i="1" s="1"/>
  <c r="L22" i="1"/>
  <c r="P22" i="1" s="1"/>
  <c r="L23" i="1"/>
  <c r="P23" i="1" s="1"/>
  <c r="Q23" i="1" s="1"/>
  <c r="AC23" i="1" s="1"/>
  <c r="L24" i="1"/>
  <c r="P24" i="1" s="1"/>
  <c r="L25" i="1"/>
  <c r="P25" i="1" s="1"/>
  <c r="Q25" i="1" s="1"/>
  <c r="AC25" i="1" s="1"/>
  <c r="L26" i="1"/>
  <c r="P26" i="1" s="1"/>
  <c r="Q26" i="1" s="1"/>
  <c r="L27" i="1"/>
  <c r="P27" i="1" s="1"/>
  <c r="L28" i="1"/>
  <c r="P28" i="1" s="1"/>
  <c r="Q28" i="1" s="1"/>
  <c r="L29" i="1"/>
  <c r="P29" i="1" s="1"/>
  <c r="L30" i="1"/>
  <c r="P30" i="1" s="1"/>
  <c r="T30" i="1" s="1"/>
  <c r="L31" i="1"/>
  <c r="P31" i="1" s="1"/>
  <c r="T31" i="1" s="1"/>
  <c r="L32" i="1"/>
  <c r="P32" i="1" s="1"/>
  <c r="L33" i="1"/>
  <c r="P33" i="1" s="1"/>
  <c r="L34" i="1"/>
  <c r="P34" i="1" s="1"/>
  <c r="L35" i="1"/>
  <c r="P35" i="1" s="1"/>
  <c r="L36" i="1"/>
  <c r="P36" i="1" s="1"/>
  <c r="L37" i="1"/>
  <c r="P37" i="1" s="1"/>
  <c r="Q37" i="1" s="1"/>
  <c r="AC37" i="1" s="1"/>
  <c r="L38" i="1"/>
  <c r="P38" i="1" s="1"/>
  <c r="L39" i="1"/>
  <c r="P39" i="1" s="1"/>
  <c r="Q39" i="1" s="1"/>
  <c r="AC39" i="1" s="1"/>
  <c r="L40" i="1"/>
  <c r="P40" i="1" s="1"/>
  <c r="T40" i="1" s="1"/>
  <c r="L41" i="1"/>
  <c r="P41" i="1" s="1"/>
  <c r="L42" i="1"/>
  <c r="P42" i="1" s="1"/>
  <c r="T42" i="1" s="1"/>
  <c r="L43" i="1"/>
  <c r="P43" i="1" s="1"/>
  <c r="T43" i="1" s="1"/>
  <c r="L44" i="1"/>
  <c r="P44" i="1" s="1"/>
  <c r="T44" i="1" s="1"/>
  <c r="L45" i="1"/>
  <c r="P45" i="1" s="1"/>
  <c r="Q45" i="1" s="1"/>
  <c r="AC45" i="1" s="1"/>
  <c r="L46" i="1"/>
  <c r="P46" i="1" s="1"/>
  <c r="L47" i="1"/>
  <c r="P47" i="1" s="1"/>
  <c r="L48" i="1"/>
  <c r="P48" i="1" s="1"/>
  <c r="T48" i="1" s="1"/>
  <c r="L49" i="1"/>
  <c r="P49" i="1" s="1"/>
  <c r="T49" i="1" s="1"/>
  <c r="L50" i="1"/>
  <c r="P50" i="1" s="1"/>
  <c r="T50" i="1" s="1"/>
  <c r="L51" i="1"/>
  <c r="P51" i="1" s="1"/>
  <c r="L52" i="1"/>
  <c r="P52" i="1" s="1"/>
  <c r="AC52" i="1" s="1"/>
  <c r="L53" i="1"/>
  <c r="P53" i="1" s="1"/>
  <c r="L54" i="1"/>
  <c r="P54" i="1" s="1"/>
  <c r="Q54" i="1" s="1"/>
  <c r="AC54" i="1" s="1"/>
  <c r="L55" i="1"/>
  <c r="P55" i="1" s="1"/>
  <c r="L56" i="1"/>
  <c r="P56" i="1" s="1"/>
  <c r="AC56" i="1" s="1"/>
  <c r="L57" i="1"/>
  <c r="P57" i="1" s="1"/>
  <c r="T57" i="1" s="1"/>
  <c r="L58" i="1"/>
  <c r="P58" i="1" s="1"/>
  <c r="L59" i="1"/>
  <c r="P59" i="1" s="1"/>
  <c r="Q59" i="1" s="1"/>
  <c r="AC59" i="1" s="1"/>
  <c r="L60" i="1"/>
  <c r="P60" i="1" s="1"/>
  <c r="L61" i="1"/>
  <c r="P61" i="1" s="1"/>
  <c r="T61" i="1" s="1"/>
  <c r="L62" i="1"/>
  <c r="P62" i="1" s="1"/>
  <c r="AC62" i="1" s="1"/>
  <c r="L63" i="1"/>
  <c r="P63" i="1" s="1"/>
  <c r="T63" i="1" s="1"/>
  <c r="L64" i="1"/>
  <c r="P64" i="1" s="1"/>
  <c r="T64" i="1" s="1"/>
  <c r="L65" i="1"/>
  <c r="P65" i="1" s="1"/>
  <c r="T65" i="1" s="1"/>
  <c r="L66" i="1"/>
  <c r="P66" i="1" s="1"/>
  <c r="L67" i="1"/>
  <c r="P67" i="1" s="1"/>
  <c r="Q67" i="1" s="1"/>
  <c r="AC67" i="1" s="1"/>
  <c r="L68" i="1"/>
  <c r="P68" i="1" s="1"/>
  <c r="L69" i="1"/>
  <c r="P69" i="1" s="1"/>
  <c r="Q69" i="1" s="1"/>
  <c r="AC69" i="1" s="1"/>
  <c r="L70" i="1"/>
  <c r="P70" i="1" s="1"/>
  <c r="T70" i="1" s="1"/>
  <c r="L71" i="1"/>
  <c r="P71" i="1" s="1"/>
  <c r="T71" i="1" s="1"/>
  <c r="L72" i="1"/>
  <c r="P72" i="1" s="1"/>
  <c r="T72" i="1" s="1"/>
  <c r="L73" i="1"/>
  <c r="P73" i="1" s="1"/>
  <c r="Q73" i="1" s="1"/>
  <c r="L74" i="1"/>
  <c r="P74" i="1" s="1"/>
  <c r="T74" i="1" s="1"/>
  <c r="L75" i="1"/>
  <c r="P75" i="1" s="1"/>
  <c r="T75" i="1" s="1"/>
  <c r="L76" i="1"/>
  <c r="P76" i="1" s="1"/>
  <c r="T76" i="1" s="1"/>
  <c r="L77" i="1"/>
  <c r="P77" i="1" s="1"/>
  <c r="T77" i="1" s="1"/>
  <c r="L78" i="1"/>
  <c r="P78" i="1" s="1"/>
  <c r="T78" i="1" s="1"/>
  <c r="L79" i="1"/>
  <c r="P79" i="1" s="1"/>
  <c r="T79" i="1" s="1"/>
  <c r="L80" i="1"/>
  <c r="P80" i="1" s="1"/>
  <c r="T80" i="1" s="1"/>
  <c r="L81" i="1"/>
  <c r="P81" i="1" s="1"/>
  <c r="T81" i="1" s="1"/>
  <c r="L82" i="1"/>
  <c r="P82" i="1" s="1"/>
  <c r="T82" i="1" s="1"/>
  <c r="L83" i="1"/>
  <c r="P83" i="1" s="1"/>
  <c r="T83" i="1" s="1"/>
  <c r="L84" i="1"/>
  <c r="P84" i="1" s="1"/>
  <c r="AC84" i="1" s="1"/>
  <c r="L85" i="1"/>
  <c r="P85" i="1" s="1"/>
  <c r="L86" i="1"/>
  <c r="P86" i="1" s="1"/>
  <c r="AC86" i="1" s="1"/>
  <c r="L87" i="1"/>
  <c r="P87" i="1" s="1"/>
  <c r="L88" i="1"/>
  <c r="P88" i="1" s="1"/>
  <c r="Q88" i="1" s="1"/>
  <c r="AC88" i="1" s="1"/>
  <c r="L89" i="1"/>
  <c r="P89" i="1" s="1"/>
  <c r="T89" i="1" s="1"/>
  <c r="L90" i="1"/>
  <c r="P90" i="1" s="1"/>
  <c r="L91" i="1"/>
  <c r="P91" i="1" s="1"/>
  <c r="U91" i="1" s="1"/>
  <c r="L92" i="1"/>
  <c r="P92" i="1" s="1"/>
  <c r="L93" i="1"/>
  <c r="P93" i="1" s="1"/>
  <c r="U93" i="1" s="1"/>
  <c r="L94" i="1"/>
  <c r="P94" i="1" s="1"/>
  <c r="L95" i="1"/>
  <c r="P95" i="1" s="1"/>
  <c r="U95" i="1" s="1"/>
  <c r="L96" i="1"/>
  <c r="P96" i="1" s="1"/>
  <c r="L97" i="1"/>
  <c r="P97" i="1" s="1"/>
  <c r="U97" i="1" s="1"/>
  <c r="L98" i="1"/>
  <c r="P98" i="1" s="1"/>
  <c r="L99" i="1"/>
  <c r="P99" i="1" s="1"/>
  <c r="U99" i="1" s="1"/>
  <c r="L100" i="1"/>
  <c r="P100" i="1" s="1"/>
  <c r="U100" i="1" s="1"/>
  <c r="L6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Q33" i="1" l="1"/>
  <c r="AC33" i="1" s="1"/>
  <c r="Q29" i="1"/>
  <c r="T29" i="1" s="1"/>
  <c r="Q35" i="1"/>
  <c r="AC35" i="1" s="1"/>
  <c r="Q93" i="1"/>
  <c r="AC93" i="1" s="1"/>
  <c r="U98" i="1"/>
  <c r="AC98" i="1"/>
  <c r="U96" i="1"/>
  <c r="Q96" i="1"/>
  <c r="AC96" i="1" s="1"/>
  <c r="U94" i="1"/>
  <c r="AC94" i="1"/>
  <c r="U92" i="1"/>
  <c r="AC92" i="1"/>
  <c r="AC90" i="1"/>
  <c r="Q68" i="1"/>
  <c r="AC68" i="1" s="1"/>
  <c r="Q66" i="1"/>
  <c r="AC66" i="1" s="1"/>
  <c r="Q60" i="1"/>
  <c r="AC60" i="1" s="1"/>
  <c r="Q58" i="1"/>
  <c r="AC58" i="1" s="1"/>
  <c r="Q46" i="1"/>
  <c r="AC46" i="1" s="1"/>
  <c r="Q38" i="1"/>
  <c r="AC38" i="1" s="1"/>
  <c r="Q36" i="1"/>
  <c r="AC36" i="1" s="1"/>
  <c r="Q34" i="1"/>
  <c r="AC34" i="1" s="1"/>
  <c r="AC32" i="1"/>
  <c r="AC28" i="1"/>
  <c r="AC26" i="1"/>
  <c r="Q24" i="1"/>
  <c r="AC24" i="1" s="1"/>
  <c r="AC22" i="1"/>
  <c r="AC18" i="1"/>
  <c r="AC8" i="1"/>
  <c r="T69" i="1"/>
  <c r="T67" i="1"/>
  <c r="T59" i="1"/>
  <c r="T53" i="1"/>
  <c r="T47" i="1"/>
  <c r="T45" i="1"/>
  <c r="T39" i="1"/>
  <c r="T37" i="1"/>
  <c r="T35" i="1"/>
  <c r="T27" i="1"/>
  <c r="T25" i="1"/>
  <c r="T23" i="1"/>
  <c r="T19" i="1"/>
  <c r="T17" i="1"/>
  <c r="T9" i="1"/>
  <c r="T7" i="1"/>
  <c r="AC15" i="1"/>
  <c r="Q41" i="1"/>
  <c r="AC41" i="1" s="1"/>
  <c r="Q51" i="1"/>
  <c r="AC51" i="1" s="1"/>
  <c r="AC53" i="1"/>
  <c r="Q55" i="1"/>
  <c r="AC55" i="1" s="1"/>
  <c r="AC73" i="1"/>
  <c r="Q85" i="1"/>
  <c r="AC85" i="1" s="1"/>
  <c r="Q87" i="1"/>
  <c r="AC87" i="1" s="1"/>
  <c r="AC95" i="1"/>
  <c r="AC97" i="1"/>
  <c r="AC99" i="1"/>
  <c r="T88" i="1"/>
  <c r="T86" i="1"/>
  <c r="T84" i="1"/>
  <c r="T62" i="1"/>
  <c r="T56" i="1"/>
  <c r="T54" i="1"/>
  <c r="T52" i="1"/>
  <c r="U69" i="1"/>
  <c r="U85" i="1"/>
  <c r="U53" i="1"/>
  <c r="U77" i="1"/>
  <c r="U61" i="1"/>
  <c r="U45" i="1"/>
  <c r="U89" i="1"/>
  <c r="U81" i="1"/>
  <c r="U73" i="1"/>
  <c r="U65" i="1"/>
  <c r="U57" i="1"/>
  <c r="U49" i="1"/>
  <c r="U41" i="1"/>
  <c r="U38" i="1"/>
  <c r="U34" i="1"/>
  <c r="U30" i="1"/>
  <c r="U26" i="1"/>
  <c r="U22" i="1"/>
  <c r="U18" i="1"/>
  <c r="U14" i="1"/>
  <c r="U10" i="1"/>
  <c r="T99" i="1"/>
  <c r="T95" i="1"/>
  <c r="T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6" i="1"/>
  <c r="U32" i="1"/>
  <c r="U28" i="1"/>
  <c r="U24" i="1"/>
  <c r="U20" i="1"/>
  <c r="U16" i="1"/>
  <c r="U12" i="1"/>
  <c r="U8" i="1"/>
  <c r="T100" i="1"/>
  <c r="T94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5" i="1"/>
  <c r="L5" i="1"/>
  <c r="P6" i="1"/>
  <c r="Q6" i="1" s="1"/>
  <c r="AC6" i="1" s="1"/>
  <c r="T33" i="1" l="1"/>
  <c r="AC29" i="1"/>
  <c r="AC5" i="1" s="1"/>
  <c r="T98" i="1"/>
  <c r="T41" i="1"/>
  <c r="T85" i="1"/>
  <c r="T92" i="1"/>
  <c r="T96" i="1"/>
  <c r="T97" i="1"/>
  <c r="T93" i="1"/>
  <c r="Q5" i="1"/>
  <c r="T15" i="1"/>
  <c r="T51" i="1"/>
  <c r="T55" i="1"/>
  <c r="T73" i="1"/>
  <c r="T87" i="1"/>
  <c r="T8" i="1"/>
  <c r="T18" i="1"/>
  <c r="T22" i="1"/>
  <c r="T24" i="1"/>
  <c r="T26" i="1"/>
  <c r="T28" i="1"/>
  <c r="T32" i="1"/>
  <c r="T34" i="1"/>
  <c r="T36" i="1"/>
  <c r="T38" i="1"/>
  <c r="T46" i="1"/>
  <c r="T58" i="1"/>
  <c r="T60" i="1"/>
  <c r="T66" i="1"/>
  <c r="T68" i="1"/>
  <c r="T90" i="1"/>
  <c r="P5" i="1"/>
  <c r="T6" i="1"/>
  <c r="U6" i="1"/>
</calcChain>
</file>

<file path=xl/sharedStrings.xml><?xml version="1.0" encoding="utf-8"?>
<sst xmlns="http://schemas.openxmlformats.org/spreadsheetml/2006/main" count="357" uniqueCount="135">
  <si>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</si>
  <si>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</si>
  <si>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</si>
  <si>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</si>
  <si>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</si>
  <si>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</si>
  <si>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</si>
  <si>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</si>
  <si>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</si>
  <si>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</si>
  <si>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</si>
  <si>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</si>
  <si>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</si>
  <si>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</si>
  <si>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</si>
  <si>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</si>
  <si>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</si>
  <si>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</si>
  <si>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</si>
  <si>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</si>
  <si>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</si>
  <si>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</si>
  <si>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27,07,</t>
  </si>
  <si>
    <t>29,07,</t>
  </si>
  <si>
    <t>31,07,</t>
  </si>
  <si>
    <t>25,07,</t>
  </si>
  <si>
    <t>24,07,</t>
  </si>
  <si>
    <t>18,07,</t>
  </si>
  <si>
    <t>17,07,</t>
  </si>
  <si>
    <t>11,07,</t>
  </si>
  <si>
    <t>10,07,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</si>
  <si>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</si>
  <si>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</si>
  <si>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</si>
  <si>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</si>
  <si>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</si>
  <si>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</si>
  <si>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</si>
  <si>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</si>
  <si>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</si>
  <si>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</si>
  <si>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</si>
  <si>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</si>
  <si>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</si>
  <si>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</si>
  <si>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</si>
  <si>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</si>
  <si>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</si>
  <si>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</si>
  <si>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</si>
  <si>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</si>
  <si>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</si>
  <si>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</si>
  <si>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</si>
  <si>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</si>
  <si>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</si>
  <si>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</si>
  <si>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</si>
  <si>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</si>
  <si>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</si>
  <si>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</si>
  <si>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</si>
  <si>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</si>
  <si>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</si>
  <si>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</si>
  <si>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</si>
  <si>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</si>
  <si>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</si>
  <si>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</si>
  <si>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</si>
  <si>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</si>
  <si>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</si>
  <si>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</si>
  <si>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</si>
  <si>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</si>
  <si>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</si>
  <si>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</si>
  <si>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</si>
  <si>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</si>
  <si>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</si>
  <si>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</si>
  <si>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</si>
  <si>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</si>
  <si>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</si>
  <si>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</si>
  <si>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</si>
  <si>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</si>
  <si>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</si>
  <si>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</si>
  <si>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</si>
  <si>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</si>
  <si>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</si>
  <si>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</si>
  <si>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</si>
  <si>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</si>
  <si>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</si>
  <si>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</si>
  <si>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</si>
  <si>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</si>
  <si>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</si>
  <si>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</si>
  <si>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</si>
  <si>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</si>
  <si>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</si>
  <si>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</si>
  <si>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</si>
  <si>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</si>
  <si>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</si>
  <si>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</si>
  <si>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</si>
  <si>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</si>
  <si>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</si>
  <si>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</si>
  <si>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</si>
  <si>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</si>
  <si>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</si>
  <si>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</si>
  <si>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</si>
  <si>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</si>
  <si>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</si>
  <si>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</si>
  <si>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</si>
  <si>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</si>
  <si>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</si>
  <si>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</si>
  <si>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</si>
  <si>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</si>
  <si>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</si>
  <si>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</si>
  <si>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</si>
  <si>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</si>
  <si>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</si>
  <si>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</si>
  <si>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заказ</t>
  </si>
  <si>
    <t>03,08,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</si>
</sst>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9" sqref="AE9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4.5703125" style="8" customWidth="1"/>
    <col min="8" max="8" width="4.5703125" customWidth="1"/>
    <col min="9" max="9" width="13" customWidth="1"/>
    <col min="10" max="18" width="6.42578125" customWidth="1"/>
    <col min="19" max="19" width="21.5703125" customWidth="1"/>
    <col min="20" max="21" width="5.28515625" customWidth="1"/>
    <col min="22" max="27" width="6.140625" customWidth="1"/>
    <col min="28" max="28" width="23.2851562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133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134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30232.066999999999</v>
      </c>
      <c r="F5" s="4">
        <f>SUM(F6:F499)</f>
        <v>10382.071</v>
      </c>
      <c r="G5" s="6"/>
      <c r="H5" s="1"/>
      <c r="I5" s="1"/>
      <c r="J5" s="4">
        <f t="shared" ref="J5:R5" si="0">SUM(J6:J499)</f>
        <v>30357.460000000003</v>
      </c>
      <c r="K5" s="4">
        <f t="shared" si="0"/>
        <v>-125.39300000000054</v>
      </c>
      <c r="L5" s="4">
        <f t="shared" si="0"/>
        <v>20473.206999999999</v>
      </c>
      <c r="M5" s="4">
        <f t="shared" si="0"/>
        <v>9758.86</v>
      </c>
      <c r="N5" s="4">
        <f t="shared" si="0"/>
        <v>11380.07058</v>
      </c>
      <c r="O5" s="4">
        <f t="shared" si="0"/>
        <v>4627.1804999999986</v>
      </c>
      <c r="P5" s="4">
        <f t="shared" si="0"/>
        <v>4094.6414</v>
      </c>
      <c r="Q5" s="4">
        <f t="shared" si="0"/>
        <v>17072.587019999999</v>
      </c>
      <c r="R5" s="4">
        <f t="shared" si="0"/>
        <v>0</v>
      </c>
      <c r="S5" s="1"/>
      <c r="T5" s="1"/>
      <c r="U5" s="1"/>
      <c r="V5" s="4">
        <f t="shared" ref="V5:AA5" si="1">SUM(V6:V499)</f>
        <v>4050.7163999999998</v>
      </c>
      <c r="W5" s="4">
        <f t="shared" si="1"/>
        <v>4344.1898000000001</v>
      </c>
      <c r="X5" s="4">
        <f t="shared" si="1"/>
        <v>4247.0142000000014</v>
      </c>
      <c r="Y5" s="4">
        <f t="shared" si="1"/>
        <v>4225.6711999999989</v>
      </c>
      <c r="Z5" s="4">
        <f t="shared" si="1"/>
        <v>4287.5974000000006</v>
      </c>
      <c r="AA5" s="4">
        <f t="shared" si="1"/>
        <v>4277.4343999999992</v>
      </c>
      <c r="AB5" s="1"/>
      <c r="AC5" s="4">
        <f>SUM(AC6:AC499)</f>
        <v>15209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14.06</v>
      </c>
      <c r="D6" s="1">
        <v>196.702</v>
      </c>
      <c r="E6" s="1">
        <v>104.143</v>
      </c>
      <c r="F6" s="1">
        <v>95.076999999999998</v>
      </c>
      <c r="G6" s="6">
        <v>1</v>
      </c>
      <c r="H6" s="1">
        <v>50</v>
      </c>
      <c r="I6" s="1" t="s">
        <v>33</v>
      </c>
      <c r="J6" s="1">
        <v>100.3</v>
      </c>
      <c r="K6" s="1">
        <f t="shared" ref="K6:K37" si="2">E6-J6</f>
        <v>3.8430000000000035</v>
      </c>
      <c r="L6" s="1">
        <f>E6-M6</f>
        <v>104.143</v>
      </c>
      <c r="M6" s="1"/>
      <c r="N6" s="1"/>
      <c r="O6" s="1"/>
      <c r="P6" s="1">
        <f>L6/5</f>
        <v>20.828600000000002</v>
      </c>
      <c r="Q6" s="5">
        <f>10*P6-O6-N6-F6</f>
        <v>113.209</v>
      </c>
      <c r="R6" s="5"/>
      <c r="S6" s="1"/>
      <c r="T6" s="1">
        <f>(F6+N6+O6+Q6)/P6</f>
        <v>10</v>
      </c>
      <c r="U6" s="1">
        <f>(F6+N6+O6)/P6</f>
        <v>4.5647331073619926</v>
      </c>
      <c r="V6" s="1">
        <v>12.113200000000001</v>
      </c>
      <c r="W6" s="1">
        <v>15.601599999999999</v>
      </c>
      <c r="X6" s="1">
        <v>22.7224</v>
      </c>
      <c r="Y6" s="1">
        <v>20.947199999999999</v>
      </c>
      <c r="Z6" s="1">
        <v>14.230399999999999</v>
      </c>
      <c r="AA6" s="1">
        <v>15.8416</v>
      </c>
      <c r="AB6" s="1"/>
      <c r="AC6" s="1">
        <f t="shared" ref="AC6:AC37" si="3">ROUND(Q6*G6,0)</f>
        <v>113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32</v>
      </c>
      <c r="C7" s="1">
        <v>327.78800000000001</v>
      </c>
      <c r="D7" s="1">
        <v>412.19600000000003</v>
      </c>
      <c r="E7" s="1">
        <v>429.88099999999997</v>
      </c>
      <c r="F7" s="1">
        <v>226.09200000000001</v>
      </c>
      <c r="G7" s="6">
        <v>1</v>
      </c>
      <c r="H7" s="1">
        <v>45</v>
      </c>
      <c r="I7" s="1" t="s">
        <v>33</v>
      </c>
      <c r="J7" s="1">
        <v>359.4</v>
      </c>
      <c r="K7" s="1">
        <f t="shared" si="2"/>
        <v>70.480999999999995</v>
      </c>
      <c r="L7" s="1">
        <f t="shared" ref="L7:L69" si="4">E7-M7</f>
        <v>429.88099999999997</v>
      </c>
      <c r="M7" s="1"/>
      <c r="N7" s="1">
        <v>247.52989999999991</v>
      </c>
      <c r="O7" s="1">
        <v>10</v>
      </c>
      <c r="P7" s="1">
        <f t="shared" ref="P7:P69" si="5">L7/5</f>
        <v>85.976199999999992</v>
      </c>
      <c r="Q7" s="5">
        <f t="shared" ref="Q7:Q9" si="6">10*P7-O7-N7-F7</f>
        <v>376.14010000000007</v>
      </c>
      <c r="R7" s="5"/>
      <c r="S7" s="1"/>
      <c r="T7" s="1">
        <f t="shared" ref="T7:T69" si="7">(F7+N7+O7+Q7)/P7</f>
        <v>10</v>
      </c>
      <c r="U7" s="1">
        <f t="shared" ref="U7:U69" si="8">(F7+N7+O7)/P7</f>
        <v>5.6250671697516283</v>
      </c>
      <c r="V7" s="1">
        <v>78.855800000000002</v>
      </c>
      <c r="W7" s="1">
        <v>89.974199999999996</v>
      </c>
      <c r="X7" s="1">
        <v>84.507000000000005</v>
      </c>
      <c r="Y7" s="1">
        <v>77.872199999999992</v>
      </c>
      <c r="Z7" s="1">
        <v>86.727000000000004</v>
      </c>
      <c r="AA7" s="1">
        <v>87.882000000000005</v>
      </c>
      <c r="AB7" s="1"/>
      <c r="AC7" s="1">
        <f t="shared" si="3"/>
        <v>376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32</v>
      </c>
      <c r="C8" s="1">
        <v>145.82400000000001</v>
      </c>
      <c r="D8" s="1">
        <v>1007.674</v>
      </c>
      <c r="E8" s="1">
        <v>374.178</v>
      </c>
      <c r="F8" s="1">
        <v>459.07299999999998</v>
      </c>
      <c r="G8" s="6">
        <v>1</v>
      </c>
      <c r="H8" s="1">
        <v>45</v>
      </c>
      <c r="I8" s="1" t="s">
        <v>33</v>
      </c>
      <c r="J8" s="1">
        <v>419.1</v>
      </c>
      <c r="K8" s="1">
        <f t="shared" si="2"/>
        <v>-44.922000000000025</v>
      </c>
      <c r="L8" s="1">
        <f t="shared" si="4"/>
        <v>374.178</v>
      </c>
      <c r="M8" s="1"/>
      <c r="N8" s="1">
        <v>334.49689999999998</v>
      </c>
      <c r="O8" s="1"/>
      <c r="P8" s="1">
        <f t="shared" si="5"/>
        <v>74.835599999999999</v>
      </c>
      <c r="Q8" s="5"/>
      <c r="R8" s="5"/>
      <c r="S8" s="1"/>
      <c r="T8" s="1">
        <f t="shared" si="7"/>
        <v>10.604176354569216</v>
      </c>
      <c r="U8" s="1">
        <f t="shared" si="8"/>
        <v>10.604176354569216</v>
      </c>
      <c r="V8" s="1">
        <v>87.050600000000003</v>
      </c>
      <c r="W8" s="1">
        <v>119.005</v>
      </c>
      <c r="X8" s="1">
        <v>110.0416</v>
      </c>
      <c r="Y8" s="1">
        <v>95.497600000000006</v>
      </c>
      <c r="Z8" s="1">
        <v>88.745199999999997</v>
      </c>
      <c r="AA8" s="1">
        <v>96.579800000000006</v>
      </c>
      <c r="AB8" s="1"/>
      <c r="AC8" s="1">
        <f t="shared" si="3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32</v>
      </c>
      <c r="C9" s="1">
        <v>248.19499999999999</v>
      </c>
      <c r="D9" s="1"/>
      <c r="E9" s="1">
        <v>130.22300000000001</v>
      </c>
      <c r="F9" s="1">
        <v>77.849999999999994</v>
      </c>
      <c r="G9" s="6">
        <v>1</v>
      </c>
      <c r="H9" s="1">
        <v>40</v>
      </c>
      <c r="I9" s="1" t="s">
        <v>33</v>
      </c>
      <c r="J9" s="1">
        <v>128.4</v>
      </c>
      <c r="K9" s="1">
        <f t="shared" si="2"/>
        <v>1.8230000000000075</v>
      </c>
      <c r="L9" s="1">
        <f t="shared" si="4"/>
        <v>130.22300000000001</v>
      </c>
      <c r="M9" s="1"/>
      <c r="N9" s="1">
        <v>105.18859999999999</v>
      </c>
      <c r="O9" s="1">
        <v>10</v>
      </c>
      <c r="P9" s="1">
        <f t="shared" si="5"/>
        <v>26.044600000000003</v>
      </c>
      <c r="Q9" s="5">
        <f t="shared" si="6"/>
        <v>67.407400000000024</v>
      </c>
      <c r="R9" s="5"/>
      <c r="S9" s="1"/>
      <c r="T9" s="1">
        <f t="shared" si="7"/>
        <v>10</v>
      </c>
      <c r="U9" s="1">
        <f t="shared" si="8"/>
        <v>7.4118473695122962</v>
      </c>
      <c r="V9" s="1">
        <v>26.752199999999998</v>
      </c>
      <c r="W9" s="1">
        <v>29.610800000000001</v>
      </c>
      <c r="X9" s="1">
        <v>26.408999999999999</v>
      </c>
      <c r="Y9" s="1">
        <v>30.458400000000001</v>
      </c>
      <c r="Z9" s="1">
        <v>38.662400000000012</v>
      </c>
      <c r="AA9" s="1">
        <v>33.892999999999986</v>
      </c>
      <c r="AB9" s="1"/>
      <c r="AC9" s="1">
        <f t="shared" si="3"/>
        <v>67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3" t="s">
        <v>37</v>
      </c>
      <c r="B10" s="13" t="s">
        <v>38</v>
      </c>
      <c r="C10" s="13"/>
      <c r="D10" s="13"/>
      <c r="E10" s="13"/>
      <c r="F10" s="13"/>
      <c r="G10" s="14">
        <v>0</v>
      </c>
      <c r="H10" s="13">
        <v>45</v>
      </c>
      <c r="I10" s="13" t="s">
        <v>33</v>
      </c>
      <c r="J10" s="13"/>
      <c r="K10" s="13">
        <f t="shared" si="2"/>
        <v>0</v>
      </c>
      <c r="L10" s="13">
        <f t="shared" si="4"/>
        <v>0</v>
      </c>
      <c r="M10" s="13"/>
      <c r="N10" s="13"/>
      <c r="O10" s="13"/>
      <c r="P10" s="13">
        <f t="shared" si="5"/>
        <v>0</v>
      </c>
      <c r="Q10" s="15"/>
      <c r="R10" s="15"/>
      <c r="S10" s="13"/>
      <c r="T10" s="13" t="e">
        <f t="shared" si="7"/>
        <v>#DIV/0!</v>
      </c>
      <c r="U10" s="13" t="e">
        <f t="shared" si="8"/>
        <v>#DIV/0!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 t="s">
        <v>39</v>
      </c>
      <c r="AC10" s="13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3" t="s">
        <v>40</v>
      </c>
      <c r="B11" s="13" t="s">
        <v>38</v>
      </c>
      <c r="C11" s="13"/>
      <c r="D11" s="13"/>
      <c r="E11" s="13"/>
      <c r="F11" s="13"/>
      <c r="G11" s="14">
        <v>0</v>
      </c>
      <c r="H11" s="13">
        <v>45</v>
      </c>
      <c r="I11" s="13" t="s">
        <v>33</v>
      </c>
      <c r="J11" s="13"/>
      <c r="K11" s="13">
        <f t="shared" si="2"/>
        <v>0</v>
      </c>
      <c r="L11" s="13">
        <f t="shared" si="4"/>
        <v>0</v>
      </c>
      <c r="M11" s="13"/>
      <c r="N11" s="13"/>
      <c r="O11" s="13"/>
      <c r="P11" s="13">
        <f t="shared" si="5"/>
        <v>0</v>
      </c>
      <c r="Q11" s="15"/>
      <c r="R11" s="15"/>
      <c r="S11" s="13"/>
      <c r="T11" s="13" t="e">
        <f t="shared" si="7"/>
        <v>#DIV/0!</v>
      </c>
      <c r="U11" s="13" t="e">
        <f t="shared" si="8"/>
        <v>#DIV/0!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 t="s">
        <v>39</v>
      </c>
      <c r="AC11" s="13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3" t="s">
        <v>41</v>
      </c>
      <c r="B12" s="13" t="s">
        <v>38</v>
      </c>
      <c r="C12" s="13"/>
      <c r="D12" s="13"/>
      <c r="E12" s="13"/>
      <c r="F12" s="13"/>
      <c r="G12" s="14">
        <v>0</v>
      </c>
      <c r="H12" s="13">
        <v>180</v>
      </c>
      <c r="I12" s="13" t="s">
        <v>33</v>
      </c>
      <c r="J12" s="13"/>
      <c r="K12" s="13">
        <f t="shared" si="2"/>
        <v>0</v>
      </c>
      <c r="L12" s="13">
        <f t="shared" si="4"/>
        <v>0</v>
      </c>
      <c r="M12" s="13"/>
      <c r="N12" s="13"/>
      <c r="O12" s="13"/>
      <c r="P12" s="13">
        <f t="shared" si="5"/>
        <v>0</v>
      </c>
      <c r="Q12" s="15"/>
      <c r="R12" s="15"/>
      <c r="S12" s="13"/>
      <c r="T12" s="13" t="e">
        <f t="shared" si="7"/>
        <v>#DIV/0!</v>
      </c>
      <c r="U12" s="13" t="e">
        <f t="shared" si="8"/>
        <v>#DIV/0!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 t="s">
        <v>39</v>
      </c>
      <c r="AC12" s="13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3" t="s">
        <v>42</v>
      </c>
      <c r="B13" s="13" t="s">
        <v>38</v>
      </c>
      <c r="C13" s="13"/>
      <c r="D13" s="13"/>
      <c r="E13" s="13"/>
      <c r="F13" s="13"/>
      <c r="G13" s="14">
        <v>0</v>
      </c>
      <c r="H13" s="13">
        <v>40</v>
      </c>
      <c r="I13" s="13" t="s">
        <v>33</v>
      </c>
      <c r="J13" s="13"/>
      <c r="K13" s="13">
        <f t="shared" si="2"/>
        <v>0</v>
      </c>
      <c r="L13" s="13">
        <f t="shared" si="4"/>
        <v>0</v>
      </c>
      <c r="M13" s="13"/>
      <c r="N13" s="13"/>
      <c r="O13" s="13"/>
      <c r="P13" s="13">
        <f t="shared" si="5"/>
        <v>0</v>
      </c>
      <c r="Q13" s="15"/>
      <c r="R13" s="15"/>
      <c r="S13" s="13"/>
      <c r="T13" s="13" t="e">
        <f t="shared" si="7"/>
        <v>#DIV/0!</v>
      </c>
      <c r="U13" s="13" t="e">
        <f t="shared" si="8"/>
        <v>#DIV/0!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 t="s">
        <v>39</v>
      </c>
      <c r="AC13" s="13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3" t="s">
        <v>43</v>
      </c>
      <c r="B14" s="13" t="s">
        <v>38</v>
      </c>
      <c r="C14" s="13"/>
      <c r="D14" s="13"/>
      <c r="E14" s="13"/>
      <c r="F14" s="13"/>
      <c r="G14" s="14">
        <v>0</v>
      </c>
      <c r="H14" s="13">
        <v>50</v>
      </c>
      <c r="I14" s="13" t="s">
        <v>33</v>
      </c>
      <c r="J14" s="13"/>
      <c r="K14" s="13">
        <f t="shared" si="2"/>
        <v>0</v>
      </c>
      <c r="L14" s="13">
        <f t="shared" si="4"/>
        <v>0</v>
      </c>
      <c r="M14" s="13"/>
      <c r="N14" s="13"/>
      <c r="O14" s="13"/>
      <c r="P14" s="13">
        <f t="shared" si="5"/>
        <v>0</v>
      </c>
      <c r="Q14" s="15"/>
      <c r="R14" s="15"/>
      <c r="S14" s="13"/>
      <c r="T14" s="13" t="e">
        <f t="shared" si="7"/>
        <v>#DIV/0!</v>
      </c>
      <c r="U14" s="13" t="e">
        <f t="shared" si="8"/>
        <v>#DIV/0!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 t="s">
        <v>39</v>
      </c>
      <c r="AC14" s="13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38</v>
      </c>
      <c r="C15" s="1">
        <v>97</v>
      </c>
      <c r="D15" s="1">
        <v>60</v>
      </c>
      <c r="E15" s="1">
        <v>44</v>
      </c>
      <c r="F15" s="1">
        <v>72</v>
      </c>
      <c r="G15" s="6">
        <v>0.17</v>
      </c>
      <c r="H15" s="1">
        <v>120</v>
      </c>
      <c r="I15" s="1" t="s">
        <v>33</v>
      </c>
      <c r="J15" s="1">
        <v>44</v>
      </c>
      <c r="K15" s="1">
        <f t="shared" si="2"/>
        <v>0</v>
      </c>
      <c r="L15" s="1">
        <f t="shared" si="4"/>
        <v>44</v>
      </c>
      <c r="M15" s="1"/>
      <c r="N15" s="1">
        <v>70.200000000000017</v>
      </c>
      <c r="O15" s="1">
        <v>12.19999999999999</v>
      </c>
      <c r="P15" s="1">
        <f t="shared" si="5"/>
        <v>8.8000000000000007</v>
      </c>
      <c r="Q15" s="5"/>
      <c r="R15" s="5"/>
      <c r="S15" s="1"/>
      <c r="T15" s="1">
        <f t="shared" si="7"/>
        <v>17.545454545454543</v>
      </c>
      <c r="U15" s="1">
        <f t="shared" si="8"/>
        <v>17.545454545454543</v>
      </c>
      <c r="V15" s="1">
        <v>18.8</v>
      </c>
      <c r="W15" s="1">
        <v>19.600000000000001</v>
      </c>
      <c r="X15" s="1">
        <v>11.2</v>
      </c>
      <c r="Y15" s="1">
        <v>20.2</v>
      </c>
      <c r="Z15" s="1">
        <v>17.399999999999999</v>
      </c>
      <c r="AA15" s="1">
        <v>10.8</v>
      </c>
      <c r="AB15" s="1"/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3" t="s">
        <v>45</v>
      </c>
      <c r="B16" s="13" t="s">
        <v>38</v>
      </c>
      <c r="C16" s="13"/>
      <c r="D16" s="13">
        <v>12</v>
      </c>
      <c r="E16" s="13"/>
      <c r="F16" s="13"/>
      <c r="G16" s="14">
        <v>0</v>
      </c>
      <c r="H16" s="13">
        <v>45</v>
      </c>
      <c r="I16" s="13" t="s">
        <v>33</v>
      </c>
      <c r="J16" s="13"/>
      <c r="K16" s="13">
        <f t="shared" si="2"/>
        <v>0</v>
      </c>
      <c r="L16" s="13">
        <f t="shared" si="4"/>
        <v>0</v>
      </c>
      <c r="M16" s="13"/>
      <c r="N16" s="13"/>
      <c r="O16" s="13"/>
      <c r="P16" s="13">
        <f t="shared" si="5"/>
        <v>0</v>
      </c>
      <c r="Q16" s="15"/>
      <c r="R16" s="15"/>
      <c r="S16" s="13"/>
      <c r="T16" s="13" t="e">
        <f t="shared" si="7"/>
        <v>#DIV/0!</v>
      </c>
      <c r="U16" s="13" t="e">
        <f t="shared" si="8"/>
        <v>#DIV/0!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 t="s">
        <v>39</v>
      </c>
      <c r="AC16" s="13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46</v>
      </c>
      <c r="B17" s="1" t="s">
        <v>38</v>
      </c>
      <c r="C17" s="1">
        <v>121</v>
      </c>
      <c r="D17" s="1">
        <v>72</v>
      </c>
      <c r="E17" s="1">
        <v>110</v>
      </c>
      <c r="F17" s="1">
        <v>25</v>
      </c>
      <c r="G17" s="6">
        <v>0.35</v>
      </c>
      <c r="H17" s="1">
        <v>45</v>
      </c>
      <c r="I17" s="1" t="s">
        <v>33</v>
      </c>
      <c r="J17" s="1">
        <v>115</v>
      </c>
      <c r="K17" s="1">
        <f t="shared" si="2"/>
        <v>-5</v>
      </c>
      <c r="L17" s="1">
        <f t="shared" si="4"/>
        <v>110</v>
      </c>
      <c r="M17" s="1"/>
      <c r="N17" s="1">
        <v>102.3</v>
      </c>
      <c r="O17" s="1">
        <v>59</v>
      </c>
      <c r="P17" s="1">
        <f t="shared" si="5"/>
        <v>22</v>
      </c>
      <c r="Q17" s="5">
        <f t="shared" ref="Q17" si="9">10*P17-O17-N17-F17</f>
        <v>33.700000000000003</v>
      </c>
      <c r="R17" s="5"/>
      <c r="S17" s="1"/>
      <c r="T17" s="1">
        <f t="shared" si="7"/>
        <v>10</v>
      </c>
      <c r="U17" s="1">
        <f t="shared" si="8"/>
        <v>8.4681818181818187</v>
      </c>
      <c r="V17" s="1">
        <v>26.6</v>
      </c>
      <c r="W17" s="1">
        <v>25.4</v>
      </c>
      <c r="X17" s="1">
        <v>19.8</v>
      </c>
      <c r="Y17" s="1">
        <v>27.8</v>
      </c>
      <c r="Z17" s="1">
        <v>28</v>
      </c>
      <c r="AA17" s="1">
        <v>26.2</v>
      </c>
      <c r="AB17" s="1"/>
      <c r="AC17" s="1">
        <f t="shared" si="3"/>
        <v>12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47</v>
      </c>
      <c r="B18" s="1" t="s">
        <v>32</v>
      </c>
      <c r="C18" s="1">
        <v>234.49199999999999</v>
      </c>
      <c r="D18" s="1">
        <v>508.66</v>
      </c>
      <c r="E18" s="1">
        <v>440.22</v>
      </c>
      <c r="F18" s="1">
        <v>166.75700000000001</v>
      </c>
      <c r="G18" s="6">
        <v>1</v>
      </c>
      <c r="H18" s="1">
        <v>55</v>
      </c>
      <c r="I18" s="1" t="s">
        <v>33</v>
      </c>
      <c r="J18" s="1">
        <v>405.4</v>
      </c>
      <c r="K18" s="1">
        <f t="shared" si="2"/>
        <v>34.82000000000005</v>
      </c>
      <c r="L18" s="1">
        <f t="shared" si="4"/>
        <v>440.22</v>
      </c>
      <c r="M18" s="1"/>
      <c r="N18" s="1">
        <v>221.11240000000001</v>
      </c>
      <c r="O18" s="1">
        <v>83.890599999999949</v>
      </c>
      <c r="P18" s="1">
        <f t="shared" si="5"/>
        <v>88.044000000000011</v>
      </c>
      <c r="Q18" s="5">
        <f>10.5*P18-O18-N18-F18</f>
        <v>452.70200000000017</v>
      </c>
      <c r="R18" s="5"/>
      <c r="S18" s="1"/>
      <c r="T18" s="1">
        <f t="shared" si="7"/>
        <v>10.500000000000002</v>
      </c>
      <c r="U18" s="1">
        <f t="shared" si="8"/>
        <v>5.3582299759211294</v>
      </c>
      <c r="V18" s="1">
        <v>80.648400000000009</v>
      </c>
      <c r="W18" s="1">
        <v>84.740800000000007</v>
      </c>
      <c r="X18" s="1">
        <v>85.799199999999999</v>
      </c>
      <c r="Y18" s="1">
        <v>88.57419999999999</v>
      </c>
      <c r="Z18" s="1">
        <v>82.522000000000006</v>
      </c>
      <c r="AA18" s="1">
        <v>79.908199999999994</v>
      </c>
      <c r="AB18" s="1"/>
      <c r="AC18" s="1">
        <f t="shared" si="3"/>
        <v>453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48</v>
      </c>
      <c r="B19" s="1" t="s">
        <v>32</v>
      </c>
      <c r="C19" s="1">
        <v>1731.9829999999999</v>
      </c>
      <c r="D19" s="1">
        <v>5135.0870000000004</v>
      </c>
      <c r="E19" s="1">
        <v>4540.2579999999998</v>
      </c>
      <c r="F19" s="1">
        <v>772.202</v>
      </c>
      <c r="G19" s="6">
        <v>1</v>
      </c>
      <c r="H19" s="1">
        <v>50</v>
      </c>
      <c r="I19" s="1" t="s">
        <v>33</v>
      </c>
      <c r="J19" s="1">
        <v>4549.71</v>
      </c>
      <c r="K19" s="1">
        <f t="shared" si="2"/>
        <v>-9.4520000000002256</v>
      </c>
      <c r="L19" s="1">
        <f t="shared" si="4"/>
        <v>2025.5479999999998</v>
      </c>
      <c r="M19" s="1">
        <v>2514.71</v>
      </c>
      <c r="N19" s="1">
        <v>354.14069999999953</v>
      </c>
      <c r="O19" s="1">
        <v>553.8268999999998</v>
      </c>
      <c r="P19" s="1">
        <f t="shared" si="5"/>
        <v>405.10959999999994</v>
      </c>
      <c r="Q19" s="5">
        <f>10.5*P19-O19-N19-F19</f>
        <v>2573.4812000000002</v>
      </c>
      <c r="R19" s="5"/>
      <c r="S19" s="1"/>
      <c r="T19" s="1">
        <f t="shared" si="7"/>
        <v>10.5</v>
      </c>
      <c r="U19" s="1">
        <f t="shared" si="8"/>
        <v>4.1474445434025746</v>
      </c>
      <c r="V19" s="1">
        <v>322.09879999999993</v>
      </c>
      <c r="W19" s="1">
        <v>327.26899999999989</v>
      </c>
      <c r="X19" s="1">
        <v>367.71579999999989</v>
      </c>
      <c r="Y19" s="1">
        <v>352.77999999999992</v>
      </c>
      <c r="Z19" s="1">
        <v>389.66520000000003</v>
      </c>
      <c r="AA19" s="1">
        <v>394.34640000000002</v>
      </c>
      <c r="AB19" s="1"/>
      <c r="AC19" s="1">
        <f t="shared" si="3"/>
        <v>2573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0" t="s">
        <v>49</v>
      </c>
      <c r="B20" s="10" t="s">
        <v>32</v>
      </c>
      <c r="C20" s="10">
        <v>143.99</v>
      </c>
      <c r="D20" s="10"/>
      <c r="E20" s="10">
        <v>63.65</v>
      </c>
      <c r="F20" s="10"/>
      <c r="G20" s="11">
        <v>0</v>
      </c>
      <c r="H20" s="10">
        <v>55</v>
      </c>
      <c r="I20" s="10" t="s">
        <v>50</v>
      </c>
      <c r="J20" s="10">
        <v>147.26</v>
      </c>
      <c r="K20" s="10">
        <f t="shared" si="2"/>
        <v>-83.609999999999985</v>
      </c>
      <c r="L20" s="10">
        <f t="shared" si="4"/>
        <v>63.65</v>
      </c>
      <c r="M20" s="10"/>
      <c r="N20" s="10"/>
      <c r="O20" s="10"/>
      <c r="P20" s="10">
        <f t="shared" si="5"/>
        <v>12.73</v>
      </c>
      <c r="Q20" s="12"/>
      <c r="R20" s="12"/>
      <c r="S20" s="10"/>
      <c r="T20" s="10">
        <f t="shared" si="7"/>
        <v>0</v>
      </c>
      <c r="U20" s="10">
        <f t="shared" si="8"/>
        <v>0</v>
      </c>
      <c r="V20" s="10">
        <v>71.798199999999994</v>
      </c>
      <c r="W20" s="10">
        <v>85.642600000000002</v>
      </c>
      <c r="X20" s="10">
        <v>110.96299999999999</v>
      </c>
      <c r="Y20" s="10">
        <v>108.11960000000001</v>
      </c>
      <c r="Z20" s="10">
        <v>103.0736</v>
      </c>
      <c r="AA20" s="10">
        <v>107.3344</v>
      </c>
      <c r="AB20" s="10" t="s">
        <v>51</v>
      </c>
      <c r="AC20" s="10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3" t="s">
        <v>52</v>
      </c>
      <c r="B21" s="13" t="s">
        <v>32</v>
      </c>
      <c r="C21" s="13"/>
      <c r="D21" s="13">
        <v>52.99</v>
      </c>
      <c r="E21" s="13"/>
      <c r="F21" s="13"/>
      <c r="G21" s="14">
        <v>0</v>
      </c>
      <c r="H21" s="13">
        <v>50</v>
      </c>
      <c r="I21" s="13" t="s">
        <v>33</v>
      </c>
      <c r="J21" s="13">
        <v>4</v>
      </c>
      <c r="K21" s="13">
        <f t="shared" si="2"/>
        <v>-4</v>
      </c>
      <c r="L21" s="13">
        <f t="shared" si="4"/>
        <v>0</v>
      </c>
      <c r="M21" s="13"/>
      <c r="N21" s="13"/>
      <c r="O21" s="13"/>
      <c r="P21" s="13">
        <f t="shared" si="5"/>
        <v>0</v>
      </c>
      <c r="Q21" s="15"/>
      <c r="R21" s="15"/>
      <c r="S21" s="13"/>
      <c r="T21" s="13" t="e">
        <f t="shared" si="7"/>
        <v>#DIV/0!</v>
      </c>
      <c r="U21" s="13" t="e">
        <f t="shared" si="8"/>
        <v>#DIV/0!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 t="s">
        <v>39</v>
      </c>
      <c r="AC21" s="13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32</v>
      </c>
      <c r="C22" s="1">
        <v>292.13</v>
      </c>
      <c r="D22" s="1">
        <v>624</v>
      </c>
      <c r="E22" s="1">
        <v>667.71699999999998</v>
      </c>
      <c r="F22" s="1">
        <v>115.649</v>
      </c>
      <c r="G22" s="6">
        <v>1</v>
      </c>
      <c r="H22" s="1">
        <v>55</v>
      </c>
      <c r="I22" s="1" t="s">
        <v>33</v>
      </c>
      <c r="J22" s="1">
        <v>614.79</v>
      </c>
      <c r="K22" s="1">
        <f t="shared" si="2"/>
        <v>52.927000000000021</v>
      </c>
      <c r="L22" s="1">
        <f t="shared" si="4"/>
        <v>667.71699999999998</v>
      </c>
      <c r="M22" s="1"/>
      <c r="N22" s="1">
        <v>236.60339999999991</v>
      </c>
      <c r="O22" s="1">
        <v>66.226200000000119</v>
      </c>
      <c r="P22" s="1">
        <f t="shared" si="5"/>
        <v>133.54339999999999</v>
      </c>
      <c r="Q22" s="5">
        <f>10.5*P22-O22-N22-F22</f>
        <v>983.72709999999995</v>
      </c>
      <c r="R22" s="5"/>
      <c r="S22" s="1"/>
      <c r="T22" s="1">
        <f t="shared" si="7"/>
        <v>10.5</v>
      </c>
      <c r="U22" s="1">
        <f t="shared" si="8"/>
        <v>3.1336524305955971</v>
      </c>
      <c r="V22" s="1">
        <v>96.430800000000005</v>
      </c>
      <c r="W22" s="1">
        <v>103.5896</v>
      </c>
      <c r="X22" s="1">
        <v>107.9718</v>
      </c>
      <c r="Y22" s="1">
        <v>112.45780000000001</v>
      </c>
      <c r="Z22" s="1">
        <v>100.7814</v>
      </c>
      <c r="AA22" s="1">
        <v>102.1414</v>
      </c>
      <c r="AB22" s="1"/>
      <c r="AC22" s="1">
        <f t="shared" si="3"/>
        <v>984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32</v>
      </c>
      <c r="C23" s="1">
        <v>89.414000000000001</v>
      </c>
      <c r="D23" s="1">
        <v>398.01</v>
      </c>
      <c r="E23" s="1">
        <v>212.94399999999999</v>
      </c>
      <c r="F23" s="1">
        <v>192.15</v>
      </c>
      <c r="G23" s="6">
        <v>1</v>
      </c>
      <c r="H23" s="1">
        <v>60</v>
      </c>
      <c r="I23" s="1" t="s">
        <v>33</v>
      </c>
      <c r="J23" s="1">
        <v>230.08</v>
      </c>
      <c r="K23" s="1">
        <f t="shared" si="2"/>
        <v>-17.136000000000024</v>
      </c>
      <c r="L23" s="1">
        <f t="shared" si="4"/>
        <v>212.94399999999999</v>
      </c>
      <c r="M23" s="1"/>
      <c r="N23" s="1">
        <v>208.7508999999998</v>
      </c>
      <c r="O23" s="1"/>
      <c r="P23" s="1">
        <f t="shared" si="5"/>
        <v>42.588799999999999</v>
      </c>
      <c r="Q23" s="5">
        <f t="shared" ref="Q23:Q25" si="10">10*P23-O23-N23-F23</f>
        <v>24.987100000000169</v>
      </c>
      <c r="R23" s="5"/>
      <c r="S23" s="1"/>
      <c r="T23" s="1">
        <f t="shared" si="7"/>
        <v>10</v>
      </c>
      <c r="U23" s="1">
        <f t="shared" si="8"/>
        <v>9.4132941054925201</v>
      </c>
      <c r="V23" s="1">
        <v>47.854599999999998</v>
      </c>
      <c r="W23" s="1">
        <v>63.412599999999998</v>
      </c>
      <c r="X23" s="1">
        <v>57.532800000000009</v>
      </c>
      <c r="Y23" s="1">
        <v>53.347200000000001</v>
      </c>
      <c r="Z23" s="1">
        <v>47.98</v>
      </c>
      <c r="AA23" s="1">
        <v>49.8596</v>
      </c>
      <c r="AB23" s="1"/>
      <c r="AC23" s="1">
        <f t="shared" si="3"/>
        <v>25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32</v>
      </c>
      <c r="C24" s="1">
        <v>122.01300000000001</v>
      </c>
      <c r="D24" s="1">
        <v>147.72900000000001</v>
      </c>
      <c r="E24" s="1">
        <v>197.59399999999999</v>
      </c>
      <c r="F24" s="1">
        <v>50.274000000000001</v>
      </c>
      <c r="G24" s="6">
        <v>1</v>
      </c>
      <c r="H24" s="1">
        <v>60</v>
      </c>
      <c r="I24" s="1" t="s">
        <v>33</v>
      </c>
      <c r="J24" s="1">
        <v>185.02</v>
      </c>
      <c r="K24" s="1">
        <f t="shared" si="2"/>
        <v>12.573999999999984</v>
      </c>
      <c r="L24" s="1">
        <f t="shared" si="4"/>
        <v>197.59399999999999</v>
      </c>
      <c r="M24" s="1"/>
      <c r="N24" s="1">
        <v>75.149099999999919</v>
      </c>
      <c r="O24" s="1">
        <v>41.541600000000052</v>
      </c>
      <c r="P24" s="1">
        <f t="shared" si="5"/>
        <v>39.518799999999999</v>
      </c>
      <c r="Q24" s="5">
        <f t="shared" si="10"/>
        <v>228.22329999999999</v>
      </c>
      <c r="R24" s="5"/>
      <c r="S24" s="1"/>
      <c r="T24" s="1">
        <f t="shared" si="7"/>
        <v>10</v>
      </c>
      <c r="U24" s="1">
        <f t="shared" si="8"/>
        <v>4.2249435711610666</v>
      </c>
      <c r="V24" s="1">
        <v>31.396999999999998</v>
      </c>
      <c r="W24" s="1">
        <v>32.2742</v>
      </c>
      <c r="X24" s="1">
        <v>33.141800000000003</v>
      </c>
      <c r="Y24" s="1">
        <v>34.889800000000001</v>
      </c>
      <c r="Z24" s="1">
        <v>35.795999999999999</v>
      </c>
      <c r="AA24" s="1">
        <v>35.6098</v>
      </c>
      <c r="AB24" s="1"/>
      <c r="AC24" s="1">
        <f t="shared" si="3"/>
        <v>228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32</v>
      </c>
      <c r="C25" s="1">
        <v>327.55399999999997</v>
      </c>
      <c r="D25" s="1">
        <v>15.829000000000001</v>
      </c>
      <c r="E25" s="1">
        <v>258.36099999999999</v>
      </c>
      <c r="F25" s="1">
        <v>20.815000000000001</v>
      </c>
      <c r="G25" s="6">
        <v>1</v>
      </c>
      <c r="H25" s="1">
        <v>60</v>
      </c>
      <c r="I25" s="1" t="s">
        <v>33</v>
      </c>
      <c r="J25" s="1">
        <v>242.93</v>
      </c>
      <c r="K25" s="1">
        <f t="shared" si="2"/>
        <v>15.430999999999983</v>
      </c>
      <c r="L25" s="1">
        <f t="shared" si="4"/>
        <v>258.36099999999999</v>
      </c>
      <c r="M25" s="1"/>
      <c r="N25" s="1">
        <v>269.01570000000009</v>
      </c>
      <c r="O25" s="1"/>
      <c r="P25" s="1">
        <f t="shared" si="5"/>
        <v>51.672199999999997</v>
      </c>
      <c r="Q25" s="5">
        <f t="shared" si="10"/>
        <v>226.89129999999989</v>
      </c>
      <c r="R25" s="5"/>
      <c r="S25" s="1"/>
      <c r="T25" s="1">
        <f t="shared" si="7"/>
        <v>10</v>
      </c>
      <c r="U25" s="1">
        <f t="shared" si="8"/>
        <v>5.6090257430494566</v>
      </c>
      <c r="V25" s="1">
        <v>45.391800000000003</v>
      </c>
      <c r="W25" s="1">
        <v>56.553999999999988</v>
      </c>
      <c r="X25" s="1">
        <v>42.800800000000002</v>
      </c>
      <c r="Y25" s="1">
        <v>39.752800000000001</v>
      </c>
      <c r="Z25" s="1">
        <v>60.816200000000002</v>
      </c>
      <c r="AA25" s="1">
        <v>58.695399999999992</v>
      </c>
      <c r="AB25" s="1"/>
      <c r="AC25" s="1">
        <f t="shared" si="3"/>
        <v>227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32</v>
      </c>
      <c r="C26" s="1">
        <v>92.466999999999999</v>
      </c>
      <c r="D26" s="1">
        <v>41.523000000000003</v>
      </c>
      <c r="E26" s="1">
        <v>64.503</v>
      </c>
      <c r="F26" s="1">
        <v>48.194000000000003</v>
      </c>
      <c r="G26" s="6">
        <v>1</v>
      </c>
      <c r="H26" s="1">
        <v>35</v>
      </c>
      <c r="I26" s="1" t="s">
        <v>33</v>
      </c>
      <c r="J26" s="1">
        <v>71.680000000000007</v>
      </c>
      <c r="K26" s="1">
        <f t="shared" si="2"/>
        <v>-7.1770000000000067</v>
      </c>
      <c r="L26" s="1">
        <f t="shared" si="4"/>
        <v>64.503</v>
      </c>
      <c r="M26" s="1"/>
      <c r="N26" s="1"/>
      <c r="O26" s="1">
        <v>52.465900000000033</v>
      </c>
      <c r="P26" s="1">
        <f t="shared" si="5"/>
        <v>12.900600000000001</v>
      </c>
      <c r="Q26" s="5">
        <f>9.5*P26-O26-N26-F26</f>
        <v>21.895799999999966</v>
      </c>
      <c r="R26" s="5"/>
      <c r="S26" s="1"/>
      <c r="T26" s="1">
        <f t="shared" si="7"/>
        <v>9.5</v>
      </c>
      <c r="U26" s="1">
        <f t="shared" si="8"/>
        <v>7.8027301055764875</v>
      </c>
      <c r="V26" s="1">
        <v>13.841200000000001</v>
      </c>
      <c r="W26" s="1">
        <v>12.1166</v>
      </c>
      <c r="X26" s="1">
        <v>14.207800000000001</v>
      </c>
      <c r="Y26" s="1">
        <v>15.037800000000001</v>
      </c>
      <c r="Z26" s="1">
        <v>18.128599999999999</v>
      </c>
      <c r="AA26" s="1">
        <v>16.746600000000001</v>
      </c>
      <c r="AB26" s="1"/>
      <c r="AC26" s="1">
        <f t="shared" si="3"/>
        <v>22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32</v>
      </c>
      <c r="C27" s="1">
        <v>99.510999999999996</v>
      </c>
      <c r="D27" s="1">
        <v>412.37299999999999</v>
      </c>
      <c r="E27" s="1">
        <v>388.51299999999998</v>
      </c>
      <c r="F27" s="1"/>
      <c r="G27" s="6">
        <v>1</v>
      </c>
      <c r="H27" s="1">
        <v>30</v>
      </c>
      <c r="I27" s="1" t="s">
        <v>33</v>
      </c>
      <c r="J27" s="1">
        <v>448.17</v>
      </c>
      <c r="K27" s="1">
        <f t="shared" si="2"/>
        <v>-59.657000000000039</v>
      </c>
      <c r="L27" s="1">
        <f t="shared" si="4"/>
        <v>32.742999999999995</v>
      </c>
      <c r="M27" s="1">
        <v>355.77</v>
      </c>
      <c r="N27" s="1">
        <v>230.04599999999999</v>
      </c>
      <c r="O27" s="1">
        <v>143.34639999999999</v>
      </c>
      <c r="P27" s="1">
        <f t="shared" si="5"/>
        <v>6.5485999999999986</v>
      </c>
      <c r="Q27" s="5"/>
      <c r="R27" s="5"/>
      <c r="S27" s="1"/>
      <c r="T27" s="1">
        <f t="shared" si="7"/>
        <v>57.018660477048535</v>
      </c>
      <c r="U27" s="1">
        <f t="shared" si="8"/>
        <v>57.018660477048535</v>
      </c>
      <c r="V27" s="1">
        <v>36.906799999999997</v>
      </c>
      <c r="W27" s="1">
        <v>37.709000000000003</v>
      </c>
      <c r="X27" s="1">
        <v>18.705200000000001</v>
      </c>
      <c r="Y27" s="1">
        <v>14.470399999999991</v>
      </c>
      <c r="Z27" s="1">
        <v>27.1768</v>
      </c>
      <c r="AA27" s="1">
        <v>32.121000000000002</v>
      </c>
      <c r="AB27" s="1"/>
      <c r="AC27" s="1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59</v>
      </c>
      <c r="B28" s="1" t="s">
        <v>32</v>
      </c>
      <c r="C28" s="1">
        <v>305.25200000000001</v>
      </c>
      <c r="D28" s="1">
        <v>816.41399999999999</v>
      </c>
      <c r="E28" s="1">
        <v>701.54700000000003</v>
      </c>
      <c r="F28" s="1">
        <v>46.811</v>
      </c>
      <c r="G28" s="6">
        <v>1</v>
      </c>
      <c r="H28" s="1">
        <v>30</v>
      </c>
      <c r="I28" s="1" t="s">
        <v>33</v>
      </c>
      <c r="J28" s="1">
        <v>701.51099999999997</v>
      </c>
      <c r="K28" s="1">
        <f t="shared" si="2"/>
        <v>3.6000000000058208E-2</v>
      </c>
      <c r="L28" s="1">
        <f t="shared" si="4"/>
        <v>289.33600000000001</v>
      </c>
      <c r="M28" s="1">
        <v>412.21100000000001</v>
      </c>
      <c r="N28" s="1">
        <v>188.01767999999981</v>
      </c>
      <c r="O28" s="1">
        <v>226.3895</v>
      </c>
      <c r="P28" s="1">
        <f t="shared" si="5"/>
        <v>57.867200000000004</v>
      </c>
      <c r="Q28" s="5">
        <f t="shared" ref="Q28:Q29" si="11">9.5*P28-O28-N28-F28</f>
        <v>88.520220000000251</v>
      </c>
      <c r="R28" s="5"/>
      <c r="S28" s="1"/>
      <c r="T28" s="1">
        <f t="shared" si="7"/>
        <v>9.5</v>
      </c>
      <c r="U28" s="1">
        <f t="shared" si="8"/>
        <v>7.9702867945917522</v>
      </c>
      <c r="V28" s="1">
        <v>64.146199999999993</v>
      </c>
      <c r="W28" s="1">
        <v>57.409399999999991</v>
      </c>
      <c r="X28" s="1">
        <v>50.736800000000002</v>
      </c>
      <c r="Y28" s="1">
        <v>52.116199999999978</v>
      </c>
      <c r="Z28" s="1">
        <v>67.816399999999987</v>
      </c>
      <c r="AA28" s="1">
        <v>68.064600000000013</v>
      </c>
      <c r="AB28" s="1"/>
      <c r="AC28" s="1">
        <f t="shared" si="3"/>
        <v>89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60</v>
      </c>
      <c r="B29" s="1" t="s">
        <v>32</v>
      </c>
      <c r="C29" s="1">
        <v>69.816999999999993</v>
      </c>
      <c r="D29" s="1">
        <v>397.53100000000001</v>
      </c>
      <c r="E29" s="1">
        <v>197.376</v>
      </c>
      <c r="F29" s="1">
        <v>208.84800000000001</v>
      </c>
      <c r="G29" s="6">
        <v>1</v>
      </c>
      <c r="H29" s="1">
        <v>30</v>
      </c>
      <c r="I29" s="1" t="s">
        <v>33</v>
      </c>
      <c r="J29" s="1">
        <v>207.2</v>
      </c>
      <c r="K29" s="1">
        <f t="shared" si="2"/>
        <v>-9.8239999999999839</v>
      </c>
      <c r="L29" s="1">
        <f t="shared" si="4"/>
        <v>197.376</v>
      </c>
      <c r="M29" s="1"/>
      <c r="N29" s="1">
        <v>109.16749999999981</v>
      </c>
      <c r="O29" s="1">
        <v>56.528199999999998</v>
      </c>
      <c r="P29" s="1">
        <f t="shared" si="5"/>
        <v>39.475200000000001</v>
      </c>
      <c r="Q29" s="5">
        <f t="shared" si="11"/>
        <v>0.47070000000024947</v>
      </c>
      <c r="R29" s="5"/>
      <c r="S29" s="1"/>
      <c r="T29" s="1">
        <f t="shared" si="7"/>
        <v>9.5000000000000018</v>
      </c>
      <c r="U29" s="1">
        <f t="shared" si="8"/>
        <v>9.4880760578793737</v>
      </c>
      <c r="V29" s="1">
        <v>52.096400000000003</v>
      </c>
      <c r="W29" s="1">
        <v>55.694000000000003</v>
      </c>
      <c r="X29" s="1">
        <v>57.809200000000011</v>
      </c>
      <c r="Y29" s="1">
        <v>58.462599999999988</v>
      </c>
      <c r="Z29" s="1">
        <v>52.872999999999998</v>
      </c>
      <c r="AA29" s="1">
        <v>54.392200000000003</v>
      </c>
      <c r="AB29" s="1"/>
      <c r="AC29" s="1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3" t="s">
        <v>61</v>
      </c>
      <c r="B30" s="13" t="s">
        <v>32</v>
      </c>
      <c r="C30" s="13"/>
      <c r="D30" s="13"/>
      <c r="E30" s="13"/>
      <c r="F30" s="13"/>
      <c r="G30" s="14">
        <v>0</v>
      </c>
      <c r="H30" s="13">
        <v>45</v>
      </c>
      <c r="I30" s="13" t="s">
        <v>33</v>
      </c>
      <c r="J30" s="13"/>
      <c r="K30" s="13">
        <f t="shared" si="2"/>
        <v>0</v>
      </c>
      <c r="L30" s="13">
        <f t="shared" si="4"/>
        <v>0</v>
      </c>
      <c r="M30" s="13"/>
      <c r="N30" s="13"/>
      <c r="O30" s="13"/>
      <c r="P30" s="13">
        <f t="shared" si="5"/>
        <v>0</v>
      </c>
      <c r="Q30" s="15"/>
      <c r="R30" s="15"/>
      <c r="S30" s="13"/>
      <c r="T30" s="13" t="e">
        <f t="shared" si="7"/>
        <v>#DIV/0!</v>
      </c>
      <c r="U30" s="13" t="e">
        <f t="shared" si="8"/>
        <v>#DIV/0!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 t="s">
        <v>39</v>
      </c>
      <c r="AC30" s="13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3" t="s">
        <v>62</v>
      </c>
      <c r="B31" s="13" t="s">
        <v>32</v>
      </c>
      <c r="C31" s="13"/>
      <c r="D31" s="13"/>
      <c r="E31" s="13"/>
      <c r="F31" s="13"/>
      <c r="G31" s="14">
        <v>0</v>
      </c>
      <c r="H31" s="13">
        <v>40</v>
      </c>
      <c r="I31" s="13" t="s">
        <v>33</v>
      </c>
      <c r="J31" s="13"/>
      <c r="K31" s="13">
        <f t="shared" si="2"/>
        <v>0</v>
      </c>
      <c r="L31" s="13">
        <f t="shared" si="4"/>
        <v>0</v>
      </c>
      <c r="M31" s="13"/>
      <c r="N31" s="13"/>
      <c r="O31" s="13"/>
      <c r="P31" s="13">
        <f t="shared" si="5"/>
        <v>0</v>
      </c>
      <c r="Q31" s="15"/>
      <c r="R31" s="15"/>
      <c r="S31" s="13"/>
      <c r="T31" s="13" t="e">
        <f t="shared" si="7"/>
        <v>#DIV/0!</v>
      </c>
      <c r="U31" s="13" t="e">
        <f t="shared" si="8"/>
        <v>#DIV/0!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 t="s">
        <v>39</v>
      </c>
      <c r="AC31" s="13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63</v>
      </c>
      <c r="B32" s="1" t="s">
        <v>32</v>
      </c>
      <c r="C32" s="1">
        <v>416.96899999999999</v>
      </c>
      <c r="D32" s="1">
        <v>1303.828</v>
      </c>
      <c r="E32" s="1">
        <v>1093.318</v>
      </c>
      <c r="F32" s="1">
        <v>328.02199999999999</v>
      </c>
      <c r="G32" s="6">
        <v>1</v>
      </c>
      <c r="H32" s="1">
        <v>40</v>
      </c>
      <c r="I32" s="1" t="s">
        <v>33</v>
      </c>
      <c r="J32" s="1">
        <v>1072.1379999999999</v>
      </c>
      <c r="K32" s="1">
        <f t="shared" si="2"/>
        <v>21.180000000000064</v>
      </c>
      <c r="L32" s="1">
        <f t="shared" si="4"/>
        <v>682.78</v>
      </c>
      <c r="M32" s="1">
        <v>410.53800000000001</v>
      </c>
      <c r="N32" s="1">
        <v>237.77940000000021</v>
      </c>
      <c r="O32" s="1">
        <v>284.45630000000011</v>
      </c>
      <c r="P32" s="1">
        <f t="shared" si="5"/>
        <v>136.55599999999998</v>
      </c>
      <c r="Q32" s="5">
        <f>10.5*P32-O32-N32-F32</f>
        <v>583.5802999999994</v>
      </c>
      <c r="R32" s="5"/>
      <c r="S32" s="1"/>
      <c r="T32" s="1">
        <f t="shared" si="7"/>
        <v>10.5</v>
      </c>
      <c r="U32" s="1">
        <f t="shared" si="8"/>
        <v>6.2264397023931606</v>
      </c>
      <c r="V32" s="1">
        <v>132.81020000000001</v>
      </c>
      <c r="W32" s="1">
        <v>127.4924</v>
      </c>
      <c r="X32" s="1">
        <v>134.03039999999999</v>
      </c>
      <c r="Y32" s="1">
        <v>141.726</v>
      </c>
      <c r="Z32" s="1">
        <v>130.97819999999999</v>
      </c>
      <c r="AA32" s="1">
        <v>125.506</v>
      </c>
      <c r="AB32" s="1"/>
      <c r="AC32" s="1">
        <f t="shared" si="3"/>
        <v>584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64</v>
      </c>
      <c r="B33" s="1" t="s">
        <v>32</v>
      </c>
      <c r="C33" s="1">
        <v>128.78</v>
      </c>
      <c r="D33" s="1">
        <v>317.54399999999998</v>
      </c>
      <c r="E33" s="1">
        <v>208.654</v>
      </c>
      <c r="F33" s="1">
        <v>146.93</v>
      </c>
      <c r="G33" s="6">
        <v>1</v>
      </c>
      <c r="H33" s="1">
        <v>35</v>
      </c>
      <c r="I33" s="1" t="s">
        <v>33</v>
      </c>
      <c r="J33" s="1">
        <v>202.1</v>
      </c>
      <c r="K33" s="1">
        <f t="shared" si="2"/>
        <v>6.554000000000002</v>
      </c>
      <c r="L33" s="1">
        <f t="shared" si="4"/>
        <v>208.654</v>
      </c>
      <c r="M33" s="1"/>
      <c r="N33" s="1">
        <v>28.199899999999989</v>
      </c>
      <c r="O33" s="1">
        <v>109.18980000000001</v>
      </c>
      <c r="P33" s="1">
        <f t="shared" si="5"/>
        <v>41.730800000000002</v>
      </c>
      <c r="Q33" s="5">
        <f>9.5*P33-O33-N33-F33</f>
        <v>112.12290000000002</v>
      </c>
      <c r="R33" s="5"/>
      <c r="S33" s="1"/>
      <c r="T33" s="1">
        <f t="shared" si="7"/>
        <v>9.5</v>
      </c>
      <c r="U33" s="1">
        <f t="shared" si="8"/>
        <v>6.8131859441946956</v>
      </c>
      <c r="V33" s="1">
        <v>42.352400000000003</v>
      </c>
      <c r="W33" s="1">
        <v>41.291600000000003</v>
      </c>
      <c r="X33" s="1">
        <v>46.789199999999987</v>
      </c>
      <c r="Y33" s="1">
        <v>47.7746</v>
      </c>
      <c r="Z33" s="1">
        <v>41.911000000000001</v>
      </c>
      <c r="AA33" s="1">
        <v>41.309199999999997</v>
      </c>
      <c r="AB33" s="1"/>
      <c r="AC33" s="1">
        <f t="shared" si="3"/>
        <v>112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65</v>
      </c>
      <c r="B34" s="1" t="s">
        <v>32</v>
      </c>
      <c r="C34" s="1">
        <v>64.481999999999999</v>
      </c>
      <c r="D34" s="1">
        <v>72.808000000000007</v>
      </c>
      <c r="E34" s="1">
        <v>69.293999999999997</v>
      </c>
      <c r="F34" s="1">
        <v>57.564</v>
      </c>
      <c r="G34" s="6">
        <v>1</v>
      </c>
      <c r="H34" s="1">
        <v>45</v>
      </c>
      <c r="I34" s="1" t="s">
        <v>33</v>
      </c>
      <c r="J34" s="1">
        <v>62.7</v>
      </c>
      <c r="K34" s="1">
        <f t="shared" si="2"/>
        <v>6.5939999999999941</v>
      </c>
      <c r="L34" s="1">
        <f t="shared" si="4"/>
        <v>69.293999999999997</v>
      </c>
      <c r="M34" s="1"/>
      <c r="N34" s="1"/>
      <c r="O34" s="1">
        <v>26.00980000000003</v>
      </c>
      <c r="P34" s="1">
        <f t="shared" si="5"/>
        <v>13.858799999999999</v>
      </c>
      <c r="Q34" s="5">
        <f t="shared" ref="Q34:Q39" si="12">10*P34-O34-N34-F34</f>
        <v>55.014199999999967</v>
      </c>
      <c r="R34" s="5"/>
      <c r="S34" s="1"/>
      <c r="T34" s="1">
        <f t="shared" si="7"/>
        <v>10</v>
      </c>
      <c r="U34" s="1">
        <f t="shared" si="8"/>
        <v>6.0303778104886456</v>
      </c>
      <c r="V34" s="1">
        <v>12.5436</v>
      </c>
      <c r="W34" s="1">
        <v>11.726000000000001</v>
      </c>
      <c r="X34" s="1">
        <v>13.4054</v>
      </c>
      <c r="Y34" s="1">
        <v>16.601800000000001</v>
      </c>
      <c r="Z34" s="1">
        <v>13.373799999999999</v>
      </c>
      <c r="AA34" s="1">
        <v>13.460599999999999</v>
      </c>
      <c r="AB34" s="1"/>
      <c r="AC34" s="1">
        <f t="shared" si="3"/>
        <v>55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66</v>
      </c>
      <c r="B35" s="1" t="s">
        <v>32</v>
      </c>
      <c r="C35" s="1">
        <v>5.2359999999999998</v>
      </c>
      <c r="D35" s="1">
        <v>156.49100000000001</v>
      </c>
      <c r="E35" s="1">
        <v>55.023000000000003</v>
      </c>
      <c r="F35" s="1">
        <v>63.094000000000001</v>
      </c>
      <c r="G35" s="6">
        <v>1</v>
      </c>
      <c r="H35" s="1">
        <v>30</v>
      </c>
      <c r="I35" s="1" t="s">
        <v>33</v>
      </c>
      <c r="J35" s="1">
        <v>68.3</v>
      </c>
      <c r="K35" s="1">
        <f t="shared" si="2"/>
        <v>-13.276999999999994</v>
      </c>
      <c r="L35" s="1">
        <f t="shared" si="4"/>
        <v>55.023000000000003</v>
      </c>
      <c r="M35" s="1"/>
      <c r="N35" s="1"/>
      <c r="O35" s="1"/>
      <c r="P35" s="1">
        <f t="shared" si="5"/>
        <v>11.0046</v>
      </c>
      <c r="Q35" s="5">
        <f>9.5*P35-O35-N35-F35</f>
        <v>41.4497</v>
      </c>
      <c r="R35" s="5"/>
      <c r="S35" s="1"/>
      <c r="T35" s="1">
        <f t="shared" si="7"/>
        <v>9.5</v>
      </c>
      <c r="U35" s="1">
        <f t="shared" si="8"/>
        <v>5.7334205695799936</v>
      </c>
      <c r="V35" s="1">
        <v>11.721</v>
      </c>
      <c r="W35" s="1">
        <v>12.316000000000001</v>
      </c>
      <c r="X35" s="1">
        <v>16.338999999999999</v>
      </c>
      <c r="Y35" s="1">
        <v>15.739000000000001</v>
      </c>
      <c r="Z35" s="1">
        <v>14.2698</v>
      </c>
      <c r="AA35" s="1">
        <v>15.757</v>
      </c>
      <c r="AB35" s="1"/>
      <c r="AC35" s="1">
        <f t="shared" si="3"/>
        <v>41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67</v>
      </c>
      <c r="B36" s="1" t="s">
        <v>32</v>
      </c>
      <c r="C36" s="1">
        <v>319.77499999999998</v>
      </c>
      <c r="D36" s="1">
        <v>270.767</v>
      </c>
      <c r="E36" s="1">
        <v>461.04300000000001</v>
      </c>
      <c r="F36" s="1">
        <v>14.865</v>
      </c>
      <c r="G36" s="6">
        <v>1</v>
      </c>
      <c r="H36" s="1">
        <v>45</v>
      </c>
      <c r="I36" s="1" t="s">
        <v>33</v>
      </c>
      <c r="J36" s="1">
        <v>439.1</v>
      </c>
      <c r="K36" s="1">
        <f t="shared" si="2"/>
        <v>21.942999999999984</v>
      </c>
      <c r="L36" s="1">
        <f t="shared" si="4"/>
        <v>461.04300000000001</v>
      </c>
      <c r="M36" s="1"/>
      <c r="N36" s="1">
        <v>316.58139999999997</v>
      </c>
      <c r="O36" s="1">
        <v>125.6915</v>
      </c>
      <c r="P36" s="1">
        <f t="shared" si="5"/>
        <v>92.208600000000004</v>
      </c>
      <c r="Q36" s="5">
        <f t="shared" si="12"/>
        <v>464.94810000000001</v>
      </c>
      <c r="R36" s="5"/>
      <c r="S36" s="1"/>
      <c r="T36" s="1">
        <f t="shared" si="7"/>
        <v>10</v>
      </c>
      <c r="U36" s="1">
        <f t="shared" si="8"/>
        <v>4.9576492865090671</v>
      </c>
      <c r="V36" s="1">
        <v>82.136600000000001</v>
      </c>
      <c r="W36" s="1">
        <v>82.934400000000011</v>
      </c>
      <c r="X36" s="1">
        <v>72.857400000000013</v>
      </c>
      <c r="Y36" s="1">
        <v>74.277799999999999</v>
      </c>
      <c r="Z36" s="1">
        <v>82.495000000000005</v>
      </c>
      <c r="AA36" s="1">
        <v>83.537400000000005</v>
      </c>
      <c r="AB36" s="1"/>
      <c r="AC36" s="1">
        <f t="shared" si="3"/>
        <v>465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68</v>
      </c>
      <c r="B37" s="1" t="s">
        <v>32</v>
      </c>
      <c r="C37" s="1">
        <v>121.62</v>
      </c>
      <c r="D37" s="1">
        <v>340.53899999999999</v>
      </c>
      <c r="E37" s="1">
        <v>280.20999999999998</v>
      </c>
      <c r="F37" s="1">
        <v>147.17500000000001</v>
      </c>
      <c r="G37" s="6">
        <v>1</v>
      </c>
      <c r="H37" s="1">
        <v>45</v>
      </c>
      <c r="I37" s="1" t="s">
        <v>33</v>
      </c>
      <c r="J37" s="1">
        <v>269.10000000000002</v>
      </c>
      <c r="K37" s="1">
        <f t="shared" si="2"/>
        <v>11.109999999999957</v>
      </c>
      <c r="L37" s="1">
        <f t="shared" si="4"/>
        <v>280.20999999999998</v>
      </c>
      <c r="M37" s="1"/>
      <c r="N37" s="1">
        <v>35.606799999999708</v>
      </c>
      <c r="O37" s="1">
        <v>82.791000000000139</v>
      </c>
      <c r="P37" s="1">
        <f t="shared" si="5"/>
        <v>56.041999999999994</v>
      </c>
      <c r="Q37" s="5">
        <f t="shared" si="12"/>
        <v>294.8472000000001</v>
      </c>
      <c r="R37" s="5"/>
      <c r="S37" s="1"/>
      <c r="T37" s="1">
        <f t="shared" si="7"/>
        <v>10</v>
      </c>
      <c r="U37" s="1">
        <f t="shared" si="8"/>
        <v>4.738817315584738</v>
      </c>
      <c r="V37" s="1">
        <v>47.913200000000003</v>
      </c>
      <c r="W37" s="1">
        <v>48.632800000000003</v>
      </c>
      <c r="X37" s="1">
        <v>51.292800000000007</v>
      </c>
      <c r="Y37" s="1">
        <v>53.903199999999991</v>
      </c>
      <c r="Z37" s="1">
        <v>46.288400000000003</v>
      </c>
      <c r="AA37" s="1">
        <v>47.858199999999997</v>
      </c>
      <c r="AB37" s="1"/>
      <c r="AC37" s="1">
        <f t="shared" si="3"/>
        <v>295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69</v>
      </c>
      <c r="B38" s="1" t="s">
        <v>32</v>
      </c>
      <c r="C38" s="1">
        <v>169.44800000000001</v>
      </c>
      <c r="D38" s="1">
        <v>181.12899999999999</v>
      </c>
      <c r="E38" s="1">
        <v>195.93100000000001</v>
      </c>
      <c r="F38" s="1">
        <v>78.361000000000004</v>
      </c>
      <c r="G38" s="6">
        <v>1</v>
      </c>
      <c r="H38" s="1">
        <v>45</v>
      </c>
      <c r="I38" s="1" t="s">
        <v>33</v>
      </c>
      <c r="J38" s="1">
        <v>192.1</v>
      </c>
      <c r="K38" s="1">
        <f t="shared" ref="K38:K68" si="13">E38-J38</f>
        <v>3.8310000000000173</v>
      </c>
      <c r="L38" s="1">
        <f t="shared" si="4"/>
        <v>195.93100000000001</v>
      </c>
      <c r="M38" s="1"/>
      <c r="N38" s="1">
        <v>75.303600000000017</v>
      </c>
      <c r="O38" s="1">
        <v>70.239000000000033</v>
      </c>
      <c r="P38" s="1">
        <f t="shared" si="5"/>
        <v>39.186199999999999</v>
      </c>
      <c r="Q38" s="5">
        <f t="shared" si="12"/>
        <v>167.95839999999993</v>
      </c>
      <c r="R38" s="5"/>
      <c r="S38" s="1"/>
      <c r="T38" s="1">
        <f t="shared" si="7"/>
        <v>10</v>
      </c>
      <c r="U38" s="1">
        <f t="shared" si="8"/>
        <v>5.713838034818381</v>
      </c>
      <c r="V38" s="1">
        <v>36.722799999999999</v>
      </c>
      <c r="W38" s="1">
        <v>36.607199999999999</v>
      </c>
      <c r="X38" s="1">
        <v>37.643799999999999</v>
      </c>
      <c r="Y38" s="1">
        <v>37.372599999999998</v>
      </c>
      <c r="Z38" s="1">
        <v>41.933599999999998</v>
      </c>
      <c r="AA38" s="1">
        <v>45.844000000000001</v>
      </c>
      <c r="AB38" s="1"/>
      <c r="AC38" s="1">
        <f t="shared" ref="AC38:AC69" si="14">ROUND(Q38*G38,0)</f>
        <v>168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70</v>
      </c>
      <c r="B39" s="1" t="s">
        <v>38</v>
      </c>
      <c r="C39" s="1">
        <v>432</v>
      </c>
      <c r="D39" s="1">
        <v>474</v>
      </c>
      <c r="E39" s="1">
        <v>494</v>
      </c>
      <c r="F39" s="1">
        <v>64</v>
      </c>
      <c r="G39" s="6">
        <v>0.4</v>
      </c>
      <c r="H39" s="1">
        <v>45</v>
      </c>
      <c r="I39" s="1" t="s">
        <v>33</v>
      </c>
      <c r="J39" s="1">
        <v>497</v>
      </c>
      <c r="K39" s="1">
        <f t="shared" si="13"/>
        <v>-3</v>
      </c>
      <c r="L39" s="1">
        <f t="shared" si="4"/>
        <v>494</v>
      </c>
      <c r="M39" s="1"/>
      <c r="N39" s="1">
        <v>548</v>
      </c>
      <c r="O39" s="1">
        <v>94.299999999999955</v>
      </c>
      <c r="P39" s="1">
        <f t="shared" si="5"/>
        <v>98.8</v>
      </c>
      <c r="Q39" s="5">
        <f t="shared" si="12"/>
        <v>281.70000000000005</v>
      </c>
      <c r="R39" s="5"/>
      <c r="S39" s="1"/>
      <c r="T39" s="1">
        <f t="shared" si="7"/>
        <v>10</v>
      </c>
      <c r="U39" s="1">
        <f t="shared" si="8"/>
        <v>7.148785425101214</v>
      </c>
      <c r="V39" s="1">
        <v>105.8</v>
      </c>
      <c r="W39" s="1">
        <v>114.8</v>
      </c>
      <c r="X39" s="1">
        <v>89.6</v>
      </c>
      <c r="Y39" s="1">
        <v>100.6</v>
      </c>
      <c r="Z39" s="1">
        <v>108.2</v>
      </c>
      <c r="AA39" s="1">
        <v>98</v>
      </c>
      <c r="AB39" s="1"/>
      <c r="AC39" s="1">
        <f t="shared" si="14"/>
        <v>113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3" t="s">
        <v>71</v>
      </c>
      <c r="B40" s="13" t="s">
        <v>38</v>
      </c>
      <c r="C40" s="13"/>
      <c r="D40" s="13"/>
      <c r="E40" s="13"/>
      <c r="F40" s="13"/>
      <c r="G40" s="14">
        <v>0</v>
      </c>
      <c r="H40" s="13">
        <v>50</v>
      </c>
      <c r="I40" s="13" t="s">
        <v>33</v>
      </c>
      <c r="J40" s="13"/>
      <c r="K40" s="13">
        <f t="shared" si="13"/>
        <v>0</v>
      </c>
      <c r="L40" s="13">
        <f t="shared" si="4"/>
        <v>0</v>
      </c>
      <c r="M40" s="13"/>
      <c r="N40" s="13"/>
      <c r="O40" s="13"/>
      <c r="P40" s="13">
        <f t="shared" si="5"/>
        <v>0</v>
      </c>
      <c r="Q40" s="15"/>
      <c r="R40" s="15"/>
      <c r="S40" s="13"/>
      <c r="T40" s="13" t="e">
        <f t="shared" si="7"/>
        <v>#DIV/0!</v>
      </c>
      <c r="U40" s="13" t="e">
        <f t="shared" si="8"/>
        <v>#DIV/0!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 t="s">
        <v>39</v>
      </c>
      <c r="AC40" s="13">
        <f t="shared" si="14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72</v>
      </c>
      <c r="B41" s="1" t="s">
        <v>38</v>
      </c>
      <c r="C41" s="1">
        <v>549</v>
      </c>
      <c r="D41" s="1">
        <v>986</v>
      </c>
      <c r="E41" s="1">
        <v>523</v>
      </c>
      <c r="F41" s="1">
        <v>253</v>
      </c>
      <c r="G41" s="6">
        <v>0.4</v>
      </c>
      <c r="H41" s="1">
        <v>45</v>
      </c>
      <c r="I41" s="1" t="s">
        <v>33</v>
      </c>
      <c r="J41" s="1">
        <v>528</v>
      </c>
      <c r="K41" s="1">
        <f t="shared" si="13"/>
        <v>-5</v>
      </c>
      <c r="L41" s="1">
        <f t="shared" si="4"/>
        <v>523</v>
      </c>
      <c r="M41" s="1"/>
      <c r="N41" s="1">
        <v>393.40000000000009</v>
      </c>
      <c r="O41" s="1">
        <v>13.89999999999986</v>
      </c>
      <c r="P41" s="1">
        <f t="shared" si="5"/>
        <v>104.6</v>
      </c>
      <c r="Q41" s="5">
        <f>10*P41-O41-N41-F41</f>
        <v>385.70000000000005</v>
      </c>
      <c r="R41" s="5"/>
      <c r="S41" s="1"/>
      <c r="T41" s="1">
        <f t="shared" si="7"/>
        <v>10</v>
      </c>
      <c r="U41" s="1">
        <f t="shared" si="8"/>
        <v>6.3126195028680687</v>
      </c>
      <c r="V41" s="1">
        <v>102.6</v>
      </c>
      <c r="W41" s="1">
        <v>117.2</v>
      </c>
      <c r="X41" s="1">
        <v>107</v>
      </c>
      <c r="Y41" s="1">
        <v>116.8</v>
      </c>
      <c r="Z41" s="1">
        <v>120.8</v>
      </c>
      <c r="AA41" s="1">
        <v>104.6</v>
      </c>
      <c r="AB41" s="1"/>
      <c r="AC41" s="1">
        <f t="shared" si="14"/>
        <v>154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3" t="s">
        <v>73</v>
      </c>
      <c r="B42" s="13" t="s">
        <v>32</v>
      </c>
      <c r="C42" s="13"/>
      <c r="D42" s="13">
        <v>121.649</v>
      </c>
      <c r="E42" s="13"/>
      <c r="F42" s="13"/>
      <c r="G42" s="14">
        <v>0</v>
      </c>
      <c r="H42" s="13">
        <v>45</v>
      </c>
      <c r="I42" s="13" t="s">
        <v>33</v>
      </c>
      <c r="J42" s="13"/>
      <c r="K42" s="13">
        <f t="shared" si="13"/>
        <v>0</v>
      </c>
      <c r="L42" s="13">
        <f t="shared" si="4"/>
        <v>0</v>
      </c>
      <c r="M42" s="13"/>
      <c r="N42" s="13"/>
      <c r="O42" s="13"/>
      <c r="P42" s="13">
        <f t="shared" si="5"/>
        <v>0</v>
      </c>
      <c r="Q42" s="15"/>
      <c r="R42" s="15"/>
      <c r="S42" s="13"/>
      <c r="T42" s="13" t="e">
        <f t="shared" si="7"/>
        <v>#DIV/0!</v>
      </c>
      <c r="U42" s="13" t="e">
        <f t="shared" si="8"/>
        <v>#DIV/0!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 t="s">
        <v>39</v>
      </c>
      <c r="AC42" s="13">
        <f t="shared" si="14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3" t="s">
        <v>74</v>
      </c>
      <c r="B43" s="13" t="s">
        <v>38</v>
      </c>
      <c r="C43" s="13"/>
      <c r="D43" s="13"/>
      <c r="E43" s="13"/>
      <c r="F43" s="13"/>
      <c r="G43" s="14">
        <v>0</v>
      </c>
      <c r="H43" s="13">
        <v>45</v>
      </c>
      <c r="I43" s="13" t="s">
        <v>33</v>
      </c>
      <c r="J43" s="13"/>
      <c r="K43" s="13">
        <f t="shared" si="13"/>
        <v>0</v>
      </c>
      <c r="L43" s="13">
        <f t="shared" si="4"/>
        <v>0</v>
      </c>
      <c r="M43" s="13"/>
      <c r="N43" s="13"/>
      <c r="O43" s="13"/>
      <c r="P43" s="13">
        <f t="shared" si="5"/>
        <v>0</v>
      </c>
      <c r="Q43" s="15"/>
      <c r="R43" s="15"/>
      <c r="S43" s="13"/>
      <c r="T43" s="13" t="e">
        <f t="shared" si="7"/>
        <v>#DIV/0!</v>
      </c>
      <c r="U43" s="13" t="e">
        <f t="shared" si="8"/>
        <v>#DIV/0!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 t="s">
        <v>39</v>
      </c>
      <c r="AC43" s="13">
        <f t="shared" si="14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3" t="s">
        <v>75</v>
      </c>
      <c r="B44" s="13" t="s">
        <v>38</v>
      </c>
      <c r="C44" s="13"/>
      <c r="D44" s="13"/>
      <c r="E44" s="13"/>
      <c r="F44" s="13"/>
      <c r="G44" s="14">
        <v>0</v>
      </c>
      <c r="H44" s="13">
        <v>40</v>
      </c>
      <c r="I44" s="13" t="s">
        <v>33</v>
      </c>
      <c r="J44" s="13"/>
      <c r="K44" s="13">
        <f t="shared" si="13"/>
        <v>0</v>
      </c>
      <c r="L44" s="13">
        <f t="shared" si="4"/>
        <v>0</v>
      </c>
      <c r="M44" s="13"/>
      <c r="N44" s="13"/>
      <c r="O44" s="13"/>
      <c r="P44" s="13">
        <f t="shared" si="5"/>
        <v>0</v>
      </c>
      <c r="Q44" s="15"/>
      <c r="R44" s="15"/>
      <c r="S44" s="13"/>
      <c r="T44" s="13" t="e">
        <f t="shared" si="7"/>
        <v>#DIV/0!</v>
      </c>
      <c r="U44" s="13" t="e">
        <f t="shared" si="8"/>
        <v>#DIV/0!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 t="s">
        <v>39</v>
      </c>
      <c r="AC44" s="13">
        <f t="shared" si="14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76</v>
      </c>
      <c r="B45" s="1" t="s">
        <v>32</v>
      </c>
      <c r="C45" s="1">
        <v>269.726</v>
      </c>
      <c r="D45" s="1">
        <v>34.103999999999999</v>
      </c>
      <c r="E45" s="1">
        <v>162.10400000000001</v>
      </c>
      <c r="F45" s="1">
        <v>25.498000000000001</v>
      </c>
      <c r="G45" s="6">
        <v>1</v>
      </c>
      <c r="H45" s="1">
        <v>40</v>
      </c>
      <c r="I45" s="1" t="s">
        <v>33</v>
      </c>
      <c r="J45" s="1">
        <v>174</v>
      </c>
      <c r="K45" s="1">
        <f t="shared" si="13"/>
        <v>-11.895999999999987</v>
      </c>
      <c r="L45" s="1">
        <f t="shared" si="4"/>
        <v>162.10400000000001</v>
      </c>
      <c r="M45" s="1"/>
      <c r="N45" s="1">
        <v>149.32820000000001</v>
      </c>
      <c r="O45" s="1">
        <v>122.3222</v>
      </c>
      <c r="P45" s="1">
        <f t="shared" si="5"/>
        <v>32.4208</v>
      </c>
      <c r="Q45" s="5">
        <f t="shared" ref="Q45:Q46" si="15">10*P45-O45-N45-F45</f>
        <v>27.05959999999995</v>
      </c>
      <c r="R45" s="5"/>
      <c r="S45" s="1"/>
      <c r="T45" s="1">
        <f t="shared" si="7"/>
        <v>9.9999999999999982</v>
      </c>
      <c r="U45" s="1">
        <f t="shared" si="8"/>
        <v>9.1653629768543645</v>
      </c>
      <c r="V45" s="1">
        <v>41.110799999999998</v>
      </c>
      <c r="W45" s="1">
        <v>36.595599999999997</v>
      </c>
      <c r="X45" s="1">
        <v>24.7806</v>
      </c>
      <c r="Y45" s="1">
        <v>30.5746</v>
      </c>
      <c r="Z45" s="1">
        <v>43.206800000000001</v>
      </c>
      <c r="AA45" s="1">
        <v>39.592599999999997</v>
      </c>
      <c r="AB45" s="1"/>
      <c r="AC45" s="1">
        <f t="shared" si="14"/>
        <v>27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77</v>
      </c>
      <c r="B46" s="1" t="s">
        <v>38</v>
      </c>
      <c r="C46" s="1">
        <v>116</v>
      </c>
      <c r="D46" s="1">
        <v>570</v>
      </c>
      <c r="E46" s="1">
        <v>285</v>
      </c>
      <c r="F46" s="1">
        <v>162</v>
      </c>
      <c r="G46" s="6">
        <v>0.4</v>
      </c>
      <c r="H46" s="1">
        <v>40</v>
      </c>
      <c r="I46" s="1" t="s">
        <v>33</v>
      </c>
      <c r="J46" s="1">
        <v>303</v>
      </c>
      <c r="K46" s="1">
        <f t="shared" si="13"/>
        <v>-18</v>
      </c>
      <c r="L46" s="1">
        <f t="shared" si="4"/>
        <v>285</v>
      </c>
      <c r="M46" s="1"/>
      <c r="N46" s="1">
        <v>233.8</v>
      </c>
      <c r="O46" s="1">
        <v>10</v>
      </c>
      <c r="P46" s="1">
        <f t="shared" si="5"/>
        <v>57</v>
      </c>
      <c r="Q46" s="5">
        <f t="shared" si="15"/>
        <v>164.2</v>
      </c>
      <c r="R46" s="5"/>
      <c r="S46" s="1"/>
      <c r="T46" s="1">
        <f t="shared" si="7"/>
        <v>10</v>
      </c>
      <c r="U46" s="1">
        <f t="shared" si="8"/>
        <v>7.1192982456140355</v>
      </c>
      <c r="V46" s="1">
        <v>59</v>
      </c>
      <c r="W46" s="1">
        <v>69.2</v>
      </c>
      <c r="X46" s="1">
        <v>62.6</v>
      </c>
      <c r="Y46" s="1">
        <v>59</v>
      </c>
      <c r="Z46" s="1">
        <v>54.8</v>
      </c>
      <c r="AA46" s="1">
        <v>59.6</v>
      </c>
      <c r="AB46" s="1"/>
      <c r="AC46" s="1">
        <f t="shared" si="14"/>
        <v>66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78</v>
      </c>
      <c r="B47" s="1" t="s">
        <v>38</v>
      </c>
      <c r="C47" s="1">
        <v>244</v>
      </c>
      <c r="D47" s="1">
        <v>468</v>
      </c>
      <c r="E47" s="1">
        <v>266</v>
      </c>
      <c r="F47" s="1">
        <v>144</v>
      </c>
      <c r="G47" s="6">
        <v>0.4</v>
      </c>
      <c r="H47" s="1">
        <v>45</v>
      </c>
      <c r="I47" s="1" t="s">
        <v>33</v>
      </c>
      <c r="J47" s="1">
        <v>359</v>
      </c>
      <c r="K47" s="1">
        <f t="shared" si="13"/>
        <v>-93</v>
      </c>
      <c r="L47" s="1">
        <f t="shared" si="4"/>
        <v>266</v>
      </c>
      <c r="M47" s="1"/>
      <c r="N47" s="1">
        <v>459.49999999999989</v>
      </c>
      <c r="O47" s="1">
        <v>40</v>
      </c>
      <c r="P47" s="1">
        <f t="shared" si="5"/>
        <v>53.2</v>
      </c>
      <c r="Q47" s="5">
        <v>150</v>
      </c>
      <c r="R47" s="5"/>
      <c r="S47" s="1"/>
      <c r="T47" s="1">
        <f t="shared" si="7"/>
        <v>14.915413533834583</v>
      </c>
      <c r="U47" s="1">
        <f t="shared" si="8"/>
        <v>12.095864661654133</v>
      </c>
      <c r="V47" s="1">
        <v>79.8</v>
      </c>
      <c r="W47" s="1">
        <v>88.2</v>
      </c>
      <c r="X47" s="1">
        <v>66.400000000000006</v>
      </c>
      <c r="Y47" s="1">
        <v>64.8</v>
      </c>
      <c r="Z47" s="1">
        <v>66.599999999999994</v>
      </c>
      <c r="AA47" s="1">
        <v>80.599999999999994</v>
      </c>
      <c r="AB47" s="1"/>
      <c r="AC47" s="1">
        <f t="shared" si="14"/>
        <v>60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0" t="s">
        <v>79</v>
      </c>
      <c r="B48" s="10" t="s">
        <v>32</v>
      </c>
      <c r="C48" s="10"/>
      <c r="D48" s="10">
        <v>34.843000000000004</v>
      </c>
      <c r="E48" s="10"/>
      <c r="F48" s="10"/>
      <c r="G48" s="11">
        <v>0</v>
      </c>
      <c r="H48" s="10" t="e">
        <v>#N/A</v>
      </c>
      <c r="I48" s="10" t="s">
        <v>50</v>
      </c>
      <c r="J48" s="10"/>
      <c r="K48" s="10">
        <f t="shared" si="13"/>
        <v>0</v>
      </c>
      <c r="L48" s="10">
        <f t="shared" si="4"/>
        <v>0</v>
      </c>
      <c r="M48" s="10"/>
      <c r="N48" s="10"/>
      <c r="O48" s="10"/>
      <c r="P48" s="10">
        <f t="shared" si="5"/>
        <v>0</v>
      </c>
      <c r="Q48" s="12"/>
      <c r="R48" s="12"/>
      <c r="S48" s="10"/>
      <c r="T48" s="10" t="e">
        <f t="shared" si="7"/>
        <v>#DIV/0!</v>
      </c>
      <c r="U48" s="10" t="e">
        <f t="shared" si="8"/>
        <v>#DIV/0!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/>
      <c r="AC48" s="10">
        <f t="shared" si="14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3" t="s">
        <v>80</v>
      </c>
      <c r="B49" s="13" t="s">
        <v>32</v>
      </c>
      <c r="C49" s="13"/>
      <c r="D49" s="13"/>
      <c r="E49" s="13"/>
      <c r="F49" s="13"/>
      <c r="G49" s="14">
        <v>0</v>
      </c>
      <c r="H49" s="13" t="e">
        <v>#N/A</v>
      </c>
      <c r="I49" s="13" t="s">
        <v>33</v>
      </c>
      <c r="J49" s="13"/>
      <c r="K49" s="13">
        <f t="shared" si="13"/>
        <v>0</v>
      </c>
      <c r="L49" s="13">
        <f t="shared" si="4"/>
        <v>0</v>
      </c>
      <c r="M49" s="13"/>
      <c r="N49" s="13"/>
      <c r="O49" s="13"/>
      <c r="P49" s="13">
        <f t="shared" si="5"/>
        <v>0</v>
      </c>
      <c r="Q49" s="15"/>
      <c r="R49" s="15"/>
      <c r="S49" s="13"/>
      <c r="T49" s="13" t="e">
        <f t="shared" si="7"/>
        <v>#DIV/0!</v>
      </c>
      <c r="U49" s="13" t="e">
        <f t="shared" si="8"/>
        <v>#DIV/0!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 t="s">
        <v>39</v>
      </c>
      <c r="AC49" s="13">
        <f t="shared" si="14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3" t="s">
        <v>81</v>
      </c>
      <c r="B50" s="13" t="s">
        <v>38</v>
      </c>
      <c r="C50" s="13"/>
      <c r="D50" s="13">
        <v>12</v>
      </c>
      <c r="E50" s="13"/>
      <c r="F50" s="13"/>
      <c r="G50" s="14">
        <v>0</v>
      </c>
      <c r="H50" s="13">
        <v>40</v>
      </c>
      <c r="I50" s="13" t="s">
        <v>33</v>
      </c>
      <c r="J50" s="13"/>
      <c r="K50" s="13">
        <f t="shared" si="13"/>
        <v>0</v>
      </c>
      <c r="L50" s="13">
        <f t="shared" si="4"/>
        <v>0</v>
      </c>
      <c r="M50" s="13"/>
      <c r="N50" s="13"/>
      <c r="O50" s="13"/>
      <c r="P50" s="13">
        <f t="shared" si="5"/>
        <v>0</v>
      </c>
      <c r="Q50" s="15"/>
      <c r="R50" s="15"/>
      <c r="S50" s="13"/>
      <c r="T50" s="13" t="e">
        <f t="shared" si="7"/>
        <v>#DIV/0!</v>
      </c>
      <c r="U50" s="13" t="e">
        <f t="shared" si="8"/>
        <v>#DIV/0!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 t="s">
        <v>39</v>
      </c>
      <c r="AC50" s="13">
        <f t="shared" si="14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82</v>
      </c>
      <c r="B51" s="1" t="s">
        <v>38</v>
      </c>
      <c r="C51" s="1">
        <v>344</v>
      </c>
      <c r="D51" s="1">
        <v>1158</v>
      </c>
      <c r="E51" s="1">
        <v>601</v>
      </c>
      <c r="F51" s="1">
        <v>197</v>
      </c>
      <c r="G51" s="6">
        <v>0.4</v>
      </c>
      <c r="H51" s="1">
        <v>40</v>
      </c>
      <c r="I51" s="1" t="s">
        <v>33</v>
      </c>
      <c r="J51" s="1">
        <v>618</v>
      </c>
      <c r="K51" s="1">
        <f t="shared" si="13"/>
        <v>-17</v>
      </c>
      <c r="L51" s="1">
        <f t="shared" si="4"/>
        <v>601</v>
      </c>
      <c r="M51" s="1"/>
      <c r="N51" s="1">
        <v>459.3</v>
      </c>
      <c r="O51" s="1">
        <v>83.5</v>
      </c>
      <c r="P51" s="1">
        <f t="shared" si="5"/>
        <v>120.2</v>
      </c>
      <c r="Q51" s="5">
        <f t="shared" ref="Q51:Q55" si="16">10*P51-O51-N51-F51</f>
        <v>462.20000000000005</v>
      </c>
      <c r="R51" s="5"/>
      <c r="S51" s="1"/>
      <c r="T51" s="1">
        <f t="shared" si="7"/>
        <v>10</v>
      </c>
      <c r="U51" s="1">
        <f t="shared" si="8"/>
        <v>6.1547420965058235</v>
      </c>
      <c r="V51" s="1">
        <v>115.6</v>
      </c>
      <c r="W51" s="1">
        <v>127.4</v>
      </c>
      <c r="X51" s="1">
        <v>114</v>
      </c>
      <c r="Y51" s="1">
        <v>124.8</v>
      </c>
      <c r="Z51" s="1">
        <v>115.6</v>
      </c>
      <c r="AA51" s="1">
        <v>108.2</v>
      </c>
      <c r="AB51" s="1"/>
      <c r="AC51" s="1">
        <f t="shared" si="14"/>
        <v>185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83</v>
      </c>
      <c r="B52" s="1" t="s">
        <v>32</v>
      </c>
      <c r="C52" s="1">
        <v>12.24</v>
      </c>
      <c r="D52" s="1">
        <v>269.09500000000003</v>
      </c>
      <c r="E52" s="1">
        <v>78.055999999999997</v>
      </c>
      <c r="F52" s="1">
        <v>183.01300000000001</v>
      </c>
      <c r="G52" s="6">
        <v>1</v>
      </c>
      <c r="H52" s="1">
        <v>50</v>
      </c>
      <c r="I52" s="1" t="s">
        <v>33</v>
      </c>
      <c r="J52" s="1">
        <v>76.650000000000006</v>
      </c>
      <c r="K52" s="1">
        <f t="shared" si="13"/>
        <v>1.4059999999999917</v>
      </c>
      <c r="L52" s="1">
        <f t="shared" si="4"/>
        <v>78.055999999999997</v>
      </c>
      <c r="M52" s="1"/>
      <c r="N52" s="1"/>
      <c r="O52" s="1"/>
      <c r="P52" s="1">
        <f t="shared" si="5"/>
        <v>15.6112</v>
      </c>
      <c r="Q52" s="5"/>
      <c r="R52" s="5"/>
      <c r="S52" s="1"/>
      <c r="T52" s="1">
        <f t="shared" si="7"/>
        <v>11.723185917802603</v>
      </c>
      <c r="U52" s="1">
        <f t="shared" si="8"/>
        <v>11.723185917802603</v>
      </c>
      <c r="V52" s="1">
        <v>14.2646</v>
      </c>
      <c r="W52" s="1">
        <v>19.820799999999998</v>
      </c>
      <c r="X52" s="1">
        <v>28.685600000000001</v>
      </c>
      <c r="Y52" s="1">
        <v>24.488199999999999</v>
      </c>
      <c r="Z52" s="1">
        <v>17.527200000000001</v>
      </c>
      <c r="AA52" s="1">
        <v>20.228400000000001</v>
      </c>
      <c r="AB52" s="1"/>
      <c r="AC52" s="1">
        <f t="shared" si="14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84</v>
      </c>
      <c r="B53" s="1" t="s">
        <v>32</v>
      </c>
      <c r="C53" s="1">
        <v>82.593000000000004</v>
      </c>
      <c r="D53" s="1">
        <v>290.08800000000002</v>
      </c>
      <c r="E53" s="1">
        <v>103.65600000000001</v>
      </c>
      <c r="F53" s="1">
        <v>236.43</v>
      </c>
      <c r="G53" s="6">
        <v>1</v>
      </c>
      <c r="H53" s="1">
        <v>50</v>
      </c>
      <c r="I53" s="1" t="s">
        <v>33</v>
      </c>
      <c r="J53" s="1">
        <v>99.15</v>
      </c>
      <c r="K53" s="1">
        <f t="shared" si="13"/>
        <v>4.5060000000000002</v>
      </c>
      <c r="L53" s="1">
        <f t="shared" si="4"/>
        <v>103.65600000000001</v>
      </c>
      <c r="M53" s="1"/>
      <c r="N53" s="1"/>
      <c r="O53" s="1"/>
      <c r="P53" s="1">
        <f t="shared" si="5"/>
        <v>20.731200000000001</v>
      </c>
      <c r="Q53" s="5"/>
      <c r="R53" s="5"/>
      <c r="S53" s="1"/>
      <c r="T53" s="1">
        <f t="shared" si="7"/>
        <v>11.404549664274137</v>
      </c>
      <c r="U53" s="1">
        <f t="shared" si="8"/>
        <v>11.404549664274137</v>
      </c>
      <c r="V53" s="1">
        <v>21.937799999999999</v>
      </c>
      <c r="W53" s="1">
        <v>25.946999999999999</v>
      </c>
      <c r="X53" s="1">
        <v>34.252000000000002</v>
      </c>
      <c r="Y53" s="1">
        <v>33.2258</v>
      </c>
      <c r="Z53" s="1">
        <v>26.347200000000001</v>
      </c>
      <c r="AA53" s="1">
        <v>30.095800000000001</v>
      </c>
      <c r="AB53" s="1"/>
      <c r="AC53" s="1">
        <f t="shared" si="14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85</v>
      </c>
      <c r="B54" s="1" t="s">
        <v>32</v>
      </c>
      <c r="C54" s="1">
        <v>130.60400000000001</v>
      </c>
      <c r="D54" s="1">
        <v>27.286999999999999</v>
      </c>
      <c r="E54" s="1">
        <v>133.90199999999999</v>
      </c>
      <c r="F54" s="1">
        <v>11.031000000000001</v>
      </c>
      <c r="G54" s="6">
        <v>1</v>
      </c>
      <c r="H54" s="1">
        <v>40</v>
      </c>
      <c r="I54" s="1" t="s">
        <v>33</v>
      </c>
      <c r="J54" s="1">
        <v>125.8</v>
      </c>
      <c r="K54" s="1">
        <f t="shared" si="13"/>
        <v>8.1019999999999897</v>
      </c>
      <c r="L54" s="1">
        <f t="shared" si="4"/>
        <v>133.90199999999999</v>
      </c>
      <c r="M54" s="1"/>
      <c r="N54" s="1">
        <v>83.962400000000002</v>
      </c>
      <c r="O54" s="1">
        <v>41.856900000000017</v>
      </c>
      <c r="P54" s="1">
        <f t="shared" si="5"/>
        <v>26.780399999999997</v>
      </c>
      <c r="Q54" s="5">
        <f t="shared" si="16"/>
        <v>130.95369999999994</v>
      </c>
      <c r="R54" s="5"/>
      <c r="S54" s="1"/>
      <c r="T54" s="1">
        <f t="shared" si="7"/>
        <v>10</v>
      </c>
      <c r="U54" s="1">
        <f t="shared" si="8"/>
        <v>5.1100917088617068</v>
      </c>
      <c r="V54" s="1">
        <v>22.816600000000001</v>
      </c>
      <c r="W54" s="1">
        <v>21.715199999999999</v>
      </c>
      <c r="X54" s="1">
        <v>20.2408</v>
      </c>
      <c r="Y54" s="1">
        <v>22.481200000000001</v>
      </c>
      <c r="Z54" s="1">
        <v>27.145</v>
      </c>
      <c r="AA54" s="1">
        <v>28.829599999999999</v>
      </c>
      <c r="AB54" s="1"/>
      <c r="AC54" s="1">
        <f t="shared" si="14"/>
        <v>131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86</v>
      </c>
      <c r="B55" s="1" t="s">
        <v>32</v>
      </c>
      <c r="C55" s="1">
        <v>265.06200000000001</v>
      </c>
      <c r="D55" s="1">
        <v>2869.1109999999999</v>
      </c>
      <c r="E55" s="1">
        <v>1535.799</v>
      </c>
      <c r="F55" s="1">
        <v>175.79900000000001</v>
      </c>
      <c r="G55" s="6">
        <v>1</v>
      </c>
      <c r="H55" s="1">
        <v>40</v>
      </c>
      <c r="I55" s="1" t="s">
        <v>33</v>
      </c>
      <c r="J55" s="1">
        <v>1559.566</v>
      </c>
      <c r="K55" s="1">
        <f t="shared" si="13"/>
        <v>-23.767000000000053</v>
      </c>
      <c r="L55" s="1">
        <f t="shared" si="4"/>
        <v>528.13299999999992</v>
      </c>
      <c r="M55" s="1">
        <v>1007.6660000000001</v>
      </c>
      <c r="N55" s="1">
        <v>344.34409999999968</v>
      </c>
      <c r="O55" s="1">
        <v>24.99150000000051</v>
      </c>
      <c r="P55" s="1">
        <f t="shared" si="5"/>
        <v>105.62659999999998</v>
      </c>
      <c r="Q55" s="5">
        <f t="shared" si="16"/>
        <v>511.13139999999964</v>
      </c>
      <c r="R55" s="5"/>
      <c r="S55" s="1"/>
      <c r="T55" s="1">
        <f t="shared" si="7"/>
        <v>10</v>
      </c>
      <c r="U55" s="1">
        <f t="shared" si="8"/>
        <v>5.1609594552887277</v>
      </c>
      <c r="V55" s="1">
        <v>96.8536</v>
      </c>
      <c r="W55" s="1">
        <v>108.1233999999999</v>
      </c>
      <c r="X55" s="1">
        <v>100.74420000000001</v>
      </c>
      <c r="Y55" s="1">
        <v>89.335000000000036</v>
      </c>
      <c r="Z55" s="1">
        <v>97.423800000000028</v>
      </c>
      <c r="AA55" s="1">
        <v>95.194599999999994</v>
      </c>
      <c r="AB55" s="1"/>
      <c r="AC55" s="1">
        <f t="shared" si="14"/>
        <v>511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87</v>
      </c>
      <c r="B56" s="1" t="s">
        <v>32</v>
      </c>
      <c r="C56" s="1">
        <v>64.278999999999996</v>
      </c>
      <c r="D56" s="1">
        <v>41.231999999999999</v>
      </c>
      <c r="E56" s="1">
        <v>73.296000000000006</v>
      </c>
      <c r="F56" s="1">
        <v>13.285</v>
      </c>
      <c r="G56" s="6">
        <v>1</v>
      </c>
      <c r="H56" s="1">
        <v>40</v>
      </c>
      <c r="I56" s="1" t="s">
        <v>33</v>
      </c>
      <c r="J56" s="1">
        <v>112.7</v>
      </c>
      <c r="K56" s="1">
        <f t="shared" si="13"/>
        <v>-39.403999999999996</v>
      </c>
      <c r="L56" s="1">
        <f t="shared" si="4"/>
        <v>73.296000000000006</v>
      </c>
      <c r="M56" s="1"/>
      <c r="N56" s="1">
        <v>110.1238</v>
      </c>
      <c r="O56" s="1">
        <v>80.035299999999992</v>
      </c>
      <c r="P56" s="1">
        <f t="shared" si="5"/>
        <v>14.659200000000002</v>
      </c>
      <c r="Q56" s="5"/>
      <c r="R56" s="5"/>
      <c r="S56" s="1"/>
      <c r="T56" s="1">
        <f t="shared" si="7"/>
        <v>13.878253929273082</v>
      </c>
      <c r="U56" s="1">
        <f t="shared" si="8"/>
        <v>13.878253929273082</v>
      </c>
      <c r="V56" s="1">
        <v>22.9514</v>
      </c>
      <c r="W56" s="1">
        <v>19.749199999999998</v>
      </c>
      <c r="X56" s="1">
        <v>14.913600000000001</v>
      </c>
      <c r="Y56" s="1">
        <v>12.783200000000001</v>
      </c>
      <c r="Z56" s="1">
        <v>18.405000000000001</v>
      </c>
      <c r="AA56" s="1">
        <v>21.882999999999999</v>
      </c>
      <c r="AB56" s="1"/>
      <c r="AC56" s="1">
        <f t="shared" si="14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3" t="s">
        <v>88</v>
      </c>
      <c r="B57" s="13" t="s">
        <v>38</v>
      </c>
      <c r="C57" s="13"/>
      <c r="D57" s="13"/>
      <c r="E57" s="13"/>
      <c r="F57" s="13"/>
      <c r="G57" s="14">
        <v>0</v>
      </c>
      <c r="H57" s="13">
        <v>50</v>
      </c>
      <c r="I57" s="13" t="s">
        <v>33</v>
      </c>
      <c r="J57" s="13"/>
      <c r="K57" s="13">
        <f t="shared" si="13"/>
        <v>0</v>
      </c>
      <c r="L57" s="13">
        <f t="shared" si="4"/>
        <v>0</v>
      </c>
      <c r="M57" s="13"/>
      <c r="N57" s="13"/>
      <c r="O57" s="13"/>
      <c r="P57" s="13">
        <f t="shared" si="5"/>
        <v>0</v>
      </c>
      <c r="Q57" s="15"/>
      <c r="R57" s="15"/>
      <c r="S57" s="13"/>
      <c r="T57" s="13" t="e">
        <f t="shared" si="7"/>
        <v>#DIV/0!</v>
      </c>
      <c r="U57" s="13" t="e">
        <f t="shared" si="8"/>
        <v>#DIV/0!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 t="s">
        <v>39</v>
      </c>
      <c r="AC57" s="13">
        <f t="shared" si="14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89</v>
      </c>
      <c r="B58" s="1" t="s">
        <v>32</v>
      </c>
      <c r="C58" s="1">
        <v>73.884</v>
      </c>
      <c r="D58" s="1">
        <v>527.43499999999995</v>
      </c>
      <c r="E58" s="1">
        <v>230.518</v>
      </c>
      <c r="F58" s="1">
        <v>120.768</v>
      </c>
      <c r="G58" s="6">
        <v>1</v>
      </c>
      <c r="H58" s="1">
        <v>40</v>
      </c>
      <c r="I58" s="1" t="s">
        <v>33</v>
      </c>
      <c r="J58" s="1">
        <v>244.6</v>
      </c>
      <c r="K58" s="1">
        <f t="shared" si="13"/>
        <v>-14.081999999999994</v>
      </c>
      <c r="L58" s="1">
        <f t="shared" si="4"/>
        <v>230.518</v>
      </c>
      <c r="M58" s="1"/>
      <c r="N58" s="1">
        <v>35.896900000000073</v>
      </c>
      <c r="O58" s="1">
        <v>19.916200000000028</v>
      </c>
      <c r="P58" s="1">
        <f t="shared" si="5"/>
        <v>46.1036</v>
      </c>
      <c r="Q58" s="5">
        <f t="shared" ref="Q58:Q60" si="17">10*P58-O58-N58-F58</f>
        <v>284.45489999999995</v>
      </c>
      <c r="R58" s="5"/>
      <c r="S58" s="1"/>
      <c r="T58" s="1">
        <f t="shared" si="7"/>
        <v>10.000000000000002</v>
      </c>
      <c r="U58" s="1">
        <f t="shared" si="8"/>
        <v>3.8300935284880162</v>
      </c>
      <c r="V58" s="1">
        <v>37.316200000000002</v>
      </c>
      <c r="W58" s="1">
        <v>39.712200000000003</v>
      </c>
      <c r="X58" s="1">
        <v>46.328000000000003</v>
      </c>
      <c r="Y58" s="1">
        <v>42.8596</v>
      </c>
      <c r="Z58" s="1">
        <v>39.468200000000003</v>
      </c>
      <c r="AA58" s="1">
        <v>43.555999999999997</v>
      </c>
      <c r="AB58" s="1"/>
      <c r="AC58" s="1">
        <f t="shared" si="14"/>
        <v>284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90</v>
      </c>
      <c r="B59" s="1" t="s">
        <v>38</v>
      </c>
      <c r="C59" s="1">
        <v>188</v>
      </c>
      <c r="D59" s="1">
        <v>450</v>
      </c>
      <c r="E59" s="1">
        <v>361</v>
      </c>
      <c r="F59" s="1">
        <v>158</v>
      </c>
      <c r="G59" s="6">
        <v>0.4</v>
      </c>
      <c r="H59" s="1">
        <v>40</v>
      </c>
      <c r="I59" s="1" t="s">
        <v>33</v>
      </c>
      <c r="J59" s="1">
        <v>393</v>
      </c>
      <c r="K59" s="1">
        <f t="shared" si="13"/>
        <v>-32</v>
      </c>
      <c r="L59" s="1">
        <f t="shared" si="4"/>
        <v>361</v>
      </c>
      <c r="M59" s="1"/>
      <c r="N59" s="1">
        <v>193.80000000000021</v>
      </c>
      <c r="O59" s="1"/>
      <c r="P59" s="1">
        <f t="shared" si="5"/>
        <v>72.2</v>
      </c>
      <c r="Q59" s="5">
        <f t="shared" si="17"/>
        <v>370.19999999999982</v>
      </c>
      <c r="R59" s="5"/>
      <c r="S59" s="1"/>
      <c r="T59" s="1">
        <f t="shared" si="7"/>
        <v>10</v>
      </c>
      <c r="U59" s="1">
        <f t="shared" si="8"/>
        <v>4.8725761772853211</v>
      </c>
      <c r="V59" s="1">
        <v>62</v>
      </c>
      <c r="W59" s="1">
        <v>72.8</v>
      </c>
      <c r="X59" s="1">
        <v>73.8</v>
      </c>
      <c r="Y59" s="1">
        <v>78.400000000000006</v>
      </c>
      <c r="Z59" s="1">
        <v>72</v>
      </c>
      <c r="AA59" s="1">
        <v>67</v>
      </c>
      <c r="AB59" s="1"/>
      <c r="AC59" s="1">
        <f t="shared" si="14"/>
        <v>148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91</v>
      </c>
      <c r="B60" s="1" t="s">
        <v>38</v>
      </c>
      <c r="C60" s="1">
        <v>269</v>
      </c>
      <c r="D60" s="1">
        <v>492</v>
      </c>
      <c r="E60" s="1">
        <v>403</v>
      </c>
      <c r="F60" s="1">
        <v>197</v>
      </c>
      <c r="G60" s="6">
        <v>0.4</v>
      </c>
      <c r="H60" s="1">
        <v>40</v>
      </c>
      <c r="I60" s="1" t="s">
        <v>33</v>
      </c>
      <c r="J60" s="1">
        <v>402</v>
      </c>
      <c r="K60" s="1">
        <f t="shared" si="13"/>
        <v>1</v>
      </c>
      <c r="L60" s="1">
        <f t="shared" si="4"/>
        <v>403</v>
      </c>
      <c r="M60" s="1"/>
      <c r="N60" s="1">
        <v>164.8</v>
      </c>
      <c r="O60" s="1">
        <v>57.400000000000027</v>
      </c>
      <c r="P60" s="1">
        <f t="shared" si="5"/>
        <v>80.599999999999994</v>
      </c>
      <c r="Q60" s="5">
        <f t="shared" si="17"/>
        <v>386.79999999999995</v>
      </c>
      <c r="R60" s="5"/>
      <c r="S60" s="1"/>
      <c r="T60" s="1">
        <f t="shared" si="7"/>
        <v>10</v>
      </c>
      <c r="U60" s="1">
        <f t="shared" si="8"/>
        <v>5.2009925558312666</v>
      </c>
      <c r="V60" s="1">
        <v>70</v>
      </c>
      <c r="W60" s="1">
        <v>76.8</v>
      </c>
      <c r="X60" s="1">
        <v>78.8</v>
      </c>
      <c r="Y60" s="1">
        <v>82.2</v>
      </c>
      <c r="Z60" s="1">
        <v>76.2</v>
      </c>
      <c r="AA60" s="1">
        <v>70.2</v>
      </c>
      <c r="AB60" s="1"/>
      <c r="AC60" s="1">
        <f t="shared" si="14"/>
        <v>155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3" t="s">
        <v>92</v>
      </c>
      <c r="B61" s="13" t="s">
        <v>32</v>
      </c>
      <c r="C61" s="13"/>
      <c r="D61" s="13"/>
      <c r="E61" s="13"/>
      <c r="F61" s="13"/>
      <c r="G61" s="14">
        <v>0</v>
      </c>
      <c r="H61" s="13">
        <v>55</v>
      </c>
      <c r="I61" s="13" t="s">
        <v>33</v>
      </c>
      <c r="J61" s="13"/>
      <c r="K61" s="13">
        <f t="shared" si="13"/>
        <v>0</v>
      </c>
      <c r="L61" s="13">
        <f t="shared" si="4"/>
        <v>0</v>
      </c>
      <c r="M61" s="13"/>
      <c r="N61" s="13"/>
      <c r="O61" s="13"/>
      <c r="P61" s="13">
        <f t="shared" si="5"/>
        <v>0</v>
      </c>
      <c r="Q61" s="15"/>
      <c r="R61" s="15"/>
      <c r="S61" s="13"/>
      <c r="T61" s="13" t="e">
        <f t="shared" si="7"/>
        <v>#DIV/0!</v>
      </c>
      <c r="U61" s="13" t="e">
        <f t="shared" si="8"/>
        <v>#DIV/0!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 t="s">
        <v>39</v>
      </c>
      <c r="AC61" s="13">
        <f t="shared" si="14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93</v>
      </c>
      <c r="B62" s="1" t="s">
        <v>32</v>
      </c>
      <c r="C62" s="1">
        <v>58.975999999999999</v>
      </c>
      <c r="D62" s="1">
        <v>353.63900000000001</v>
      </c>
      <c r="E62" s="1">
        <v>99.933999999999997</v>
      </c>
      <c r="F62" s="1">
        <v>271.03300000000002</v>
      </c>
      <c r="G62" s="6">
        <v>1</v>
      </c>
      <c r="H62" s="1">
        <v>50</v>
      </c>
      <c r="I62" s="1" t="s">
        <v>33</v>
      </c>
      <c r="J62" s="1">
        <v>111.2</v>
      </c>
      <c r="K62" s="1">
        <f t="shared" si="13"/>
        <v>-11.266000000000005</v>
      </c>
      <c r="L62" s="1">
        <f t="shared" si="4"/>
        <v>99.933999999999997</v>
      </c>
      <c r="M62" s="1"/>
      <c r="N62" s="1"/>
      <c r="O62" s="1"/>
      <c r="P62" s="1">
        <f t="shared" si="5"/>
        <v>19.986799999999999</v>
      </c>
      <c r="Q62" s="5"/>
      <c r="R62" s="5"/>
      <c r="S62" s="1"/>
      <c r="T62" s="1">
        <f t="shared" si="7"/>
        <v>13.560599995997359</v>
      </c>
      <c r="U62" s="1">
        <f t="shared" si="8"/>
        <v>13.560599995997359</v>
      </c>
      <c r="V62" s="1">
        <v>22.723600000000001</v>
      </c>
      <c r="W62" s="1">
        <v>35.701999999999998</v>
      </c>
      <c r="X62" s="1">
        <v>41.514200000000002</v>
      </c>
      <c r="Y62" s="1">
        <v>34.902999999999999</v>
      </c>
      <c r="Z62" s="1">
        <v>30.023800000000001</v>
      </c>
      <c r="AA62" s="1">
        <v>32.851799999999997</v>
      </c>
      <c r="AB62" s="1"/>
      <c r="AC62" s="1">
        <f t="shared" si="14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3" t="s">
        <v>94</v>
      </c>
      <c r="B63" s="13" t="s">
        <v>32</v>
      </c>
      <c r="C63" s="13"/>
      <c r="D63" s="13"/>
      <c r="E63" s="13"/>
      <c r="F63" s="13"/>
      <c r="G63" s="14">
        <v>0</v>
      </c>
      <c r="H63" s="13">
        <v>50</v>
      </c>
      <c r="I63" s="13" t="s">
        <v>33</v>
      </c>
      <c r="J63" s="13"/>
      <c r="K63" s="13">
        <f t="shared" si="13"/>
        <v>0</v>
      </c>
      <c r="L63" s="13">
        <f t="shared" si="4"/>
        <v>0</v>
      </c>
      <c r="M63" s="13"/>
      <c r="N63" s="13"/>
      <c r="O63" s="13"/>
      <c r="P63" s="13">
        <f t="shared" si="5"/>
        <v>0</v>
      </c>
      <c r="Q63" s="15"/>
      <c r="R63" s="15"/>
      <c r="S63" s="13"/>
      <c r="T63" s="13" t="e">
        <f t="shared" si="7"/>
        <v>#DIV/0!</v>
      </c>
      <c r="U63" s="13" t="e">
        <f t="shared" si="8"/>
        <v>#DIV/0!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 t="s">
        <v>39</v>
      </c>
      <c r="AC63" s="13">
        <f t="shared" si="14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3" t="s">
        <v>95</v>
      </c>
      <c r="B64" s="13" t="s">
        <v>38</v>
      </c>
      <c r="C64" s="13"/>
      <c r="D64" s="13"/>
      <c r="E64" s="13"/>
      <c r="F64" s="13"/>
      <c r="G64" s="14">
        <v>0</v>
      </c>
      <c r="H64" s="13">
        <v>50</v>
      </c>
      <c r="I64" s="13" t="s">
        <v>33</v>
      </c>
      <c r="J64" s="13"/>
      <c r="K64" s="13">
        <f t="shared" si="13"/>
        <v>0</v>
      </c>
      <c r="L64" s="13">
        <f t="shared" si="4"/>
        <v>0</v>
      </c>
      <c r="M64" s="13"/>
      <c r="N64" s="13"/>
      <c r="O64" s="13"/>
      <c r="P64" s="13">
        <f t="shared" si="5"/>
        <v>0</v>
      </c>
      <c r="Q64" s="15"/>
      <c r="R64" s="15"/>
      <c r="S64" s="13"/>
      <c r="T64" s="13" t="e">
        <f t="shared" si="7"/>
        <v>#DIV/0!</v>
      </c>
      <c r="U64" s="13" t="e">
        <f t="shared" si="8"/>
        <v>#DIV/0!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 t="s">
        <v>39</v>
      </c>
      <c r="AC64" s="13">
        <f t="shared" si="14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0" t="s">
        <v>96</v>
      </c>
      <c r="B65" s="10" t="s">
        <v>32</v>
      </c>
      <c r="C65" s="10"/>
      <c r="D65" s="10">
        <v>111.70099999999999</v>
      </c>
      <c r="E65" s="10"/>
      <c r="F65" s="10"/>
      <c r="G65" s="11">
        <v>0</v>
      </c>
      <c r="H65" s="10" t="e">
        <v>#N/A</v>
      </c>
      <c r="I65" s="10" t="s">
        <v>50</v>
      </c>
      <c r="J65" s="10"/>
      <c r="K65" s="10">
        <f t="shared" si="13"/>
        <v>0</v>
      </c>
      <c r="L65" s="10">
        <f t="shared" si="4"/>
        <v>0</v>
      </c>
      <c r="M65" s="10"/>
      <c r="N65" s="10"/>
      <c r="O65" s="10"/>
      <c r="P65" s="10">
        <f t="shared" si="5"/>
        <v>0</v>
      </c>
      <c r="Q65" s="12"/>
      <c r="R65" s="12"/>
      <c r="S65" s="10"/>
      <c r="T65" s="10" t="e">
        <f t="shared" si="7"/>
        <v>#DIV/0!</v>
      </c>
      <c r="U65" s="10" t="e">
        <f t="shared" si="8"/>
        <v>#DIV/0!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/>
      <c r="AC65" s="10">
        <f t="shared" si="14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97</v>
      </c>
      <c r="B66" s="1" t="s">
        <v>38</v>
      </c>
      <c r="C66" s="1">
        <v>512</v>
      </c>
      <c r="D66" s="1">
        <v>1325</v>
      </c>
      <c r="E66" s="1">
        <v>661</v>
      </c>
      <c r="F66" s="1">
        <v>250</v>
      </c>
      <c r="G66" s="6">
        <v>0.4</v>
      </c>
      <c r="H66" s="1">
        <v>40</v>
      </c>
      <c r="I66" s="1" t="s">
        <v>33</v>
      </c>
      <c r="J66" s="1">
        <v>663</v>
      </c>
      <c r="K66" s="1">
        <f t="shared" si="13"/>
        <v>-2</v>
      </c>
      <c r="L66" s="1">
        <f t="shared" si="4"/>
        <v>661</v>
      </c>
      <c r="M66" s="1"/>
      <c r="N66" s="1">
        <v>636.89999999999986</v>
      </c>
      <c r="O66" s="1">
        <v>145.69999999999999</v>
      </c>
      <c r="P66" s="1">
        <f t="shared" si="5"/>
        <v>132.19999999999999</v>
      </c>
      <c r="Q66" s="5">
        <f t="shared" ref="Q66:Q69" si="18">10*P66-O66-N66-F66</f>
        <v>289.40000000000009</v>
      </c>
      <c r="R66" s="5"/>
      <c r="S66" s="1"/>
      <c r="T66" s="1">
        <f t="shared" si="7"/>
        <v>10</v>
      </c>
      <c r="U66" s="1">
        <f t="shared" si="8"/>
        <v>7.8108925869894099</v>
      </c>
      <c r="V66" s="1">
        <v>148.80000000000001</v>
      </c>
      <c r="W66" s="1">
        <v>158.6</v>
      </c>
      <c r="X66" s="1">
        <v>137.80000000000001</v>
      </c>
      <c r="Y66" s="1">
        <v>146.6</v>
      </c>
      <c r="Z66" s="1">
        <v>147.6</v>
      </c>
      <c r="AA66" s="1">
        <v>146.80000000000001</v>
      </c>
      <c r="AB66" s="1"/>
      <c r="AC66" s="1">
        <f t="shared" si="14"/>
        <v>116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98</v>
      </c>
      <c r="B67" s="1" t="s">
        <v>38</v>
      </c>
      <c r="C67" s="1">
        <v>504</v>
      </c>
      <c r="D67" s="1">
        <v>1080</v>
      </c>
      <c r="E67" s="1">
        <v>553</v>
      </c>
      <c r="F67" s="1">
        <v>194</v>
      </c>
      <c r="G67" s="6">
        <v>0.4</v>
      </c>
      <c r="H67" s="1">
        <v>40</v>
      </c>
      <c r="I67" s="1" t="s">
        <v>33</v>
      </c>
      <c r="J67" s="1">
        <v>563</v>
      </c>
      <c r="K67" s="1">
        <f t="shared" si="13"/>
        <v>-10</v>
      </c>
      <c r="L67" s="1">
        <f t="shared" si="4"/>
        <v>553</v>
      </c>
      <c r="M67" s="1"/>
      <c r="N67" s="1">
        <v>403.39999999999992</v>
      </c>
      <c r="O67" s="1">
        <v>127.5</v>
      </c>
      <c r="P67" s="1">
        <f t="shared" si="5"/>
        <v>110.6</v>
      </c>
      <c r="Q67" s="5">
        <f t="shared" si="18"/>
        <v>381.10000000000014</v>
      </c>
      <c r="R67" s="5"/>
      <c r="S67" s="1"/>
      <c r="T67" s="1">
        <f t="shared" si="7"/>
        <v>10</v>
      </c>
      <c r="U67" s="1">
        <f t="shared" si="8"/>
        <v>6.554249547920433</v>
      </c>
      <c r="V67" s="1">
        <v>112.6</v>
      </c>
      <c r="W67" s="1">
        <v>120.4</v>
      </c>
      <c r="X67" s="1">
        <v>110.4</v>
      </c>
      <c r="Y67" s="1">
        <v>119</v>
      </c>
      <c r="Z67" s="1">
        <v>122.4</v>
      </c>
      <c r="AA67" s="1">
        <v>117.4</v>
      </c>
      <c r="AB67" s="1"/>
      <c r="AC67" s="1">
        <f t="shared" si="14"/>
        <v>152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99</v>
      </c>
      <c r="B68" s="1" t="s">
        <v>32</v>
      </c>
      <c r="C68" s="1">
        <v>94.650999999999996</v>
      </c>
      <c r="D68" s="1">
        <v>580.35</v>
      </c>
      <c r="E68" s="1">
        <v>183.32499999999999</v>
      </c>
      <c r="F68" s="1">
        <v>125.268</v>
      </c>
      <c r="G68" s="6">
        <v>1</v>
      </c>
      <c r="H68" s="1">
        <v>40</v>
      </c>
      <c r="I68" s="1" t="s">
        <v>33</v>
      </c>
      <c r="J68" s="1">
        <v>169.9</v>
      </c>
      <c r="K68" s="1">
        <f t="shared" si="13"/>
        <v>13.424999999999983</v>
      </c>
      <c r="L68" s="1">
        <f t="shared" si="4"/>
        <v>183.32499999999999</v>
      </c>
      <c r="M68" s="1"/>
      <c r="N68" s="1">
        <v>104.72189999999991</v>
      </c>
      <c r="O68" s="1">
        <v>11.93569999999994</v>
      </c>
      <c r="P68" s="1">
        <f t="shared" si="5"/>
        <v>36.664999999999999</v>
      </c>
      <c r="Q68" s="5">
        <f t="shared" si="18"/>
        <v>124.72440000000014</v>
      </c>
      <c r="R68" s="5"/>
      <c r="S68" s="1"/>
      <c r="T68" s="1">
        <f t="shared" si="7"/>
        <v>10</v>
      </c>
      <c r="U68" s="1">
        <f t="shared" si="8"/>
        <v>6.5982708304922912</v>
      </c>
      <c r="V68" s="1">
        <v>38.027199999999993</v>
      </c>
      <c r="W68" s="1">
        <v>42.476200000000013</v>
      </c>
      <c r="X68" s="1">
        <v>41.71</v>
      </c>
      <c r="Y68" s="1">
        <v>37.428999999999988</v>
      </c>
      <c r="Z68" s="1">
        <v>36.680599999999998</v>
      </c>
      <c r="AA68" s="1">
        <v>40.047800000000002</v>
      </c>
      <c r="AB68" s="1"/>
      <c r="AC68" s="1">
        <f t="shared" si="14"/>
        <v>125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100</v>
      </c>
      <c r="B69" s="1" t="s">
        <v>32</v>
      </c>
      <c r="C69" s="1">
        <v>-1.4419999999999999</v>
      </c>
      <c r="D69" s="1">
        <v>467.69299999999998</v>
      </c>
      <c r="E69" s="1">
        <v>119.672</v>
      </c>
      <c r="F69" s="1">
        <v>131.964</v>
      </c>
      <c r="G69" s="6">
        <v>1</v>
      </c>
      <c r="H69" s="1">
        <v>40</v>
      </c>
      <c r="I69" s="1" t="s">
        <v>33</v>
      </c>
      <c r="J69" s="1">
        <v>113.7</v>
      </c>
      <c r="K69" s="1">
        <f t="shared" ref="K69:K100" si="19">E69-J69</f>
        <v>5.9719999999999942</v>
      </c>
      <c r="L69" s="1">
        <f t="shared" si="4"/>
        <v>119.672</v>
      </c>
      <c r="M69" s="1"/>
      <c r="N69" s="1"/>
      <c r="O69" s="1"/>
      <c r="P69" s="1">
        <f t="shared" si="5"/>
        <v>23.9344</v>
      </c>
      <c r="Q69" s="5">
        <f t="shared" si="18"/>
        <v>107.38</v>
      </c>
      <c r="R69" s="5"/>
      <c r="S69" s="1"/>
      <c r="T69" s="1">
        <f t="shared" si="7"/>
        <v>10</v>
      </c>
      <c r="U69" s="1">
        <f t="shared" si="8"/>
        <v>5.5135704258306033</v>
      </c>
      <c r="V69" s="1">
        <v>19.409800000000001</v>
      </c>
      <c r="W69" s="1">
        <v>25.395600000000002</v>
      </c>
      <c r="X69" s="1">
        <v>31.556799999999999</v>
      </c>
      <c r="Y69" s="1">
        <v>28.87759999999999</v>
      </c>
      <c r="Z69" s="1">
        <v>19.802600000000002</v>
      </c>
      <c r="AA69" s="1">
        <v>21.734400000000001</v>
      </c>
      <c r="AB69" s="1"/>
      <c r="AC69" s="1">
        <f t="shared" si="14"/>
        <v>107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0" t="s">
        <v>101</v>
      </c>
      <c r="B70" s="10" t="s">
        <v>32</v>
      </c>
      <c r="C70" s="10"/>
      <c r="D70" s="10">
        <v>255.06</v>
      </c>
      <c r="E70" s="10"/>
      <c r="F70" s="10"/>
      <c r="G70" s="11">
        <v>0</v>
      </c>
      <c r="H70" s="10" t="e">
        <v>#N/A</v>
      </c>
      <c r="I70" s="10" t="s">
        <v>50</v>
      </c>
      <c r="J70" s="10"/>
      <c r="K70" s="10">
        <f t="shared" si="19"/>
        <v>0</v>
      </c>
      <c r="L70" s="10">
        <f t="shared" ref="L70:L100" si="20">E70-M70</f>
        <v>0</v>
      </c>
      <c r="M70" s="10"/>
      <c r="N70" s="10"/>
      <c r="O70" s="10"/>
      <c r="P70" s="10">
        <f t="shared" ref="P70:P100" si="21">L70/5</f>
        <v>0</v>
      </c>
      <c r="Q70" s="12"/>
      <c r="R70" s="12"/>
      <c r="S70" s="10"/>
      <c r="T70" s="10" t="e">
        <f t="shared" ref="T70:T100" si="22">(F70+N70+O70+Q70)/P70</f>
        <v>#DIV/0!</v>
      </c>
      <c r="U70" s="10" t="e">
        <f t="shared" ref="U70:U100" si="23">(F70+N70+O70)/P70</f>
        <v>#DIV/0!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/>
      <c r="AC70" s="10">
        <f t="shared" ref="AC70:AC100" si="24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3" t="s">
        <v>102</v>
      </c>
      <c r="B71" s="13" t="s">
        <v>32</v>
      </c>
      <c r="C71" s="13"/>
      <c r="D71" s="13">
        <v>209.18100000000001</v>
      </c>
      <c r="E71" s="13"/>
      <c r="F71" s="13"/>
      <c r="G71" s="14">
        <v>0</v>
      </c>
      <c r="H71" s="13">
        <v>40</v>
      </c>
      <c r="I71" s="13" t="s">
        <v>33</v>
      </c>
      <c r="J71" s="13"/>
      <c r="K71" s="13">
        <f t="shared" si="19"/>
        <v>0</v>
      </c>
      <c r="L71" s="13">
        <f t="shared" si="20"/>
        <v>0</v>
      </c>
      <c r="M71" s="13"/>
      <c r="N71" s="13"/>
      <c r="O71" s="13"/>
      <c r="P71" s="13">
        <f t="shared" si="21"/>
        <v>0</v>
      </c>
      <c r="Q71" s="15"/>
      <c r="R71" s="15"/>
      <c r="S71" s="13"/>
      <c r="T71" s="13" t="e">
        <f t="shared" si="22"/>
        <v>#DIV/0!</v>
      </c>
      <c r="U71" s="13" t="e">
        <f t="shared" si="23"/>
        <v>#DIV/0!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 t="s">
        <v>39</v>
      </c>
      <c r="AC71" s="13">
        <f t="shared" si="24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0" t="s">
        <v>103</v>
      </c>
      <c r="B72" s="10" t="s">
        <v>38</v>
      </c>
      <c r="C72" s="10"/>
      <c r="D72" s="10">
        <v>24</v>
      </c>
      <c r="E72" s="10"/>
      <c r="F72" s="10"/>
      <c r="G72" s="11">
        <v>0</v>
      </c>
      <c r="H72" s="10" t="e">
        <v>#N/A</v>
      </c>
      <c r="I72" s="10" t="s">
        <v>50</v>
      </c>
      <c r="J72" s="10"/>
      <c r="K72" s="10">
        <f t="shared" si="19"/>
        <v>0</v>
      </c>
      <c r="L72" s="10">
        <f t="shared" si="20"/>
        <v>0</v>
      </c>
      <c r="M72" s="10"/>
      <c r="N72" s="10"/>
      <c r="O72" s="10"/>
      <c r="P72" s="10">
        <f t="shared" si="21"/>
        <v>0</v>
      </c>
      <c r="Q72" s="12"/>
      <c r="R72" s="12"/>
      <c r="S72" s="10"/>
      <c r="T72" s="10" t="e">
        <f t="shared" si="22"/>
        <v>#DIV/0!</v>
      </c>
      <c r="U72" s="10" t="e">
        <f t="shared" si="23"/>
        <v>#DIV/0!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/>
      <c r="AC72" s="10">
        <f t="shared" si="24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104</v>
      </c>
      <c r="B73" s="1" t="s">
        <v>32</v>
      </c>
      <c r="C73" s="1">
        <v>69.731999999999999</v>
      </c>
      <c r="D73" s="1">
        <v>164.45699999999999</v>
      </c>
      <c r="E73" s="1">
        <v>111.82899999999999</v>
      </c>
      <c r="F73" s="1">
        <v>104.408</v>
      </c>
      <c r="G73" s="6">
        <v>1</v>
      </c>
      <c r="H73" s="1">
        <v>30</v>
      </c>
      <c r="I73" s="1" t="s">
        <v>33</v>
      </c>
      <c r="J73" s="1">
        <v>113.8</v>
      </c>
      <c r="K73" s="1">
        <f t="shared" si="19"/>
        <v>-1.9710000000000036</v>
      </c>
      <c r="L73" s="1">
        <f t="shared" si="20"/>
        <v>111.82899999999999</v>
      </c>
      <c r="M73" s="1"/>
      <c r="N73" s="1"/>
      <c r="O73" s="1"/>
      <c r="P73" s="1">
        <f t="shared" si="21"/>
        <v>22.3658</v>
      </c>
      <c r="Q73" s="5">
        <f>9.5*P73-O73-N73-F73</f>
        <v>108.0671</v>
      </c>
      <c r="R73" s="5"/>
      <c r="S73" s="1"/>
      <c r="T73" s="1">
        <f t="shared" si="22"/>
        <v>9.5</v>
      </c>
      <c r="U73" s="1">
        <f t="shared" si="23"/>
        <v>4.6681987677614929</v>
      </c>
      <c r="V73" s="1">
        <v>17.118200000000002</v>
      </c>
      <c r="W73" s="1">
        <v>16.569199999999999</v>
      </c>
      <c r="X73" s="1">
        <v>24.151199999999999</v>
      </c>
      <c r="Y73" s="1">
        <v>25.447800000000001</v>
      </c>
      <c r="Z73" s="1">
        <v>20.965199999999999</v>
      </c>
      <c r="AA73" s="1">
        <v>20.256599999999999</v>
      </c>
      <c r="AB73" s="1"/>
      <c r="AC73" s="1">
        <f t="shared" si="24"/>
        <v>108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3" t="s">
        <v>105</v>
      </c>
      <c r="B74" s="13" t="s">
        <v>38</v>
      </c>
      <c r="C74" s="13"/>
      <c r="D74" s="13"/>
      <c r="E74" s="13"/>
      <c r="F74" s="13"/>
      <c r="G74" s="14">
        <v>0</v>
      </c>
      <c r="H74" s="13">
        <v>55</v>
      </c>
      <c r="I74" s="13" t="s">
        <v>33</v>
      </c>
      <c r="J74" s="13"/>
      <c r="K74" s="13">
        <f t="shared" si="19"/>
        <v>0</v>
      </c>
      <c r="L74" s="13">
        <f t="shared" si="20"/>
        <v>0</v>
      </c>
      <c r="M74" s="13"/>
      <c r="N74" s="13"/>
      <c r="O74" s="13"/>
      <c r="P74" s="13">
        <f t="shared" si="21"/>
        <v>0</v>
      </c>
      <c r="Q74" s="15"/>
      <c r="R74" s="15"/>
      <c r="S74" s="13"/>
      <c r="T74" s="13" t="e">
        <f t="shared" si="22"/>
        <v>#DIV/0!</v>
      </c>
      <c r="U74" s="13" t="e">
        <f t="shared" si="23"/>
        <v>#DIV/0!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 t="s">
        <v>39</v>
      </c>
      <c r="AC74" s="13">
        <f t="shared" si="24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3" t="s">
        <v>106</v>
      </c>
      <c r="B75" s="13" t="s">
        <v>38</v>
      </c>
      <c r="C75" s="13"/>
      <c r="D75" s="13"/>
      <c r="E75" s="13"/>
      <c r="F75" s="13"/>
      <c r="G75" s="14">
        <v>0</v>
      </c>
      <c r="H75" s="13" t="e">
        <v>#N/A</v>
      </c>
      <c r="I75" s="13" t="s">
        <v>33</v>
      </c>
      <c r="J75" s="13"/>
      <c r="K75" s="13">
        <f t="shared" si="19"/>
        <v>0</v>
      </c>
      <c r="L75" s="13">
        <f t="shared" si="20"/>
        <v>0</v>
      </c>
      <c r="M75" s="13"/>
      <c r="N75" s="13"/>
      <c r="O75" s="13"/>
      <c r="P75" s="13">
        <f t="shared" si="21"/>
        <v>0</v>
      </c>
      <c r="Q75" s="15"/>
      <c r="R75" s="15"/>
      <c r="S75" s="13"/>
      <c r="T75" s="13" t="e">
        <f t="shared" si="22"/>
        <v>#DIV/0!</v>
      </c>
      <c r="U75" s="13" t="e">
        <f t="shared" si="23"/>
        <v>#DIV/0!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 t="s">
        <v>39</v>
      </c>
      <c r="AC75" s="13">
        <f t="shared" si="24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3" t="s">
        <v>107</v>
      </c>
      <c r="B76" s="13" t="s">
        <v>38</v>
      </c>
      <c r="C76" s="13"/>
      <c r="D76" s="13"/>
      <c r="E76" s="13"/>
      <c r="F76" s="13"/>
      <c r="G76" s="14">
        <v>0</v>
      </c>
      <c r="H76" s="13">
        <v>50</v>
      </c>
      <c r="I76" s="13" t="s">
        <v>33</v>
      </c>
      <c r="J76" s="13"/>
      <c r="K76" s="13">
        <f t="shared" si="19"/>
        <v>0</v>
      </c>
      <c r="L76" s="13">
        <f t="shared" si="20"/>
        <v>0</v>
      </c>
      <c r="M76" s="13"/>
      <c r="N76" s="13"/>
      <c r="O76" s="13"/>
      <c r="P76" s="13">
        <f t="shared" si="21"/>
        <v>0</v>
      </c>
      <c r="Q76" s="15"/>
      <c r="R76" s="15"/>
      <c r="S76" s="13"/>
      <c r="T76" s="13" t="e">
        <f t="shared" si="22"/>
        <v>#DIV/0!</v>
      </c>
      <c r="U76" s="13" t="e">
        <f t="shared" si="23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 t="s">
        <v>39</v>
      </c>
      <c r="AC76" s="13">
        <f t="shared" si="24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3" t="s">
        <v>108</v>
      </c>
      <c r="B77" s="13" t="s">
        <v>38</v>
      </c>
      <c r="C77" s="13"/>
      <c r="D77" s="13"/>
      <c r="E77" s="13"/>
      <c r="F77" s="13"/>
      <c r="G77" s="14">
        <v>0</v>
      </c>
      <c r="H77" s="13">
        <v>30</v>
      </c>
      <c r="I77" s="13" t="s">
        <v>33</v>
      </c>
      <c r="J77" s="13"/>
      <c r="K77" s="13">
        <f t="shared" si="19"/>
        <v>0</v>
      </c>
      <c r="L77" s="13">
        <f t="shared" si="20"/>
        <v>0</v>
      </c>
      <c r="M77" s="13"/>
      <c r="N77" s="13"/>
      <c r="O77" s="13"/>
      <c r="P77" s="13">
        <f t="shared" si="21"/>
        <v>0</v>
      </c>
      <c r="Q77" s="15"/>
      <c r="R77" s="15"/>
      <c r="S77" s="13"/>
      <c r="T77" s="13" t="e">
        <f t="shared" si="22"/>
        <v>#DIV/0!</v>
      </c>
      <c r="U77" s="13" t="e">
        <f t="shared" si="23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 t="s">
        <v>39</v>
      </c>
      <c r="AC77" s="13">
        <f t="shared" si="24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3" t="s">
        <v>109</v>
      </c>
      <c r="B78" s="13" t="s">
        <v>38</v>
      </c>
      <c r="C78" s="13"/>
      <c r="D78" s="13"/>
      <c r="E78" s="13"/>
      <c r="F78" s="13"/>
      <c r="G78" s="14">
        <v>0</v>
      </c>
      <c r="H78" s="13">
        <v>55</v>
      </c>
      <c r="I78" s="13" t="s">
        <v>33</v>
      </c>
      <c r="J78" s="13"/>
      <c r="K78" s="13">
        <f t="shared" si="19"/>
        <v>0</v>
      </c>
      <c r="L78" s="13">
        <f t="shared" si="20"/>
        <v>0</v>
      </c>
      <c r="M78" s="13"/>
      <c r="N78" s="13"/>
      <c r="O78" s="13"/>
      <c r="P78" s="13">
        <f t="shared" si="21"/>
        <v>0</v>
      </c>
      <c r="Q78" s="15"/>
      <c r="R78" s="15"/>
      <c r="S78" s="13"/>
      <c r="T78" s="13" t="e">
        <f t="shared" si="22"/>
        <v>#DIV/0!</v>
      </c>
      <c r="U78" s="13" t="e">
        <f t="shared" si="23"/>
        <v>#DIV/0!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 t="s">
        <v>39</v>
      </c>
      <c r="AC78" s="13">
        <f t="shared" si="24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3" t="s">
        <v>110</v>
      </c>
      <c r="B79" s="13" t="s">
        <v>38</v>
      </c>
      <c r="C79" s="13"/>
      <c r="D79" s="13"/>
      <c r="E79" s="13"/>
      <c r="F79" s="13"/>
      <c r="G79" s="14">
        <v>0</v>
      </c>
      <c r="H79" s="13">
        <v>40</v>
      </c>
      <c r="I79" s="13" t="s">
        <v>33</v>
      </c>
      <c r="J79" s="13"/>
      <c r="K79" s="13">
        <f t="shared" si="19"/>
        <v>0</v>
      </c>
      <c r="L79" s="13">
        <f t="shared" si="20"/>
        <v>0</v>
      </c>
      <c r="M79" s="13"/>
      <c r="N79" s="13"/>
      <c r="O79" s="13"/>
      <c r="P79" s="13">
        <f t="shared" si="21"/>
        <v>0</v>
      </c>
      <c r="Q79" s="15"/>
      <c r="R79" s="15"/>
      <c r="S79" s="13"/>
      <c r="T79" s="13" t="e">
        <f t="shared" si="22"/>
        <v>#DIV/0!</v>
      </c>
      <c r="U79" s="13" t="e">
        <f t="shared" si="23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 t="s">
        <v>39</v>
      </c>
      <c r="AC79" s="13">
        <f t="shared" si="24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3" t="s">
        <v>111</v>
      </c>
      <c r="B80" s="13" t="s">
        <v>38</v>
      </c>
      <c r="C80" s="13"/>
      <c r="D80" s="13"/>
      <c r="E80" s="13"/>
      <c r="F80" s="13"/>
      <c r="G80" s="14">
        <v>0</v>
      </c>
      <c r="H80" s="13">
        <v>50</v>
      </c>
      <c r="I80" s="13" t="s">
        <v>33</v>
      </c>
      <c r="J80" s="13"/>
      <c r="K80" s="13">
        <f t="shared" si="19"/>
        <v>0</v>
      </c>
      <c r="L80" s="13">
        <f t="shared" si="20"/>
        <v>0</v>
      </c>
      <c r="M80" s="13"/>
      <c r="N80" s="13"/>
      <c r="O80" s="13"/>
      <c r="P80" s="13">
        <f t="shared" si="21"/>
        <v>0</v>
      </c>
      <c r="Q80" s="15"/>
      <c r="R80" s="15"/>
      <c r="S80" s="13"/>
      <c r="T80" s="13" t="e">
        <f t="shared" si="22"/>
        <v>#DIV/0!</v>
      </c>
      <c r="U80" s="13" t="e">
        <f t="shared" si="23"/>
        <v>#DIV/0!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 t="s">
        <v>39</v>
      </c>
      <c r="AC80" s="13">
        <f t="shared" si="24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0" t="s">
        <v>112</v>
      </c>
      <c r="B81" s="10" t="s">
        <v>38</v>
      </c>
      <c r="C81" s="10"/>
      <c r="D81" s="10">
        <v>24</v>
      </c>
      <c r="E81" s="10"/>
      <c r="F81" s="10"/>
      <c r="G81" s="11">
        <v>0</v>
      </c>
      <c r="H81" s="10" t="e">
        <v>#N/A</v>
      </c>
      <c r="I81" s="10" t="s">
        <v>50</v>
      </c>
      <c r="J81" s="10"/>
      <c r="K81" s="10">
        <f t="shared" si="19"/>
        <v>0</v>
      </c>
      <c r="L81" s="10">
        <f t="shared" si="20"/>
        <v>0</v>
      </c>
      <c r="M81" s="10"/>
      <c r="N81" s="10"/>
      <c r="O81" s="10"/>
      <c r="P81" s="10">
        <f t="shared" si="21"/>
        <v>0</v>
      </c>
      <c r="Q81" s="12"/>
      <c r="R81" s="12"/>
      <c r="S81" s="10"/>
      <c r="T81" s="10" t="e">
        <f t="shared" si="22"/>
        <v>#DIV/0!</v>
      </c>
      <c r="U81" s="10" t="e">
        <f t="shared" si="23"/>
        <v>#DIV/0!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/>
      <c r="AC81" s="10">
        <f t="shared" si="24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0" t="s">
        <v>113</v>
      </c>
      <c r="B82" s="10" t="s">
        <v>38</v>
      </c>
      <c r="C82" s="10"/>
      <c r="D82" s="10">
        <v>36</v>
      </c>
      <c r="E82" s="10"/>
      <c r="F82" s="10"/>
      <c r="G82" s="11">
        <v>0</v>
      </c>
      <c r="H82" s="10" t="e">
        <v>#N/A</v>
      </c>
      <c r="I82" s="10" t="s">
        <v>50</v>
      </c>
      <c r="J82" s="10"/>
      <c r="K82" s="10">
        <f t="shared" si="19"/>
        <v>0</v>
      </c>
      <c r="L82" s="10">
        <f t="shared" si="20"/>
        <v>0</v>
      </c>
      <c r="M82" s="10"/>
      <c r="N82" s="10"/>
      <c r="O82" s="10"/>
      <c r="P82" s="10">
        <f t="shared" si="21"/>
        <v>0</v>
      </c>
      <c r="Q82" s="12"/>
      <c r="R82" s="12"/>
      <c r="S82" s="10"/>
      <c r="T82" s="10" t="e">
        <f t="shared" si="22"/>
        <v>#DIV/0!</v>
      </c>
      <c r="U82" s="10" t="e">
        <f t="shared" si="23"/>
        <v>#DIV/0!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/>
      <c r="AC82" s="10">
        <f t="shared" si="24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3" t="s">
        <v>114</v>
      </c>
      <c r="B83" s="13" t="s">
        <v>38</v>
      </c>
      <c r="C83" s="13"/>
      <c r="D83" s="13"/>
      <c r="E83" s="13"/>
      <c r="F83" s="13"/>
      <c r="G83" s="14">
        <v>0</v>
      </c>
      <c r="H83" s="13" t="e">
        <v>#N/A</v>
      </c>
      <c r="I83" s="13" t="s">
        <v>33</v>
      </c>
      <c r="J83" s="13"/>
      <c r="K83" s="13">
        <f t="shared" si="19"/>
        <v>0</v>
      </c>
      <c r="L83" s="13">
        <f t="shared" si="20"/>
        <v>0</v>
      </c>
      <c r="M83" s="13"/>
      <c r="N83" s="13"/>
      <c r="O83" s="13"/>
      <c r="P83" s="13">
        <f t="shared" si="21"/>
        <v>0</v>
      </c>
      <c r="Q83" s="15"/>
      <c r="R83" s="15"/>
      <c r="S83" s="13"/>
      <c r="T83" s="13" t="e">
        <f t="shared" si="22"/>
        <v>#DIV/0!</v>
      </c>
      <c r="U83" s="13" t="e">
        <f t="shared" si="23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 t="s">
        <v>39</v>
      </c>
      <c r="AC83" s="13">
        <f t="shared" si="24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115</v>
      </c>
      <c r="B84" s="1" t="s">
        <v>38</v>
      </c>
      <c r="C84" s="1">
        <v>27</v>
      </c>
      <c r="D84" s="1">
        <v>40</v>
      </c>
      <c r="E84" s="1">
        <v>27</v>
      </c>
      <c r="F84" s="1">
        <v>33</v>
      </c>
      <c r="G84" s="6">
        <v>0.06</v>
      </c>
      <c r="H84" s="1">
        <v>60</v>
      </c>
      <c r="I84" s="1" t="s">
        <v>33</v>
      </c>
      <c r="J84" s="1">
        <v>35</v>
      </c>
      <c r="K84" s="1">
        <f t="shared" si="19"/>
        <v>-8</v>
      </c>
      <c r="L84" s="1">
        <f t="shared" si="20"/>
        <v>27</v>
      </c>
      <c r="M84" s="1"/>
      <c r="N84" s="1">
        <v>43.299999999999983</v>
      </c>
      <c r="O84" s="1">
        <v>10</v>
      </c>
      <c r="P84" s="1">
        <f t="shared" si="21"/>
        <v>5.4</v>
      </c>
      <c r="Q84" s="5"/>
      <c r="R84" s="5"/>
      <c r="S84" s="1"/>
      <c r="T84" s="1">
        <f t="shared" si="22"/>
        <v>15.981481481481477</v>
      </c>
      <c r="U84" s="1">
        <f t="shared" si="23"/>
        <v>15.981481481481477</v>
      </c>
      <c r="V84" s="1">
        <v>9</v>
      </c>
      <c r="W84" s="1">
        <v>10.6</v>
      </c>
      <c r="X84" s="1">
        <v>8.4</v>
      </c>
      <c r="Y84" s="1">
        <v>5.6</v>
      </c>
      <c r="Z84" s="1">
        <v>7.4</v>
      </c>
      <c r="AA84" s="1">
        <v>8.8000000000000007</v>
      </c>
      <c r="AB84" s="1"/>
      <c r="AC84" s="1">
        <f t="shared" si="24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116</v>
      </c>
      <c r="B85" s="1" t="s">
        <v>38</v>
      </c>
      <c r="C85" s="1">
        <v>26</v>
      </c>
      <c r="D85" s="1">
        <v>40</v>
      </c>
      <c r="E85" s="1">
        <v>39</v>
      </c>
      <c r="F85" s="1">
        <v>17</v>
      </c>
      <c r="G85" s="6">
        <v>0.15</v>
      </c>
      <c r="H85" s="1">
        <v>60</v>
      </c>
      <c r="I85" s="1" t="s">
        <v>33</v>
      </c>
      <c r="J85" s="1">
        <v>41</v>
      </c>
      <c r="K85" s="1">
        <f t="shared" si="19"/>
        <v>-2</v>
      </c>
      <c r="L85" s="1">
        <f t="shared" si="20"/>
        <v>39</v>
      </c>
      <c r="M85" s="1"/>
      <c r="N85" s="1">
        <v>10</v>
      </c>
      <c r="O85" s="1"/>
      <c r="P85" s="1">
        <f t="shared" si="21"/>
        <v>7.8</v>
      </c>
      <c r="Q85" s="5">
        <f t="shared" ref="Q85:Q88" si="25">10*P85-O85-N85-F85</f>
        <v>51</v>
      </c>
      <c r="R85" s="5"/>
      <c r="S85" s="1"/>
      <c r="T85" s="1">
        <f t="shared" si="22"/>
        <v>10</v>
      </c>
      <c r="U85" s="1">
        <f t="shared" si="23"/>
        <v>3.4615384615384617</v>
      </c>
      <c r="V85" s="1">
        <v>5.8</v>
      </c>
      <c r="W85" s="1">
        <v>6.6</v>
      </c>
      <c r="X85" s="1">
        <v>7.8</v>
      </c>
      <c r="Y85" s="1">
        <v>7</v>
      </c>
      <c r="Z85" s="1">
        <v>5.4</v>
      </c>
      <c r="AA85" s="1">
        <v>7.6</v>
      </c>
      <c r="AB85" s="1"/>
      <c r="AC85" s="1">
        <f t="shared" si="24"/>
        <v>8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117</v>
      </c>
      <c r="B86" s="1" t="s">
        <v>32</v>
      </c>
      <c r="C86" s="1">
        <v>31.225999999999999</v>
      </c>
      <c r="D86" s="1">
        <v>74.055000000000007</v>
      </c>
      <c r="E86" s="1">
        <v>32.398000000000003</v>
      </c>
      <c r="F86" s="1">
        <v>67.088999999999999</v>
      </c>
      <c r="G86" s="6">
        <v>1</v>
      </c>
      <c r="H86" s="1">
        <v>55</v>
      </c>
      <c r="I86" s="1" t="s">
        <v>33</v>
      </c>
      <c r="J86" s="1">
        <v>53.1</v>
      </c>
      <c r="K86" s="1">
        <f t="shared" si="19"/>
        <v>-20.701999999999998</v>
      </c>
      <c r="L86" s="1">
        <f t="shared" si="20"/>
        <v>32.398000000000003</v>
      </c>
      <c r="M86" s="1"/>
      <c r="N86" s="1">
        <v>19.02239999999999</v>
      </c>
      <c r="O86" s="1">
        <v>22.871400000000019</v>
      </c>
      <c r="P86" s="1">
        <f t="shared" si="21"/>
        <v>6.4796000000000005</v>
      </c>
      <c r="Q86" s="5"/>
      <c r="R86" s="5"/>
      <c r="S86" s="1"/>
      <c r="T86" s="1">
        <f t="shared" si="22"/>
        <v>16.81937156614606</v>
      </c>
      <c r="U86" s="1">
        <f t="shared" si="23"/>
        <v>16.81937156614606</v>
      </c>
      <c r="V86" s="1">
        <v>11.1412</v>
      </c>
      <c r="W86" s="1">
        <v>11.1256</v>
      </c>
      <c r="X86" s="1">
        <v>10.950799999999999</v>
      </c>
      <c r="Y86" s="1">
        <v>10.374000000000001</v>
      </c>
      <c r="Z86" s="1">
        <v>10.658200000000001</v>
      </c>
      <c r="AA86" s="1">
        <v>11.242599999999999</v>
      </c>
      <c r="AB86" s="1"/>
      <c r="AC86" s="1">
        <f t="shared" si="24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118</v>
      </c>
      <c r="B87" s="1" t="s">
        <v>38</v>
      </c>
      <c r="C87" s="1">
        <v>42</v>
      </c>
      <c r="D87" s="1">
        <v>20</v>
      </c>
      <c r="E87" s="1">
        <v>46</v>
      </c>
      <c r="F87" s="1">
        <v>10</v>
      </c>
      <c r="G87" s="6">
        <v>0.4</v>
      </c>
      <c r="H87" s="1">
        <v>55</v>
      </c>
      <c r="I87" s="1" t="s">
        <v>33</v>
      </c>
      <c r="J87" s="1">
        <v>46</v>
      </c>
      <c r="K87" s="1">
        <f t="shared" si="19"/>
        <v>0</v>
      </c>
      <c r="L87" s="1">
        <f t="shared" si="20"/>
        <v>46</v>
      </c>
      <c r="M87" s="1"/>
      <c r="N87" s="1">
        <v>49.5</v>
      </c>
      <c r="O87" s="1">
        <v>13.8</v>
      </c>
      <c r="P87" s="1">
        <f t="shared" si="21"/>
        <v>9.1999999999999993</v>
      </c>
      <c r="Q87" s="5">
        <f t="shared" si="25"/>
        <v>18.700000000000003</v>
      </c>
      <c r="R87" s="5"/>
      <c r="S87" s="1"/>
      <c r="T87" s="1">
        <f t="shared" si="22"/>
        <v>10</v>
      </c>
      <c r="U87" s="1">
        <f t="shared" si="23"/>
        <v>7.9673913043478262</v>
      </c>
      <c r="V87" s="1">
        <v>10.6</v>
      </c>
      <c r="W87" s="1">
        <v>11</v>
      </c>
      <c r="X87" s="1">
        <v>8.8000000000000007</v>
      </c>
      <c r="Y87" s="1">
        <v>10.199999999999999</v>
      </c>
      <c r="Z87" s="1">
        <v>11</v>
      </c>
      <c r="AA87" s="1">
        <v>9.6</v>
      </c>
      <c r="AB87" s="1"/>
      <c r="AC87" s="1">
        <f t="shared" si="24"/>
        <v>7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119</v>
      </c>
      <c r="B88" s="1" t="s">
        <v>32</v>
      </c>
      <c r="C88" s="1">
        <v>27.448</v>
      </c>
      <c r="D88" s="1">
        <v>168.6</v>
      </c>
      <c r="E88" s="1">
        <v>70.528999999999996</v>
      </c>
      <c r="F88" s="1">
        <v>118.309</v>
      </c>
      <c r="G88" s="6">
        <v>1</v>
      </c>
      <c r="H88" s="1">
        <v>55</v>
      </c>
      <c r="I88" s="1" t="s">
        <v>33</v>
      </c>
      <c r="J88" s="1">
        <v>71.55</v>
      </c>
      <c r="K88" s="1">
        <f t="shared" si="19"/>
        <v>-1.0210000000000008</v>
      </c>
      <c r="L88" s="1">
        <f t="shared" si="20"/>
        <v>70.528999999999996</v>
      </c>
      <c r="M88" s="1"/>
      <c r="N88" s="1"/>
      <c r="O88" s="1"/>
      <c r="P88" s="1">
        <f t="shared" si="21"/>
        <v>14.105799999999999</v>
      </c>
      <c r="Q88" s="5">
        <f t="shared" si="25"/>
        <v>22.748999999999995</v>
      </c>
      <c r="R88" s="5"/>
      <c r="S88" s="1"/>
      <c r="T88" s="1">
        <f t="shared" si="22"/>
        <v>10</v>
      </c>
      <c r="U88" s="1">
        <f t="shared" si="23"/>
        <v>8.3872591416296842</v>
      </c>
      <c r="V88" s="1">
        <v>14.053599999999999</v>
      </c>
      <c r="W88" s="1">
        <v>14.061199999999999</v>
      </c>
      <c r="X88" s="1">
        <v>19.912800000000001</v>
      </c>
      <c r="Y88" s="1">
        <v>20.767600000000002</v>
      </c>
      <c r="Z88" s="1">
        <v>13.8148</v>
      </c>
      <c r="AA88" s="1">
        <v>13.874000000000001</v>
      </c>
      <c r="AB88" s="1"/>
      <c r="AC88" s="1">
        <f t="shared" si="24"/>
        <v>23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3" t="s">
        <v>120</v>
      </c>
      <c r="B89" s="13" t="s">
        <v>38</v>
      </c>
      <c r="C89" s="13"/>
      <c r="D89" s="13"/>
      <c r="E89" s="13"/>
      <c r="F89" s="13"/>
      <c r="G89" s="14">
        <v>0</v>
      </c>
      <c r="H89" s="13" t="e">
        <v>#N/A</v>
      </c>
      <c r="I89" s="13" t="s">
        <v>33</v>
      </c>
      <c r="J89" s="13"/>
      <c r="K89" s="13">
        <f t="shared" si="19"/>
        <v>0</v>
      </c>
      <c r="L89" s="13">
        <f t="shared" si="20"/>
        <v>0</v>
      </c>
      <c r="M89" s="13"/>
      <c r="N89" s="13"/>
      <c r="O89" s="13"/>
      <c r="P89" s="13">
        <f t="shared" si="21"/>
        <v>0</v>
      </c>
      <c r="Q89" s="15"/>
      <c r="R89" s="15"/>
      <c r="S89" s="13"/>
      <c r="T89" s="13" t="e">
        <f t="shared" si="22"/>
        <v>#DIV/0!</v>
      </c>
      <c r="U89" s="13" t="e">
        <f t="shared" si="23"/>
        <v>#DIV/0!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 t="s">
        <v>39</v>
      </c>
      <c r="AC89" s="13">
        <f t="shared" si="24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121</v>
      </c>
      <c r="B90" s="1" t="s">
        <v>38</v>
      </c>
      <c r="C90" s="1">
        <v>24</v>
      </c>
      <c r="D90" s="1">
        <v>50</v>
      </c>
      <c r="E90" s="1">
        <v>17</v>
      </c>
      <c r="F90" s="1">
        <v>50</v>
      </c>
      <c r="G90" s="6">
        <v>0.4</v>
      </c>
      <c r="H90" s="1">
        <v>55</v>
      </c>
      <c r="I90" s="1" t="s">
        <v>33</v>
      </c>
      <c r="J90" s="1">
        <v>65</v>
      </c>
      <c r="K90" s="1">
        <f t="shared" si="19"/>
        <v>-48</v>
      </c>
      <c r="L90" s="1">
        <f t="shared" si="20"/>
        <v>17</v>
      </c>
      <c r="M90" s="1"/>
      <c r="N90" s="1">
        <v>96.199999999999989</v>
      </c>
      <c r="O90" s="1">
        <v>10</v>
      </c>
      <c r="P90" s="1">
        <f t="shared" si="21"/>
        <v>3.4</v>
      </c>
      <c r="Q90" s="5"/>
      <c r="R90" s="5"/>
      <c r="S90" s="1"/>
      <c r="T90" s="1">
        <f t="shared" si="22"/>
        <v>45.941176470588232</v>
      </c>
      <c r="U90" s="1">
        <f t="shared" si="23"/>
        <v>45.941176470588232</v>
      </c>
      <c r="V90" s="1">
        <v>14.4</v>
      </c>
      <c r="W90" s="1">
        <v>16.399999999999999</v>
      </c>
      <c r="X90" s="1">
        <v>11.2</v>
      </c>
      <c r="Y90" s="1">
        <v>9.8000000000000007</v>
      </c>
      <c r="Z90" s="1">
        <v>12.6</v>
      </c>
      <c r="AA90" s="1">
        <v>12</v>
      </c>
      <c r="AB90" s="1"/>
      <c r="AC90" s="1">
        <f t="shared" si="24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3" t="s">
        <v>122</v>
      </c>
      <c r="B91" s="13" t="s">
        <v>32</v>
      </c>
      <c r="C91" s="13"/>
      <c r="D91" s="13"/>
      <c r="E91" s="13"/>
      <c r="F91" s="13"/>
      <c r="G91" s="14">
        <v>0</v>
      </c>
      <c r="H91" s="13">
        <v>50</v>
      </c>
      <c r="I91" s="13" t="s">
        <v>33</v>
      </c>
      <c r="J91" s="13"/>
      <c r="K91" s="13">
        <f t="shared" si="19"/>
        <v>0</v>
      </c>
      <c r="L91" s="13">
        <f t="shared" si="20"/>
        <v>0</v>
      </c>
      <c r="M91" s="13"/>
      <c r="N91" s="13"/>
      <c r="O91" s="13"/>
      <c r="P91" s="13">
        <f t="shared" si="21"/>
        <v>0</v>
      </c>
      <c r="Q91" s="15"/>
      <c r="R91" s="15"/>
      <c r="S91" s="13"/>
      <c r="T91" s="13" t="e">
        <f t="shared" si="22"/>
        <v>#DIV/0!</v>
      </c>
      <c r="U91" s="13" t="e">
        <f t="shared" si="23"/>
        <v>#DIV/0!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 t="s">
        <v>39</v>
      </c>
      <c r="AC91" s="13">
        <f t="shared" si="24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123</v>
      </c>
      <c r="B92" s="1" t="s">
        <v>32</v>
      </c>
      <c r="C92" s="1"/>
      <c r="D92" s="1">
        <v>646.57000000000005</v>
      </c>
      <c r="E92" s="1">
        <v>51.787999999999997</v>
      </c>
      <c r="F92" s="1">
        <v>594.78200000000004</v>
      </c>
      <c r="G92" s="6">
        <v>1</v>
      </c>
      <c r="H92" s="1"/>
      <c r="I92" s="1" t="s">
        <v>33</v>
      </c>
      <c r="J92" s="1">
        <v>50.29</v>
      </c>
      <c r="K92" s="1">
        <f t="shared" si="19"/>
        <v>1.4979999999999976</v>
      </c>
      <c r="L92" s="1">
        <f t="shared" si="20"/>
        <v>51.787999999999997</v>
      </c>
      <c r="M92" s="1"/>
      <c r="N92" s="1"/>
      <c r="O92" s="1"/>
      <c r="P92" s="1">
        <f t="shared" si="21"/>
        <v>10.3576</v>
      </c>
      <c r="Q92" s="5"/>
      <c r="R92" s="5"/>
      <c r="S92" s="1"/>
      <c r="T92" s="1">
        <f t="shared" si="22"/>
        <v>57.424692979068517</v>
      </c>
      <c r="U92" s="1">
        <f t="shared" si="23"/>
        <v>57.424692979068517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 t="s">
        <v>124</v>
      </c>
      <c r="AC92" s="1">
        <f t="shared" si="24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125</v>
      </c>
      <c r="B93" s="1" t="s">
        <v>38</v>
      </c>
      <c r="C93" s="1">
        <v>112</v>
      </c>
      <c r="D93" s="1">
        <v>18</v>
      </c>
      <c r="E93" s="1">
        <v>90</v>
      </c>
      <c r="F93" s="1"/>
      <c r="G93" s="6">
        <v>0.3</v>
      </c>
      <c r="H93" s="1">
        <v>30</v>
      </c>
      <c r="I93" s="1" t="s">
        <v>33</v>
      </c>
      <c r="J93" s="1">
        <v>104</v>
      </c>
      <c r="K93" s="1">
        <f t="shared" si="19"/>
        <v>-14</v>
      </c>
      <c r="L93" s="1">
        <f t="shared" si="20"/>
        <v>90</v>
      </c>
      <c r="M93" s="1"/>
      <c r="N93" s="1">
        <v>51.400000000000013</v>
      </c>
      <c r="O93" s="1">
        <v>68.299999999999983</v>
      </c>
      <c r="P93" s="1">
        <f t="shared" si="21"/>
        <v>18</v>
      </c>
      <c r="Q93" s="5">
        <f>9.5*P93-O93-N93-F93</f>
        <v>51.300000000000004</v>
      </c>
      <c r="R93" s="5"/>
      <c r="S93" s="1"/>
      <c r="T93" s="1">
        <f t="shared" si="22"/>
        <v>9.5</v>
      </c>
      <c r="U93" s="1">
        <f t="shared" si="23"/>
        <v>6.6499999999999995</v>
      </c>
      <c r="V93" s="1">
        <v>19.399999999999999</v>
      </c>
      <c r="W93" s="1">
        <v>17.600000000000001</v>
      </c>
      <c r="X93" s="1">
        <v>11</v>
      </c>
      <c r="Y93" s="1">
        <v>19.600000000000001</v>
      </c>
      <c r="Z93" s="1">
        <v>21.4</v>
      </c>
      <c r="AA93" s="1">
        <v>16.399999999999999</v>
      </c>
      <c r="AB93" s="1"/>
      <c r="AC93" s="1">
        <f t="shared" si="24"/>
        <v>15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126</v>
      </c>
      <c r="B94" s="1" t="s">
        <v>38</v>
      </c>
      <c r="C94" s="1">
        <v>54</v>
      </c>
      <c r="D94" s="1">
        <v>32</v>
      </c>
      <c r="E94" s="1">
        <v>34</v>
      </c>
      <c r="F94" s="1">
        <v>24</v>
      </c>
      <c r="G94" s="6">
        <v>0.3</v>
      </c>
      <c r="H94" s="1">
        <v>30</v>
      </c>
      <c r="I94" s="1" t="s">
        <v>33</v>
      </c>
      <c r="J94" s="1">
        <v>58</v>
      </c>
      <c r="K94" s="1">
        <f t="shared" si="19"/>
        <v>-24</v>
      </c>
      <c r="L94" s="1">
        <f t="shared" si="20"/>
        <v>34</v>
      </c>
      <c r="M94" s="1"/>
      <c r="N94" s="1">
        <v>125.02</v>
      </c>
      <c r="O94" s="1">
        <v>13.19999999999999</v>
      </c>
      <c r="P94" s="1">
        <f t="shared" si="21"/>
        <v>6.8</v>
      </c>
      <c r="Q94" s="5"/>
      <c r="R94" s="5"/>
      <c r="S94" s="1"/>
      <c r="T94" s="1">
        <f t="shared" si="22"/>
        <v>23.855882352941173</v>
      </c>
      <c r="U94" s="1">
        <f t="shared" si="23"/>
        <v>23.855882352941173</v>
      </c>
      <c r="V94" s="1">
        <v>16.399999999999999</v>
      </c>
      <c r="W94" s="1">
        <v>20</v>
      </c>
      <c r="X94" s="1">
        <v>10</v>
      </c>
      <c r="Y94" s="1">
        <v>10.8</v>
      </c>
      <c r="Z94" s="1">
        <v>12.6</v>
      </c>
      <c r="AA94" s="1">
        <v>10.4</v>
      </c>
      <c r="AB94" s="1"/>
      <c r="AC94" s="1">
        <f t="shared" si="24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127</v>
      </c>
      <c r="B95" s="1" t="s">
        <v>32</v>
      </c>
      <c r="C95" s="1">
        <v>1026.4780000000001</v>
      </c>
      <c r="D95" s="1">
        <v>3673.18</v>
      </c>
      <c r="E95" s="1">
        <v>3587.998</v>
      </c>
      <c r="F95" s="1">
        <v>581.91099999999994</v>
      </c>
      <c r="G95" s="6">
        <v>1</v>
      </c>
      <c r="H95" s="1">
        <v>60</v>
      </c>
      <c r="I95" s="16" t="s">
        <v>33</v>
      </c>
      <c r="J95" s="1">
        <v>3526.145</v>
      </c>
      <c r="K95" s="1">
        <f t="shared" si="19"/>
        <v>61.853000000000065</v>
      </c>
      <c r="L95" s="1">
        <f t="shared" si="20"/>
        <v>1562.8530000000001</v>
      </c>
      <c r="M95" s="1">
        <v>2025.145</v>
      </c>
      <c r="N95" s="1">
        <v>854.23139999999921</v>
      </c>
      <c r="O95" s="1">
        <v>523.97080000000005</v>
      </c>
      <c r="P95" s="1">
        <f t="shared" si="21"/>
        <v>312.57060000000001</v>
      </c>
      <c r="Q95" s="5">
        <f>10.5*P95-O95-N95-F95</f>
        <v>1321.8781000000008</v>
      </c>
      <c r="R95" s="5"/>
      <c r="S95" s="1"/>
      <c r="T95" s="1">
        <f t="shared" si="22"/>
        <v>10.5</v>
      </c>
      <c r="U95" s="1">
        <f t="shared" si="23"/>
        <v>6.2709455079908327</v>
      </c>
      <c r="V95" s="1">
        <v>304.92520000000002</v>
      </c>
      <c r="W95" s="1">
        <v>307.40440000000001</v>
      </c>
      <c r="X95" s="1">
        <v>300.12439999999998</v>
      </c>
      <c r="Y95" s="1">
        <v>279.03460000000001</v>
      </c>
      <c r="Z95" s="1">
        <v>291.4864</v>
      </c>
      <c r="AA95" s="1">
        <v>308.02820000000003</v>
      </c>
      <c r="AB95" s="1"/>
      <c r="AC95" s="1">
        <f t="shared" si="24"/>
        <v>1322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128</v>
      </c>
      <c r="B96" s="1" t="s">
        <v>38</v>
      </c>
      <c r="C96" s="1">
        <v>30</v>
      </c>
      <c r="D96" s="1"/>
      <c r="E96" s="1">
        <v>22</v>
      </c>
      <c r="F96" s="1">
        <v>2</v>
      </c>
      <c r="G96" s="6">
        <v>0.1</v>
      </c>
      <c r="H96" s="1">
        <v>60</v>
      </c>
      <c r="I96" s="1" t="s">
        <v>33</v>
      </c>
      <c r="J96" s="1">
        <v>25</v>
      </c>
      <c r="K96" s="1">
        <f t="shared" si="19"/>
        <v>-3</v>
      </c>
      <c r="L96" s="1">
        <f t="shared" si="20"/>
        <v>22</v>
      </c>
      <c r="M96" s="1"/>
      <c r="N96" s="1"/>
      <c r="O96" s="1">
        <v>12</v>
      </c>
      <c r="P96" s="1">
        <f t="shared" si="21"/>
        <v>4.4000000000000004</v>
      </c>
      <c r="Q96" s="5">
        <f t="shared" ref="Q96" si="26">10*P96-O96-N96-F96</f>
        <v>30</v>
      </c>
      <c r="R96" s="5"/>
      <c r="S96" s="1"/>
      <c r="T96" s="1">
        <f t="shared" si="22"/>
        <v>10</v>
      </c>
      <c r="U96" s="1">
        <f t="shared" si="23"/>
        <v>3.1818181818181817</v>
      </c>
      <c r="V96" s="1">
        <v>4</v>
      </c>
      <c r="W96" s="1">
        <v>3.8</v>
      </c>
      <c r="X96" s="1">
        <v>4.8</v>
      </c>
      <c r="Y96" s="1">
        <v>5.2</v>
      </c>
      <c r="Z96" s="1">
        <v>4.5999999999999996</v>
      </c>
      <c r="AA96" s="1">
        <v>4.2</v>
      </c>
      <c r="AB96" s="1"/>
      <c r="AC96" s="1">
        <f t="shared" si="24"/>
        <v>3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129</v>
      </c>
      <c r="B97" s="1" t="s">
        <v>32</v>
      </c>
      <c r="C97" s="1">
        <v>1905.3530000000001</v>
      </c>
      <c r="D97" s="1">
        <v>7304.2749999999996</v>
      </c>
      <c r="E97" s="1">
        <v>4451.4859999999999</v>
      </c>
      <c r="F97" s="1">
        <v>1040.452</v>
      </c>
      <c r="G97" s="6">
        <v>1</v>
      </c>
      <c r="H97" s="1">
        <v>60</v>
      </c>
      <c r="I97" s="1" t="s">
        <v>33</v>
      </c>
      <c r="J97" s="1">
        <v>4358.46</v>
      </c>
      <c r="K97" s="1">
        <f t="shared" si="19"/>
        <v>93.02599999999984</v>
      </c>
      <c r="L97" s="1">
        <f t="shared" si="20"/>
        <v>2438.5259999999998</v>
      </c>
      <c r="M97" s="1">
        <v>2012.96</v>
      </c>
      <c r="N97" s="1">
        <v>1280</v>
      </c>
      <c r="O97" s="1">
        <v>625.32639999999788</v>
      </c>
      <c r="P97" s="1">
        <f t="shared" si="21"/>
        <v>487.70519999999999</v>
      </c>
      <c r="Q97" s="5">
        <f t="shared" ref="Q97:Q98" si="27">10.5*P97-O97-N97-F97</f>
        <v>2175.1262000000015</v>
      </c>
      <c r="R97" s="5"/>
      <c r="S97" s="1"/>
      <c r="T97" s="1">
        <f t="shared" si="22"/>
        <v>10.5</v>
      </c>
      <c r="U97" s="1">
        <f t="shared" si="23"/>
        <v>6.0400799499369668</v>
      </c>
      <c r="V97" s="1">
        <v>479.24679999999989</v>
      </c>
      <c r="W97" s="1">
        <v>502.04160000000002</v>
      </c>
      <c r="X97" s="1">
        <v>490.65699999999998</v>
      </c>
      <c r="Y97" s="1">
        <v>494.59579999999988</v>
      </c>
      <c r="Z97" s="1">
        <v>508.49540000000002</v>
      </c>
      <c r="AA97" s="1">
        <v>485.40019999999998</v>
      </c>
      <c r="AB97" s="1"/>
      <c r="AC97" s="1">
        <f t="shared" si="24"/>
        <v>2175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130</v>
      </c>
      <c r="B98" s="1" t="s">
        <v>32</v>
      </c>
      <c r="C98" s="1">
        <v>1634.0740000000001</v>
      </c>
      <c r="D98" s="1">
        <v>6855.0749999999998</v>
      </c>
      <c r="E98" s="1">
        <v>3495.1959999999999</v>
      </c>
      <c r="F98" s="1">
        <v>1347.2280000000001</v>
      </c>
      <c r="G98" s="6">
        <v>1</v>
      </c>
      <c r="H98" s="1">
        <v>60</v>
      </c>
      <c r="I98" s="16" t="s">
        <v>33</v>
      </c>
      <c r="J98" s="1">
        <v>3417.36</v>
      </c>
      <c r="K98" s="1">
        <f t="shared" si="19"/>
        <v>77.835999999999785</v>
      </c>
      <c r="L98" s="1">
        <f t="shared" si="20"/>
        <v>2475.3359999999998</v>
      </c>
      <c r="M98" s="1">
        <v>1019.86</v>
      </c>
      <c r="N98" s="1">
        <v>1084.9296000000011</v>
      </c>
      <c r="O98" s="1">
        <v>440.56139999999982</v>
      </c>
      <c r="P98" s="1">
        <f t="shared" si="21"/>
        <v>495.06719999999996</v>
      </c>
      <c r="Q98" s="5">
        <f t="shared" si="27"/>
        <v>2325.4865999999984</v>
      </c>
      <c r="R98" s="5"/>
      <c r="S98" s="1"/>
      <c r="T98" s="1">
        <f t="shared" si="22"/>
        <v>10.5</v>
      </c>
      <c r="U98" s="1">
        <f t="shared" si="23"/>
        <v>5.8026849688284763</v>
      </c>
      <c r="V98" s="1">
        <v>471.4380000000001</v>
      </c>
      <c r="W98" s="1">
        <v>507.34680000000009</v>
      </c>
      <c r="X98" s="1">
        <v>513.07000000000005</v>
      </c>
      <c r="Y98" s="1">
        <v>481.51540000000011</v>
      </c>
      <c r="Z98" s="1">
        <v>493.70319999999998</v>
      </c>
      <c r="AA98" s="1">
        <v>499.53039999999999</v>
      </c>
      <c r="AB98" s="1"/>
      <c r="AC98" s="1">
        <f t="shared" si="24"/>
        <v>2325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131</v>
      </c>
      <c r="B99" s="1" t="s">
        <v>38</v>
      </c>
      <c r="C99" s="1">
        <v>3</v>
      </c>
      <c r="D99" s="1">
        <v>66</v>
      </c>
      <c r="E99" s="1"/>
      <c r="F99" s="1">
        <v>66</v>
      </c>
      <c r="G99" s="6">
        <v>0.2</v>
      </c>
      <c r="H99" s="1">
        <v>30</v>
      </c>
      <c r="I99" s="1" t="s">
        <v>33</v>
      </c>
      <c r="J99" s="1"/>
      <c r="K99" s="1">
        <f t="shared" si="19"/>
        <v>0</v>
      </c>
      <c r="L99" s="1">
        <f t="shared" si="20"/>
        <v>0</v>
      </c>
      <c r="M99" s="1"/>
      <c r="N99" s="1"/>
      <c r="O99" s="1"/>
      <c r="P99" s="1">
        <f t="shared" si="21"/>
        <v>0</v>
      </c>
      <c r="Q99" s="5"/>
      <c r="R99" s="5"/>
      <c r="S99" s="1"/>
      <c r="T99" s="1" t="e">
        <f t="shared" si="22"/>
        <v>#DIV/0!</v>
      </c>
      <c r="U99" s="1" t="e">
        <f t="shared" si="23"/>
        <v>#DIV/0!</v>
      </c>
      <c r="V99" s="1">
        <v>0.6</v>
      </c>
      <c r="W99" s="1">
        <v>2.4</v>
      </c>
      <c r="X99" s="1">
        <v>6.6</v>
      </c>
      <c r="Y99" s="1">
        <v>6.4</v>
      </c>
      <c r="Z99" s="1">
        <v>1.6</v>
      </c>
      <c r="AA99" s="1">
        <v>0</v>
      </c>
      <c r="AB99" s="1"/>
      <c r="AC99" s="1">
        <f t="shared" si="24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3" t="s">
        <v>132</v>
      </c>
      <c r="B100" s="13" t="s">
        <v>32</v>
      </c>
      <c r="C100" s="13"/>
      <c r="D100" s="13"/>
      <c r="E100" s="13"/>
      <c r="F100" s="13"/>
      <c r="G100" s="14">
        <v>0</v>
      </c>
      <c r="H100" s="13" t="e">
        <v>#N/A</v>
      </c>
      <c r="I100" s="13" t="s">
        <v>33</v>
      </c>
      <c r="J100" s="13"/>
      <c r="K100" s="13">
        <f t="shared" si="19"/>
        <v>0</v>
      </c>
      <c r="L100" s="13">
        <f t="shared" si="20"/>
        <v>0</v>
      </c>
      <c r="M100" s="13"/>
      <c r="N100" s="13"/>
      <c r="O100" s="13"/>
      <c r="P100" s="13">
        <f t="shared" si="21"/>
        <v>0</v>
      </c>
      <c r="Q100" s="15"/>
      <c r="R100" s="15"/>
      <c r="S100" s="13"/>
      <c r="T100" s="13" t="e">
        <f t="shared" si="22"/>
        <v>#DIV/0!</v>
      </c>
      <c r="U100" s="13" t="e">
        <f t="shared" si="23"/>
        <v>#DIV/0!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 t="s">
        <v>39</v>
      </c>
      <c r="AC100" s="13">
        <f t="shared" si="24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C100" xr:uid="{A9B4A781-219D-4887-885E-FB36E50E2FD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2024-07-31T12:38:23Z</dcterms:created>
  <dcterms:modified xsi:type="dcterms:W3CDTF">2024-08-01T07:48:47Z</dcterms:modified>
</cp:coreProperties>
</file>