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A0F950-7637-413F-A1AF-7DFC65C796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Y615" i="1" s="1"/>
  <c r="X612" i="1"/>
  <c r="X611" i="1"/>
  <c r="BO610" i="1"/>
  <c r="BM610" i="1"/>
  <c r="Y610" i="1"/>
  <c r="Y612" i="1" s="1"/>
  <c r="X608" i="1"/>
  <c r="Y607" i="1"/>
  <c r="X607" i="1"/>
  <c r="BP606" i="1"/>
  <c r="BO606" i="1"/>
  <c r="BN606" i="1"/>
  <c r="BM606" i="1"/>
  <c r="Z606" i="1"/>
  <c r="Z607" i="1" s="1"/>
  <c r="Y606" i="1"/>
  <c r="Y608" i="1" s="1"/>
  <c r="X604" i="1"/>
  <c r="X603" i="1"/>
  <c r="BO602" i="1"/>
  <c r="BM602" i="1"/>
  <c r="Y602" i="1"/>
  <c r="BP602" i="1" s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P589" i="1" s="1"/>
  <c r="BO588" i="1"/>
  <c r="BM588" i="1"/>
  <c r="Y588" i="1"/>
  <c r="BP588" i="1" s="1"/>
  <c r="BO587" i="1"/>
  <c r="BM587" i="1"/>
  <c r="Y587" i="1"/>
  <c r="BP587" i="1" s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P572" i="1" s="1"/>
  <c r="BO571" i="1"/>
  <c r="BM571" i="1"/>
  <c r="Y571" i="1"/>
  <c r="BP571" i="1" s="1"/>
  <c r="BO570" i="1"/>
  <c r="BM570" i="1"/>
  <c r="Y570" i="1"/>
  <c r="BP570" i="1" s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P553" i="1" s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BP535" i="1" s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P529" i="1" s="1"/>
  <c r="BO528" i="1"/>
  <c r="BM528" i="1"/>
  <c r="Y528" i="1"/>
  <c r="P528" i="1"/>
  <c r="X526" i="1"/>
  <c r="X525" i="1"/>
  <c r="BO524" i="1"/>
  <c r="BM524" i="1"/>
  <c r="Y524" i="1"/>
  <c r="BP524" i="1" s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Y371" i="1" s="1"/>
  <c r="P370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7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O92" i="1"/>
  <c r="BM92" i="1"/>
  <c r="Y92" i="1"/>
  <c r="BO91" i="1"/>
  <c r="BM91" i="1"/>
  <c r="Y91" i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21" i="1" s="1"/>
  <c r="BO22" i="1"/>
  <c r="BM22" i="1"/>
  <c r="X618" i="1" s="1"/>
  <c r="Y22" i="1"/>
  <c r="P22" i="1"/>
  <c r="H10" i="1"/>
  <c r="A9" i="1"/>
  <c r="F10" i="1" s="1"/>
  <c r="D7" i="1"/>
  <c r="Q6" i="1"/>
  <c r="P2" i="1"/>
  <c r="BP323" i="1" l="1"/>
  <c r="BN323" i="1"/>
  <c r="Z323" i="1"/>
  <c r="BP334" i="1"/>
  <c r="BN334" i="1"/>
  <c r="Z334" i="1"/>
  <c r="BP364" i="1"/>
  <c r="BN364" i="1"/>
  <c r="Z364" i="1"/>
  <c r="BP390" i="1"/>
  <c r="BN390" i="1"/>
  <c r="Z390" i="1"/>
  <c r="BP414" i="1"/>
  <c r="BN414" i="1"/>
  <c r="Z414" i="1"/>
  <c r="BP448" i="1"/>
  <c r="BN448" i="1"/>
  <c r="Z448" i="1"/>
  <c r="BP459" i="1"/>
  <c r="BN459" i="1"/>
  <c r="Z459" i="1"/>
  <c r="BP502" i="1"/>
  <c r="BN502" i="1"/>
  <c r="Z502" i="1"/>
  <c r="BP534" i="1"/>
  <c r="BN534" i="1"/>
  <c r="Z534" i="1"/>
  <c r="Y584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Z29" i="1"/>
  <c r="BN29" i="1"/>
  <c r="Z53" i="1"/>
  <c r="BN53" i="1"/>
  <c r="Z65" i="1"/>
  <c r="BN65" i="1"/>
  <c r="Z75" i="1"/>
  <c r="BN75" i="1"/>
  <c r="Z76" i="1"/>
  <c r="BN76" i="1"/>
  <c r="Z94" i="1"/>
  <c r="BN94" i="1"/>
  <c r="Z115" i="1"/>
  <c r="BN115" i="1"/>
  <c r="F627" i="1"/>
  <c r="Z148" i="1"/>
  <c r="BN148" i="1"/>
  <c r="Z170" i="1"/>
  <c r="BN170" i="1"/>
  <c r="Y180" i="1"/>
  <c r="Z182" i="1"/>
  <c r="BN182" i="1"/>
  <c r="Y185" i="1"/>
  <c r="Z197" i="1"/>
  <c r="BN197" i="1"/>
  <c r="Z212" i="1"/>
  <c r="BN212" i="1"/>
  <c r="Y224" i="1"/>
  <c r="Z222" i="1"/>
  <c r="BN222" i="1"/>
  <c r="Y239" i="1"/>
  <c r="Z234" i="1"/>
  <c r="BN234" i="1"/>
  <c r="Z249" i="1"/>
  <c r="BN249" i="1"/>
  <c r="Y258" i="1"/>
  <c r="Z262" i="1"/>
  <c r="BN262" i="1"/>
  <c r="O627" i="1"/>
  <c r="Z279" i="1"/>
  <c r="BN279" i="1"/>
  <c r="BP293" i="1"/>
  <c r="BN293" i="1"/>
  <c r="Z293" i="1"/>
  <c r="BP324" i="1"/>
  <c r="BN324" i="1"/>
  <c r="Z324" i="1"/>
  <c r="BP346" i="1"/>
  <c r="BN346" i="1"/>
  <c r="Z346" i="1"/>
  <c r="BP382" i="1"/>
  <c r="BN382" i="1"/>
  <c r="Z382" i="1"/>
  <c r="BP408" i="1"/>
  <c r="BN408" i="1"/>
  <c r="Z408" i="1"/>
  <c r="BP428" i="1"/>
  <c r="BN428" i="1"/>
  <c r="Z428" i="1"/>
  <c r="BP456" i="1"/>
  <c r="BN456" i="1"/>
  <c r="Z456" i="1"/>
  <c r="BP473" i="1"/>
  <c r="BN473" i="1"/>
  <c r="Z473" i="1"/>
  <c r="BP503" i="1"/>
  <c r="BN503" i="1"/>
  <c r="Z503" i="1"/>
  <c r="BP548" i="1"/>
  <c r="BN548" i="1"/>
  <c r="Z548" i="1"/>
  <c r="BP577" i="1"/>
  <c r="BN577" i="1"/>
  <c r="Z577" i="1"/>
  <c r="BP579" i="1"/>
  <c r="BN579" i="1"/>
  <c r="Z579" i="1"/>
  <c r="BP581" i="1"/>
  <c r="BN581" i="1"/>
  <c r="Z581" i="1"/>
  <c r="R627" i="1"/>
  <c r="Y339" i="1"/>
  <c r="Y433" i="1"/>
  <c r="Y476" i="1"/>
  <c r="Y555" i="1"/>
  <c r="Y591" i="1"/>
  <c r="BP300" i="1"/>
  <c r="BN300" i="1"/>
  <c r="Z300" i="1"/>
  <c r="BP326" i="1"/>
  <c r="BN326" i="1"/>
  <c r="Z326" i="1"/>
  <c r="BP336" i="1"/>
  <c r="BN336" i="1"/>
  <c r="Z336" i="1"/>
  <c r="Y354" i="1"/>
  <c r="BP350" i="1"/>
  <c r="BN350" i="1"/>
  <c r="Z350" i="1"/>
  <c r="Y378" i="1"/>
  <c r="BP374" i="1"/>
  <c r="BN374" i="1"/>
  <c r="Z374" i="1"/>
  <c r="BP388" i="1"/>
  <c r="BN388" i="1"/>
  <c r="Z388" i="1"/>
  <c r="BP402" i="1"/>
  <c r="BN402" i="1"/>
  <c r="Z402" i="1"/>
  <c r="BP424" i="1"/>
  <c r="BN424" i="1"/>
  <c r="Z424" i="1"/>
  <c r="Y438" i="1"/>
  <c r="Y437" i="1"/>
  <c r="BP436" i="1"/>
  <c r="BN436" i="1"/>
  <c r="Z436" i="1"/>
  <c r="Z437" i="1" s="1"/>
  <c r="Y443" i="1"/>
  <c r="BP442" i="1"/>
  <c r="BN442" i="1"/>
  <c r="Z442" i="1"/>
  <c r="Z443" i="1" s="1"/>
  <c r="Y466" i="1"/>
  <c r="BP446" i="1"/>
  <c r="BN446" i="1"/>
  <c r="Z446" i="1"/>
  <c r="BP454" i="1"/>
  <c r="BN454" i="1"/>
  <c r="Z454" i="1"/>
  <c r="BP469" i="1"/>
  <c r="BN469" i="1"/>
  <c r="Z469" i="1"/>
  <c r="B627" i="1"/>
  <c r="X619" i="1"/>
  <c r="X620" i="1" s="1"/>
  <c r="X617" i="1"/>
  <c r="Z27" i="1"/>
  <c r="BN27" i="1"/>
  <c r="Z33" i="1"/>
  <c r="BN33" i="1"/>
  <c r="C627" i="1"/>
  <c r="Z51" i="1"/>
  <c r="BN51" i="1"/>
  <c r="Z57" i="1"/>
  <c r="BN57" i="1"/>
  <c r="BP57" i="1"/>
  <c r="Y60" i="1"/>
  <c r="Z63" i="1"/>
  <c r="BN63" i="1"/>
  <c r="Z67" i="1"/>
  <c r="BN67" i="1"/>
  <c r="Z68" i="1"/>
  <c r="BN68" i="1"/>
  <c r="Z69" i="1"/>
  <c r="BN69" i="1"/>
  <c r="Y79" i="1"/>
  <c r="Z82" i="1"/>
  <c r="BN82" i="1"/>
  <c r="Z86" i="1"/>
  <c r="BN86" i="1"/>
  <c r="Z100" i="1"/>
  <c r="BN100" i="1"/>
  <c r="E627" i="1"/>
  <c r="Z113" i="1"/>
  <c r="BN113" i="1"/>
  <c r="Z122" i="1"/>
  <c r="BN122" i="1"/>
  <c r="Z132" i="1"/>
  <c r="BN132" i="1"/>
  <c r="Z133" i="1"/>
  <c r="BN133" i="1"/>
  <c r="Y144" i="1"/>
  <c r="Z142" i="1"/>
  <c r="BN142" i="1"/>
  <c r="Z153" i="1"/>
  <c r="BN153" i="1"/>
  <c r="Y156" i="1"/>
  <c r="Z163" i="1"/>
  <c r="BN163" i="1"/>
  <c r="BP163" i="1"/>
  <c r="Y166" i="1"/>
  <c r="H627" i="1"/>
  <c r="Z174" i="1"/>
  <c r="BN174" i="1"/>
  <c r="BP174" i="1"/>
  <c r="Y179" i="1"/>
  <c r="Z178" i="1"/>
  <c r="BN178" i="1"/>
  <c r="Y186" i="1"/>
  <c r="Z184" i="1"/>
  <c r="BN184" i="1"/>
  <c r="Z195" i="1"/>
  <c r="BN195" i="1"/>
  <c r="Z199" i="1"/>
  <c r="BN199" i="1"/>
  <c r="Z206" i="1"/>
  <c r="BN206" i="1"/>
  <c r="Y209" i="1"/>
  <c r="Z216" i="1"/>
  <c r="BN216" i="1"/>
  <c r="BP216" i="1"/>
  <c r="Y225" i="1"/>
  <c r="Z220" i="1"/>
  <c r="BN220" i="1"/>
  <c r="Z228" i="1"/>
  <c r="BN228" i="1"/>
  <c r="Z232" i="1"/>
  <c r="BN232" i="1"/>
  <c r="Z236" i="1"/>
  <c r="BN236" i="1"/>
  <c r="Y245" i="1"/>
  <c r="Z244" i="1"/>
  <c r="BN244" i="1"/>
  <c r="Z251" i="1"/>
  <c r="BN251" i="1"/>
  <c r="Z255" i="1"/>
  <c r="BN255" i="1"/>
  <c r="M627" i="1"/>
  <c r="Z264" i="1"/>
  <c r="BN264" i="1"/>
  <c r="Z268" i="1"/>
  <c r="BN268" i="1"/>
  <c r="Z281" i="1"/>
  <c r="BN281" i="1"/>
  <c r="BP318" i="1"/>
  <c r="BN318" i="1"/>
  <c r="Z318" i="1"/>
  <c r="BP330" i="1"/>
  <c r="BN330" i="1"/>
  <c r="Z330" i="1"/>
  <c r="BP344" i="1"/>
  <c r="BN344" i="1"/>
  <c r="Z344" i="1"/>
  <c r="BP358" i="1"/>
  <c r="BN358" i="1"/>
  <c r="Z358" i="1"/>
  <c r="Y377" i="1"/>
  <c r="BP384" i="1"/>
  <c r="BN384" i="1"/>
  <c r="Z384" i="1"/>
  <c r="BP392" i="1"/>
  <c r="BN392" i="1"/>
  <c r="Z392" i="1"/>
  <c r="BP416" i="1"/>
  <c r="BN416" i="1"/>
  <c r="Z416" i="1"/>
  <c r="BP430" i="1"/>
  <c r="BN430" i="1"/>
  <c r="Z430" i="1"/>
  <c r="BP450" i="1"/>
  <c r="BN450" i="1"/>
  <c r="Z450" i="1"/>
  <c r="BP461" i="1"/>
  <c r="BN461" i="1"/>
  <c r="Z461" i="1"/>
  <c r="AB627" i="1"/>
  <c r="Y509" i="1"/>
  <c r="BP508" i="1"/>
  <c r="BN508" i="1"/>
  <c r="Z508" i="1"/>
  <c r="Z509" i="1" s="1"/>
  <c r="BP514" i="1"/>
  <c r="BN514" i="1"/>
  <c r="Z514" i="1"/>
  <c r="BP521" i="1"/>
  <c r="BN521" i="1"/>
  <c r="Z521" i="1"/>
  <c r="BP523" i="1"/>
  <c r="BN523" i="1"/>
  <c r="Z523" i="1"/>
  <c r="BP536" i="1"/>
  <c r="BN536" i="1"/>
  <c r="Z536" i="1"/>
  <c r="BP540" i="1"/>
  <c r="BN540" i="1"/>
  <c r="Z540" i="1"/>
  <c r="AD62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98" i="1"/>
  <c r="Y597" i="1"/>
  <c r="BP593" i="1"/>
  <c r="BN593" i="1"/>
  <c r="Z593" i="1"/>
  <c r="BP595" i="1"/>
  <c r="BN595" i="1"/>
  <c r="Z595" i="1"/>
  <c r="Q627" i="1"/>
  <c r="Y338" i="1"/>
  <c r="Y347" i="1"/>
  <c r="Y353" i="1"/>
  <c r="Y361" i="1"/>
  <c r="Y367" i="1"/>
  <c r="Y398" i="1"/>
  <c r="X627" i="1"/>
  <c r="Y434" i="1"/>
  <c r="Y475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8" i="1"/>
  <c r="BN518" i="1"/>
  <c r="Z518" i="1"/>
  <c r="BP522" i="1"/>
  <c r="BN522" i="1"/>
  <c r="Z522" i="1"/>
  <c r="BP530" i="1"/>
  <c r="BN530" i="1"/>
  <c r="Z530" i="1"/>
  <c r="BP537" i="1"/>
  <c r="BN537" i="1"/>
  <c r="Z537" i="1"/>
  <c r="BP541" i="1"/>
  <c r="BN541" i="1"/>
  <c r="Z541" i="1"/>
  <c r="BP560" i="1"/>
  <c r="BN560" i="1"/>
  <c r="Z560" i="1"/>
  <c r="BP562" i="1"/>
  <c r="BN562" i="1"/>
  <c r="Z562" i="1"/>
  <c r="BP564" i="1"/>
  <c r="BN564" i="1"/>
  <c r="Z564" i="1"/>
  <c r="BP594" i="1"/>
  <c r="BN594" i="1"/>
  <c r="Z594" i="1"/>
  <c r="BP596" i="1"/>
  <c r="BN596" i="1"/>
  <c r="Z596" i="1"/>
  <c r="Z627" i="1"/>
  <c r="Y488" i="1"/>
  <c r="Y531" i="1"/>
  <c r="Y574" i="1"/>
  <c r="AE627" i="1"/>
  <c r="H9" i="1"/>
  <c r="A10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Y71" i="1"/>
  <c r="Z64" i="1"/>
  <c r="BN64" i="1"/>
  <c r="Z66" i="1"/>
  <c r="BN66" i="1"/>
  <c r="BP77" i="1"/>
  <c r="BN77" i="1"/>
  <c r="Z77" i="1"/>
  <c r="Y88" i="1"/>
  <c r="BP81" i="1"/>
  <c r="BN81" i="1"/>
  <c r="Z81" i="1"/>
  <c r="BP85" i="1"/>
  <c r="BN85" i="1"/>
  <c r="Z85" i="1"/>
  <c r="BP91" i="1"/>
  <c r="BN91" i="1"/>
  <c r="Z91" i="1"/>
  <c r="BP93" i="1"/>
  <c r="BN93" i="1"/>
  <c r="Z93" i="1"/>
  <c r="BP101" i="1"/>
  <c r="BN101" i="1"/>
  <c r="Z101" i="1"/>
  <c r="F9" i="1"/>
  <c r="J9" i="1"/>
  <c r="Z22" i="1"/>
  <c r="Z23" i="1" s="1"/>
  <c r="BN22" i="1"/>
  <c r="BP22" i="1"/>
  <c r="Y23" i="1"/>
  <c r="Y54" i="1"/>
  <c r="BP70" i="1"/>
  <c r="BN70" i="1"/>
  <c r="Z70" i="1"/>
  <c r="Y72" i="1"/>
  <c r="Y78" i="1"/>
  <c r="BP74" i="1"/>
  <c r="BN74" i="1"/>
  <c r="Z74" i="1"/>
  <c r="Z78" i="1" s="1"/>
  <c r="BP83" i="1"/>
  <c r="BN83" i="1"/>
  <c r="Z83" i="1"/>
  <c r="Y87" i="1"/>
  <c r="Y96" i="1"/>
  <c r="BP90" i="1"/>
  <c r="BN90" i="1"/>
  <c r="Z90" i="1"/>
  <c r="BP92" i="1"/>
  <c r="BN92" i="1"/>
  <c r="Z92" i="1"/>
  <c r="BP95" i="1"/>
  <c r="BN95" i="1"/>
  <c r="Z95" i="1"/>
  <c r="Y97" i="1"/>
  <c r="Y103" i="1"/>
  <c r="Y102" i="1"/>
  <c r="BP99" i="1"/>
  <c r="BN99" i="1"/>
  <c r="Z99" i="1"/>
  <c r="Z102" i="1" s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7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BN317" i="1"/>
  <c r="BP317" i="1"/>
  <c r="Y320" i="1"/>
  <c r="U627" i="1"/>
  <c r="Z325" i="1"/>
  <c r="BN325" i="1"/>
  <c r="Z327" i="1"/>
  <c r="BN327" i="1"/>
  <c r="Z329" i="1"/>
  <c r="BN329" i="1"/>
  <c r="Y332" i="1"/>
  <c r="Z335" i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Z351" i="1"/>
  <c r="BN351" i="1"/>
  <c r="BP351" i="1"/>
  <c r="Z356" i="1"/>
  <c r="BN356" i="1"/>
  <c r="BP356" i="1"/>
  <c r="Z357" i="1"/>
  <c r="BN357" i="1"/>
  <c r="Z359" i="1"/>
  <c r="BN359" i="1"/>
  <c r="Y360" i="1"/>
  <c r="Z363" i="1"/>
  <c r="BN363" i="1"/>
  <c r="BP363" i="1"/>
  <c r="Z365" i="1"/>
  <c r="BN365" i="1"/>
  <c r="Y366" i="1"/>
  <c r="Z370" i="1"/>
  <c r="Z371" i="1" s="1"/>
  <c r="BN370" i="1"/>
  <c r="BP370" i="1"/>
  <c r="BP375" i="1"/>
  <c r="BN375" i="1"/>
  <c r="Z375" i="1"/>
  <c r="BP385" i="1"/>
  <c r="BN385" i="1"/>
  <c r="Z385" i="1"/>
  <c r="Y110" i="1"/>
  <c r="Y127" i="1"/>
  <c r="Y171" i="1"/>
  <c r="Y192" i="1"/>
  <c r="Y269" i="1"/>
  <c r="Y284" i="1"/>
  <c r="Y289" i="1"/>
  <c r="Y296" i="1"/>
  <c r="Y305" i="1"/>
  <c r="Y310" i="1"/>
  <c r="Y315" i="1"/>
  <c r="Y331" i="1"/>
  <c r="V627" i="1"/>
  <c r="Y372" i="1"/>
  <c r="BP383" i="1"/>
  <c r="BN383" i="1"/>
  <c r="Z383" i="1"/>
  <c r="BP387" i="1"/>
  <c r="BN387" i="1"/>
  <c r="Z387" i="1"/>
  <c r="W627" i="1"/>
  <c r="Z389" i="1"/>
  <c r="BN389" i="1"/>
  <c r="Z391" i="1"/>
  <c r="BN391" i="1"/>
  <c r="Y394" i="1"/>
  <c r="Z397" i="1"/>
  <c r="Z398" i="1" s="1"/>
  <c r="BN397" i="1"/>
  <c r="BP397" i="1"/>
  <c r="Z401" i="1"/>
  <c r="BN401" i="1"/>
  <c r="BP401" i="1"/>
  <c r="Z403" i="1"/>
  <c r="BN403" i="1"/>
  <c r="Y404" i="1"/>
  <c r="Z407" i="1"/>
  <c r="Z409" i="1" s="1"/>
  <c r="BN407" i="1"/>
  <c r="BP407" i="1"/>
  <c r="Y410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Y426" i="1"/>
  <c r="Z429" i="1"/>
  <c r="BN429" i="1"/>
  <c r="BP429" i="1"/>
  <c r="Z431" i="1"/>
  <c r="Z433" i="1" s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Y465" i="1"/>
  <c r="Z468" i="1"/>
  <c r="BN468" i="1"/>
  <c r="BP468" i="1"/>
  <c r="Y471" i="1"/>
  <c r="Z474" i="1"/>
  <c r="BN474" i="1"/>
  <c r="BP474" i="1"/>
  <c r="Z479" i="1"/>
  <c r="Z480" i="1" s="1"/>
  <c r="BN479" i="1"/>
  <c r="BP479" i="1"/>
  <c r="Y480" i="1"/>
  <c r="Z483" i="1"/>
  <c r="Z488" i="1" s="1"/>
  <c r="BN483" i="1"/>
  <c r="BP483" i="1"/>
  <c r="Z485" i="1"/>
  <c r="BN485" i="1"/>
  <c r="Z486" i="1"/>
  <c r="BN486" i="1"/>
  <c r="Y489" i="1"/>
  <c r="AA627" i="1"/>
  <c r="Z501" i="1"/>
  <c r="BN501" i="1"/>
  <c r="Y505" i="1"/>
  <c r="Y510" i="1"/>
  <c r="AC627" i="1"/>
  <c r="Z515" i="1"/>
  <c r="BN515" i="1"/>
  <c r="Z517" i="1"/>
  <c r="BN517" i="1"/>
  <c r="Z519" i="1"/>
  <c r="BN519" i="1"/>
  <c r="Z520" i="1"/>
  <c r="BN520" i="1"/>
  <c r="Z524" i="1"/>
  <c r="BN524" i="1"/>
  <c r="Y525" i="1"/>
  <c r="Z528" i="1"/>
  <c r="BN528" i="1"/>
  <c r="BP528" i="1"/>
  <c r="Z529" i="1"/>
  <c r="BN529" i="1"/>
  <c r="Y532" i="1"/>
  <c r="Y543" i="1"/>
  <c r="Z535" i="1"/>
  <c r="BN535" i="1"/>
  <c r="Z538" i="1"/>
  <c r="BN538" i="1"/>
  <c r="BP539" i="1"/>
  <c r="BN539" i="1"/>
  <c r="Z539" i="1"/>
  <c r="Y393" i="1"/>
  <c r="Y421" i="1"/>
  <c r="Y481" i="1"/>
  <c r="Y504" i="1"/>
  <c r="Y526" i="1"/>
  <c r="BP542" i="1"/>
  <c r="BN542" i="1"/>
  <c r="Z542" i="1"/>
  <c r="Y544" i="1"/>
  <c r="Y550" i="1"/>
  <c r="Y549" i="1"/>
  <c r="BP546" i="1"/>
  <c r="BN546" i="1"/>
  <c r="Z546" i="1"/>
  <c r="Z549" i="1" s="1"/>
  <c r="Z552" i="1"/>
  <c r="BN552" i="1"/>
  <c r="BP552" i="1"/>
  <c r="Z553" i="1"/>
  <c r="BN553" i="1"/>
  <c r="Y554" i="1"/>
  <c r="Y567" i="1"/>
  <c r="Z569" i="1"/>
  <c r="Z573" i="1" s="1"/>
  <c r="BN569" i="1"/>
  <c r="BP569" i="1"/>
  <c r="Z570" i="1"/>
  <c r="BN570" i="1"/>
  <c r="Z571" i="1"/>
  <c r="BN571" i="1"/>
  <c r="Z572" i="1"/>
  <c r="BN572" i="1"/>
  <c r="Y573" i="1"/>
  <c r="Z586" i="1"/>
  <c r="Z590" i="1" s="1"/>
  <c r="BN586" i="1"/>
  <c r="BP586" i="1"/>
  <c r="Z587" i="1"/>
  <c r="BN587" i="1"/>
  <c r="Z588" i="1"/>
  <c r="BN588" i="1"/>
  <c r="Z589" i="1"/>
  <c r="BN589" i="1"/>
  <c r="Y590" i="1"/>
  <c r="Z601" i="1"/>
  <c r="Z603" i="1" s="1"/>
  <c r="BN601" i="1"/>
  <c r="BP601" i="1"/>
  <c r="Z602" i="1"/>
  <c r="BN602" i="1"/>
  <c r="Y603" i="1"/>
  <c r="Z610" i="1"/>
  <c r="Z611" i="1" s="1"/>
  <c r="BN610" i="1"/>
  <c r="BP610" i="1"/>
  <c r="Y611" i="1"/>
  <c r="Y616" i="1"/>
  <c r="Z547" i="1"/>
  <c r="BN547" i="1"/>
  <c r="Y604" i="1"/>
  <c r="Z614" i="1"/>
  <c r="Z615" i="1" s="1"/>
  <c r="BN614" i="1"/>
  <c r="BP614" i="1"/>
  <c r="Z331" i="1" l="1"/>
  <c r="Z583" i="1"/>
  <c r="Z504" i="1"/>
  <c r="Z475" i="1"/>
  <c r="Z393" i="1"/>
  <c r="Z366" i="1"/>
  <c r="Z360" i="1"/>
  <c r="Z338" i="1"/>
  <c r="Z319" i="1"/>
  <c r="Z304" i="1"/>
  <c r="Z295" i="1"/>
  <c r="Z283" i="1"/>
  <c r="Z269" i="1"/>
  <c r="Z257" i="1"/>
  <c r="Z224" i="1"/>
  <c r="Z185" i="1"/>
  <c r="Z179" i="1"/>
  <c r="Z155" i="1"/>
  <c r="Z144" i="1"/>
  <c r="Z134" i="1"/>
  <c r="Z126" i="1"/>
  <c r="Z117" i="1"/>
  <c r="Z109" i="1"/>
  <c r="Z543" i="1"/>
  <c r="Z525" i="1"/>
  <c r="Z465" i="1"/>
  <c r="Z470" i="1"/>
  <c r="Z377" i="1"/>
  <c r="Z353" i="1"/>
  <c r="Z71" i="1"/>
  <c r="Z597" i="1"/>
  <c r="Z566" i="1"/>
  <c r="Z96" i="1"/>
  <c r="Y619" i="1"/>
  <c r="Z554" i="1"/>
  <c r="Z531" i="1"/>
  <c r="Z420" i="1"/>
  <c r="Z404" i="1"/>
  <c r="Z347" i="1"/>
  <c r="Z245" i="1"/>
  <c r="Z238" i="1"/>
  <c r="Z202" i="1"/>
  <c r="Y621" i="1"/>
  <c r="Y618" i="1"/>
  <c r="Z87" i="1"/>
  <c r="Y617" i="1"/>
  <c r="Z622" i="1" l="1"/>
  <c r="Y620" i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<sst xmlns="http://schemas.openxmlformats.org/spreadsheetml/2006/main" count="2921" uniqueCount="1038">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</sst>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45598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0.41666666666666669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172.8</v>
      </c>
      <c r="Y49" s="724">
        <f t="shared" si="6"/>
        <v>172.8</v>
      </c>
      <c r="Z49" s="36">
        <f>IFERROR(IF(Y49=0,"",ROUNDUP(Y49/H49,0)*0.02175),"")</f>
        <v>0.34799999999999998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180.48</v>
      </c>
      <c r="BN49" s="64">
        <f t="shared" si="8"/>
        <v>180.48</v>
      </c>
      <c r="BO49" s="64">
        <f t="shared" si="9"/>
        <v>0.2857142857142857</v>
      </c>
      <c r="BP49" s="64">
        <f t="shared" si="10"/>
        <v>0.2857142857142857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16</v>
      </c>
      <c r="Y54" s="725">
        <f>IFERROR(Y48/H48,"0")+IFERROR(Y49/H49,"0")+IFERROR(Y50/H50,"0")+IFERROR(Y51/H51,"0")+IFERROR(Y52/H52,"0")+IFERROR(Y53/H53,"0")</f>
        <v>16</v>
      </c>
      <c r="Z54" s="725">
        <f>IFERROR(IF(Z48="",0,Z48),"0")+IFERROR(IF(Z49="",0,Z49),"0")+IFERROR(IF(Z50="",0,Z50),"0")+IFERROR(IF(Z51="",0,Z51),"0")+IFERROR(IF(Z52="",0,Z52),"0")+IFERROR(IF(Z53="",0,Z53),"0")</f>
        <v>0.34799999999999998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172.8</v>
      </c>
      <c r="Y55" s="725">
        <f>IFERROR(SUM(Y48:Y53),"0")</f>
        <v>172.8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86.4</v>
      </c>
      <c r="Y64" s="724">
        <f t="shared" si="11"/>
        <v>86.4</v>
      </c>
      <c r="Z64" s="36">
        <f>IFERROR(IF(Y64=0,"",ROUNDUP(Y64/H64,0)*0.02175),"")</f>
        <v>0.17399999999999999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0.14285714285714285</v>
      </c>
      <c r="BP64" s="64">
        <f t="shared" si="15"/>
        <v>0.14285714285714285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8</v>
      </c>
      <c r="Y71" s="725">
        <f>IFERROR(Y63/H63,"0")+IFERROR(Y64/H64,"0")+IFERROR(Y65/H65,"0")+IFERROR(Y66/H66,"0")+IFERROR(Y67/H67,"0")+IFERROR(Y68/H68,"0")+IFERROR(Y69/H69,"0")+IFERROR(Y70/H70,"0")</f>
        <v>8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0.17399999999999999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86.4</v>
      </c>
      <c r="Y72" s="725">
        <f>IFERROR(SUM(Y63:Y70),"0")</f>
        <v>86.4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124.8</v>
      </c>
      <c r="Y99" s="724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16</v>
      </c>
      <c r="Y102" s="725">
        <f>IFERROR(Y99/H99,"0")+IFERROR(Y100/H100,"0")+IFERROR(Y101/H101,"0")</f>
        <v>16</v>
      </c>
      <c r="Z102" s="725">
        <f>IFERROR(IF(Z99="",0,Z99),"0")+IFERROR(IF(Z100="",0,Z100),"0")+IFERROR(IF(Z101="",0,Z101),"0")</f>
        <v>0.34799999999999998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124.8</v>
      </c>
      <c r="Y103" s="725">
        <f>IFERROR(SUM(Y99:Y101),"0")</f>
        <v>124.8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89.6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93.440000000000012</v>
      </c>
      <c r="BN122" s="64">
        <f>IFERROR(Y122*I122/H122,"0")</f>
        <v>93.440000000000012</v>
      </c>
      <c r="BO122" s="64">
        <f>IFERROR(1/J122*(X122/H122),"0")</f>
        <v>0.14285714285714285</v>
      </c>
      <c r="BP122" s="64">
        <f>IFERROR(1/J122*(Y122/H122),"0")</f>
        <v>0.14285714285714285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8</v>
      </c>
      <c r="Y126" s="725">
        <f>IFERROR(Y121/H121,"0")+IFERROR(Y122/H122,"0")+IFERROR(Y123/H123,"0")+IFERROR(Y124/H124,"0")+IFERROR(Y125/H125,"0")</f>
        <v>8</v>
      </c>
      <c r="Z126" s="725">
        <f>IFERROR(IF(Z121="",0,Z121),"0")+IFERROR(IF(Z122="",0,Z122),"0")+IFERROR(IF(Z123="",0,Z123),"0")+IFERROR(IF(Z124="",0,Z124),"0")+IFERROR(IF(Z125="",0,Z125),"0")</f>
        <v>0.17399999999999999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89.6</v>
      </c>
      <c r="Y127" s="725">
        <f>IFERROR(SUM(Y121:Y125),"0")</f>
        <v>89.6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16.8</v>
      </c>
      <c r="Y197" s="724">
        <f t="shared" si="31"/>
        <v>16.8</v>
      </c>
      <c r="Z197" s="36">
        <f>IFERROR(IF(Y197=0,"",ROUNDUP(Y197/H197,0)*0.00502),"")</f>
        <v>4.0160000000000001E-2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17.84</v>
      </c>
      <c r="BN197" s="64">
        <f t="shared" si="33"/>
        <v>17.84</v>
      </c>
      <c r="BO197" s="64">
        <f t="shared" si="34"/>
        <v>3.4188034188034191E-2</v>
      </c>
      <c r="BP197" s="64">
        <f t="shared" si="35"/>
        <v>3.4188034188034191E-2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8</v>
      </c>
      <c r="Y202" s="725">
        <f>IFERROR(Y194/H194,"0")+IFERROR(Y195/H195,"0")+IFERROR(Y196/H196,"0")+IFERROR(Y197/H197,"0")+IFERROR(Y198/H198,"0")+IFERROR(Y199/H199,"0")+IFERROR(Y200/H200,"0")+IFERROR(Y201/H201,"0")</f>
        <v>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4.0160000000000001E-2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16.8</v>
      </c>
      <c r="Y203" s="725">
        <f>IFERROR(SUM(Y194:Y201),"0")</f>
        <v>16.8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69.599999999999994</v>
      </c>
      <c r="Y230" s="724">
        <f t="shared" si="41"/>
        <v>69.599999999999994</v>
      </c>
      <c r="Z230" s="36">
        <f>IFERROR(IF(Y230=0,"",ROUNDUP(Y230/H230,0)*0.02175),"")</f>
        <v>0.17399999999999999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74.111999999999995</v>
      </c>
      <c r="BN230" s="64">
        <f t="shared" si="43"/>
        <v>74.111999999999995</v>
      </c>
      <c r="BO230" s="64">
        <f t="shared" si="44"/>
        <v>0.14285714285714285</v>
      </c>
      <c r="BP230" s="64">
        <f t="shared" si="45"/>
        <v>0.14285714285714285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8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8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0.17399999999999999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69.599999999999994</v>
      </c>
      <c r="Y239" s="725">
        <f>IFERROR(SUM(Y227:Y237),"0")</f>
        <v>69.599999999999994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28.8</v>
      </c>
      <c r="Y301" s="724">
        <f>IFERROR(IF(X301="",0,CEILING((X301/$H301),1)*$H301),"")</f>
        <v>28.799999999999997</v>
      </c>
      <c r="Z301" s="36">
        <f>IFERROR(IF(Y301=0,"",ROUNDUP(Y301/H301,0)*0.00753),"")</f>
        <v>9.0359999999999996E-2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32.064000000000007</v>
      </c>
      <c r="BN301" s="64">
        <f>IFERROR(Y301*I301/H301,"0")</f>
        <v>32.064</v>
      </c>
      <c r="BO301" s="64">
        <f>IFERROR(1/J301*(X301/H301),"0")</f>
        <v>7.6923076923076927E-2</v>
      </c>
      <c r="BP301" s="64">
        <f>IFERROR(1/J301*(Y301/H301),"0")</f>
        <v>7.6923076923076927E-2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28.8</v>
      </c>
      <c r="Y302" s="724">
        <f>IFERROR(IF(X302="",0,CEILING((X302/$H302),1)*$H302),"")</f>
        <v>28.799999999999997</v>
      </c>
      <c r="Z302" s="36">
        <f>IFERROR(IF(Y302=0,"",ROUNDUP(Y302/H302,0)*0.00753),"")</f>
        <v>9.0359999999999996E-2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31.200000000000006</v>
      </c>
      <c r="BN302" s="64">
        <f>IFERROR(Y302*I302/H302,"0")</f>
        <v>31.2</v>
      </c>
      <c r="BO302" s="64">
        <f>IFERROR(1/J302*(X302/H302),"0")</f>
        <v>7.6923076923076927E-2</v>
      </c>
      <c r="BP302" s="64">
        <f>IFERROR(1/J302*(Y302/H302),"0")</f>
        <v>7.6923076923076927E-2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24</v>
      </c>
      <c r="Y304" s="725">
        <f>IFERROR(Y299/H299,"0")+IFERROR(Y300/H300,"0")+IFERROR(Y301/H301,"0")+IFERROR(Y302/H302,"0")+IFERROR(Y303/H303,"0")</f>
        <v>24</v>
      </c>
      <c r="Z304" s="725">
        <f>IFERROR(IF(Z299="",0,Z299),"0")+IFERROR(IF(Z300="",0,Z300),"0")+IFERROR(IF(Z301="",0,Z301),"0")+IFERROR(IF(Z302="",0,Z302),"0")+IFERROR(IF(Z303="",0,Z303),"0")</f>
        <v>0.18071999999999999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57.6</v>
      </c>
      <c r="Y305" s="725">
        <f>IFERROR(SUM(Y299:Y303),"0")</f>
        <v>57.599999999999994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67.2</v>
      </c>
      <c r="Y350" s="724">
        <f>IFERROR(IF(X350="",0,CEILING((X350/$H350),1)*$H350),"")</f>
        <v>67.2</v>
      </c>
      <c r="Z350" s="36">
        <f>IFERROR(IF(Y350=0,"",ROUNDUP(Y350/H350,0)*0.02175),"")</f>
        <v>0.17399999999999999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71.712000000000003</v>
      </c>
      <c r="BN350" s="64">
        <f>IFERROR(Y350*I350/H350,"0")</f>
        <v>71.712000000000003</v>
      </c>
      <c r="BO350" s="64">
        <f>IFERROR(1/J350*(X350/H350),"0")</f>
        <v>0.14285714285714285</v>
      </c>
      <c r="BP350" s="64">
        <f>IFERROR(1/J350*(Y350/H350),"0")</f>
        <v>0.14285714285714285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62.4</v>
      </c>
      <c r="Y351" s="724">
        <f>IFERROR(IF(X351="",0,CEILING((X351/$H351),1)*$H351),"")</f>
        <v>62.4</v>
      </c>
      <c r="Z351" s="36">
        <f>IFERROR(IF(Y351=0,"",ROUNDUP(Y351/H351,0)*0.02175),"")</f>
        <v>0.17399999999999999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66.912000000000006</v>
      </c>
      <c r="BN351" s="64">
        <f>IFERROR(Y351*I351/H351,"0")</f>
        <v>66.912000000000006</v>
      </c>
      <c r="BO351" s="64">
        <f>IFERROR(1/J351*(X351/H351),"0")</f>
        <v>0.14285714285714285</v>
      </c>
      <c r="BP351" s="64">
        <f>IFERROR(1/J351*(Y351/H351),"0")</f>
        <v>0.14285714285714285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16</v>
      </c>
      <c r="Y353" s="725">
        <f>IFERROR(Y350/H350,"0")+IFERROR(Y351/H351,"0")+IFERROR(Y352/H352,"0")</f>
        <v>16</v>
      </c>
      <c r="Z353" s="725">
        <f>IFERROR(IF(Z350="",0,Z350),"0")+IFERROR(IF(Z351="",0,Z351),"0")+IFERROR(IF(Z352="",0,Z352),"0")</f>
        <v>0.34799999999999998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129.6</v>
      </c>
      <c r="Y354" s="725">
        <f>IFERROR(SUM(Y350:Y352),"0")</f>
        <v>129.6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120</v>
      </c>
      <c r="Y384" s="724">
        <f t="shared" si="72"/>
        <v>120</v>
      </c>
      <c r="Z384" s="36">
        <f>IFERROR(IF(Y384=0,"",ROUNDUP(Y384/H384,0)*0.02175),"")</f>
        <v>0.17399999999999999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123.84</v>
      </c>
      <c r="BN384" s="64">
        <f t="shared" si="74"/>
        <v>123.84</v>
      </c>
      <c r="BO384" s="64">
        <f t="shared" si="75"/>
        <v>0.16666666666666666</v>
      </c>
      <c r="BP384" s="64">
        <f t="shared" si="76"/>
        <v>0.16666666666666666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120</v>
      </c>
      <c r="Y386" s="724">
        <f t="shared" si="72"/>
        <v>120</v>
      </c>
      <c r="Z386" s="36">
        <f>IFERROR(IF(Y386=0,"",ROUNDUP(Y386/H386,0)*0.02039),"")</f>
        <v>0.16311999999999999</v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123.84</v>
      </c>
      <c r="BN386" s="64">
        <f t="shared" si="74"/>
        <v>123.84</v>
      </c>
      <c r="BO386" s="64">
        <f t="shared" si="75"/>
        <v>0.16666666666666666</v>
      </c>
      <c r="BP386" s="64">
        <f t="shared" si="76"/>
        <v>0.16666666666666666</v>
      </c>
    </row>
    <row r="387" spans="1:68" ht="27" hidden="1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16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16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0.33711999999999998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240</v>
      </c>
      <c r="Y394" s="725">
        <f>IFERROR(SUM(Y382:Y392),"0")</f>
        <v>240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240</v>
      </c>
      <c r="Y396" s="724">
        <f>IFERROR(IF(X396="",0,CEILING((X396/$H396),1)*$H396),"")</f>
        <v>240</v>
      </c>
      <c r="Z396" s="36">
        <f>IFERROR(IF(Y396=0,"",ROUNDUP(Y396/H396,0)*0.02175),"")</f>
        <v>0.34799999999999998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247.68</v>
      </c>
      <c r="BN396" s="64">
        <f>IFERROR(Y396*I396/H396,"0")</f>
        <v>247.68</v>
      </c>
      <c r="BO396" s="64">
        <f>IFERROR(1/J396*(X396/H396),"0")</f>
        <v>0.33333333333333331</v>
      </c>
      <c r="BP396" s="64">
        <f>IFERROR(1/J396*(Y396/H396),"0")</f>
        <v>0.33333333333333331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16</v>
      </c>
      <c r="Y398" s="725">
        <f>IFERROR(Y396/H396,"0")+IFERROR(Y397/H397,"0")</f>
        <v>16</v>
      </c>
      <c r="Z398" s="725">
        <f>IFERROR(IF(Z396="",0,Z396),"0")+IFERROR(IF(Z397="",0,Z397),"0")</f>
        <v>0.34799999999999998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240</v>
      </c>
      <c r="Y399" s="725">
        <f>IFERROR(SUM(Y396:Y397),"0")</f>
        <v>240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62.4</v>
      </c>
      <c r="Y407" s="724">
        <f>IFERROR(IF(X407="",0,CEILING((X407/$H407),1)*$H407),"")</f>
        <v>62.4</v>
      </c>
      <c r="Z407" s="36">
        <f>IFERROR(IF(Y407=0,"",ROUNDUP(Y407/H407,0)*0.02175),"")</f>
        <v>0.17399999999999999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66.912000000000006</v>
      </c>
      <c r="BN407" s="64">
        <f>IFERROR(Y407*I407/H407,"0")</f>
        <v>66.912000000000006</v>
      </c>
      <c r="BO407" s="64">
        <f>IFERROR(1/J407*(X407/H407),"0")</f>
        <v>0.14285714285714285</v>
      </c>
      <c r="BP407" s="64">
        <f>IFERROR(1/J407*(Y407/H407),"0")</f>
        <v>0.14285714285714285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8</v>
      </c>
      <c r="Y409" s="725">
        <f>IFERROR(Y407/H407,"0")+IFERROR(Y408/H408,"0")</f>
        <v>8</v>
      </c>
      <c r="Z409" s="725">
        <f>IFERROR(IF(Z407="",0,Z407),"0")+IFERROR(IF(Z408="",0,Z408),"0")</f>
        <v>0.17399999999999999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62.4</v>
      </c>
      <c r="Y410" s="725">
        <f>IFERROR(SUM(Y407:Y408),"0")</f>
        <v>62.4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1289.6000000000001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1289.6000000000001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1352.752</v>
      </c>
      <c r="Y618" s="725">
        <f>IFERROR(SUM(BN22:BN614),"0")</f>
        <v>1352.752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3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1427.752</v>
      </c>
      <c r="Y620" s="725">
        <f>GrossWeightTotalR+PalletQtyTotalR*25</f>
        <v>1427.752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144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144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2.6459999999999999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172.8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211.2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89.6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16.8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69.599999999999994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57.599999999999994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129.6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542.4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89,60"/>
        <filter val="1 352,75"/>
        <filter val="1 427,75"/>
        <filter val="120,00"/>
        <filter val="124,80"/>
        <filter val="129,60"/>
        <filter val="144,00"/>
        <filter val="16,00"/>
        <filter val="16,80"/>
        <filter val="172,80"/>
        <filter val="24,00"/>
        <filter val="240,00"/>
        <filter val="28,80"/>
        <filter val="3"/>
        <filter val="57,60"/>
        <filter val="62,40"/>
        <filter val="67,20"/>
        <filter val="69,60"/>
        <filter val="8,00"/>
        <filter val="86,40"/>
        <filter val="89,6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