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"/>
    </mc:Choice>
  </mc:AlternateContent>
  <xr:revisionPtr revIDLastSave="0" documentId="13_ncr:1_{7311C90E-A35F-4056-8609-AA5B697DEDA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Sheet!$A$3:$AG$495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83" i="1" l="1"/>
  <c r="AB77" i="1"/>
  <c r="AB76" i="1"/>
  <c r="AB64" i="1"/>
  <c r="AB62" i="1"/>
  <c r="AB61" i="1"/>
  <c r="AB59" i="1"/>
  <c r="AB58" i="1"/>
  <c r="AB53" i="1"/>
  <c r="AB50" i="1"/>
  <c r="AB49" i="1"/>
  <c r="AB42" i="1"/>
  <c r="AB35" i="1"/>
  <c r="AB32" i="1"/>
  <c r="AB24" i="1"/>
  <c r="AB21" i="1"/>
  <c r="AB19" i="1"/>
  <c r="F34" i="1"/>
  <c r="E34" i="1"/>
  <c r="K34" i="1" s="1"/>
  <c r="AB13" i="1"/>
  <c r="AG83" i="1"/>
  <c r="AF83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7" i="1"/>
  <c r="AF47" i="1"/>
  <c r="AG46" i="1"/>
  <c r="AF46" i="1"/>
  <c r="AG42" i="1"/>
  <c r="AF42" i="1"/>
  <c r="AG37" i="1"/>
  <c r="AF37" i="1"/>
  <c r="AG36" i="1"/>
  <c r="AF36" i="1"/>
  <c r="AG35" i="1"/>
  <c r="AF35" i="1"/>
  <c r="AG34" i="1"/>
  <c r="AF34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19" i="1"/>
  <c r="AF19" i="1"/>
  <c r="AG18" i="1"/>
  <c r="AF18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O83" i="1"/>
  <c r="U83" i="1" s="1"/>
  <c r="K83" i="1"/>
  <c r="O82" i="1"/>
  <c r="T82" i="1" s="1"/>
  <c r="K82" i="1"/>
  <c r="H82" i="1"/>
  <c r="F81" i="1"/>
  <c r="F5" i="1" s="1"/>
  <c r="E81" i="1"/>
  <c r="K81" i="1" s="1"/>
  <c r="O80" i="1"/>
  <c r="K80" i="1"/>
  <c r="O79" i="1"/>
  <c r="U79" i="1" s="1"/>
  <c r="K79" i="1"/>
  <c r="O78" i="1"/>
  <c r="K78" i="1"/>
  <c r="O77" i="1"/>
  <c r="U77" i="1" s="1"/>
  <c r="K77" i="1"/>
  <c r="O76" i="1"/>
  <c r="U76" i="1" s="1"/>
  <c r="K76" i="1"/>
  <c r="O75" i="1"/>
  <c r="U75" i="1" s="1"/>
  <c r="K75" i="1"/>
  <c r="O74" i="1"/>
  <c r="U74" i="1" s="1"/>
  <c r="K74" i="1"/>
  <c r="O73" i="1"/>
  <c r="P73" i="1" s="1"/>
  <c r="AB73" i="1" s="1"/>
  <c r="K73" i="1"/>
  <c r="O72" i="1"/>
  <c r="K72" i="1"/>
  <c r="O71" i="1"/>
  <c r="K71" i="1"/>
  <c r="O70" i="1"/>
  <c r="K70" i="1"/>
  <c r="O69" i="1"/>
  <c r="T69" i="1" s="1"/>
  <c r="K69" i="1"/>
  <c r="AG68" i="1"/>
  <c r="AF68" i="1"/>
  <c r="O68" i="1"/>
  <c r="T68" i="1" s="1"/>
  <c r="K68" i="1"/>
  <c r="AG67" i="1"/>
  <c r="AF67" i="1"/>
  <c r="O67" i="1"/>
  <c r="T67" i="1" s="1"/>
  <c r="K67" i="1"/>
  <c r="AG66" i="1"/>
  <c r="AF66" i="1"/>
  <c r="O66" i="1"/>
  <c r="T66" i="1" s="1"/>
  <c r="K66" i="1"/>
  <c r="O65" i="1"/>
  <c r="T65" i="1" s="1"/>
  <c r="K65" i="1"/>
  <c r="H65" i="1"/>
  <c r="O64" i="1"/>
  <c r="U64" i="1" s="1"/>
  <c r="K64" i="1"/>
  <c r="O63" i="1"/>
  <c r="K63" i="1"/>
  <c r="O62" i="1"/>
  <c r="U62" i="1" s="1"/>
  <c r="K62" i="1"/>
  <c r="O61" i="1"/>
  <c r="U61" i="1" s="1"/>
  <c r="K61" i="1"/>
  <c r="O60" i="1"/>
  <c r="K60" i="1"/>
  <c r="O59" i="1"/>
  <c r="U59" i="1" s="1"/>
  <c r="K59" i="1"/>
  <c r="O58" i="1"/>
  <c r="U58" i="1" s="1"/>
  <c r="K58" i="1"/>
  <c r="O57" i="1"/>
  <c r="K57" i="1"/>
  <c r="O56" i="1"/>
  <c r="U56" i="1" s="1"/>
  <c r="K56" i="1"/>
  <c r="O55" i="1"/>
  <c r="K55" i="1"/>
  <c r="O54" i="1"/>
  <c r="U54" i="1" s="1"/>
  <c r="K54" i="1"/>
  <c r="O53" i="1"/>
  <c r="U53" i="1" s="1"/>
  <c r="K53" i="1"/>
  <c r="O52" i="1"/>
  <c r="K52" i="1"/>
  <c r="O51" i="1"/>
  <c r="K51" i="1"/>
  <c r="O50" i="1"/>
  <c r="U50" i="1" s="1"/>
  <c r="K50" i="1"/>
  <c r="O49" i="1"/>
  <c r="U49" i="1" s="1"/>
  <c r="K49" i="1"/>
  <c r="AG48" i="1"/>
  <c r="AF48" i="1"/>
  <c r="O48" i="1"/>
  <c r="U48" i="1" s="1"/>
  <c r="K48" i="1"/>
  <c r="O47" i="1"/>
  <c r="U47" i="1" s="1"/>
  <c r="K47" i="1"/>
  <c r="O46" i="1"/>
  <c r="U46" i="1" s="1"/>
  <c r="K46" i="1"/>
  <c r="AG45" i="1"/>
  <c r="AF45" i="1"/>
  <c r="O45" i="1"/>
  <c r="U45" i="1" s="1"/>
  <c r="K45" i="1"/>
  <c r="AG44" i="1"/>
  <c r="AF44" i="1"/>
  <c r="O44" i="1"/>
  <c r="U44" i="1" s="1"/>
  <c r="K44" i="1"/>
  <c r="AG43" i="1"/>
  <c r="AF43" i="1"/>
  <c r="O43" i="1"/>
  <c r="U43" i="1" s="1"/>
  <c r="K43" i="1"/>
  <c r="O42" i="1"/>
  <c r="U42" i="1" s="1"/>
  <c r="K42" i="1"/>
  <c r="O41" i="1"/>
  <c r="U41" i="1" s="1"/>
  <c r="K41" i="1"/>
  <c r="H41" i="1"/>
  <c r="AG40" i="1"/>
  <c r="AF40" i="1"/>
  <c r="O40" i="1"/>
  <c r="T40" i="1" s="1"/>
  <c r="K40" i="1"/>
  <c r="AG39" i="1"/>
  <c r="AF39" i="1"/>
  <c r="O39" i="1"/>
  <c r="T39" i="1" s="1"/>
  <c r="K39" i="1"/>
  <c r="AG38" i="1"/>
  <c r="AF38" i="1"/>
  <c r="O38" i="1"/>
  <c r="T38" i="1" s="1"/>
  <c r="K38" i="1"/>
  <c r="O37" i="1"/>
  <c r="AB37" i="1" s="1"/>
  <c r="K37" i="1"/>
  <c r="O36" i="1"/>
  <c r="P36" i="1" s="1"/>
  <c r="AB36" i="1" s="1"/>
  <c r="K36" i="1"/>
  <c r="AD35" i="1"/>
  <c r="AE35" i="1" s="1"/>
  <c r="O35" i="1"/>
  <c r="K35" i="1"/>
  <c r="O34" i="1"/>
  <c r="O33" i="1"/>
  <c r="T33" i="1" s="1"/>
  <c r="K33" i="1"/>
  <c r="H33" i="1"/>
  <c r="O32" i="1"/>
  <c r="U32" i="1" s="1"/>
  <c r="K32" i="1"/>
  <c r="O31" i="1"/>
  <c r="U31" i="1" s="1"/>
  <c r="K31" i="1"/>
  <c r="O30" i="1"/>
  <c r="U30" i="1" s="1"/>
  <c r="K30" i="1"/>
  <c r="O29" i="1"/>
  <c r="U29" i="1" s="1"/>
  <c r="K29" i="1"/>
  <c r="O28" i="1"/>
  <c r="U28" i="1" s="1"/>
  <c r="K28" i="1"/>
  <c r="O27" i="1"/>
  <c r="K27" i="1"/>
  <c r="O26" i="1"/>
  <c r="U26" i="1" s="1"/>
  <c r="K26" i="1"/>
  <c r="O25" i="1"/>
  <c r="U25" i="1" s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U20" i="1" s="1"/>
  <c r="K20" i="1"/>
  <c r="O19" i="1"/>
  <c r="U19" i="1" s="1"/>
  <c r="K19" i="1"/>
  <c r="O18" i="1"/>
  <c r="K18" i="1"/>
  <c r="O17" i="1"/>
  <c r="U17" i="1" s="1"/>
  <c r="K17" i="1"/>
  <c r="AG16" i="1"/>
  <c r="AF16" i="1"/>
  <c r="O16" i="1"/>
  <c r="U16" i="1" s="1"/>
  <c r="K16" i="1"/>
  <c r="AG15" i="1"/>
  <c r="AF15" i="1"/>
  <c r="O15" i="1"/>
  <c r="U15" i="1" s="1"/>
  <c r="K15" i="1"/>
  <c r="O14" i="1"/>
  <c r="U14" i="1" s="1"/>
  <c r="K14" i="1"/>
  <c r="O13" i="1"/>
  <c r="U13" i="1" s="1"/>
  <c r="K13" i="1"/>
  <c r="O12" i="1"/>
  <c r="U12" i="1" s="1"/>
  <c r="K12" i="1"/>
  <c r="O11" i="1"/>
  <c r="U11" i="1" s="1"/>
  <c r="K11" i="1"/>
  <c r="O10" i="1"/>
  <c r="U10" i="1" s="1"/>
  <c r="K10" i="1"/>
  <c r="O9" i="1"/>
  <c r="U9" i="1" s="1"/>
  <c r="K9" i="1"/>
  <c r="O8" i="1"/>
  <c r="U8" i="1" s="1"/>
  <c r="K8" i="1"/>
  <c r="O7" i="1"/>
  <c r="U7" i="1" s="1"/>
  <c r="K7" i="1"/>
  <c r="O6" i="1"/>
  <c r="U6" i="1" s="1"/>
  <c r="K6" i="1"/>
  <c r="Z5" i="1"/>
  <c r="Y5" i="1"/>
  <c r="X5" i="1"/>
  <c r="W5" i="1"/>
  <c r="V5" i="1"/>
  <c r="R5" i="1"/>
  <c r="N5" i="1"/>
  <c r="M5" i="1"/>
  <c r="L5" i="1"/>
  <c r="J5" i="1"/>
  <c r="AD34" i="1" l="1"/>
  <c r="AE34" i="1" s="1"/>
  <c r="P34" i="1"/>
  <c r="AB34" i="1" s="1"/>
  <c r="U51" i="1"/>
  <c r="P51" i="1"/>
  <c r="U52" i="1"/>
  <c r="P52" i="1"/>
  <c r="U55" i="1"/>
  <c r="P55" i="1"/>
  <c r="U60" i="1"/>
  <c r="P60" i="1"/>
  <c r="U63" i="1"/>
  <c r="P63" i="1"/>
  <c r="P70" i="1"/>
  <c r="AD70" i="1" s="1"/>
  <c r="AE70" i="1" s="1"/>
  <c r="P71" i="1"/>
  <c r="AD71" i="1" s="1"/>
  <c r="P72" i="1"/>
  <c r="AB72" i="1" s="1"/>
  <c r="U78" i="1"/>
  <c r="P78" i="1"/>
  <c r="U80" i="1"/>
  <c r="P80" i="1"/>
  <c r="U18" i="1"/>
  <c r="P18" i="1"/>
  <c r="U27" i="1"/>
  <c r="U57" i="1"/>
  <c r="P57" i="1"/>
  <c r="AB71" i="1"/>
  <c r="E5" i="1"/>
  <c r="P30" i="1"/>
  <c r="AB30" i="1" s="1"/>
  <c r="P46" i="1"/>
  <c r="AB46" i="1" s="1"/>
  <c r="U68" i="1"/>
  <c r="AD37" i="1"/>
  <c r="AE37" i="1" s="1"/>
  <c r="K5" i="1"/>
  <c r="T22" i="1"/>
  <c r="P54" i="1"/>
  <c r="AD62" i="1"/>
  <c r="Q62" i="1" s="1"/>
  <c r="T62" i="1" s="1"/>
  <c r="AD36" i="1"/>
  <c r="AE36" i="1" s="1"/>
  <c r="P26" i="1"/>
  <c r="AD42" i="1"/>
  <c r="AD50" i="1"/>
  <c r="AD58" i="1"/>
  <c r="AD83" i="1"/>
  <c r="AD73" i="1"/>
  <c r="Q73" i="1" s="1"/>
  <c r="P74" i="1"/>
  <c r="AD76" i="1"/>
  <c r="T20" i="1"/>
  <c r="AD24" i="1"/>
  <c r="P28" i="1"/>
  <c r="AD32" i="1"/>
  <c r="AE32" i="1" s="1"/>
  <c r="T44" i="1"/>
  <c r="T48" i="1"/>
  <c r="P56" i="1"/>
  <c r="AD64" i="1"/>
  <c r="U66" i="1"/>
  <c r="P75" i="1"/>
  <c r="AD77" i="1"/>
  <c r="AE77" i="1" s="1"/>
  <c r="P79" i="1"/>
  <c r="Q35" i="1"/>
  <c r="T35" i="1" s="1"/>
  <c r="O81" i="1"/>
  <c r="P81" i="1" s="1"/>
  <c r="AD21" i="1"/>
  <c r="AE21" i="1" s="1"/>
  <c r="P23" i="1"/>
  <c r="P25" i="1"/>
  <c r="AB25" i="1" s="1"/>
  <c r="AB27" i="1"/>
  <c r="P29" i="1"/>
  <c r="P31" i="1"/>
  <c r="T41" i="1"/>
  <c r="T43" i="1"/>
  <c r="T45" i="1"/>
  <c r="P47" i="1"/>
  <c r="AB47" i="1" s="1"/>
  <c r="AD49" i="1"/>
  <c r="AD53" i="1"/>
  <c r="AD59" i="1"/>
  <c r="AD61" i="1"/>
  <c r="U67" i="1"/>
  <c r="U69" i="1"/>
  <c r="T6" i="1"/>
  <c r="P7" i="1"/>
  <c r="P8" i="1"/>
  <c r="P9" i="1"/>
  <c r="P10" i="1"/>
  <c r="P11" i="1"/>
  <c r="P12" i="1"/>
  <c r="AD13" i="1"/>
  <c r="P14" i="1"/>
  <c r="T15" i="1"/>
  <c r="T16" i="1"/>
  <c r="T17" i="1"/>
  <c r="AD19" i="1"/>
  <c r="U33" i="1"/>
  <c r="U34" i="1"/>
  <c r="U35" i="1"/>
  <c r="U36" i="1"/>
  <c r="U37" i="1"/>
  <c r="U38" i="1"/>
  <c r="U39" i="1"/>
  <c r="U40" i="1"/>
  <c r="U71" i="1"/>
  <c r="U73" i="1"/>
  <c r="U65" i="1"/>
  <c r="U70" i="1"/>
  <c r="U72" i="1"/>
  <c r="U82" i="1"/>
  <c r="Q34" i="1" l="1"/>
  <c r="T34" i="1" s="1"/>
  <c r="Q71" i="1"/>
  <c r="AE71" i="1"/>
  <c r="AD72" i="1"/>
  <c r="AE72" i="1" s="1"/>
  <c r="AB70" i="1"/>
  <c r="Q70" i="1"/>
  <c r="T70" i="1" s="1"/>
  <c r="Q36" i="1"/>
  <c r="T36" i="1" s="1"/>
  <c r="AD30" i="1"/>
  <c r="AE30" i="1" s="1"/>
  <c r="AD11" i="1"/>
  <c r="AE11" i="1" s="1"/>
  <c r="AB11" i="1"/>
  <c r="AD9" i="1"/>
  <c r="AE9" i="1" s="1"/>
  <c r="AB9" i="1"/>
  <c r="AD7" i="1"/>
  <c r="AB7" i="1"/>
  <c r="AD63" i="1"/>
  <c r="AE63" i="1" s="1"/>
  <c r="AB63" i="1"/>
  <c r="AD55" i="1"/>
  <c r="AE55" i="1" s="1"/>
  <c r="AB55" i="1"/>
  <c r="AD51" i="1"/>
  <c r="AE51" i="1" s="1"/>
  <c r="AB51" i="1"/>
  <c r="AD31" i="1"/>
  <c r="AE31" i="1" s="1"/>
  <c r="AB31" i="1"/>
  <c r="AD23" i="1"/>
  <c r="AE23" i="1" s="1"/>
  <c r="AB23" i="1"/>
  <c r="AD79" i="1"/>
  <c r="AE79" i="1" s="1"/>
  <c r="AB79" i="1"/>
  <c r="AD75" i="1"/>
  <c r="AB75" i="1"/>
  <c r="AD56" i="1"/>
  <c r="AE56" i="1" s="1"/>
  <c r="AB56" i="1"/>
  <c r="AD80" i="1"/>
  <c r="AE80" i="1" s="1"/>
  <c r="AB80" i="1"/>
  <c r="AD26" i="1"/>
  <c r="Q26" i="1" s="1"/>
  <c r="T26" i="1" s="1"/>
  <c r="AB26" i="1"/>
  <c r="AD54" i="1"/>
  <c r="Q54" i="1" s="1"/>
  <c r="T54" i="1" s="1"/>
  <c r="AB54" i="1"/>
  <c r="AD18" i="1"/>
  <c r="AE18" i="1" s="1"/>
  <c r="AB18" i="1"/>
  <c r="AD14" i="1"/>
  <c r="AE14" i="1" s="1"/>
  <c r="AB14" i="1"/>
  <c r="AD12" i="1"/>
  <c r="AE12" i="1" s="1"/>
  <c r="AB12" i="1"/>
  <c r="AD10" i="1"/>
  <c r="AE10" i="1" s="1"/>
  <c r="AB10" i="1"/>
  <c r="AD8" i="1"/>
  <c r="AE8" i="1" s="1"/>
  <c r="AB8" i="1"/>
  <c r="AD57" i="1"/>
  <c r="AE57" i="1" s="1"/>
  <c r="AB57" i="1"/>
  <c r="AD29" i="1"/>
  <c r="AE29" i="1" s="1"/>
  <c r="AB29" i="1"/>
  <c r="AD60" i="1"/>
  <c r="AE60" i="1" s="1"/>
  <c r="AB60" i="1"/>
  <c r="AD52" i="1"/>
  <c r="AE52" i="1" s="1"/>
  <c r="AB52" i="1"/>
  <c r="AD28" i="1"/>
  <c r="AE28" i="1" s="1"/>
  <c r="AB28" i="1"/>
  <c r="AD78" i="1"/>
  <c r="AE78" i="1" s="1"/>
  <c r="AB78" i="1"/>
  <c r="AD74" i="1"/>
  <c r="AE74" i="1" s="1"/>
  <c r="AB74" i="1"/>
  <c r="AD46" i="1"/>
  <c r="AE46" i="1" s="1"/>
  <c r="T37" i="1"/>
  <c r="AE7" i="1"/>
  <c r="AE62" i="1"/>
  <c r="AE54" i="1"/>
  <c r="AE73" i="1"/>
  <c r="Q32" i="1"/>
  <c r="T32" i="1" s="1"/>
  <c r="Q50" i="1"/>
  <c r="T50" i="1" s="1"/>
  <c r="AE50" i="1"/>
  <c r="Q58" i="1"/>
  <c r="T58" i="1" s="1"/>
  <c r="AE58" i="1"/>
  <c r="Q42" i="1"/>
  <c r="T42" i="1" s="1"/>
  <c r="AE42" i="1"/>
  <c r="AE83" i="1"/>
  <c r="Q83" i="1"/>
  <c r="T83" i="1" s="1"/>
  <c r="Q72" i="1"/>
  <c r="T72" i="1" s="1"/>
  <c r="Q77" i="1"/>
  <c r="T77" i="1" s="1"/>
  <c r="AE19" i="1"/>
  <c r="Q19" i="1"/>
  <c r="T19" i="1" s="1"/>
  <c r="AE13" i="1"/>
  <c r="Q13" i="1"/>
  <c r="T13" i="1" s="1"/>
  <c r="AE59" i="1"/>
  <c r="Q59" i="1"/>
  <c r="T59" i="1" s="1"/>
  <c r="AE49" i="1"/>
  <c r="Q49" i="1"/>
  <c r="T49" i="1" s="1"/>
  <c r="AE61" i="1"/>
  <c r="Q61" i="1"/>
  <c r="T61" i="1" s="1"/>
  <c r="AE53" i="1"/>
  <c r="Q53" i="1"/>
  <c r="T53" i="1" s="1"/>
  <c r="AE64" i="1"/>
  <c r="Q64" i="1"/>
  <c r="T64" i="1" s="1"/>
  <c r="AE24" i="1"/>
  <c r="Q24" i="1"/>
  <c r="T24" i="1" s="1"/>
  <c r="AE76" i="1"/>
  <c r="Q76" i="1"/>
  <c r="T76" i="1" s="1"/>
  <c r="AD25" i="1"/>
  <c r="Q21" i="1"/>
  <c r="T21" i="1" s="1"/>
  <c r="O5" i="1"/>
  <c r="AD27" i="1"/>
  <c r="AD47" i="1"/>
  <c r="T73" i="1"/>
  <c r="T71" i="1"/>
  <c r="U81" i="1"/>
  <c r="Q8" i="1" l="1"/>
  <c r="T8" i="1" s="1"/>
  <c r="Q74" i="1"/>
  <c r="T74" i="1" s="1"/>
  <c r="Q80" i="1"/>
  <c r="T80" i="1" s="1"/>
  <c r="Q9" i="1"/>
  <c r="T9" i="1" s="1"/>
  <c r="Q30" i="1"/>
  <c r="T30" i="1" s="1"/>
  <c r="Q60" i="1"/>
  <c r="T60" i="1" s="1"/>
  <c r="Q31" i="1"/>
  <c r="T31" i="1" s="1"/>
  <c r="Q12" i="1"/>
  <c r="T12" i="1" s="1"/>
  <c r="Q63" i="1"/>
  <c r="T63" i="1" s="1"/>
  <c r="Q28" i="1"/>
  <c r="T28" i="1" s="1"/>
  <c r="Q51" i="1"/>
  <c r="T51" i="1" s="1"/>
  <c r="Q46" i="1"/>
  <c r="T46" i="1" s="1"/>
  <c r="Q79" i="1"/>
  <c r="T79" i="1" s="1"/>
  <c r="Q23" i="1"/>
  <c r="T23" i="1" s="1"/>
  <c r="Q56" i="1"/>
  <c r="T56" i="1" s="1"/>
  <c r="Q10" i="1"/>
  <c r="T10" i="1" s="1"/>
  <c r="Q14" i="1"/>
  <c r="T14" i="1" s="1"/>
  <c r="Q57" i="1"/>
  <c r="T57" i="1" s="1"/>
  <c r="Q18" i="1"/>
  <c r="T18" i="1" s="1"/>
  <c r="Q78" i="1"/>
  <c r="T78" i="1" s="1"/>
  <c r="Q52" i="1"/>
  <c r="T52" i="1" s="1"/>
  <c r="Q29" i="1"/>
  <c r="T29" i="1" s="1"/>
  <c r="Q55" i="1"/>
  <c r="T55" i="1" s="1"/>
  <c r="Q11" i="1"/>
  <c r="T11" i="1" s="1"/>
  <c r="AE26" i="1"/>
  <c r="AD81" i="1"/>
  <c r="AD5" i="1" s="1"/>
  <c r="AB81" i="1"/>
  <c r="AB5" i="1" s="1"/>
  <c r="AE75" i="1"/>
  <c r="Q75" i="1"/>
  <c r="T75" i="1" s="1"/>
  <c r="AE47" i="1"/>
  <c r="Q47" i="1"/>
  <c r="T47" i="1" s="1"/>
  <c r="P5" i="1"/>
  <c r="AE27" i="1"/>
  <c r="Q27" i="1"/>
  <c r="T27" i="1" s="1"/>
  <c r="AE25" i="1"/>
  <c r="Q25" i="1"/>
  <c r="T25" i="1" s="1"/>
  <c r="Q7" i="1"/>
  <c r="AE81" i="1" l="1"/>
  <c r="Q81" i="1"/>
  <c r="T81" i="1" s="1"/>
  <c r="AE5" i="1"/>
  <c r="T7" i="1"/>
  <c r="Q5" i="1" l="1"/>
</calcChain>
</file>

<file path=xl/sharedStrings.xml><?xml version="1.0" encoding="utf-8"?>
<sst xmlns="http://schemas.openxmlformats.org/spreadsheetml/2006/main" count="327" uniqueCount="138">
  <si>
    <t>отгрузит завод</t>
  </si>
  <si>
    <t>потребность</t>
  </si>
  <si>
    <t>кратно рядам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</si>
  <si>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</si>
  <si>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</si>
  <si>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</si>
  <si>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</si>
  <si>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</si>
  <si>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</si>
  <si>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</si>
  <si>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</si>
  <si>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</si>
  <si>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</si>
  <si>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</si>
  <si>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</si>
  <si>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</si>
  <si>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</si>
  <si>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</si>
  <si>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</si>
  <si>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</si>
  <si>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</si>
  <si>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</si>
  <si>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</si>
  <si>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</si>
  <si>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</si>
  <si>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</si>
  <si>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</si>
  <si>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</si>
  <si>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</si>
  <si>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</si>
  <si>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</si>
  <si>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21,10,</t>
  </si>
  <si>
    <t>24,10,</t>
  </si>
  <si>
    <t>17,10,</t>
  </si>
  <si>
    <t>10,10,</t>
  </si>
  <si>
    <t>03,10,</t>
  </si>
  <si>
    <t>26,09,</t>
  </si>
  <si>
    <t>19,09,</t>
  </si>
  <si>
    <t>БОНУС_Пельмени Бульмени со сливочным маслом Горячая штучка 0,9 кг  ПОКОМ</t>
  </si>
  <si>
    <t>шт</t>
  </si>
  <si>
    <t>не в матрице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</si>
  <si>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</si>
  <si>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</si>
  <si>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</si>
  <si>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</si>
  <si>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 xml:space="preserve">12 </t>
  </si>
  <si>
    <t xml:space="preserve">144 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</si>
  <si>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</si>
  <si>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</si>
  <si>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</si>
  <si>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</si>
  <si>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</si>
  <si>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</si>
  <si>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</si>
  <si>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</si>
  <si>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</si>
  <si>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</si>
  <si>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</si>
  <si>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</si>
  <si>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</si>
  <si>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</si>
  <si>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</si>
  <si>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</si>
  <si>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 xml:space="preserve">Мини-пицца с ветчиной и сыром ТМ Зареченские продукты. ВЕС  Поком </t>
  </si>
  <si>
    <t>нужно увеличить продажи / вместо фрай-пиццы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</si>
  <si>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</si>
  <si>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</si>
  <si>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</si>
  <si>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</si>
  <si>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</si>
  <si>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</si>
  <si>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</si>
  <si>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</si>
  <si>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</si>
  <si>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</si>
  <si>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</si>
  <si>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</si>
  <si>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</si>
  <si>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</si>
  <si>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</si>
  <si>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</si>
  <si>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</si>
  <si>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</si>
  <si>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</si>
  <si>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</si>
  <si>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</si>
  <si>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</si>
  <si>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</si>
  <si>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</si>
  <si>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</si>
  <si>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</si>
  <si>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</si>
  <si>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</si>
  <si>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</si>
  <si>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</si>
  <si>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</si>
  <si>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</si>
  <si>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</si>
  <si>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</si>
  <si>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</si>
  <si>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</si>
  <si>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</si>
  <si>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</si>
  <si>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</si>
  <si>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</si>
  <si>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</si>
  <si>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</si>
  <si>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</si>
  <si>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</si>
  <si>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</si>
  <si>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Акция октябрь сеть "Галактика"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</si>
  <si>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</si>
  <si>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</si>
  <si>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</si>
  <si>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</si>
  <si>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</si>
  <si>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</si>
  <si>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r>
      <rPr>
        <b/>
        <sz val="10"/>
        <color rgb="FFC9211E"/>
        <rFont val="Arial"/>
        <charset val="1"/>
      </rPr>
      <t>нужно продавать!!!</t>
    </r>
    <r>
      <rPr>
        <sz val="10"/>
        <rFont val="Arial"/>
        <charset val="1"/>
      </rPr>
      <t xml:space="preserve"> / перемещение</t>
    </r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</si>
  <si>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</si>
  <si>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</si>
  <si>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</si>
  <si>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</si>
  <si>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</si>
  <si>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</si>
  <si>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</si>
  <si>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</si>
  <si>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</si>
  <si>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</si>
  <si>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</si>
  <si>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</si>
  <si>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</si>
  <si>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</si>
  <si>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</si>
  <si>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</si>
  <si>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</si>
  <si>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</si>
  <si>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28,10,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</si>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</sst>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\-#,##0.0"/>
    <numFmt numFmtId="165" formatCode="0_ ;[Red]\-0\ "/>
    <numFmt numFmtId="166" formatCode="0.0_ ;[Red]\-0.0\ "/>
  </numFmts>
  <fonts count="10" x14ac:knownFonts="1">
    <font>
      <sz val="11"/>
      <color theme="1"/>
      <name val="Calibri"/>
      <family val="2"/>
      <charset val="1"/>
    </font>
    <font>
      <sz val="10"/>
      <name val="Arial"/>
      <charset val="1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mbria"/>
      <charset val="1"/>
    </font>
    <font>
      <b/>
      <sz val="11"/>
      <color rgb="FFFF0000"/>
      <name val="Cambria"/>
      <charset val="1"/>
    </font>
    <font>
      <b/>
      <sz val="11"/>
      <name val="Calibri"/>
      <family val="2"/>
      <charset val="204"/>
    </font>
    <font>
      <b/>
      <sz val="10"/>
      <color rgb="FFC9211E"/>
      <name val="Arial"/>
      <charset val="1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81D41A"/>
        <bgColor rgb="FFB2B2B2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2B2B2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69696"/>
      </patternFill>
    </fill>
    <fill>
      <patternFill patternType="solid">
        <fgColor theme="5" tint="0.39997558519241921"/>
        <bgColor rgb="FFFF660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 applyProtection="1"/>
    <xf numFmtId="2" fontId="0" fillId="0" borderId="0" xfId="0" applyNumberFormat="1" applyAlignment="1" applyProtection="1"/>
    <xf numFmtId="164" fontId="0" fillId="0" borderId="0" xfId="0" applyNumberFormat="1" applyAlignment="1" applyProtection="1"/>
    <xf numFmtId="165" fontId="1" fillId="0" borderId="0" xfId="1" applyNumberFormat="1" applyFont="1" applyBorder="1" applyAlignment="1" applyProtection="1"/>
    <xf numFmtId="2" fontId="1" fillId="0" borderId="0" xfId="1" applyNumberFormat="1" applyFont="1" applyBorder="1" applyAlignment="1" applyProtection="1"/>
    <xf numFmtId="165" fontId="2" fillId="0" borderId="0" xfId="1" applyNumberFormat="1" applyFont="1" applyBorder="1" applyAlignment="1" applyProtection="1"/>
    <xf numFmtId="164" fontId="1" fillId="0" borderId="0" xfId="1" applyNumberFormat="1" applyFont="1" applyBorder="1" applyAlignment="1" applyProtection="1"/>
    <xf numFmtId="165" fontId="3" fillId="0" borderId="0" xfId="1" applyNumberFormat="1" applyFont="1" applyBorder="1" applyAlignment="1" applyProtection="1"/>
    <xf numFmtId="166" fontId="1" fillId="0" borderId="0" xfId="1" applyNumberFormat="1" applyFont="1" applyBorder="1" applyAlignment="1" applyProtection="1"/>
    <xf numFmtId="165" fontId="4" fillId="2" borderId="0" xfId="1" applyNumberFormat="1" applyFont="1" applyFill="1" applyBorder="1" applyAlignment="1" applyProtection="1"/>
    <xf numFmtId="2" fontId="4" fillId="2" borderId="0" xfId="1" applyNumberFormat="1" applyFont="1" applyFill="1" applyBorder="1" applyAlignment="1" applyProtection="1"/>
    <xf numFmtId="165" fontId="5" fillId="2" borderId="0" xfId="1" applyNumberFormat="1" applyFont="1" applyFill="1" applyBorder="1" applyAlignment="1" applyProtection="1"/>
    <xf numFmtId="165" fontId="4" fillId="3" borderId="0" xfId="1" applyNumberFormat="1" applyFont="1" applyFill="1" applyBorder="1" applyAlignment="1" applyProtection="1"/>
    <xf numFmtId="164" fontId="4" fillId="2" borderId="0" xfId="1" applyNumberFormat="1" applyFont="1" applyFill="1" applyBorder="1" applyAlignment="1" applyProtection="1"/>
    <xf numFmtId="165" fontId="1" fillId="4" borderId="0" xfId="1" applyNumberFormat="1" applyFont="1" applyFill="1" applyBorder="1" applyAlignment="1" applyProtection="1"/>
    <xf numFmtId="165" fontId="1" fillId="5" borderId="0" xfId="1" applyNumberFormat="1" applyFont="1" applyFill="1" applyBorder="1" applyAlignment="1" applyProtection="1"/>
    <xf numFmtId="2" fontId="1" fillId="5" borderId="0" xfId="1" applyNumberFormat="1" applyFont="1" applyFill="1" applyBorder="1" applyAlignment="1" applyProtection="1"/>
    <xf numFmtId="165" fontId="1" fillId="5" borderId="1" xfId="1" applyNumberFormat="1" applyFont="1" applyFill="1" applyBorder="1" applyAlignment="1" applyProtection="1"/>
    <xf numFmtId="164" fontId="1" fillId="5" borderId="0" xfId="1" applyNumberFormat="1" applyFont="1" applyFill="1" applyBorder="1" applyAlignment="1" applyProtection="1"/>
    <xf numFmtId="165" fontId="1" fillId="0" borderId="1" xfId="1" applyNumberFormat="1" applyFont="1" applyBorder="1" applyAlignment="1" applyProtection="1"/>
    <xf numFmtId="165" fontId="1" fillId="6" borderId="0" xfId="1" applyNumberFormat="1" applyFont="1" applyFill="1" applyBorder="1" applyAlignment="1" applyProtection="1"/>
    <xf numFmtId="2" fontId="1" fillId="6" borderId="0" xfId="1" applyNumberFormat="1" applyFont="1" applyFill="1" applyBorder="1" applyAlignment="1" applyProtection="1"/>
    <xf numFmtId="165" fontId="1" fillId="6" borderId="1" xfId="1" applyNumberFormat="1" applyFont="1" applyFill="1" applyBorder="1" applyAlignment="1" applyProtection="1"/>
    <xf numFmtId="164" fontId="1" fillId="6" borderId="0" xfId="1" applyNumberFormat="1" applyFont="1" applyFill="1" applyBorder="1" applyAlignment="1" applyProtection="1"/>
    <xf numFmtId="165" fontId="7" fillId="7" borderId="0" xfId="1" applyNumberFormat="1" applyFont="1" applyFill="1" applyBorder="1" applyAlignment="1" applyProtection="1"/>
    <xf numFmtId="1" fontId="1" fillId="0" borderId="0" xfId="1" applyNumberFormat="1" applyFont="1" applyBorder="1" applyAlignment="1" applyProtection="1"/>
    <xf numFmtId="1" fontId="6" fillId="2" borderId="0" xfId="1" applyNumberFormat="1" applyFont="1" applyFill="1" applyBorder="1" applyAlignment="1" applyProtection="1"/>
    <xf numFmtId="1" fontId="0" fillId="0" borderId="0" xfId="0" applyNumberFormat="1" applyAlignment="1" applyProtection="1"/>
    <xf numFmtId="165" fontId="1" fillId="8" borderId="0" xfId="1" applyNumberFormat="1" applyFont="1" applyFill="1" applyBorder="1" applyAlignment="1" applyProtection="1"/>
    <xf numFmtId="165" fontId="8" fillId="8" borderId="0" xfId="1" applyNumberFormat="1" applyFont="1" applyFill="1" applyBorder="1" applyAlignment="1" applyProtection="1"/>
    <xf numFmtId="165" fontId="9" fillId="8" borderId="0" xfId="1" applyNumberFormat="1" applyFont="1" applyFill="1" applyBorder="1" applyAlignment="1" applyProtection="1"/>
    <xf numFmtId="165" fontId="8" fillId="9" borderId="0" xfId="1" applyNumberFormat="1" applyFont="1" applyFill="1" applyBorder="1" applyAlignment="1" applyProtection="1"/>
    <xf numFmtId="165" fontId="8" fillId="10" borderId="0" xfId="1" applyNumberFormat="1" applyFont="1" applyFill="1" applyBorder="1" applyAlignment="1" applyProtection="1"/>
    <xf numFmtId="165" fontId="1" fillId="11" borderId="0" xfId="1" applyNumberFormat="1" applyFont="1" applyFill="1" applyBorder="1" applyAlignment="1" applyProtection="1"/>
    <xf numFmtId="165" fontId="3" fillId="8" borderId="0" xfId="1" applyNumberFormat="1" applyFont="1" applyFill="1" applyBorder="1" applyAlignment="1" applyProtection="1"/>
    <xf numFmtId="165" fontId="1" fillId="12" borderId="0" xfId="1" applyNumberFormat="1" applyFont="1" applyFill="1" applyBorder="1" applyAlignment="1" applyProtection="1"/>
    <xf numFmtId="165" fontId="1" fillId="12" borderId="1" xfId="1" applyNumberFormat="1" applyFont="1" applyFill="1" applyBorder="1" applyAlignment="1" applyProtection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58CE0"/>
      <rgbColor rgb="FF993366"/>
      <rgbColor rgb="FFFFF4C5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7,10,24%20&#1073;&#1088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14,10,(2)</v>
          </cell>
          <cell r="O4" t="str">
            <v>17,10,</v>
          </cell>
          <cell r="V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D4" t="str">
            <v>21,10,</v>
          </cell>
        </row>
        <row r="5">
          <cell r="E5">
            <v>13415.9</v>
          </cell>
          <cell r="F5">
            <v>20060.400000000001</v>
          </cell>
          <cell r="J5">
            <v>12939.8</v>
          </cell>
          <cell r="K5">
            <v>476.1</v>
          </cell>
          <cell r="L5">
            <v>0</v>
          </cell>
          <cell r="M5">
            <v>0</v>
          </cell>
          <cell r="N5">
            <v>10468.200000000001</v>
          </cell>
          <cell r="O5">
            <v>2683.1799999999989</v>
          </cell>
          <cell r="P5">
            <v>9196.279999999997</v>
          </cell>
          <cell r="Q5">
            <v>9500.4</v>
          </cell>
          <cell r="R5">
            <v>0</v>
          </cell>
          <cell r="V5">
            <v>2890.4999999999991</v>
          </cell>
          <cell r="W5">
            <v>2742.7599999999998</v>
          </cell>
          <cell r="X5">
            <v>3012.0769999999998</v>
          </cell>
          <cell r="Y5">
            <v>2502.2920000000004</v>
          </cell>
          <cell r="Z5">
            <v>2590.1</v>
          </cell>
          <cell r="AB5">
            <v>5312.695999999999</v>
          </cell>
          <cell r="AD5">
            <v>1160</v>
          </cell>
          <cell r="AE5">
            <v>5369.28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C6">
            <v>-6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1.2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с картофелем и луком No name Весовые Классическая форма No name 5 кг</v>
          </cell>
          <cell r="B7" t="str">
            <v>кг</v>
          </cell>
          <cell r="G7">
            <v>1</v>
          </cell>
          <cell r="H7">
            <v>90</v>
          </cell>
          <cell r="I7" t="str">
            <v>матрица</v>
          </cell>
          <cell r="K7">
            <v>0</v>
          </cell>
          <cell r="N7">
            <v>60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новинка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F7">
            <v>12</v>
          </cell>
          <cell r="AG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69</v>
          </cell>
          <cell r="D8">
            <v>168</v>
          </cell>
          <cell r="E8">
            <v>125</v>
          </cell>
          <cell r="F8">
            <v>73</v>
          </cell>
          <cell r="G8">
            <v>0.3</v>
          </cell>
          <cell r="H8">
            <v>180</v>
          </cell>
          <cell r="I8" t="str">
            <v>матрица</v>
          </cell>
          <cell r="J8">
            <v>126</v>
          </cell>
          <cell r="K8">
            <v>-1</v>
          </cell>
          <cell r="N8">
            <v>336</v>
          </cell>
          <cell r="O8">
            <v>25</v>
          </cell>
          <cell r="Q8">
            <v>0</v>
          </cell>
          <cell r="T8">
            <v>16.36</v>
          </cell>
          <cell r="U8">
            <v>16.36</v>
          </cell>
          <cell r="V8">
            <v>29.6</v>
          </cell>
          <cell r="W8">
            <v>16</v>
          </cell>
          <cell r="X8">
            <v>16.399999999999999</v>
          </cell>
          <cell r="Y8">
            <v>19.399999999999999</v>
          </cell>
          <cell r="Z8">
            <v>21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445</v>
          </cell>
          <cell r="D9">
            <v>504</v>
          </cell>
          <cell r="E9">
            <v>368</v>
          </cell>
          <cell r="F9">
            <v>485</v>
          </cell>
          <cell r="G9">
            <v>0.3</v>
          </cell>
          <cell r="H9">
            <v>180</v>
          </cell>
          <cell r="I9" t="str">
            <v>матрица</v>
          </cell>
          <cell r="J9">
            <v>368</v>
          </cell>
          <cell r="K9">
            <v>0</v>
          </cell>
          <cell r="N9">
            <v>336</v>
          </cell>
          <cell r="O9">
            <v>73.599999999999994</v>
          </cell>
          <cell r="P9">
            <v>209.39999999999986</v>
          </cell>
          <cell r="Q9">
            <v>168</v>
          </cell>
          <cell r="T9">
            <v>13.437500000000002</v>
          </cell>
          <cell r="U9">
            <v>11.154891304347826</v>
          </cell>
          <cell r="V9">
            <v>80.599999999999994</v>
          </cell>
          <cell r="W9">
            <v>86</v>
          </cell>
          <cell r="X9">
            <v>83.2</v>
          </cell>
          <cell r="Y9">
            <v>69.599999999999994</v>
          </cell>
          <cell r="Z9">
            <v>71.400000000000006</v>
          </cell>
          <cell r="AB9">
            <v>62.819999999999958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445</v>
          </cell>
          <cell r="D10">
            <v>840</v>
          </cell>
          <cell r="E10">
            <v>414</v>
          </cell>
          <cell r="F10">
            <v>768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412</v>
          </cell>
          <cell r="K10">
            <v>2</v>
          </cell>
          <cell r="N10">
            <v>168</v>
          </cell>
          <cell r="O10">
            <v>82.8</v>
          </cell>
          <cell r="P10">
            <v>223.20000000000005</v>
          </cell>
          <cell r="Q10">
            <v>168</v>
          </cell>
          <cell r="T10">
            <v>13.333333333333334</v>
          </cell>
          <cell r="U10">
            <v>11.304347826086957</v>
          </cell>
          <cell r="V10">
            <v>90.6</v>
          </cell>
          <cell r="W10">
            <v>105.8</v>
          </cell>
          <cell r="X10">
            <v>83</v>
          </cell>
          <cell r="Y10">
            <v>80.2</v>
          </cell>
          <cell r="Z10">
            <v>88</v>
          </cell>
          <cell r="AA10" t="str">
            <v>Акция октябрь сеть "Галактика"</v>
          </cell>
          <cell r="AB10">
            <v>66.960000000000008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266</v>
          </cell>
          <cell r="D11">
            <v>672</v>
          </cell>
          <cell r="E11">
            <v>281</v>
          </cell>
          <cell r="F11">
            <v>543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281</v>
          </cell>
          <cell r="K11">
            <v>0</v>
          </cell>
          <cell r="N11">
            <v>168</v>
          </cell>
          <cell r="O11">
            <v>56.2</v>
          </cell>
          <cell r="P11">
            <v>132</v>
          </cell>
          <cell r="Q11">
            <v>168</v>
          </cell>
          <cell r="T11">
            <v>15.640569395017792</v>
          </cell>
          <cell r="U11">
            <v>12.651245551601424</v>
          </cell>
          <cell r="V11">
            <v>64</v>
          </cell>
          <cell r="W11">
            <v>79.599999999999994</v>
          </cell>
          <cell r="X11">
            <v>55.8</v>
          </cell>
          <cell r="Y11">
            <v>65.599999999999994</v>
          </cell>
          <cell r="Z11">
            <v>44.8</v>
          </cell>
          <cell r="AB11">
            <v>39.6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756</v>
          </cell>
          <cell r="D12">
            <v>336</v>
          </cell>
          <cell r="E12">
            <v>463</v>
          </cell>
          <cell r="F12">
            <v>505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463</v>
          </cell>
          <cell r="K12">
            <v>0</v>
          </cell>
          <cell r="N12">
            <v>672</v>
          </cell>
          <cell r="O12">
            <v>92.6</v>
          </cell>
          <cell r="P12">
            <v>119.39999999999986</v>
          </cell>
          <cell r="Q12">
            <v>168</v>
          </cell>
          <cell r="T12">
            <v>14.524838012958964</v>
          </cell>
          <cell r="U12">
            <v>12.710583153347732</v>
          </cell>
          <cell r="V12">
            <v>111.8</v>
          </cell>
          <cell r="W12">
            <v>103.8</v>
          </cell>
          <cell r="X12">
            <v>103</v>
          </cell>
          <cell r="Y12">
            <v>89.8</v>
          </cell>
          <cell r="Z12">
            <v>111</v>
          </cell>
          <cell r="AA12" t="str">
            <v>Акция октябрь сеть "Галактика"</v>
          </cell>
          <cell r="AB12">
            <v>35.819999999999958</v>
          </cell>
          <cell r="AC12">
            <v>12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244</v>
          </cell>
          <cell r="E13">
            <v>10</v>
          </cell>
          <cell r="F13">
            <v>234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10</v>
          </cell>
          <cell r="K13">
            <v>0</v>
          </cell>
          <cell r="N13">
            <v>0</v>
          </cell>
          <cell r="O13">
            <v>2</v>
          </cell>
          <cell r="Q13">
            <v>0</v>
          </cell>
          <cell r="T13">
            <v>117</v>
          </cell>
          <cell r="U13">
            <v>117</v>
          </cell>
          <cell r="V13">
            <v>0.4</v>
          </cell>
          <cell r="W13">
            <v>0.8</v>
          </cell>
          <cell r="X13">
            <v>3.6</v>
          </cell>
          <cell r="Y13">
            <v>1</v>
          </cell>
          <cell r="Z13">
            <v>1</v>
          </cell>
          <cell r="AA13" t="str">
            <v>нужно увеличить продажи!!!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233</v>
          </cell>
          <cell r="D14">
            <v>140</v>
          </cell>
          <cell r="E14">
            <v>125</v>
          </cell>
          <cell r="F14">
            <v>198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125</v>
          </cell>
          <cell r="K14">
            <v>0</v>
          </cell>
          <cell r="N14">
            <v>0</v>
          </cell>
          <cell r="O14">
            <v>25</v>
          </cell>
          <cell r="P14">
            <v>152</v>
          </cell>
          <cell r="Q14">
            <v>140</v>
          </cell>
          <cell r="T14">
            <v>13.52</v>
          </cell>
          <cell r="U14">
            <v>7.92</v>
          </cell>
          <cell r="V14">
            <v>23.6</v>
          </cell>
          <cell r="W14">
            <v>29.2</v>
          </cell>
          <cell r="X14">
            <v>19.600000000000001</v>
          </cell>
          <cell r="Y14">
            <v>15.4</v>
          </cell>
          <cell r="Z14">
            <v>11.8</v>
          </cell>
          <cell r="AB14">
            <v>54.72</v>
          </cell>
          <cell r="AC14">
            <v>10</v>
          </cell>
          <cell r="AD14">
            <v>14</v>
          </cell>
          <cell r="AE14">
            <v>50.4</v>
          </cell>
          <cell r="AF14">
            <v>14</v>
          </cell>
          <cell r="AG14">
            <v>70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608</v>
          </cell>
          <cell r="D18">
            <v>168</v>
          </cell>
          <cell r="E18">
            <v>216</v>
          </cell>
          <cell r="F18">
            <v>470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217</v>
          </cell>
          <cell r="K18">
            <v>-1</v>
          </cell>
          <cell r="N18">
            <v>168</v>
          </cell>
          <cell r="O18">
            <v>43.2</v>
          </cell>
          <cell r="Q18">
            <v>0</v>
          </cell>
          <cell r="T18">
            <v>14.768518518518517</v>
          </cell>
          <cell r="U18">
            <v>14.768518518518517</v>
          </cell>
          <cell r="V18">
            <v>56.4</v>
          </cell>
          <cell r="W18">
            <v>63.4</v>
          </cell>
          <cell r="X18">
            <v>63.4</v>
          </cell>
          <cell r="Y18">
            <v>42.6</v>
          </cell>
          <cell r="Z18">
            <v>40.6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509</v>
          </cell>
          <cell r="D19">
            <v>168</v>
          </cell>
          <cell r="E19">
            <v>198</v>
          </cell>
          <cell r="F19">
            <v>418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201</v>
          </cell>
          <cell r="K19">
            <v>-3</v>
          </cell>
          <cell r="N19">
            <v>0</v>
          </cell>
          <cell r="O19">
            <v>39.6</v>
          </cell>
          <cell r="P19">
            <v>136.39999999999998</v>
          </cell>
          <cell r="Q19">
            <v>168</v>
          </cell>
          <cell r="T19">
            <v>14.797979797979798</v>
          </cell>
          <cell r="U19">
            <v>10.555555555555555</v>
          </cell>
          <cell r="V19">
            <v>39.6</v>
          </cell>
          <cell r="W19">
            <v>47.8</v>
          </cell>
          <cell r="X19">
            <v>51.8</v>
          </cell>
          <cell r="Y19">
            <v>34.4</v>
          </cell>
          <cell r="Z19">
            <v>28.4</v>
          </cell>
          <cell r="AB19">
            <v>34.099999999999994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  <cell r="C21">
            <v>39</v>
          </cell>
          <cell r="E21">
            <v>6</v>
          </cell>
          <cell r="F21">
            <v>33</v>
          </cell>
          <cell r="G21">
            <v>1</v>
          </cell>
          <cell r="H21">
            <v>180</v>
          </cell>
          <cell r="I21" t="str">
            <v>матрица</v>
          </cell>
          <cell r="J21">
            <v>6</v>
          </cell>
          <cell r="K21">
            <v>0</v>
          </cell>
          <cell r="N21">
            <v>0</v>
          </cell>
          <cell r="O21">
            <v>1.2</v>
          </cell>
          <cell r="Q21">
            <v>0</v>
          </cell>
          <cell r="T21">
            <v>27.5</v>
          </cell>
          <cell r="U21">
            <v>27.5</v>
          </cell>
          <cell r="V21">
            <v>0</v>
          </cell>
          <cell r="W21">
            <v>0.6</v>
          </cell>
          <cell r="X21">
            <v>0</v>
          </cell>
          <cell r="Y21">
            <v>0</v>
          </cell>
          <cell r="Z21">
            <v>0</v>
          </cell>
          <cell r="AA21" t="str">
            <v>нужно увеличить продажи / 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0.74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107.3</v>
          </cell>
          <cell r="D23">
            <v>51.8</v>
          </cell>
          <cell r="E23">
            <v>88.8</v>
          </cell>
          <cell r="F23">
            <v>48.099999999999994</v>
          </cell>
          <cell r="G23">
            <v>1</v>
          </cell>
          <cell r="H23">
            <v>180</v>
          </cell>
          <cell r="I23" t="str">
            <v>матрица</v>
          </cell>
          <cell r="J23">
            <v>94.8</v>
          </cell>
          <cell r="K23">
            <v>-6</v>
          </cell>
          <cell r="N23">
            <v>207.2</v>
          </cell>
          <cell r="O23">
            <v>17.759999999999998</v>
          </cell>
          <cell r="Q23">
            <v>0</v>
          </cell>
          <cell r="T23">
            <v>14.375</v>
          </cell>
          <cell r="U23">
            <v>14.375</v>
          </cell>
          <cell r="V23">
            <v>22.94</v>
          </cell>
          <cell r="W23">
            <v>18.5</v>
          </cell>
          <cell r="X23">
            <v>21.46</v>
          </cell>
          <cell r="Y23">
            <v>25.9</v>
          </cell>
          <cell r="Z23">
            <v>16.98</v>
          </cell>
          <cell r="AA23" t="str">
            <v>есть дубль</v>
          </cell>
          <cell r="AB23">
            <v>0</v>
          </cell>
          <cell r="AC23">
            <v>3.7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  <cell r="C24">
            <v>104.4</v>
          </cell>
          <cell r="E24">
            <v>17</v>
          </cell>
          <cell r="F24">
            <v>84.4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17</v>
          </cell>
          <cell r="K24">
            <v>0</v>
          </cell>
          <cell r="N24">
            <v>0</v>
          </cell>
          <cell r="O24">
            <v>3.4</v>
          </cell>
          <cell r="Q24">
            <v>0</v>
          </cell>
          <cell r="T24">
            <v>24.823529411764707</v>
          </cell>
          <cell r="U24">
            <v>24.823529411764707</v>
          </cell>
          <cell r="V24">
            <v>6</v>
          </cell>
          <cell r="W24">
            <v>5.2</v>
          </cell>
          <cell r="X24">
            <v>8</v>
          </cell>
          <cell r="Y24">
            <v>5.8</v>
          </cell>
          <cell r="Z24">
            <v>10.199999999999999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Мини-чебуреки с мясом ТМ Зареченские ТС Зареченские продукты.  Поком</v>
          </cell>
          <cell r="B25" t="str">
            <v>кг</v>
          </cell>
          <cell r="C25">
            <v>90.8</v>
          </cell>
          <cell r="E25">
            <v>33</v>
          </cell>
          <cell r="F25">
            <v>46.8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36.5</v>
          </cell>
          <cell r="K25">
            <v>-3.5</v>
          </cell>
          <cell r="N25">
            <v>66</v>
          </cell>
          <cell r="O25">
            <v>6.6</v>
          </cell>
          <cell r="Q25">
            <v>0</v>
          </cell>
          <cell r="T25">
            <v>17.09090909090909</v>
          </cell>
          <cell r="U25">
            <v>17.09090909090909</v>
          </cell>
          <cell r="V25">
            <v>9.9</v>
          </cell>
          <cell r="W25">
            <v>6.6</v>
          </cell>
          <cell r="X25">
            <v>7.7</v>
          </cell>
          <cell r="Y25">
            <v>0.54</v>
          </cell>
          <cell r="Z25">
            <v>0</v>
          </cell>
          <cell r="AA25" t="str">
            <v>нужно увеличить продажи / вместо жар-мени</v>
          </cell>
          <cell r="AB25">
            <v>0</v>
          </cell>
          <cell r="AC25">
            <v>5.5</v>
          </cell>
          <cell r="AD25">
            <v>0</v>
          </cell>
          <cell r="AE25">
            <v>0</v>
          </cell>
          <cell r="AF25">
            <v>12</v>
          </cell>
          <cell r="AG25">
            <v>84</v>
          </cell>
        </row>
        <row r="26">
          <cell r="A26" t="str">
            <v>Мини-чебуречки с мясом  ТМ Зареченские ТС Зареченские продукты флоу-пак 0,3 кг.  Поком</v>
          </cell>
          <cell r="B26" t="str">
            <v>шт</v>
          </cell>
          <cell r="C26">
            <v>149</v>
          </cell>
          <cell r="E26">
            <v>19</v>
          </cell>
          <cell r="F26">
            <v>127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19</v>
          </cell>
          <cell r="K26">
            <v>0</v>
          </cell>
          <cell r="N26">
            <v>0</v>
          </cell>
          <cell r="O26">
            <v>3.8</v>
          </cell>
          <cell r="Q26">
            <v>0</v>
          </cell>
          <cell r="T26">
            <v>33.421052631578952</v>
          </cell>
          <cell r="U26">
            <v>33.421052631578952</v>
          </cell>
          <cell r="V26">
            <v>6</v>
          </cell>
          <cell r="W26">
            <v>13.8</v>
          </cell>
          <cell r="X26">
            <v>15.6</v>
          </cell>
          <cell r="Y26">
            <v>7.6</v>
          </cell>
          <cell r="Z26">
            <v>7.6</v>
          </cell>
          <cell r="AA26" t="str">
            <v>нужно увеличить продажи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Мини-чебуречки с сыром и ветчиной  ТМ Зареченские ТС Зареченские продукты флоу-пак 0,3 кг.  Поком</v>
          </cell>
          <cell r="B27" t="str">
            <v>шт</v>
          </cell>
          <cell r="C27">
            <v>157</v>
          </cell>
          <cell r="E27">
            <v>11</v>
          </cell>
          <cell r="F27">
            <v>134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11</v>
          </cell>
          <cell r="K27">
            <v>0</v>
          </cell>
          <cell r="N27">
            <v>0</v>
          </cell>
          <cell r="O27">
            <v>2.2000000000000002</v>
          </cell>
          <cell r="Q27">
            <v>0</v>
          </cell>
          <cell r="T27">
            <v>60.909090909090907</v>
          </cell>
          <cell r="U27">
            <v>60.909090909090907</v>
          </cell>
          <cell r="V27">
            <v>7.4</v>
          </cell>
          <cell r="W27">
            <v>5.4</v>
          </cell>
          <cell r="X27">
            <v>9.1999999999999993</v>
          </cell>
          <cell r="Y27">
            <v>3.4</v>
          </cell>
          <cell r="Z27">
            <v>9.1999999999999993</v>
          </cell>
          <cell r="AA27" t="str">
            <v>нужно увеличить продажи!!!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F27">
            <v>18</v>
          </cell>
          <cell r="AG27">
            <v>234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617</v>
          </cell>
          <cell r="D28">
            <v>504</v>
          </cell>
          <cell r="E28">
            <v>414</v>
          </cell>
          <cell r="F28">
            <v>658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414</v>
          </cell>
          <cell r="K28">
            <v>0</v>
          </cell>
          <cell r="N28">
            <v>252</v>
          </cell>
          <cell r="O28">
            <v>82.8</v>
          </cell>
          <cell r="P28">
            <v>249.20000000000005</v>
          </cell>
          <cell r="Q28">
            <v>252</v>
          </cell>
          <cell r="T28">
            <v>14.033816425120774</v>
          </cell>
          <cell r="U28">
            <v>10.990338164251208</v>
          </cell>
          <cell r="V28">
            <v>95.8</v>
          </cell>
          <cell r="W28">
            <v>101.6</v>
          </cell>
          <cell r="X28">
            <v>113.4</v>
          </cell>
          <cell r="Y28">
            <v>94.8</v>
          </cell>
          <cell r="Z28">
            <v>92.8</v>
          </cell>
          <cell r="AB28">
            <v>62.300000000000011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286</v>
          </cell>
          <cell r="D29">
            <v>252</v>
          </cell>
          <cell r="E29">
            <v>165</v>
          </cell>
          <cell r="F29">
            <v>339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0</v>
          </cell>
          <cell r="N29">
            <v>0</v>
          </cell>
          <cell r="O29">
            <v>33</v>
          </cell>
          <cell r="P29">
            <v>123</v>
          </cell>
          <cell r="Q29">
            <v>84</v>
          </cell>
          <cell r="T29">
            <v>12.818181818181818</v>
          </cell>
          <cell r="U29">
            <v>10.272727272727273</v>
          </cell>
          <cell r="V29">
            <v>37.200000000000003</v>
          </cell>
          <cell r="W29">
            <v>43</v>
          </cell>
          <cell r="X29">
            <v>40.6</v>
          </cell>
          <cell r="Y29">
            <v>30.2</v>
          </cell>
          <cell r="Z29">
            <v>39.4</v>
          </cell>
          <cell r="AA29" t="str">
            <v>Акция октябрь сеть "Галактика"</v>
          </cell>
          <cell r="AB29">
            <v>30.75</v>
          </cell>
          <cell r="AC29">
            <v>6</v>
          </cell>
          <cell r="AD29">
            <v>14</v>
          </cell>
          <cell r="AE29">
            <v>21</v>
          </cell>
          <cell r="AF29">
            <v>14</v>
          </cell>
          <cell r="AG29">
            <v>126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46</v>
          </cell>
          <cell r="D30">
            <v>336</v>
          </cell>
          <cell r="E30">
            <v>90</v>
          </cell>
          <cell r="F30">
            <v>270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90</v>
          </cell>
          <cell r="K30">
            <v>0</v>
          </cell>
          <cell r="N30">
            <v>0</v>
          </cell>
          <cell r="O30">
            <v>18</v>
          </cell>
          <cell r="Q30">
            <v>0</v>
          </cell>
          <cell r="T30">
            <v>15</v>
          </cell>
          <cell r="U30">
            <v>15</v>
          </cell>
          <cell r="V30">
            <v>24.6</v>
          </cell>
          <cell r="W30">
            <v>33.4</v>
          </cell>
          <cell r="X30">
            <v>21.8</v>
          </cell>
          <cell r="Y30">
            <v>24.6</v>
          </cell>
          <cell r="Z30">
            <v>26.6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F30">
            <v>14</v>
          </cell>
          <cell r="AG30">
            <v>126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510</v>
          </cell>
          <cell r="E31">
            <v>252</v>
          </cell>
          <cell r="F31">
            <v>186</v>
          </cell>
          <cell r="G31">
            <v>1</v>
          </cell>
          <cell r="H31">
            <v>180</v>
          </cell>
          <cell r="I31" t="str">
            <v>матрица</v>
          </cell>
          <cell r="J31">
            <v>249</v>
          </cell>
          <cell r="K31">
            <v>3</v>
          </cell>
          <cell r="N31">
            <v>360</v>
          </cell>
          <cell r="O31">
            <v>50.4</v>
          </cell>
          <cell r="P31">
            <v>159.60000000000002</v>
          </cell>
          <cell r="Q31">
            <v>144</v>
          </cell>
          <cell r="T31">
            <v>13.690476190476192</v>
          </cell>
          <cell r="U31">
            <v>10.833333333333334</v>
          </cell>
          <cell r="V31">
            <v>55.2</v>
          </cell>
          <cell r="W31">
            <v>30</v>
          </cell>
          <cell r="X31">
            <v>66</v>
          </cell>
          <cell r="Y31">
            <v>44.4</v>
          </cell>
          <cell r="Z31">
            <v>50.4</v>
          </cell>
          <cell r="AB31">
            <v>159.60000000000002</v>
          </cell>
          <cell r="AC31">
            <v>6</v>
          </cell>
          <cell r="AD31">
            <v>24</v>
          </cell>
          <cell r="AE31">
            <v>144</v>
          </cell>
          <cell r="AF31">
            <v>12</v>
          </cell>
          <cell r="AG31">
            <v>84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  <cell r="C32">
            <v>404</v>
          </cell>
          <cell r="D32">
            <v>168</v>
          </cell>
          <cell r="E32">
            <v>320</v>
          </cell>
          <cell r="F32">
            <v>207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320</v>
          </cell>
          <cell r="K32">
            <v>0</v>
          </cell>
          <cell r="N32">
            <v>168</v>
          </cell>
          <cell r="O32">
            <v>64</v>
          </cell>
          <cell r="P32">
            <v>521</v>
          </cell>
          <cell r="Q32">
            <v>504</v>
          </cell>
          <cell r="T32">
            <v>13.734375</v>
          </cell>
          <cell r="U32">
            <v>5.859375</v>
          </cell>
          <cell r="V32">
            <v>42.4</v>
          </cell>
          <cell r="W32">
            <v>45.4</v>
          </cell>
          <cell r="X32">
            <v>27.4</v>
          </cell>
          <cell r="Y32">
            <v>48.8</v>
          </cell>
          <cell r="Z32">
            <v>34.4</v>
          </cell>
          <cell r="AA32" t="str">
            <v>Акция октябрь сеть "Галактика"</v>
          </cell>
          <cell r="AB32">
            <v>130.25</v>
          </cell>
          <cell r="AC32">
            <v>12</v>
          </cell>
          <cell r="AD32">
            <v>42</v>
          </cell>
          <cell r="AE32">
            <v>126</v>
          </cell>
          <cell r="AF32">
            <v>14</v>
          </cell>
          <cell r="AG32">
            <v>70</v>
          </cell>
        </row>
        <row r="33">
          <cell r="A33" t="str">
            <v>Наггетсы с индейки ТМ Вязанка ТС Из печи Сливушки 0,25 кг УВС.  Поком</v>
          </cell>
          <cell r="B33" t="str">
            <v>шт</v>
          </cell>
          <cell r="C33">
            <v>656</v>
          </cell>
          <cell r="D33">
            <v>168</v>
          </cell>
          <cell r="E33">
            <v>297</v>
          </cell>
          <cell r="F33">
            <v>470</v>
          </cell>
          <cell r="G33">
            <v>0</v>
          </cell>
          <cell r="H33" t="e">
            <v>#N/A</v>
          </cell>
          <cell r="I33" t="str">
            <v>не в матрице</v>
          </cell>
          <cell r="J33">
            <v>295</v>
          </cell>
          <cell r="K33">
            <v>2</v>
          </cell>
          <cell r="O33">
            <v>59.4</v>
          </cell>
          <cell r="T33">
            <v>7.9124579124579126</v>
          </cell>
          <cell r="U33">
            <v>7.9124579124579126</v>
          </cell>
          <cell r="V33">
            <v>54.4</v>
          </cell>
          <cell r="W33">
            <v>62.6</v>
          </cell>
          <cell r="X33">
            <v>87.6</v>
          </cell>
          <cell r="Y33">
            <v>58</v>
          </cell>
          <cell r="Z33">
            <v>55.8</v>
          </cell>
          <cell r="AA33" t="str">
            <v>дубль / не правильно ставится приход</v>
          </cell>
          <cell r="AB33">
            <v>0</v>
          </cell>
          <cell r="AC33">
            <v>0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  <cell r="C34">
            <v>-2</v>
          </cell>
          <cell r="E34">
            <v>297</v>
          </cell>
          <cell r="F34">
            <v>468</v>
          </cell>
          <cell r="G34">
            <v>0.25</v>
          </cell>
          <cell r="H34">
            <v>365</v>
          </cell>
          <cell r="I34" t="str">
            <v>матрица</v>
          </cell>
          <cell r="K34">
            <v>297</v>
          </cell>
          <cell r="N34">
            <v>0</v>
          </cell>
          <cell r="O34">
            <v>59.4</v>
          </cell>
          <cell r="P34">
            <v>363.6</v>
          </cell>
          <cell r="Q34">
            <v>336</v>
          </cell>
          <cell r="T34">
            <v>13.535353535353536</v>
          </cell>
          <cell r="U34">
            <v>7.8787878787878789</v>
          </cell>
          <cell r="V34">
            <v>54.8</v>
          </cell>
          <cell r="W34">
            <v>62.6</v>
          </cell>
          <cell r="X34">
            <v>87.6</v>
          </cell>
          <cell r="Y34">
            <v>58</v>
          </cell>
          <cell r="Z34">
            <v>55.8</v>
          </cell>
          <cell r="AA34" t="str">
            <v>есть дубль</v>
          </cell>
          <cell r="AB34">
            <v>90.9</v>
          </cell>
          <cell r="AC34">
            <v>12</v>
          </cell>
          <cell r="AD34">
            <v>28</v>
          </cell>
          <cell r="AE34">
            <v>84</v>
          </cell>
          <cell r="AF34">
            <v>14</v>
          </cell>
          <cell r="AG34">
            <v>70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  <cell r="C35">
            <v>849</v>
          </cell>
          <cell r="E35">
            <v>415</v>
          </cell>
          <cell r="F35">
            <v>385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413</v>
          </cell>
          <cell r="K35">
            <v>2</v>
          </cell>
          <cell r="N35">
            <v>0</v>
          </cell>
          <cell r="O35">
            <v>83</v>
          </cell>
          <cell r="P35">
            <v>777</v>
          </cell>
          <cell r="Q35">
            <v>840</v>
          </cell>
          <cell r="T35">
            <v>14.759036144578314</v>
          </cell>
          <cell r="U35">
            <v>4.6385542168674698</v>
          </cell>
          <cell r="V35">
            <v>43.4</v>
          </cell>
          <cell r="W35">
            <v>50.8</v>
          </cell>
          <cell r="X35">
            <v>76.599999999999994</v>
          </cell>
          <cell r="Y35">
            <v>36.200000000000003</v>
          </cell>
          <cell r="Z35">
            <v>47.6</v>
          </cell>
          <cell r="AA35" t="str">
            <v>Акция октябрь сеть "Галактика"</v>
          </cell>
          <cell r="AB35">
            <v>194.25</v>
          </cell>
          <cell r="AC35">
            <v>12</v>
          </cell>
          <cell r="AD35">
            <v>70</v>
          </cell>
          <cell r="AE35">
            <v>210</v>
          </cell>
          <cell r="AF35">
            <v>14</v>
          </cell>
          <cell r="AG35">
            <v>70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121</v>
          </cell>
          <cell r="D36">
            <v>84</v>
          </cell>
          <cell r="E36">
            <v>72</v>
          </cell>
          <cell r="F36">
            <v>114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72</v>
          </cell>
          <cell r="K36">
            <v>0</v>
          </cell>
          <cell r="N36">
            <v>84</v>
          </cell>
          <cell r="O36">
            <v>14.4</v>
          </cell>
          <cell r="Q36">
            <v>0</v>
          </cell>
          <cell r="T36">
            <v>13.75</v>
          </cell>
          <cell r="U36">
            <v>13.75</v>
          </cell>
          <cell r="V36">
            <v>19.399999999999999</v>
          </cell>
          <cell r="W36">
            <v>16.8</v>
          </cell>
          <cell r="X36">
            <v>18.8</v>
          </cell>
          <cell r="Y36">
            <v>21.8</v>
          </cell>
          <cell r="Z36">
            <v>26</v>
          </cell>
          <cell r="AA36" t="str">
            <v>Галактика</v>
          </cell>
          <cell r="AB36">
            <v>0</v>
          </cell>
          <cell r="AC36">
            <v>6</v>
          </cell>
          <cell r="AD36">
            <v>0</v>
          </cell>
          <cell r="AE36">
            <v>0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385</v>
          </cell>
          <cell r="E37">
            <v>100</v>
          </cell>
          <cell r="F37">
            <v>267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100</v>
          </cell>
          <cell r="K37">
            <v>0</v>
          </cell>
          <cell r="N37">
            <v>0</v>
          </cell>
          <cell r="O37">
            <v>20</v>
          </cell>
          <cell r="P37">
            <v>93</v>
          </cell>
          <cell r="Q37">
            <v>168</v>
          </cell>
          <cell r="T37">
            <v>21.75</v>
          </cell>
          <cell r="U37">
            <v>13.35</v>
          </cell>
          <cell r="V37">
            <v>21.4</v>
          </cell>
          <cell r="W37">
            <v>12.6</v>
          </cell>
          <cell r="X37">
            <v>20.8</v>
          </cell>
          <cell r="Y37">
            <v>20</v>
          </cell>
          <cell r="Z37">
            <v>10.8</v>
          </cell>
          <cell r="AB37">
            <v>23.25</v>
          </cell>
          <cell r="AC37">
            <v>12</v>
          </cell>
          <cell r="AD37">
            <v>14</v>
          </cell>
          <cell r="AE37">
            <v>42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 говядиной и свининой Горячая штучка 0,75 кг Бульмени  ПОКОМ</v>
          </cell>
          <cell r="B41" t="str">
            <v>шт</v>
          </cell>
          <cell r="C41">
            <v>-3</v>
          </cell>
          <cell r="F41">
            <v>-3</v>
          </cell>
          <cell r="G41">
            <v>0</v>
          </cell>
          <cell r="H41" t="e">
            <v>#N/A</v>
          </cell>
          <cell r="I41" t="str">
            <v>не в матрице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</row>
        <row r="42">
          <cell r="A42" t="str">
            <v>Пельмени Grandmeni со сливочным маслом Горячая штучка 0,75 кг ПОКОМ</v>
          </cell>
          <cell r="B42" t="str">
            <v>шт</v>
          </cell>
          <cell r="C42">
            <v>235</v>
          </cell>
          <cell r="E42">
            <v>134</v>
          </cell>
          <cell r="F42">
            <v>63</v>
          </cell>
          <cell r="G42">
            <v>0.75</v>
          </cell>
          <cell r="H42">
            <v>180</v>
          </cell>
          <cell r="I42" t="str">
            <v>матрица</v>
          </cell>
          <cell r="J42">
            <v>136</v>
          </cell>
          <cell r="K42">
            <v>-2</v>
          </cell>
          <cell r="N42">
            <v>96</v>
          </cell>
          <cell r="O42">
            <v>26.8</v>
          </cell>
          <cell r="P42">
            <v>216.2</v>
          </cell>
          <cell r="Q42">
            <v>192</v>
          </cell>
          <cell r="T42">
            <v>13.097014925373134</v>
          </cell>
          <cell r="U42">
            <v>5.9328358208955221</v>
          </cell>
          <cell r="V42">
            <v>18.399999999999999</v>
          </cell>
          <cell r="W42">
            <v>16.399999999999999</v>
          </cell>
          <cell r="X42">
            <v>33.4</v>
          </cell>
          <cell r="Y42">
            <v>18.399999999999999</v>
          </cell>
          <cell r="Z42">
            <v>23.2</v>
          </cell>
          <cell r="AB42">
            <v>162.14999999999998</v>
          </cell>
          <cell r="AC42">
            <v>8</v>
          </cell>
          <cell r="AD42">
            <v>24</v>
          </cell>
          <cell r="AE42">
            <v>144</v>
          </cell>
          <cell r="AF42">
            <v>12</v>
          </cell>
          <cell r="AG42">
            <v>84</v>
          </cell>
        </row>
        <row r="43">
          <cell r="A43" t="str">
            <v>Пельмени «Бигбули с мясом» 0,43 Сфера ТМ «Горячая штучка»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 БУЛЬМЕНИ ТС Бигбули  сфера 0,9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#МЕГАВКУСИЩЕ с сочной грудинкой ТМ Горячая штучка ТС Бигбули  сфера 0,43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Бигбули с мясом, Горячая штучка 0,9кг  ПОКОМ</v>
          </cell>
          <cell r="B46" t="str">
            <v>шт</v>
          </cell>
          <cell r="C46">
            <v>251</v>
          </cell>
          <cell r="D46">
            <v>96</v>
          </cell>
          <cell r="E46">
            <v>238</v>
          </cell>
          <cell r="F46">
            <v>62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240</v>
          </cell>
          <cell r="K46">
            <v>-2</v>
          </cell>
          <cell r="N46">
            <v>480</v>
          </cell>
          <cell r="O46">
            <v>47.6</v>
          </cell>
          <cell r="P46">
            <v>124.39999999999998</v>
          </cell>
          <cell r="Q46">
            <v>96</v>
          </cell>
          <cell r="T46">
            <v>13.403361344537815</v>
          </cell>
          <cell r="U46">
            <v>11.38655462184874</v>
          </cell>
          <cell r="V46">
            <v>55.8</v>
          </cell>
          <cell r="W46">
            <v>40.6</v>
          </cell>
          <cell r="X46">
            <v>55.6</v>
          </cell>
          <cell r="Y46">
            <v>42.2</v>
          </cell>
          <cell r="Z46">
            <v>38.4</v>
          </cell>
          <cell r="AB46">
            <v>111.95999999999998</v>
          </cell>
          <cell r="AC46">
            <v>8</v>
          </cell>
          <cell r="AD46">
            <v>12</v>
          </cell>
          <cell r="AE46">
            <v>86.4</v>
          </cell>
          <cell r="AF46">
            <v>12</v>
          </cell>
          <cell r="AG46">
            <v>84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  <cell r="C47">
            <v>76</v>
          </cell>
          <cell r="D47">
            <v>192</v>
          </cell>
          <cell r="E47">
            <v>188</v>
          </cell>
          <cell r="F47">
            <v>31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188</v>
          </cell>
          <cell r="K47">
            <v>0</v>
          </cell>
          <cell r="N47">
            <v>192</v>
          </cell>
          <cell r="O47">
            <v>37.6</v>
          </cell>
          <cell r="P47">
            <v>303.39999999999998</v>
          </cell>
          <cell r="Q47">
            <v>288</v>
          </cell>
          <cell r="T47">
            <v>13.590425531914892</v>
          </cell>
          <cell r="U47">
            <v>5.9308510638297873</v>
          </cell>
          <cell r="V47">
            <v>30.6</v>
          </cell>
          <cell r="W47">
            <v>21</v>
          </cell>
          <cell r="X47">
            <v>20.6</v>
          </cell>
          <cell r="Y47">
            <v>18.2</v>
          </cell>
          <cell r="Z47">
            <v>15.8</v>
          </cell>
          <cell r="AA47" t="str">
            <v>Галактика</v>
          </cell>
          <cell r="AB47">
            <v>273.06</v>
          </cell>
          <cell r="AC47">
            <v>8</v>
          </cell>
          <cell r="AD47">
            <v>36</v>
          </cell>
          <cell r="AE47">
            <v>259.2</v>
          </cell>
          <cell r="AF47">
            <v>12</v>
          </cell>
          <cell r="AG47">
            <v>84</v>
          </cell>
        </row>
        <row r="48">
          <cell r="A48" t="str">
            <v>Пельмени Бугбули со сливочным маслом ТМ Горячая штучка БУЛЬМЕНИ 0,43 кг  ПОКОМ</v>
          </cell>
          <cell r="B48" t="str">
            <v>шт</v>
          </cell>
          <cell r="G48">
            <v>0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нет потребности</v>
          </cell>
          <cell r="AB48">
            <v>0</v>
          </cell>
          <cell r="AC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шт. 0,9 кг  ПОКОМ</v>
          </cell>
          <cell r="B49" t="str">
            <v>шт</v>
          </cell>
          <cell r="C49">
            <v>538</v>
          </cell>
          <cell r="E49">
            <v>435</v>
          </cell>
          <cell r="F49">
            <v>28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434</v>
          </cell>
          <cell r="K49">
            <v>1</v>
          </cell>
          <cell r="N49">
            <v>480</v>
          </cell>
          <cell r="O49">
            <v>87</v>
          </cell>
          <cell r="P49">
            <v>710</v>
          </cell>
          <cell r="Q49">
            <v>672</v>
          </cell>
          <cell r="T49">
            <v>13.563218390804598</v>
          </cell>
          <cell r="U49">
            <v>5.8390804597701154</v>
          </cell>
          <cell r="V49">
            <v>67</v>
          </cell>
          <cell r="W49">
            <v>56.8</v>
          </cell>
          <cell r="X49">
            <v>83.2</v>
          </cell>
          <cell r="Y49">
            <v>55</v>
          </cell>
          <cell r="Z49">
            <v>68.2</v>
          </cell>
          <cell r="AB49">
            <v>639</v>
          </cell>
          <cell r="AC49">
            <v>8</v>
          </cell>
          <cell r="AD49">
            <v>84</v>
          </cell>
          <cell r="AE49">
            <v>604.80000000000007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Горячая штучка 0,43  ПОКОМ</v>
          </cell>
          <cell r="B50" t="str">
            <v>шт</v>
          </cell>
          <cell r="C50">
            <v>393</v>
          </cell>
          <cell r="E50">
            <v>101</v>
          </cell>
          <cell r="F50">
            <v>265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109</v>
          </cell>
          <cell r="K50">
            <v>-8</v>
          </cell>
          <cell r="N50">
            <v>192</v>
          </cell>
          <cell r="O50">
            <v>20.2</v>
          </cell>
          <cell r="Q50">
            <v>0</v>
          </cell>
          <cell r="T50">
            <v>22.623762376237625</v>
          </cell>
          <cell r="U50">
            <v>22.623762376237625</v>
          </cell>
          <cell r="V50">
            <v>34</v>
          </cell>
          <cell r="W50">
            <v>11.8</v>
          </cell>
          <cell r="X50">
            <v>44.2</v>
          </cell>
          <cell r="Y50">
            <v>22.6</v>
          </cell>
          <cell r="Z50">
            <v>22.4</v>
          </cell>
          <cell r="AA50" t="str">
            <v>нужно увеличить продажи</v>
          </cell>
          <cell r="AB50">
            <v>0</v>
          </cell>
          <cell r="AC50">
            <v>16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 говядиной и свининой Наваристые Горячая штучка ВЕС  ПОКОМ</v>
          </cell>
          <cell r="B51" t="str">
            <v>кг</v>
          </cell>
          <cell r="C51">
            <v>630</v>
          </cell>
          <cell r="D51">
            <v>1200</v>
          </cell>
          <cell r="E51">
            <v>695</v>
          </cell>
          <cell r="F51">
            <v>1035</v>
          </cell>
          <cell r="G51">
            <v>1</v>
          </cell>
          <cell r="H51">
            <v>180</v>
          </cell>
          <cell r="I51" t="str">
            <v>матрица</v>
          </cell>
          <cell r="J51">
            <v>695</v>
          </cell>
          <cell r="K51">
            <v>0</v>
          </cell>
          <cell r="N51">
            <v>60</v>
          </cell>
          <cell r="O51">
            <v>139</v>
          </cell>
          <cell r="P51">
            <v>851</v>
          </cell>
          <cell r="Q51">
            <v>840</v>
          </cell>
          <cell r="T51">
            <v>13.920863309352518</v>
          </cell>
          <cell r="U51">
            <v>7.8776978417266186</v>
          </cell>
          <cell r="V51">
            <v>126</v>
          </cell>
          <cell r="W51">
            <v>109</v>
          </cell>
          <cell r="X51">
            <v>131.15700000000001</v>
          </cell>
          <cell r="Y51">
            <v>124</v>
          </cell>
          <cell r="Z51">
            <v>161</v>
          </cell>
          <cell r="AB51">
            <v>851</v>
          </cell>
          <cell r="AC51">
            <v>5</v>
          </cell>
          <cell r="AD51">
            <v>168</v>
          </cell>
          <cell r="AE51">
            <v>840</v>
          </cell>
          <cell r="AF51">
            <v>12</v>
          </cell>
          <cell r="AG51">
            <v>144</v>
          </cell>
        </row>
        <row r="52">
          <cell r="A52" t="str">
            <v>Пельмени Бульмени со сливочным маслом Горячая штучка 0,9 кг  ПОКОМ</v>
          </cell>
          <cell r="B52" t="str">
            <v>шт</v>
          </cell>
          <cell r="C52">
            <v>1027</v>
          </cell>
          <cell r="D52">
            <v>2208</v>
          </cell>
          <cell r="E52">
            <v>830</v>
          </cell>
          <cell r="F52">
            <v>2155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831</v>
          </cell>
          <cell r="K52">
            <v>-1</v>
          </cell>
          <cell r="N52">
            <v>0</v>
          </cell>
          <cell r="O52">
            <v>166</v>
          </cell>
          <cell r="P52">
            <v>169</v>
          </cell>
          <cell r="Q52">
            <v>192</v>
          </cell>
          <cell r="T52">
            <v>14.138554216867471</v>
          </cell>
          <cell r="U52">
            <v>12.981927710843374</v>
          </cell>
          <cell r="V52">
            <v>213</v>
          </cell>
          <cell r="W52">
            <v>177.8</v>
          </cell>
          <cell r="X52">
            <v>203</v>
          </cell>
          <cell r="Y52">
            <v>169.6</v>
          </cell>
          <cell r="Z52">
            <v>181.2</v>
          </cell>
          <cell r="AB52">
            <v>152.1</v>
          </cell>
          <cell r="AC52">
            <v>8</v>
          </cell>
          <cell r="AD52">
            <v>24</v>
          </cell>
          <cell r="AE52">
            <v>172.8</v>
          </cell>
          <cell r="AF52">
            <v>12</v>
          </cell>
          <cell r="AG52">
            <v>84</v>
          </cell>
        </row>
        <row r="53">
          <cell r="A53" t="str">
            <v>Пельмени Бульмени со сливочным маслом ТМ Горячая шт. 0,43 кг  ПОКОМ</v>
          </cell>
          <cell r="B53" t="str">
            <v>шт</v>
          </cell>
          <cell r="C53">
            <v>321</v>
          </cell>
          <cell r="E53">
            <v>142</v>
          </cell>
          <cell r="F53">
            <v>154</v>
          </cell>
          <cell r="G53">
            <v>0.43</v>
          </cell>
          <cell r="H53">
            <v>180</v>
          </cell>
          <cell r="I53" t="str">
            <v>матрица</v>
          </cell>
          <cell r="J53">
            <v>167</v>
          </cell>
          <cell r="K53">
            <v>-25</v>
          </cell>
          <cell r="N53">
            <v>192</v>
          </cell>
          <cell r="O53">
            <v>28.4</v>
          </cell>
          <cell r="P53">
            <v>108.39999999999998</v>
          </cell>
          <cell r="Q53">
            <v>192</v>
          </cell>
          <cell r="T53">
            <v>18.943661971830988</v>
          </cell>
          <cell r="U53">
            <v>12.183098591549296</v>
          </cell>
          <cell r="V53">
            <v>33.200000000000003</v>
          </cell>
          <cell r="W53">
            <v>30.6</v>
          </cell>
          <cell r="X53">
            <v>49</v>
          </cell>
          <cell r="Y53">
            <v>41.8</v>
          </cell>
          <cell r="Z53">
            <v>29.8</v>
          </cell>
          <cell r="AB53">
            <v>46.611999999999988</v>
          </cell>
          <cell r="AC53">
            <v>16</v>
          </cell>
          <cell r="AD53">
            <v>12</v>
          </cell>
          <cell r="AE53">
            <v>82.56</v>
          </cell>
          <cell r="AF53">
            <v>12</v>
          </cell>
          <cell r="AG53">
            <v>84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160</v>
          </cell>
          <cell r="E54">
            <v>38</v>
          </cell>
          <cell r="F54">
            <v>117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</v>
          </cell>
          <cell r="K54">
            <v>0</v>
          </cell>
          <cell r="N54">
            <v>0</v>
          </cell>
          <cell r="O54">
            <v>7.6</v>
          </cell>
          <cell r="Q54">
            <v>0</v>
          </cell>
          <cell r="T54">
            <v>15.394736842105264</v>
          </cell>
          <cell r="U54">
            <v>15.394736842105264</v>
          </cell>
          <cell r="V54">
            <v>7.8</v>
          </cell>
          <cell r="W54">
            <v>5.2</v>
          </cell>
          <cell r="X54">
            <v>12.4</v>
          </cell>
          <cell r="Y54">
            <v>6.2</v>
          </cell>
          <cell r="Z54">
            <v>10.6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146</v>
          </cell>
          <cell r="D55">
            <v>480</v>
          </cell>
          <cell r="E55">
            <v>172</v>
          </cell>
          <cell r="F55">
            <v>430</v>
          </cell>
          <cell r="G55">
            <v>0.7</v>
          </cell>
          <cell r="H55">
            <v>180</v>
          </cell>
          <cell r="I55" t="str">
            <v>матрица / Общий прайс</v>
          </cell>
          <cell r="J55">
            <v>172</v>
          </cell>
          <cell r="K55">
            <v>0</v>
          </cell>
          <cell r="N55">
            <v>0</v>
          </cell>
          <cell r="O55">
            <v>34.4</v>
          </cell>
          <cell r="P55">
            <v>86</v>
          </cell>
          <cell r="Q55">
            <v>120</v>
          </cell>
          <cell r="T55">
            <v>15.988372093023257</v>
          </cell>
          <cell r="U55">
            <v>12.5</v>
          </cell>
          <cell r="V55">
            <v>32</v>
          </cell>
          <cell r="W55">
            <v>49.2</v>
          </cell>
          <cell r="X55">
            <v>34.4</v>
          </cell>
          <cell r="Y55">
            <v>20.2</v>
          </cell>
          <cell r="Z55">
            <v>36.799999999999997</v>
          </cell>
          <cell r="AB55">
            <v>60.199999999999996</v>
          </cell>
          <cell r="AC55">
            <v>10</v>
          </cell>
          <cell r="AD55">
            <v>12</v>
          </cell>
          <cell r="AE55">
            <v>84</v>
          </cell>
          <cell r="AF55">
            <v>12</v>
          </cell>
          <cell r="AG55">
            <v>84</v>
          </cell>
        </row>
        <row r="56">
          <cell r="A56" t="str">
            <v>Пельмени Жемчужные ТМ Зареченские ТС Зареченские продукты флоу-пак сфера 1,0 кг.  Поком</v>
          </cell>
          <cell r="B56" t="str">
            <v>шт</v>
          </cell>
          <cell r="C56">
            <v>157</v>
          </cell>
          <cell r="E56">
            <v>39</v>
          </cell>
          <cell r="F56">
            <v>78</v>
          </cell>
          <cell r="G56">
            <v>1</v>
          </cell>
          <cell r="H56">
            <v>180</v>
          </cell>
          <cell r="I56" t="str">
            <v>Общий прайс</v>
          </cell>
          <cell r="J56">
            <v>40</v>
          </cell>
          <cell r="K56">
            <v>-1</v>
          </cell>
          <cell r="N56">
            <v>72</v>
          </cell>
          <cell r="O56">
            <v>7.8</v>
          </cell>
          <cell r="Q56">
            <v>0</v>
          </cell>
          <cell r="T56">
            <v>19.23076923076923</v>
          </cell>
          <cell r="U56">
            <v>19.23076923076923</v>
          </cell>
          <cell r="V56">
            <v>14.4</v>
          </cell>
          <cell r="W56">
            <v>5.8</v>
          </cell>
          <cell r="X56">
            <v>17</v>
          </cell>
          <cell r="Y56">
            <v>11</v>
          </cell>
          <cell r="Z56">
            <v>9.4</v>
          </cell>
          <cell r="AA56" t="str">
            <v>нужно увеличить продажи</v>
          </cell>
          <cell r="AB56">
            <v>0</v>
          </cell>
          <cell r="AC56">
            <v>6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25</v>
          </cell>
          <cell r="D57">
            <v>192</v>
          </cell>
          <cell r="E57">
            <v>66</v>
          </cell>
          <cell r="F57">
            <v>136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67</v>
          </cell>
          <cell r="K57">
            <v>-1</v>
          </cell>
          <cell r="N57">
            <v>0</v>
          </cell>
          <cell r="O57">
            <v>13.2</v>
          </cell>
          <cell r="P57">
            <v>48.799999999999983</v>
          </cell>
          <cell r="Q57">
            <v>96</v>
          </cell>
          <cell r="T57">
            <v>17.575757575757578</v>
          </cell>
          <cell r="U57">
            <v>10.303030303030303</v>
          </cell>
          <cell r="V57">
            <v>11.8</v>
          </cell>
          <cell r="W57">
            <v>18.600000000000001</v>
          </cell>
          <cell r="X57">
            <v>9.8000000000000007</v>
          </cell>
          <cell r="Y57">
            <v>13</v>
          </cell>
          <cell r="Z57">
            <v>16.399999999999999</v>
          </cell>
          <cell r="AA57" t="str">
            <v>Акция октябрь сеть "Галактика"</v>
          </cell>
          <cell r="AB57">
            <v>34.159999999999982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95</v>
          </cell>
          <cell r="D58">
            <v>96</v>
          </cell>
          <cell r="E58">
            <v>45</v>
          </cell>
          <cell r="F58">
            <v>144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45</v>
          </cell>
          <cell r="K58">
            <v>0</v>
          </cell>
          <cell r="N58">
            <v>0</v>
          </cell>
          <cell r="O58">
            <v>9</v>
          </cell>
          <cell r="Q58">
            <v>0</v>
          </cell>
          <cell r="T58">
            <v>16</v>
          </cell>
          <cell r="U58">
            <v>16</v>
          </cell>
          <cell r="V58">
            <v>7.4</v>
          </cell>
          <cell r="W58">
            <v>16</v>
          </cell>
          <cell r="X58">
            <v>7.6</v>
          </cell>
          <cell r="Y58">
            <v>9.1999999999999993</v>
          </cell>
          <cell r="Z58">
            <v>20.399999999999999</v>
          </cell>
          <cell r="AA58" t="str">
            <v>Акция октябрь сеть "Галактика"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154</v>
          </cell>
          <cell r="D59">
            <v>96</v>
          </cell>
          <cell r="E59">
            <v>27</v>
          </cell>
          <cell r="F59">
            <v>202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27</v>
          </cell>
          <cell r="K59">
            <v>0</v>
          </cell>
          <cell r="N59">
            <v>0</v>
          </cell>
          <cell r="O59">
            <v>5.4</v>
          </cell>
          <cell r="Q59">
            <v>0</v>
          </cell>
          <cell r="T59">
            <v>37.407407407407405</v>
          </cell>
          <cell r="U59">
            <v>37.407407407407405</v>
          </cell>
          <cell r="V59">
            <v>12</v>
          </cell>
          <cell r="W59">
            <v>14.6</v>
          </cell>
          <cell r="X59">
            <v>8</v>
          </cell>
          <cell r="Y59">
            <v>4.5999999999999996</v>
          </cell>
          <cell r="Z59">
            <v>12.2</v>
          </cell>
          <cell r="AA59" t="str">
            <v>нужно увеличить продажи / Акция октябрь сеть "Галактика"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201</v>
          </cell>
          <cell r="D60">
            <v>1056</v>
          </cell>
          <cell r="E60">
            <v>328</v>
          </cell>
          <cell r="F60">
            <v>845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330</v>
          </cell>
          <cell r="K60">
            <v>-2</v>
          </cell>
          <cell r="N60">
            <v>0</v>
          </cell>
          <cell r="O60">
            <v>65.599999999999994</v>
          </cell>
          <cell r="P60">
            <v>73.399999999999864</v>
          </cell>
          <cell r="Q60">
            <v>96</v>
          </cell>
          <cell r="T60">
            <v>14.344512195121952</v>
          </cell>
          <cell r="U60">
            <v>12.881097560975611</v>
          </cell>
          <cell r="V60">
            <v>87</v>
          </cell>
          <cell r="W60">
            <v>59.8</v>
          </cell>
          <cell r="X60">
            <v>55</v>
          </cell>
          <cell r="Y60">
            <v>66.2</v>
          </cell>
          <cell r="Z60">
            <v>75.2</v>
          </cell>
          <cell r="AB60">
            <v>51.379999999999903</v>
          </cell>
          <cell r="AC60">
            <v>8</v>
          </cell>
          <cell r="AD60">
            <v>12</v>
          </cell>
          <cell r="AE60">
            <v>67.199999999999989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142</v>
          </cell>
          <cell r="E61">
            <v>68</v>
          </cell>
          <cell r="F61">
            <v>48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67</v>
          </cell>
          <cell r="K61">
            <v>1</v>
          </cell>
          <cell r="N61">
            <v>96</v>
          </cell>
          <cell r="O61">
            <v>13.6</v>
          </cell>
          <cell r="P61">
            <v>60</v>
          </cell>
          <cell r="Q61">
            <v>96</v>
          </cell>
          <cell r="T61">
            <v>17.647058823529413</v>
          </cell>
          <cell r="U61">
            <v>10.588235294117647</v>
          </cell>
          <cell r="V61">
            <v>12</v>
          </cell>
          <cell r="W61">
            <v>12</v>
          </cell>
          <cell r="X61">
            <v>17.2</v>
          </cell>
          <cell r="Y61">
            <v>10</v>
          </cell>
          <cell r="Z61">
            <v>18.399999999999999</v>
          </cell>
          <cell r="AB61">
            <v>54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115</v>
          </cell>
          <cell r="E62">
            <v>92</v>
          </cell>
          <cell r="F62">
            <v>4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93</v>
          </cell>
          <cell r="K62">
            <v>-1</v>
          </cell>
          <cell r="N62">
            <v>96</v>
          </cell>
          <cell r="O62">
            <v>18.399999999999999</v>
          </cell>
          <cell r="P62">
            <v>157.59999999999997</v>
          </cell>
          <cell r="Q62">
            <v>192</v>
          </cell>
          <cell r="T62">
            <v>15.869565217391306</v>
          </cell>
          <cell r="U62">
            <v>5.4347826086956523</v>
          </cell>
          <cell r="V62">
            <v>14.2</v>
          </cell>
          <cell r="W62">
            <v>11.2</v>
          </cell>
          <cell r="X62">
            <v>11.4</v>
          </cell>
          <cell r="Y62">
            <v>11.2</v>
          </cell>
          <cell r="Z62">
            <v>16.8</v>
          </cell>
          <cell r="AB62">
            <v>141.83999999999997</v>
          </cell>
          <cell r="AC62">
            <v>8</v>
          </cell>
          <cell r="AD62">
            <v>24</v>
          </cell>
          <cell r="AE62">
            <v>172.8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885</v>
          </cell>
          <cell r="D63">
            <v>960</v>
          </cell>
          <cell r="E63">
            <v>880</v>
          </cell>
          <cell r="F63">
            <v>755</v>
          </cell>
          <cell r="G63">
            <v>1</v>
          </cell>
          <cell r="H63">
            <v>180</v>
          </cell>
          <cell r="I63" t="str">
            <v>матрица</v>
          </cell>
          <cell r="J63">
            <v>880</v>
          </cell>
          <cell r="K63">
            <v>0</v>
          </cell>
          <cell r="N63">
            <v>720</v>
          </cell>
          <cell r="O63">
            <v>176</v>
          </cell>
          <cell r="P63">
            <v>989</v>
          </cell>
          <cell r="Q63">
            <v>960</v>
          </cell>
          <cell r="T63">
            <v>13.835227272727273</v>
          </cell>
          <cell r="U63">
            <v>8.3806818181818183</v>
          </cell>
          <cell r="V63">
            <v>170</v>
          </cell>
          <cell r="W63">
            <v>162</v>
          </cell>
          <cell r="X63">
            <v>173</v>
          </cell>
          <cell r="Y63">
            <v>173</v>
          </cell>
          <cell r="Z63">
            <v>183</v>
          </cell>
          <cell r="AB63">
            <v>989</v>
          </cell>
          <cell r="AC63">
            <v>5</v>
          </cell>
          <cell r="AD63">
            <v>192</v>
          </cell>
          <cell r="AE63">
            <v>960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135</v>
          </cell>
          <cell r="D64">
            <v>60</v>
          </cell>
          <cell r="E64">
            <v>191</v>
          </cell>
          <cell r="F64">
            <v>-9</v>
          </cell>
          <cell r="G64">
            <v>1</v>
          </cell>
          <cell r="H64">
            <v>180</v>
          </cell>
          <cell r="I64" t="str">
            <v>матрица</v>
          </cell>
          <cell r="J64">
            <v>194</v>
          </cell>
          <cell r="K64">
            <v>-3</v>
          </cell>
          <cell r="N64">
            <v>300</v>
          </cell>
          <cell r="O64">
            <v>38.200000000000003</v>
          </cell>
          <cell r="P64">
            <v>243.80000000000007</v>
          </cell>
          <cell r="Q64">
            <v>240</v>
          </cell>
          <cell r="T64">
            <v>13.900523560209423</v>
          </cell>
          <cell r="U64">
            <v>7.6178010471204187</v>
          </cell>
          <cell r="V64">
            <v>33.4</v>
          </cell>
          <cell r="W64">
            <v>23.8</v>
          </cell>
          <cell r="X64">
            <v>32.200000000000003</v>
          </cell>
          <cell r="Y64">
            <v>27</v>
          </cell>
          <cell r="Z64">
            <v>25.4</v>
          </cell>
          <cell r="AB64">
            <v>243.80000000000007</v>
          </cell>
          <cell r="AC64">
            <v>5</v>
          </cell>
          <cell r="AD64">
            <v>48</v>
          </cell>
          <cell r="AE64">
            <v>240</v>
          </cell>
          <cell r="AF64">
            <v>12</v>
          </cell>
          <cell r="AG64">
            <v>84</v>
          </cell>
        </row>
        <row r="65">
          <cell r="A65" t="str">
            <v>Пельмени Сочные стародв. сфера 0,43кг  Поком</v>
          </cell>
          <cell r="B65" t="str">
            <v>шт</v>
          </cell>
          <cell r="C65">
            <v>81</v>
          </cell>
          <cell r="F65">
            <v>81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продавать!!! / перемещение</v>
          </cell>
          <cell r="AB65">
            <v>0</v>
          </cell>
          <cell r="AC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C69">
            <v>43</v>
          </cell>
          <cell r="F69">
            <v>43</v>
          </cell>
          <cell r="G69">
            <v>0</v>
          </cell>
          <cell r="H69">
            <v>365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нужно увеличить продажи!!!</v>
          </cell>
          <cell r="AB69">
            <v>0</v>
          </cell>
          <cell r="AC69">
            <v>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677</v>
          </cell>
          <cell r="D70">
            <v>504</v>
          </cell>
          <cell r="E70">
            <v>525</v>
          </cell>
          <cell r="F70">
            <v>532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527</v>
          </cell>
          <cell r="K70">
            <v>-2</v>
          </cell>
          <cell r="N70">
            <v>504</v>
          </cell>
          <cell r="O70">
            <v>105</v>
          </cell>
          <cell r="P70">
            <v>434</v>
          </cell>
          <cell r="Q70">
            <v>504</v>
          </cell>
          <cell r="T70">
            <v>14.666666666666666</v>
          </cell>
          <cell r="U70">
            <v>9.8666666666666671</v>
          </cell>
          <cell r="V70">
            <v>116.6</v>
          </cell>
          <cell r="W70">
            <v>107.6</v>
          </cell>
          <cell r="X70">
            <v>123</v>
          </cell>
          <cell r="Y70">
            <v>95.4</v>
          </cell>
          <cell r="Z70">
            <v>113</v>
          </cell>
          <cell r="AB70">
            <v>108.5</v>
          </cell>
          <cell r="AC70">
            <v>12</v>
          </cell>
          <cell r="AD70">
            <v>42</v>
          </cell>
          <cell r="AE70">
            <v>126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528</v>
          </cell>
          <cell r="D71">
            <v>672</v>
          </cell>
          <cell r="E71">
            <v>415</v>
          </cell>
          <cell r="F71">
            <v>597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420</v>
          </cell>
          <cell r="K71">
            <v>-5</v>
          </cell>
          <cell r="N71">
            <v>336</v>
          </cell>
          <cell r="O71">
            <v>83</v>
          </cell>
          <cell r="P71">
            <v>229</v>
          </cell>
          <cell r="Q71">
            <v>168</v>
          </cell>
          <cell r="T71">
            <v>13.265060240963855</v>
          </cell>
          <cell r="U71">
            <v>11.240963855421686</v>
          </cell>
          <cell r="V71">
            <v>95.8</v>
          </cell>
          <cell r="W71">
            <v>94.8</v>
          </cell>
          <cell r="X71">
            <v>94.8</v>
          </cell>
          <cell r="Y71">
            <v>75.400000000000006</v>
          </cell>
          <cell r="Z71">
            <v>66.400000000000006</v>
          </cell>
          <cell r="AB71">
            <v>68.7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104.6</v>
          </cell>
          <cell r="D72">
            <v>97.2</v>
          </cell>
          <cell r="E72">
            <v>93.6</v>
          </cell>
          <cell r="F72">
            <v>57.8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92.5</v>
          </cell>
          <cell r="K72">
            <v>1.0999999999999943</v>
          </cell>
          <cell r="N72">
            <v>162</v>
          </cell>
          <cell r="O72">
            <v>18.72</v>
          </cell>
          <cell r="P72">
            <v>42.279999999999987</v>
          </cell>
          <cell r="Q72">
            <v>32.4</v>
          </cell>
          <cell r="T72">
            <v>13.472222222222223</v>
          </cell>
          <cell r="U72">
            <v>11.741452991452993</v>
          </cell>
          <cell r="V72">
            <v>23.4</v>
          </cell>
          <cell r="W72">
            <v>16.920000000000002</v>
          </cell>
          <cell r="X72">
            <v>17.239999999999998</v>
          </cell>
          <cell r="Y72">
            <v>20.52</v>
          </cell>
          <cell r="Z72">
            <v>17.64</v>
          </cell>
          <cell r="AB72">
            <v>42.279999999999987</v>
          </cell>
          <cell r="AC72">
            <v>1.8</v>
          </cell>
          <cell r="AD72">
            <v>18</v>
          </cell>
          <cell r="AE72">
            <v>32.4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238</v>
          </cell>
          <cell r="D73">
            <v>1176</v>
          </cell>
          <cell r="E73">
            <v>470</v>
          </cell>
          <cell r="F73">
            <v>860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473</v>
          </cell>
          <cell r="K73">
            <v>-3</v>
          </cell>
          <cell r="N73">
            <v>336</v>
          </cell>
          <cell r="O73">
            <v>94</v>
          </cell>
          <cell r="P73">
            <v>120</v>
          </cell>
          <cell r="Q73">
            <v>168</v>
          </cell>
          <cell r="T73">
            <v>14.51063829787234</v>
          </cell>
          <cell r="U73">
            <v>12.723404255319149</v>
          </cell>
          <cell r="V73">
            <v>99.6</v>
          </cell>
          <cell r="W73">
            <v>117</v>
          </cell>
          <cell r="X73">
            <v>66</v>
          </cell>
          <cell r="Y73">
            <v>90.4</v>
          </cell>
          <cell r="Z73">
            <v>86.2</v>
          </cell>
          <cell r="AA73" t="str">
            <v>Акция октябрь сеть "Галактика"</v>
          </cell>
          <cell r="AB73">
            <v>36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-6</v>
          </cell>
          <cell r="D74">
            <v>120</v>
          </cell>
          <cell r="E74">
            <v>18</v>
          </cell>
          <cell r="F74">
            <v>96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17</v>
          </cell>
          <cell r="K74">
            <v>1</v>
          </cell>
          <cell r="N74">
            <v>60</v>
          </cell>
          <cell r="O74">
            <v>3.6</v>
          </cell>
          <cell r="Q74">
            <v>0</v>
          </cell>
          <cell r="T74">
            <v>43.333333333333336</v>
          </cell>
          <cell r="U74">
            <v>43.333333333333336</v>
          </cell>
          <cell r="V74">
            <v>10</v>
          </cell>
          <cell r="W74">
            <v>10.8</v>
          </cell>
          <cell r="X74">
            <v>4.4000000000000004</v>
          </cell>
          <cell r="Y74">
            <v>3.4</v>
          </cell>
          <cell r="Z74">
            <v>5.2</v>
          </cell>
          <cell r="AB74">
            <v>0</v>
          </cell>
          <cell r="AC74">
            <v>6</v>
          </cell>
          <cell r="AD74">
            <v>0</v>
          </cell>
          <cell r="AE74">
            <v>0</v>
          </cell>
          <cell r="AF74">
            <v>10</v>
          </cell>
          <cell r="AG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29</v>
          </cell>
          <cell r="D75">
            <v>120</v>
          </cell>
          <cell r="E75">
            <v>36</v>
          </cell>
          <cell r="F75">
            <v>92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35</v>
          </cell>
          <cell r="K75">
            <v>1</v>
          </cell>
          <cell r="N75">
            <v>60</v>
          </cell>
          <cell r="O75">
            <v>7.2</v>
          </cell>
          <cell r="Q75">
            <v>0</v>
          </cell>
          <cell r="T75">
            <v>21.111111111111111</v>
          </cell>
          <cell r="U75">
            <v>21.111111111111111</v>
          </cell>
          <cell r="V75">
            <v>13.6</v>
          </cell>
          <cell r="W75">
            <v>10.199999999999999</v>
          </cell>
          <cell r="X75">
            <v>6.8</v>
          </cell>
          <cell r="Y75">
            <v>4.5999999999999996</v>
          </cell>
          <cell r="Z75">
            <v>4.4000000000000004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49</v>
          </cell>
          <cell r="D76">
            <v>196</v>
          </cell>
          <cell r="E76">
            <v>68</v>
          </cell>
          <cell r="F76">
            <v>155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80</v>
          </cell>
          <cell r="K76">
            <v>-12</v>
          </cell>
          <cell r="N76">
            <v>196</v>
          </cell>
          <cell r="O76">
            <v>13.6</v>
          </cell>
          <cell r="Q76">
            <v>0</v>
          </cell>
          <cell r="T76">
            <v>25.808823529411764</v>
          </cell>
          <cell r="U76">
            <v>25.808823529411764</v>
          </cell>
          <cell r="V76">
            <v>22.6</v>
          </cell>
          <cell r="W76">
            <v>25</v>
          </cell>
          <cell r="X76">
            <v>15.4</v>
          </cell>
          <cell r="Y76">
            <v>21</v>
          </cell>
          <cell r="Z76">
            <v>20.6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248</v>
          </cell>
          <cell r="D77">
            <v>224</v>
          </cell>
          <cell r="E77">
            <v>146</v>
          </cell>
          <cell r="F77">
            <v>259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144</v>
          </cell>
          <cell r="K77">
            <v>2</v>
          </cell>
          <cell r="N77">
            <v>0</v>
          </cell>
          <cell r="O77">
            <v>29.2</v>
          </cell>
          <cell r="P77">
            <v>149.80000000000001</v>
          </cell>
          <cell r="Q77">
            <v>112</v>
          </cell>
          <cell r="T77">
            <v>12.705479452054794</v>
          </cell>
          <cell r="U77">
            <v>8.8698630136986303</v>
          </cell>
          <cell r="V77">
            <v>25.2</v>
          </cell>
          <cell r="W77">
            <v>35.4</v>
          </cell>
          <cell r="X77">
            <v>34</v>
          </cell>
          <cell r="Y77">
            <v>34.799999999999997</v>
          </cell>
          <cell r="Z77">
            <v>28</v>
          </cell>
          <cell r="AB77">
            <v>71.903999999999996</v>
          </cell>
          <cell r="AC77">
            <v>8</v>
          </cell>
          <cell r="AD77">
            <v>14</v>
          </cell>
          <cell r="AE77">
            <v>53.76</v>
          </cell>
          <cell r="AF77">
            <v>14</v>
          </cell>
          <cell r="AG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673</v>
          </cell>
          <cell r="D78">
            <v>840</v>
          </cell>
          <cell r="E78">
            <v>703</v>
          </cell>
          <cell r="F78">
            <v>621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701</v>
          </cell>
          <cell r="K78">
            <v>2</v>
          </cell>
          <cell r="N78">
            <v>840</v>
          </cell>
          <cell r="O78">
            <v>140.6</v>
          </cell>
          <cell r="P78">
            <v>507.39999999999986</v>
          </cell>
          <cell r="Q78">
            <v>504</v>
          </cell>
          <cell r="T78">
            <v>13.975817923186344</v>
          </cell>
          <cell r="U78">
            <v>10.39118065433855</v>
          </cell>
          <cell r="V78">
            <v>154.19999999999999</v>
          </cell>
          <cell r="W78">
            <v>141</v>
          </cell>
          <cell r="X78">
            <v>145.6</v>
          </cell>
          <cell r="Y78">
            <v>112.6</v>
          </cell>
          <cell r="Z78">
            <v>117.4</v>
          </cell>
          <cell r="AA78" t="str">
            <v>Акция октябрь сеть "Галактика"</v>
          </cell>
          <cell r="AB78">
            <v>126.84999999999997</v>
          </cell>
          <cell r="AC78">
            <v>12</v>
          </cell>
          <cell r="AD78">
            <v>42</v>
          </cell>
          <cell r="AE78">
            <v>126</v>
          </cell>
          <cell r="AF78">
            <v>14</v>
          </cell>
          <cell r="AG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76</v>
          </cell>
          <cell r="D79">
            <v>504</v>
          </cell>
          <cell r="E79">
            <v>505</v>
          </cell>
          <cell r="F79">
            <v>-1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561</v>
          </cell>
          <cell r="K79">
            <v>-56</v>
          </cell>
          <cell r="N79">
            <v>1344</v>
          </cell>
          <cell r="O79">
            <v>101</v>
          </cell>
          <cell r="P79">
            <v>172</v>
          </cell>
          <cell r="Q79">
            <v>168</v>
          </cell>
          <cell r="T79">
            <v>14.96039603960396</v>
          </cell>
          <cell r="U79">
            <v>13.297029702970297</v>
          </cell>
          <cell r="V79">
            <v>130.6</v>
          </cell>
          <cell r="W79">
            <v>128.4</v>
          </cell>
          <cell r="X79">
            <v>164</v>
          </cell>
          <cell r="Y79">
            <v>125.6</v>
          </cell>
          <cell r="Z79">
            <v>124.8</v>
          </cell>
          <cell r="AB79">
            <v>43</v>
          </cell>
          <cell r="AC79">
            <v>12</v>
          </cell>
          <cell r="AD79">
            <v>14</v>
          </cell>
          <cell r="AE79">
            <v>42</v>
          </cell>
          <cell r="AF79">
            <v>14</v>
          </cell>
          <cell r="AG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105.3</v>
          </cell>
          <cell r="E80">
            <v>40.5</v>
          </cell>
          <cell r="G80">
            <v>1</v>
          </cell>
          <cell r="H80">
            <v>180</v>
          </cell>
          <cell r="I80" t="str">
            <v>матрица</v>
          </cell>
          <cell r="J80">
            <v>53</v>
          </cell>
          <cell r="K80">
            <v>-12.5</v>
          </cell>
          <cell r="N80">
            <v>189</v>
          </cell>
          <cell r="O80">
            <v>8.1</v>
          </cell>
          <cell r="Q80">
            <v>0</v>
          </cell>
          <cell r="T80">
            <v>23.333333333333336</v>
          </cell>
          <cell r="U80">
            <v>23.333333333333336</v>
          </cell>
          <cell r="V80">
            <v>15.66</v>
          </cell>
          <cell r="W80">
            <v>0.54</v>
          </cell>
          <cell r="X80">
            <v>9.18</v>
          </cell>
          <cell r="Y80">
            <v>4.32</v>
          </cell>
          <cell r="Z80">
            <v>1.08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5</v>
          </cell>
          <cell r="E81">
            <v>395</v>
          </cell>
          <cell r="F81">
            <v>1005</v>
          </cell>
          <cell r="G81">
            <v>1</v>
          </cell>
          <cell r="H81">
            <v>180</v>
          </cell>
          <cell r="I81" t="str">
            <v>матрица</v>
          </cell>
          <cell r="J81">
            <v>90</v>
          </cell>
          <cell r="K81">
            <v>305</v>
          </cell>
          <cell r="N81">
            <v>420</v>
          </cell>
          <cell r="O81">
            <v>79</v>
          </cell>
          <cell r="Q81">
            <v>0</v>
          </cell>
          <cell r="T81">
            <v>18.037974683544302</v>
          </cell>
          <cell r="U81">
            <v>18.037974683544302</v>
          </cell>
          <cell r="V81">
            <v>128</v>
          </cell>
          <cell r="W81">
            <v>105</v>
          </cell>
          <cell r="X81">
            <v>103</v>
          </cell>
          <cell r="Y81">
            <v>103.90600000000001</v>
          </cell>
          <cell r="Z81">
            <v>106</v>
          </cell>
          <cell r="AA81" t="str">
            <v>есть дубль</v>
          </cell>
          <cell r="AB81">
            <v>0</v>
          </cell>
          <cell r="AC81">
            <v>5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325</v>
          </cell>
          <cell r="D82">
            <v>1200</v>
          </cell>
          <cell r="E82">
            <v>305</v>
          </cell>
          <cell r="F82">
            <v>1150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305</v>
          </cell>
          <cell r="K82">
            <v>0</v>
          </cell>
          <cell r="O82">
            <v>61</v>
          </cell>
          <cell r="T82">
            <v>18.852459016393443</v>
          </cell>
          <cell r="U82">
            <v>18.852459016393443</v>
          </cell>
          <cell r="V82">
            <v>42</v>
          </cell>
          <cell r="W82">
            <v>21</v>
          </cell>
          <cell r="X82">
            <v>55</v>
          </cell>
          <cell r="Y82">
            <v>68.906000000000006</v>
          </cell>
          <cell r="Z82">
            <v>14</v>
          </cell>
          <cell r="AA82" t="str">
            <v>дубль / не правильно ставится приход</v>
          </cell>
          <cell r="AB82">
            <v>0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618</v>
          </cell>
          <cell r="E83">
            <v>190</v>
          </cell>
          <cell r="F83">
            <v>428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180</v>
          </cell>
          <cell r="K83">
            <v>10</v>
          </cell>
          <cell r="N83">
            <v>0</v>
          </cell>
          <cell r="O83">
            <v>38</v>
          </cell>
          <cell r="P83">
            <v>142</v>
          </cell>
          <cell r="Q83">
            <v>264</v>
          </cell>
          <cell r="T83">
            <v>18.210526315789473</v>
          </cell>
          <cell r="U83">
            <v>11.263157894736842</v>
          </cell>
          <cell r="V83">
            <v>35.200000000000003</v>
          </cell>
          <cell r="W83">
            <v>45.6</v>
          </cell>
          <cell r="X83">
            <v>71.2</v>
          </cell>
          <cell r="Y83">
            <v>0</v>
          </cell>
          <cell r="Z83">
            <v>19.2</v>
          </cell>
          <cell r="AB83">
            <v>19.880000000000003</v>
          </cell>
          <cell r="AC83">
            <v>22</v>
          </cell>
          <cell r="AD83">
            <v>12</v>
          </cell>
          <cell r="AE83">
            <v>36.96</v>
          </cell>
          <cell r="AF83">
            <v>12</v>
          </cell>
          <cell r="AG83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</row>
        <row r="7">
          <cell r="A7" t="str">
            <v>Вареники с картофелем и луком No name Весовые Классическая форма No name 5 кг</v>
          </cell>
          <cell r="B7" t="str">
            <v>кг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</row>
        <row r="25">
          <cell r="A25" t="str">
            <v>Мини-чебуреки с мясом ТМ Зареченские ТС Зареченские продукты.  Поком</v>
          </cell>
          <cell r="B25" t="str">
            <v>кг</v>
          </cell>
        </row>
        <row r="26">
          <cell r="A26" t="str">
            <v>Мини-чебуречки с мясом  ТМ Зареченские ТС Зареченские продукты флоу-пак 0,3 кг.  Поком</v>
          </cell>
          <cell r="B26" t="str">
            <v>шт</v>
          </cell>
        </row>
        <row r="27">
          <cell r="A27" t="str">
            <v>Мини-чебуречки с сыром и ветчиной  ТМ Зареченские ТС Зареченские продукты флоу-пак 0,3 кг.  Поком</v>
          </cell>
          <cell r="B27" t="str">
            <v>шт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</row>
        <row r="33">
          <cell r="A33" t="str">
            <v>Наггетсы с индейки ТМ Вязанка ТС Из печи Сливушки 0,25 кг УВС.  Поком</v>
          </cell>
          <cell r="B33" t="str">
            <v>шт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</row>
        <row r="41">
          <cell r="A41" t="str">
            <v>Пельмени Grandmeni с говядиной и свининой Горячая штучка 0,75 кг Бульмени  ПОКОМ</v>
          </cell>
          <cell r="B41" t="str">
            <v>шт</v>
          </cell>
        </row>
        <row r="42">
          <cell r="A42" t="str">
            <v>Пельмени Grandmeni со сливочным маслом Горячая штучка 0,75 кг ПОКОМ</v>
          </cell>
          <cell r="B42" t="str">
            <v>шт</v>
          </cell>
        </row>
        <row r="43">
          <cell r="A43" t="str">
            <v>Пельмени «Бигбули с мясом» 0,43 Сфера ТМ «Горячая штучка»  Поком</v>
          </cell>
          <cell r="B43" t="str">
            <v>шт</v>
          </cell>
        </row>
        <row r="44">
          <cell r="A44" t="str">
            <v>Пельмени Бигбули #МЕГАВКУСИЩЕ с сочной грудинкой ТМ Горячая шту БУЛЬМЕНИ ТС Бигбули  сфера 0,9 ПОКОМ</v>
          </cell>
          <cell r="B44" t="str">
            <v>шт</v>
          </cell>
        </row>
        <row r="45">
          <cell r="A45" t="str">
            <v>Пельмени Бигбули #МЕГАВКУСИЩЕ с сочной грудинкой ТМ Горячая штучка ТС Бигбули  сфера 0,43  ПОКОМ</v>
          </cell>
          <cell r="B45" t="str">
            <v>шт</v>
          </cell>
        </row>
        <row r="46">
          <cell r="A46" t="str">
            <v>Пельмени Бигбули с мясом, Горячая штучка 0,9кг  ПОКОМ</v>
          </cell>
          <cell r="B46" t="str">
            <v>шт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</row>
        <row r="48">
          <cell r="A48" t="str">
            <v>Пельмени Бугбули со сливочным маслом ТМ Горячая штучка БУЛЬМЕНИ 0,43 кг  ПОКОМ</v>
          </cell>
          <cell r="B48" t="str">
            <v>шт</v>
          </cell>
        </row>
        <row r="49">
          <cell r="A49" t="str">
            <v>Пельмени Бульмени с говядиной и свининой Горячая шт. 0,9 кг  ПОКОМ</v>
          </cell>
          <cell r="B49" t="str">
            <v>шт</v>
          </cell>
        </row>
        <row r="50">
          <cell r="A50" t="str">
            <v>Пельмени Бульмени с говядиной и свининой Горячая штучка 0,43  ПОКОМ</v>
          </cell>
          <cell r="B50" t="str">
            <v>шт</v>
          </cell>
        </row>
        <row r="51">
          <cell r="A51" t="str">
            <v>Пельмени Бульмени с говядиной и свининой Наваристые Горячая штучка ВЕС  ПОКОМ</v>
          </cell>
          <cell r="B51" t="str">
            <v>кг</v>
          </cell>
        </row>
        <row r="52">
          <cell r="A52" t="str">
            <v>Пельмени Бульмени со сливочным маслом Горячая штучка 0,9 кг  ПОКОМ</v>
          </cell>
          <cell r="B52" t="str">
            <v>шт</v>
          </cell>
        </row>
        <row r="53">
          <cell r="A53" t="str">
            <v>Пельмени Бульмени со сливочным маслом ТМ Горячая шт. 0,43 кг  ПОКОМ</v>
          </cell>
          <cell r="B53" t="str">
            <v>шт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</row>
        <row r="56">
          <cell r="A56" t="str">
            <v>Пельмени Жемчужные ТМ Зареченские ТС Зареченские продукты флоу-пак сфера 1,0 кг.  Поком</v>
          </cell>
          <cell r="B56" t="str">
            <v>шт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</row>
        <row r="65">
          <cell r="A65" t="str">
            <v>Пельмени Сочные стародв. сфера 0,43кг  Поком</v>
          </cell>
          <cell r="B65" t="str">
            <v>шт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</row>
        <row r="86">
          <cell r="A86" t="str">
            <v>Ед. изм.</v>
          </cell>
          <cell r="B86" t="str">
            <v>Начальный остаток</v>
          </cell>
        </row>
        <row r="89">
          <cell r="A89" t="str">
            <v>шт</v>
          </cell>
          <cell r="B89">
            <v>-6</v>
          </cell>
        </row>
        <row r="90">
          <cell r="A90" t="str">
            <v>кг</v>
          </cell>
        </row>
        <row r="91">
          <cell r="A91" t="str">
            <v>шт</v>
          </cell>
          <cell r="B91">
            <v>69</v>
          </cell>
        </row>
        <row r="92">
          <cell r="A92" t="str">
            <v>шт</v>
          </cell>
          <cell r="B92">
            <v>445</v>
          </cell>
        </row>
        <row r="93">
          <cell r="A93" t="str">
            <v>шт</v>
          </cell>
          <cell r="B93">
            <v>445</v>
          </cell>
        </row>
        <row r="94">
          <cell r="A94" t="str">
            <v>шт</v>
          </cell>
          <cell r="B94">
            <v>266</v>
          </cell>
        </row>
        <row r="95">
          <cell r="A95" t="str">
            <v>шт</v>
          </cell>
          <cell r="B95">
            <v>756</v>
          </cell>
        </row>
        <row r="96">
          <cell r="A96" t="str">
            <v>шт</v>
          </cell>
          <cell r="B96">
            <v>244</v>
          </cell>
        </row>
        <row r="97">
          <cell r="A97" t="str">
            <v>шт</v>
          </cell>
          <cell r="B97">
            <v>233</v>
          </cell>
        </row>
        <row r="98">
          <cell r="A98" t="str">
            <v>кг</v>
          </cell>
        </row>
        <row r="99">
          <cell r="A99" t="str">
            <v>кг</v>
          </cell>
        </row>
        <row r="100">
          <cell r="A100" t="str">
            <v>кг</v>
          </cell>
          <cell r="B100">
            <v>14</v>
          </cell>
        </row>
        <row r="101">
          <cell r="A101" t="str">
            <v>шт</v>
          </cell>
          <cell r="B101">
            <v>608</v>
          </cell>
        </row>
        <row r="102">
          <cell r="A102" t="str">
            <v>шт</v>
          </cell>
          <cell r="B102">
            <v>509</v>
          </cell>
        </row>
        <row r="103">
          <cell r="A103" t="str">
            <v>кг</v>
          </cell>
          <cell r="B103">
            <v>9</v>
          </cell>
        </row>
        <row r="104">
          <cell r="A104" t="str">
            <v>кг</v>
          </cell>
          <cell r="B104">
            <v>39</v>
          </cell>
        </row>
        <row r="105">
          <cell r="A105" t="str">
            <v>кг</v>
          </cell>
          <cell r="B105">
            <v>-3.7</v>
          </cell>
        </row>
        <row r="106">
          <cell r="A106" t="str">
            <v>кг</v>
          </cell>
          <cell r="B106">
            <v>107.3</v>
          </cell>
        </row>
        <row r="107">
          <cell r="A107" t="str">
            <v>шт</v>
          </cell>
          <cell r="B107">
            <v>104.4</v>
          </cell>
        </row>
        <row r="108">
          <cell r="A108" t="str">
            <v>кг</v>
          </cell>
          <cell r="B108">
            <v>90.8</v>
          </cell>
        </row>
        <row r="109">
          <cell r="A109" t="str">
            <v>шт</v>
          </cell>
          <cell r="B109">
            <v>149</v>
          </cell>
        </row>
        <row r="110">
          <cell r="A110" t="str">
            <v>шт</v>
          </cell>
          <cell r="B110">
            <v>157</v>
          </cell>
        </row>
        <row r="111">
          <cell r="A111" t="str">
            <v>шт</v>
          </cell>
          <cell r="B111">
            <v>617</v>
          </cell>
        </row>
        <row r="112">
          <cell r="A112" t="str">
            <v>шт</v>
          </cell>
          <cell r="B112">
            <v>286</v>
          </cell>
        </row>
        <row r="113">
          <cell r="A113" t="str">
            <v>шт</v>
          </cell>
          <cell r="B113">
            <v>46</v>
          </cell>
        </row>
        <row r="114">
          <cell r="A114" t="str">
            <v>кг</v>
          </cell>
          <cell r="B114">
            <v>510</v>
          </cell>
        </row>
        <row r="115">
          <cell r="A115" t="str">
            <v>шт</v>
          </cell>
          <cell r="B115">
            <v>404</v>
          </cell>
        </row>
        <row r="116">
          <cell r="A116" t="str">
            <v>шт</v>
          </cell>
          <cell r="B116">
            <v>656</v>
          </cell>
        </row>
        <row r="117">
          <cell r="A117" t="str">
            <v>шт</v>
          </cell>
          <cell r="B117">
            <v>-2</v>
          </cell>
        </row>
        <row r="118">
          <cell r="A118" t="str">
            <v>шт</v>
          </cell>
          <cell r="B118">
            <v>849</v>
          </cell>
        </row>
        <row r="119">
          <cell r="A119" t="str">
            <v>шт</v>
          </cell>
          <cell r="B119">
            <v>121</v>
          </cell>
        </row>
        <row r="120">
          <cell r="A120" t="str">
            <v>шт</v>
          </cell>
          <cell r="B120">
            <v>385</v>
          </cell>
        </row>
        <row r="121">
          <cell r="A121" t="str">
            <v>шт</v>
          </cell>
        </row>
        <row r="122">
          <cell r="A122" t="str">
            <v>шт</v>
          </cell>
        </row>
        <row r="123">
          <cell r="A123" t="str">
            <v>шт</v>
          </cell>
        </row>
        <row r="124">
          <cell r="A124" t="str">
            <v>шт</v>
          </cell>
          <cell r="B124">
            <v>-3</v>
          </cell>
        </row>
        <row r="125">
          <cell r="A125" t="str">
            <v>шт</v>
          </cell>
          <cell r="B125">
            <v>235</v>
          </cell>
        </row>
        <row r="126">
          <cell r="A126" t="str">
            <v>шт</v>
          </cell>
        </row>
        <row r="127">
          <cell r="A127" t="str">
            <v>шт</v>
          </cell>
        </row>
        <row r="128">
          <cell r="A128" t="str">
            <v>шт</v>
          </cell>
        </row>
        <row r="129">
          <cell r="A129" t="str">
            <v>шт</v>
          </cell>
          <cell r="B129">
            <v>251</v>
          </cell>
        </row>
        <row r="130">
          <cell r="A130" t="str">
            <v>шт</v>
          </cell>
          <cell r="B130">
            <v>76</v>
          </cell>
        </row>
        <row r="131">
          <cell r="A131" t="str">
            <v>шт</v>
          </cell>
        </row>
        <row r="132">
          <cell r="A132" t="str">
            <v>шт</v>
          </cell>
          <cell r="B132">
            <v>538</v>
          </cell>
        </row>
        <row r="133">
          <cell r="A133" t="str">
            <v>шт</v>
          </cell>
          <cell r="B133">
            <v>393</v>
          </cell>
        </row>
        <row r="134">
          <cell r="A134" t="str">
            <v>кг</v>
          </cell>
          <cell r="B134">
            <v>630</v>
          </cell>
        </row>
        <row r="135">
          <cell r="A135" t="str">
            <v>шт</v>
          </cell>
          <cell r="B135">
            <v>1027</v>
          </cell>
        </row>
        <row r="136">
          <cell r="A136" t="str">
            <v>шт</v>
          </cell>
          <cell r="B136">
            <v>321</v>
          </cell>
        </row>
        <row r="137">
          <cell r="A137" t="str">
            <v>шт</v>
          </cell>
          <cell r="B137">
            <v>160</v>
          </cell>
        </row>
        <row r="138">
          <cell r="A138" t="str">
            <v>шт</v>
          </cell>
          <cell r="B138">
            <v>146</v>
          </cell>
        </row>
        <row r="139">
          <cell r="A139" t="str">
            <v>шт</v>
          </cell>
          <cell r="B139">
            <v>157</v>
          </cell>
        </row>
        <row r="140">
          <cell r="A140" t="str">
            <v>шт</v>
          </cell>
          <cell r="B140">
            <v>25</v>
          </cell>
        </row>
        <row r="141">
          <cell r="A141" t="str">
            <v>шт</v>
          </cell>
          <cell r="B141">
            <v>95</v>
          </cell>
        </row>
        <row r="142">
          <cell r="A142" t="str">
            <v>шт</v>
          </cell>
          <cell r="B142">
            <v>154</v>
          </cell>
        </row>
        <row r="143">
          <cell r="A143" t="str">
            <v>шт</v>
          </cell>
          <cell r="B143">
            <v>201</v>
          </cell>
        </row>
        <row r="144">
          <cell r="A144" t="str">
            <v>шт</v>
          </cell>
          <cell r="B144">
            <v>142</v>
          </cell>
        </row>
        <row r="145">
          <cell r="A145" t="str">
            <v>шт</v>
          </cell>
          <cell r="B145">
            <v>115</v>
          </cell>
        </row>
        <row r="146">
          <cell r="A146" t="str">
            <v>кг</v>
          </cell>
          <cell r="B146">
            <v>885</v>
          </cell>
        </row>
        <row r="147">
          <cell r="A147" t="str">
            <v>шт</v>
          </cell>
          <cell r="B147">
            <v>135</v>
          </cell>
        </row>
        <row r="148">
          <cell r="A148" t="str">
            <v>шт</v>
          </cell>
          <cell r="B148">
            <v>81</v>
          </cell>
        </row>
        <row r="149">
          <cell r="A149" t="str">
            <v>шт</v>
          </cell>
        </row>
        <row r="150">
          <cell r="A150" t="str">
            <v>шт</v>
          </cell>
        </row>
        <row r="151">
          <cell r="A151" t="str">
            <v>шт</v>
          </cell>
        </row>
        <row r="152">
          <cell r="A152" t="str">
            <v>шт</v>
          </cell>
          <cell r="B152">
            <v>43</v>
          </cell>
        </row>
        <row r="153">
          <cell r="A153" t="str">
            <v>шт</v>
          </cell>
          <cell r="B153">
            <v>677</v>
          </cell>
        </row>
        <row r="154">
          <cell r="A154" t="str">
            <v>шт</v>
          </cell>
          <cell r="B154">
            <v>528</v>
          </cell>
        </row>
        <row r="155">
          <cell r="A155" t="str">
            <v>кг</v>
          </cell>
          <cell r="B155">
            <v>104.6</v>
          </cell>
        </row>
        <row r="156">
          <cell r="A156" t="str">
            <v>шт</v>
          </cell>
          <cell r="B156">
            <v>238</v>
          </cell>
        </row>
        <row r="157">
          <cell r="A157" t="str">
            <v>шт</v>
          </cell>
          <cell r="B157">
            <v>-6</v>
          </cell>
        </row>
        <row r="158">
          <cell r="A158" t="str">
            <v>шт</v>
          </cell>
          <cell r="B158">
            <v>29</v>
          </cell>
        </row>
        <row r="159">
          <cell r="A159" t="str">
            <v>шт</v>
          </cell>
          <cell r="B159">
            <v>49</v>
          </cell>
        </row>
        <row r="160">
          <cell r="A160" t="str">
            <v>шт</v>
          </cell>
          <cell r="B160">
            <v>248</v>
          </cell>
        </row>
        <row r="161">
          <cell r="A161" t="str">
            <v>шт</v>
          </cell>
          <cell r="B161">
            <v>673</v>
          </cell>
        </row>
        <row r="162">
          <cell r="A162" t="str">
            <v>шт</v>
          </cell>
          <cell r="B162">
            <v>76</v>
          </cell>
        </row>
        <row r="163">
          <cell r="A163" t="str">
            <v>кг</v>
          </cell>
          <cell r="B163">
            <v>105.3</v>
          </cell>
        </row>
        <row r="164">
          <cell r="A164" t="str">
            <v>кг</v>
          </cell>
          <cell r="B164">
            <v>5</v>
          </cell>
        </row>
        <row r="165">
          <cell r="A165" t="str">
            <v>кг</v>
          </cell>
          <cell r="B165">
            <v>325</v>
          </cell>
        </row>
        <row r="166">
          <cell r="A166" t="str">
            <v>шт</v>
          </cell>
          <cell r="B166">
            <v>618</v>
          </cell>
        </row>
        <row r="169">
          <cell r="A169" t="str">
            <v>Начальный остаток</v>
          </cell>
          <cell r="B169" t="str">
            <v>Приход</v>
          </cell>
        </row>
        <row r="172">
          <cell r="A172">
            <v>-6</v>
          </cell>
        </row>
        <row r="174">
          <cell r="A174">
            <v>69</v>
          </cell>
          <cell r="B174">
            <v>168</v>
          </cell>
        </row>
        <row r="175">
          <cell r="A175">
            <v>445</v>
          </cell>
          <cell r="B175">
            <v>504</v>
          </cell>
        </row>
        <row r="176">
          <cell r="A176">
            <v>445</v>
          </cell>
          <cell r="B176">
            <v>840</v>
          </cell>
        </row>
        <row r="177">
          <cell r="A177">
            <v>266</v>
          </cell>
          <cell r="B177">
            <v>672</v>
          </cell>
        </row>
        <row r="178">
          <cell r="A178">
            <v>756</v>
          </cell>
          <cell r="B178">
            <v>336</v>
          </cell>
        </row>
        <row r="179">
          <cell r="A179">
            <v>244</v>
          </cell>
        </row>
        <row r="180">
          <cell r="A180">
            <v>233</v>
          </cell>
          <cell r="B180">
            <v>140</v>
          </cell>
        </row>
        <row r="183">
          <cell r="A183">
            <v>14</v>
          </cell>
        </row>
        <row r="184">
          <cell r="A184">
            <v>608</v>
          </cell>
          <cell r="B184">
            <v>168</v>
          </cell>
        </row>
        <row r="185">
          <cell r="A185">
            <v>509</v>
          </cell>
          <cell r="B185">
            <v>168</v>
          </cell>
        </row>
        <row r="186">
          <cell r="A186">
            <v>9</v>
          </cell>
        </row>
        <row r="187">
          <cell r="A187">
            <v>39</v>
          </cell>
        </row>
        <row r="188">
          <cell r="A188">
            <v>-3.7</v>
          </cell>
        </row>
        <row r="189">
          <cell r="A189">
            <v>107.3</v>
          </cell>
          <cell r="B189">
            <v>51.8</v>
          </cell>
        </row>
        <row r="190">
          <cell r="A190">
            <v>104.4</v>
          </cell>
        </row>
        <row r="191">
          <cell r="A191">
            <v>90.8</v>
          </cell>
        </row>
        <row r="192">
          <cell r="A192">
            <v>149</v>
          </cell>
        </row>
        <row r="193">
          <cell r="A193">
            <v>157</v>
          </cell>
        </row>
        <row r="194">
          <cell r="A194">
            <v>617</v>
          </cell>
          <cell r="B194">
            <v>504</v>
          </cell>
        </row>
        <row r="195">
          <cell r="A195">
            <v>286</v>
          </cell>
          <cell r="B195">
            <v>252</v>
          </cell>
        </row>
        <row r="196">
          <cell r="A196">
            <v>46</v>
          </cell>
          <cell r="B196">
            <v>336</v>
          </cell>
        </row>
        <row r="197">
          <cell r="A197">
            <v>510</v>
          </cell>
        </row>
        <row r="198">
          <cell r="A198">
            <v>404</v>
          </cell>
          <cell r="B198">
            <v>168</v>
          </cell>
        </row>
        <row r="199">
          <cell r="A199">
            <v>656</v>
          </cell>
          <cell r="B199">
            <v>168</v>
          </cell>
        </row>
        <row r="200">
          <cell r="A200">
            <v>-2</v>
          </cell>
        </row>
        <row r="201">
          <cell r="A201">
            <v>849</v>
          </cell>
        </row>
        <row r="202">
          <cell r="A202">
            <v>121</v>
          </cell>
          <cell r="B202">
            <v>84</v>
          </cell>
        </row>
        <row r="203">
          <cell r="A203">
            <v>385</v>
          </cell>
        </row>
        <row r="207">
          <cell r="A207">
            <v>-3</v>
          </cell>
        </row>
        <row r="208">
          <cell r="A208">
            <v>235</v>
          </cell>
        </row>
        <row r="212">
          <cell r="A212">
            <v>251</v>
          </cell>
          <cell r="B212">
            <v>96</v>
          </cell>
        </row>
        <row r="213">
          <cell r="A213">
            <v>76</v>
          </cell>
          <cell r="B213">
            <v>192</v>
          </cell>
        </row>
        <row r="215">
          <cell r="A215">
            <v>538</v>
          </cell>
        </row>
        <row r="216">
          <cell r="A216">
            <v>393</v>
          </cell>
        </row>
        <row r="217">
          <cell r="A217">
            <v>630</v>
          </cell>
          <cell r="B217">
            <v>1200</v>
          </cell>
        </row>
        <row r="218">
          <cell r="A218">
            <v>1027</v>
          </cell>
          <cell r="B218">
            <v>2208</v>
          </cell>
        </row>
        <row r="219">
          <cell r="A219">
            <v>321</v>
          </cell>
        </row>
        <row r="220">
          <cell r="A220">
            <v>160</v>
          </cell>
        </row>
        <row r="221">
          <cell r="A221">
            <v>146</v>
          </cell>
          <cell r="B221">
            <v>480</v>
          </cell>
        </row>
        <row r="222">
          <cell r="A222">
            <v>157</v>
          </cell>
        </row>
        <row r="223">
          <cell r="A223">
            <v>25</v>
          </cell>
          <cell r="B223">
            <v>192</v>
          </cell>
        </row>
        <row r="224">
          <cell r="A224">
            <v>95</v>
          </cell>
          <cell r="B224">
            <v>96</v>
          </cell>
        </row>
        <row r="225">
          <cell r="A225">
            <v>154</v>
          </cell>
          <cell r="B225">
            <v>96</v>
          </cell>
        </row>
        <row r="226">
          <cell r="A226">
            <v>201</v>
          </cell>
          <cell r="B226">
            <v>1056</v>
          </cell>
        </row>
        <row r="227">
          <cell r="A227">
            <v>142</v>
          </cell>
        </row>
        <row r="228">
          <cell r="A228">
            <v>115</v>
          </cell>
        </row>
        <row r="229">
          <cell r="A229">
            <v>885</v>
          </cell>
          <cell r="B229">
            <v>960</v>
          </cell>
        </row>
        <row r="230">
          <cell r="A230">
            <v>135</v>
          </cell>
          <cell r="B230">
            <v>60</v>
          </cell>
        </row>
        <row r="231">
          <cell r="A231">
            <v>81</v>
          </cell>
        </row>
        <row r="235">
          <cell r="A235">
            <v>43</v>
          </cell>
        </row>
        <row r="236">
          <cell r="A236">
            <v>677</v>
          </cell>
          <cell r="B236">
            <v>504</v>
          </cell>
        </row>
        <row r="237">
          <cell r="A237">
            <v>528</v>
          </cell>
          <cell r="B237">
            <v>672</v>
          </cell>
        </row>
        <row r="238">
          <cell r="A238">
            <v>104.6</v>
          </cell>
          <cell r="B238">
            <v>97.2</v>
          </cell>
        </row>
        <row r="239">
          <cell r="A239">
            <v>238</v>
          </cell>
          <cell r="B239">
            <v>1176</v>
          </cell>
        </row>
        <row r="240">
          <cell r="A240">
            <v>-6</v>
          </cell>
          <cell r="B240">
            <v>120</v>
          </cell>
        </row>
        <row r="241">
          <cell r="A241">
            <v>29</v>
          </cell>
          <cell r="B241">
            <v>120</v>
          </cell>
        </row>
        <row r="242">
          <cell r="A242">
            <v>49</v>
          </cell>
          <cell r="B242">
            <v>196</v>
          </cell>
        </row>
        <row r="243">
          <cell r="A243">
            <v>248</v>
          </cell>
          <cell r="B243">
            <v>224</v>
          </cell>
        </row>
        <row r="244">
          <cell r="A244">
            <v>673</v>
          </cell>
          <cell r="B244">
            <v>840</v>
          </cell>
        </row>
        <row r="245">
          <cell r="A245">
            <v>76</v>
          </cell>
          <cell r="B245">
            <v>504</v>
          </cell>
        </row>
        <row r="246">
          <cell r="A246">
            <v>105.3</v>
          </cell>
        </row>
        <row r="247">
          <cell r="A247">
            <v>5</v>
          </cell>
        </row>
        <row r="248">
          <cell r="A248">
            <v>325</v>
          </cell>
          <cell r="B248">
            <v>1200</v>
          </cell>
        </row>
        <row r="249">
          <cell r="A249">
            <v>618</v>
          </cell>
        </row>
        <row r="252">
          <cell r="A252" t="str">
            <v>Приход</v>
          </cell>
          <cell r="B252" t="str">
            <v>Расход</v>
          </cell>
        </row>
        <row r="254">
          <cell r="B254">
            <v>13415.9</v>
          </cell>
        </row>
        <row r="257">
          <cell r="A257">
            <v>168</v>
          </cell>
          <cell r="B257">
            <v>125</v>
          </cell>
        </row>
        <row r="258">
          <cell r="A258">
            <v>504</v>
          </cell>
          <cell r="B258">
            <v>368</v>
          </cell>
        </row>
        <row r="259">
          <cell r="A259">
            <v>840</v>
          </cell>
          <cell r="B259">
            <v>414</v>
          </cell>
        </row>
        <row r="260">
          <cell r="A260">
            <v>672</v>
          </cell>
          <cell r="B260">
            <v>281</v>
          </cell>
        </row>
        <row r="261">
          <cell r="A261">
            <v>336</v>
          </cell>
          <cell r="B261">
            <v>463</v>
          </cell>
        </row>
        <row r="262">
          <cell r="B262">
            <v>10</v>
          </cell>
        </row>
        <row r="263">
          <cell r="A263">
            <v>140</v>
          </cell>
          <cell r="B263">
            <v>125</v>
          </cell>
        </row>
        <row r="267">
          <cell r="A267">
            <v>168</v>
          </cell>
          <cell r="B267">
            <v>216</v>
          </cell>
        </row>
        <row r="268">
          <cell r="A268">
            <v>168</v>
          </cell>
          <cell r="B268">
            <v>198</v>
          </cell>
        </row>
        <row r="270">
          <cell r="B270">
            <v>6</v>
          </cell>
        </row>
        <row r="272">
          <cell r="A272">
            <v>51.8</v>
          </cell>
          <cell r="B272">
            <v>88.8</v>
          </cell>
        </row>
        <row r="273">
          <cell r="B273">
            <v>17</v>
          </cell>
        </row>
        <row r="274">
          <cell r="B274">
            <v>33</v>
          </cell>
        </row>
        <row r="275">
          <cell r="B275">
            <v>19</v>
          </cell>
        </row>
        <row r="276">
          <cell r="B276">
            <v>11</v>
          </cell>
        </row>
        <row r="277">
          <cell r="A277">
            <v>504</v>
          </cell>
          <cell r="B277">
            <v>414</v>
          </cell>
        </row>
        <row r="278">
          <cell r="A278">
            <v>252</v>
          </cell>
          <cell r="B278">
            <v>165</v>
          </cell>
        </row>
        <row r="279">
          <cell r="A279">
            <v>336</v>
          </cell>
          <cell r="B279">
            <v>90</v>
          </cell>
        </row>
        <row r="280">
          <cell r="B280">
            <v>252</v>
          </cell>
        </row>
        <row r="281">
          <cell r="A281">
            <v>168</v>
          </cell>
          <cell r="B281">
            <v>320</v>
          </cell>
        </row>
        <row r="282">
          <cell r="A282">
            <v>168</v>
          </cell>
          <cell r="B282">
            <v>297</v>
          </cell>
        </row>
        <row r="283">
          <cell r="B283">
            <v>297</v>
          </cell>
        </row>
        <row r="284">
          <cell r="B284">
            <v>415</v>
          </cell>
        </row>
        <row r="285">
          <cell r="A285">
            <v>84</v>
          </cell>
          <cell r="B285">
            <v>72</v>
          </cell>
        </row>
        <row r="286">
          <cell r="B286">
            <v>100</v>
          </cell>
        </row>
        <row r="291">
          <cell r="B291">
            <v>134</v>
          </cell>
        </row>
        <row r="295">
          <cell r="A295">
            <v>96</v>
          </cell>
          <cell r="B295">
            <v>238</v>
          </cell>
        </row>
        <row r="296">
          <cell r="A296">
            <v>192</v>
          </cell>
          <cell r="B296">
            <v>188</v>
          </cell>
        </row>
        <row r="298">
          <cell r="B298">
            <v>435</v>
          </cell>
        </row>
        <row r="299">
          <cell r="B299">
            <v>101</v>
          </cell>
        </row>
        <row r="300">
          <cell r="A300">
            <v>1200</v>
          </cell>
          <cell r="B300">
            <v>695</v>
          </cell>
        </row>
        <row r="301">
          <cell r="A301">
            <v>2208</v>
          </cell>
          <cell r="B301">
            <v>830</v>
          </cell>
        </row>
        <row r="302">
          <cell r="B302">
            <v>142</v>
          </cell>
        </row>
        <row r="303">
          <cell r="B303">
            <v>38</v>
          </cell>
        </row>
        <row r="304">
          <cell r="A304">
            <v>480</v>
          </cell>
          <cell r="B304">
            <v>172</v>
          </cell>
        </row>
        <row r="305">
          <cell r="B305">
            <v>39</v>
          </cell>
        </row>
        <row r="306">
          <cell r="A306">
            <v>192</v>
          </cell>
          <cell r="B306">
            <v>66</v>
          </cell>
        </row>
        <row r="307">
          <cell r="A307">
            <v>96</v>
          </cell>
          <cell r="B307">
            <v>45</v>
          </cell>
        </row>
        <row r="308">
          <cell r="A308">
            <v>96</v>
          </cell>
          <cell r="B308">
            <v>27</v>
          </cell>
        </row>
        <row r="309">
          <cell r="A309">
            <v>1056</v>
          </cell>
          <cell r="B309">
            <v>328</v>
          </cell>
        </row>
        <row r="310">
          <cell r="B310">
            <v>68</v>
          </cell>
        </row>
        <row r="311">
          <cell r="B311">
            <v>92</v>
          </cell>
        </row>
        <row r="312">
          <cell r="A312">
            <v>960</v>
          </cell>
          <cell r="B312">
            <v>880</v>
          </cell>
        </row>
        <row r="313">
          <cell r="A313">
            <v>60</v>
          </cell>
          <cell r="B313">
            <v>191</v>
          </cell>
        </row>
        <row r="319">
          <cell r="A319">
            <v>504</v>
          </cell>
          <cell r="B319">
            <v>525</v>
          </cell>
        </row>
        <row r="320">
          <cell r="A320">
            <v>672</v>
          </cell>
          <cell r="B320">
            <v>415</v>
          </cell>
        </row>
        <row r="321">
          <cell r="A321">
            <v>97.2</v>
          </cell>
          <cell r="B321">
            <v>93.6</v>
          </cell>
        </row>
        <row r="322">
          <cell r="A322">
            <v>1176</v>
          </cell>
          <cell r="B322">
            <v>470</v>
          </cell>
        </row>
        <row r="323">
          <cell r="A323">
            <v>120</v>
          </cell>
          <cell r="B323">
            <v>18</v>
          </cell>
        </row>
        <row r="324">
          <cell r="A324">
            <v>120</v>
          </cell>
          <cell r="B324">
            <v>36</v>
          </cell>
        </row>
        <row r="325">
          <cell r="A325">
            <v>196</v>
          </cell>
          <cell r="B325">
            <v>68</v>
          </cell>
        </row>
        <row r="326">
          <cell r="A326">
            <v>224</v>
          </cell>
          <cell r="B326">
            <v>146</v>
          </cell>
        </row>
        <row r="327">
          <cell r="A327">
            <v>840</v>
          </cell>
          <cell r="B327">
            <v>703</v>
          </cell>
        </row>
        <row r="328">
          <cell r="A328">
            <v>504</v>
          </cell>
          <cell r="B328">
            <v>505</v>
          </cell>
        </row>
        <row r="329">
          <cell r="B329">
            <v>40.5</v>
          </cell>
        </row>
        <row r="330">
          <cell r="B330">
            <v>395</v>
          </cell>
        </row>
        <row r="331">
          <cell r="A331">
            <v>1200</v>
          </cell>
          <cell r="B331">
            <v>305</v>
          </cell>
        </row>
        <row r="332">
          <cell r="B332">
            <v>190</v>
          </cell>
        </row>
        <row r="335">
          <cell r="A335" t="str">
            <v>Расход</v>
          </cell>
          <cell r="B335" t="str">
            <v>Конечный остаток</v>
          </cell>
        </row>
        <row r="337">
          <cell r="A337">
            <v>13415.9</v>
          </cell>
          <cell r="B337">
            <v>20060.400000000001</v>
          </cell>
        </row>
        <row r="338">
          <cell r="B338">
            <v>-6</v>
          </cell>
        </row>
        <row r="340">
          <cell r="A340">
            <v>125</v>
          </cell>
          <cell r="B340">
            <v>73</v>
          </cell>
        </row>
        <row r="341">
          <cell r="A341">
            <v>368</v>
          </cell>
          <cell r="B341">
            <v>485</v>
          </cell>
        </row>
        <row r="342">
          <cell r="A342">
            <v>414</v>
          </cell>
          <cell r="B342">
            <v>768</v>
          </cell>
        </row>
        <row r="343">
          <cell r="A343">
            <v>281</v>
          </cell>
          <cell r="B343">
            <v>543</v>
          </cell>
        </row>
        <row r="344">
          <cell r="A344">
            <v>463</v>
          </cell>
          <cell r="B344">
            <v>505</v>
          </cell>
        </row>
        <row r="345">
          <cell r="A345">
            <v>10</v>
          </cell>
          <cell r="B345">
            <v>234</v>
          </cell>
        </row>
        <row r="346">
          <cell r="A346">
            <v>125</v>
          </cell>
          <cell r="B346">
            <v>198</v>
          </cell>
        </row>
        <row r="349">
          <cell r="B349">
            <v>14</v>
          </cell>
        </row>
        <row r="350">
          <cell r="A350">
            <v>216</v>
          </cell>
          <cell r="B350">
            <v>470</v>
          </cell>
        </row>
        <row r="351">
          <cell r="A351">
            <v>198</v>
          </cell>
          <cell r="B351">
            <v>418</v>
          </cell>
        </row>
        <row r="352">
          <cell r="B352">
            <v>9</v>
          </cell>
        </row>
        <row r="353">
          <cell r="A353">
            <v>6</v>
          </cell>
          <cell r="B353">
            <v>33</v>
          </cell>
        </row>
        <row r="354">
          <cell r="B354">
            <v>-3.7</v>
          </cell>
        </row>
        <row r="355">
          <cell r="A355">
            <v>88.8</v>
          </cell>
          <cell r="B355">
            <v>48.1</v>
          </cell>
        </row>
        <row r="356">
          <cell r="A356">
            <v>17</v>
          </cell>
          <cell r="B356">
            <v>84.4</v>
          </cell>
        </row>
        <row r="357">
          <cell r="A357">
            <v>33</v>
          </cell>
          <cell r="B357">
            <v>46.8</v>
          </cell>
        </row>
        <row r="358">
          <cell r="A358">
            <v>19</v>
          </cell>
          <cell r="B358">
            <v>127</v>
          </cell>
        </row>
        <row r="359">
          <cell r="A359">
            <v>11</v>
          </cell>
          <cell r="B359">
            <v>134</v>
          </cell>
        </row>
        <row r="360">
          <cell r="A360">
            <v>414</v>
          </cell>
          <cell r="B360">
            <v>658</v>
          </cell>
        </row>
        <row r="361">
          <cell r="A361">
            <v>165</v>
          </cell>
          <cell r="B361">
            <v>339</v>
          </cell>
        </row>
        <row r="362">
          <cell r="A362">
            <v>90</v>
          </cell>
          <cell r="B362">
            <v>270</v>
          </cell>
        </row>
        <row r="363">
          <cell r="A363">
            <v>252</v>
          </cell>
          <cell r="B363">
            <v>186</v>
          </cell>
        </row>
        <row r="364">
          <cell r="A364">
            <v>320</v>
          </cell>
          <cell r="B364">
            <v>207</v>
          </cell>
        </row>
        <row r="365">
          <cell r="A365">
            <v>297</v>
          </cell>
          <cell r="B365">
            <v>470</v>
          </cell>
        </row>
        <row r="366">
          <cell r="A366">
            <v>297</v>
          </cell>
          <cell r="B366">
            <v>468</v>
          </cell>
        </row>
        <row r="367">
          <cell r="A367">
            <v>415</v>
          </cell>
          <cell r="B367">
            <v>385</v>
          </cell>
        </row>
        <row r="368">
          <cell r="A368">
            <v>72</v>
          </cell>
          <cell r="B368">
            <v>114</v>
          </cell>
        </row>
        <row r="369">
          <cell r="A369">
            <v>100</v>
          </cell>
          <cell r="B369">
            <v>267</v>
          </cell>
        </row>
        <row r="373">
          <cell r="B373">
            <v>-3</v>
          </cell>
        </row>
        <row r="374">
          <cell r="A374">
            <v>134</v>
          </cell>
          <cell r="B374">
            <v>63</v>
          </cell>
        </row>
        <row r="378">
          <cell r="A378">
            <v>238</v>
          </cell>
          <cell r="B378">
            <v>62</v>
          </cell>
        </row>
        <row r="379">
          <cell r="A379">
            <v>188</v>
          </cell>
          <cell r="B379">
            <v>31</v>
          </cell>
        </row>
        <row r="381">
          <cell r="A381">
            <v>435</v>
          </cell>
          <cell r="B381">
            <v>28</v>
          </cell>
        </row>
        <row r="382">
          <cell r="A382">
            <v>101</v>
          </cell>
          <cell r="B382">
            <v>265</v>
          </cell>
        </row>
        <row r="383">
          <cell r="A383">
            <v>695</v>
          </cell>
          <cell r="B383">
            <v>1035</v>
          </cell>
        </row>
        <row r="384">
          <cell r="A384">
            <v>830</v>
          </cell>
          <cell r="B384">
            <v>2155</v>
          </cell>
        </row>
        <row r="385">
          <cell r="A385">
            <v>142</v>
          </cell>
          <cell r="B385">
            <v>154</v>
          </cell>
        </row>
        <row r="386">
          <cell r="A386">
            <v>38</v>
          </cell>
          <cell r="B386">
            <v>117</v>
          </cell>
        </row>
        <row r="387">
          <cell r="A387">
            <v>172</v>
          </cell>
          <cell r="B387">
            <v>430</v>
          </cell>
        </row>
        <row r="388">
          <cell r="A388">
            <v>39</v>
          </cell>
          <cell r="B388">
            <v>78</v>
          </cell>
        </row>
        <row r="389">
          <cell r="A389">
            <v>66</v>
          </cell>
          <cell r="B389">
            <v>136</v>
          </cell>
        </row>
        <row r="390">
          <cell r="A390">
            <v>45</v>
          </cell>
          <cell r="B390">
            <v>144</v>
          </cell>
        </row>
        <row r="391">
          <cell r="A391">
            <v>27</v>
          </cell>
          <cell r="B391">
            <v>202</v>
          </cell>
        </row>
        <row r="392">
          <cell r="A392">
            <v>328</v>
          </cell>
          <cell r="B392">
            <v>845</v>
          </cell>
        </row>
        <row r="393">
          <cell r="A393">
            <v>68</v>
          </cell>
          <cell r="B393">
            <v>48</v>
          </cell>
        </row>
        <row r="394">
          <cell r="A394">
            <v>92</v>
          </cell>
          <cell r="B394">
            <v>4</v>
          </cell>
        </row>
        <row r="395">
          <cell r="A395">
            <v>880</v>
          </cell>
          <cell r="B395">
            <v>755</v>
          </cell>
        </row>
        <row r="396">
          <cell r="A396">
            <v>191</v>
          </cell>
          <cell r="B396">
            <v>-9</v>
          </cell>
        </row>
        <row r="397">
          <cell r="B397">
            <v>81</v>
          </cell>
        </row>
        <row r="401">
          <cell r="B401">
            <v>43</v>
          </cell>
        </row>
        <row r="402">
          <cell r="A402">
            <v>525</v>
          </cell>
          <cell r="B402">
            <v>532</v>
          </cell>
        </row>
        <row r="403">
          <cell r="A403">
            <v>415</v>
          </cell>
          <cell r="B403">
            <v>597</v>
          </cell>
        </row>
        <row r="404">
          <cell r="A404">
            <v>93.6</v>
          </cell>
          <cell r="B404">
            <v>57.8</v>
          </cell>
        </row>
        <row r="405">
          <cell r="A405">
            <v>470</v>
          </cell>
          <cell r="B405">
            <v>860</v>
          </cell>
        </row>
        <row r="406">
          <cell r="A406">
            <v>18</v>
          </cell>
          <cell r="B406">
            <v>96</v>
          </cell>
        </row>
        <row r="407">
          <cell r="A407">
            <v>36</v>
          </cell>
          <cell r="B407">
            <v>92</v>
          </cell>
        </row>
        <row r="408">
          <cell r="A408">
            <v>68</v>
          </cell>
          <cell r="B408">
            <v>155</v>
          </cell>
        </row>
        <row r="409">
          <cell r="A409">
            <v>146</v>
          </cell>
          <cell r="B409">
            <v>259</v>
          </cell>
        </row>
        <row r="410">
          <cell r="A410">
            <v>703</v>
          </cell>
          <cell r="B410">
            <v>621</v>
          </cell>
        </row>
        <row r="411">
          <cell r="A411">
            <v>505</v>
          </cell>
          <cell r="B411">
            <v>-1</v>
          </cell>
        </row>
        <row r="412">
          <cell r="A412">
            <v>40.5</v>
          </cell>
        </row>
        <row r="413">
          <cell r="A413">
            <v>395</v>
          </cell>
          <cell r="B413">
            <v>1005</v>
          </cell>
        </row>
        <row r="414">
          <cell r="A414">
            <v>305</v>
          </cell>
          <cell r="B414">
            <v>1150</v>
          </cell>
        </row>
        <row r="415">
          <cell r="A415">
            <v>190</v>
          </cell>
          <cell r="B415">
            <v>428</v>
          </cell>
        </row>
        <row r="418">
          <cell r="A418" t="str">
            <v>Конечный остаток</v>
          </cell>
          <cell r="B418" t="str">
            <v>крат</v>
          </cell>
        </row>
        <row r="420">
          <cell r="A420">
            <v>20060.400000000001</v>
          </cell>
        </row>
        <row r="421">
          <cell r="A421">
            <v>-6</v>
          </cell>
          <cell r="B421">
            <v>0</v>
          </cell>
        </row>
        <row r="422">
          <cell r="B422">
            <v>1</v>
          </cell>
        </row>
        <row r="423">
          <cell r="A423">
            <v>73</v>
          </cell>
          <cell r="B423">
            <v>0.3</v>
          </cell>
        </row>
        <row r="424">
          <cell r="A424">
            <v>485</v>
          </cell>
          <cell r="B424">
            <v>0.3</v>
          </cell>
        </row>
        <row r="425">
          <cell r="A425">
            <v>768</v>
          </cell>
          <cell r="B425">
            <v>0.3</v>
          </cell>
        </row>
        <row r="426">
          <cell r="A426">
            <v>543</v>
          </cell>
          <cell r="B426">
            <v>0.3</v>
          </cell>
        </row>
        <row r="427">
          <cell r="A427">
            <v>505</v>
          </cell>
          <cell r="B427">
            <v>0.3</v>
          </cell>
        </row>
        <row r="428">
          <cell r="A428">
            <v>234</v>
          </cell>
          <cell r="B428">
            <v>0.09</v>
          </cell>
        </row>
        <row r="429">
          <cell r="A429">
            <v>198</v>
          </cell>
          <cell r="B429">
            <v>0.36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A432">
            <v>14</v>
          </cell>
          <cell r="B432">
            <v>0</v>
          </cell>
        </row>
        <row r="433">
          <cell r="A433">
            <v>470</v>
          </cell>
          <cell r="B433">
            <v>0.25</v>
          </cell>
        </row>
        <row r="434">
          <cell r="A434">
            <v>418</v>
          </cell>
          <cell r="B434">
            <v>0.25</v>
          </cell>
        </row>
        <row r="435">
          <cell r="A435">
            <v>9</v>
          </cell>
          <cell r="B435">
            <v>0</v>
          </cell>
        </row>
        <row r="436">
          <cell r="A436">
            <v>33</v>
          </cell>
          <cell r="B436">
            <v>1</v>
          </cell>
        </row>
        <row r="437">
          <cell r="A437">
            <v>-3.7</v>
          </cell>
          <cell r="B437">
            <v>0</v>
          </cell>
        </row>
        <row r="438">
          <cell r="A438">
            <v>48.1</v>
          </cell>
          <cell r="B438">
            <v>1</v>
          </cell>
        </row>
        <row r="439">
          <cell r="A439">
            <v>84.4</v>
          </cell>
          <cell r="B439">
            <v>0.3</v>
          </cell>
        </row>
        <row r="440">
          <cell r="A440">
            <v>46.8</v>
          </cell>
          <cell r="B440">
            <v>1</v>
          </cell>
        </row>
        <row r="441">
          <cell r="A441">
            <v>127</v>
          </cell>
          <cell r="B441">
            <v>0.3</v>
          </cell>
        </row>
        <row r="442">
          <cell r="A442">
            <v>134</v>
          </cell>
          <cell r="B442">
            <v>0.3</v>
          </cell>
        </row>
        <row r="443">
          <cell r="A443">
            <v>658</v>
          </cell>
          <cell r="B443">
            <v>0.25</v>
          </cell>
        </row>
        <row r="444">
          <cell r="A444">
            <v>339</v>
          </cell>
          <cell r="B444">
            <v>0.25</v>
          </cell>
        </row>
        <row r="445">
          <cell r="A445">
            <v>270</v>
          </cell>
          <cell r="B445">
            <v>0.25</v>
          </cell>
        </row>
        <row r="446">
          <cell r="A446">
            <v>186</v>
          </cell>
          <cell r="B446">
            <v>1</v>
          </cell>
        </row>
        <row r="447">
          <cell r="A447">
            <v>207</v>
          </cell>
          <cell r="B447">
            <v>0.25</v>
          </cell>
        </row>
        <row r="448">
          <cell r="A448">
            <v>470</v>
          </cell>
          <cell r="B448">
            <v>0</v>
          </cell>
        </row>
        <row r="449">
          <cell r="A449">
            <v>468</v>
          </cell>
          <cell r="B449">
            <v>0.25</v>
          </cell>
        </row>
        <row r="450">
          <cell r="A450">
            <v>385</v>
          </cell>
          <cell r="B450">
            <v>0.25</v>
          </cell>
        </row>
        <row r="451">
          <cell r="A451">
            <v>114</v>
          </cell>
          <cell r="B451">
            <v>0.25</v>
          </cell>
        </row>
        <row r="452">
          <cell r="A452">
            <v>267</v>
          </cell>
          <cell r="B452">
            <v>0.25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A456">
            <v>-3</v>
          </cell>
          <cell r="B456">
            <v>0</v>
          </cell>
        </row>
        <row r="457">
          <cell r="A457">
            <v>63</v>
          </cell>
          <cell r="B457">
            <v>0.75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A461">
            <v>62</v>
          </cell>
          <cell r="B461">
            <v>0.9</v>
          </cell>
        </row>
        <row r="462">
          <cell r="A462">
            <v>31</v>
          </cell>
          <cell r="B462">
            <v>0.9</v>
          </cell>
        </row>
        <row r="463">
          <cell r="B463">
            <v>0</v>
          </cell>
        </row>
        <row r="464">
          <cell r="A464">
            <v>28</v>
          </cell>
          <cell r="B464">
            <v>0.9</v>
          </cell>
        </row>
        <row r="465">
          <cell r="A465">
            <v>265</v>
          </cell>
          <cell r="B465">
            <v>0.43</v>
          </cell>
        </row>
        <row r="466">
          <cell r="A466">
            <v>1035</v>
          </cell>
          <cell r="B466">
            <v>1</v>
          </cell>
        </row>
        <row r="467">
          <cell r="A467">
            <v>2155</v>
          </cell>
          <cell r="B467">
            <v>0.9</v>
          </cell>
        </row>
        <row r="468">
          <cell r="A468">
            <v>154</v>
          </cell>
          <cell r="B468">
            <v>0.43</v>
          </cell>
        </row>
        <row r="469">
          <cell r="A469">
            <v>117</v>
          </cell>
          <cell r="B469">
            <v>0.7</v>
          </cell>
        </row>
        <row r="470">
          <cell r="A470">
            <v>430</v>
          </cell>
          <cell r="B470">
            <v>0.7</v>
          </cell>
        </row>
        <row r="471">
          <cell r="A471">
            <v>78</v>
          </cell>
          <cell r="B471">
            <v>1</v>
          </cell>
        </row>
        <row r="472">
          <cell r="A472">
            <v>136</v>
          </cell>
          <cell r="B472">
            <v>0.7</v>
          </cell>
        </row>
        <row r="473">
          <cell r="A473">
            <v>144</v>
          </cell>
          <cell r="B473">
            <v>0.7</v>
          </cell>
        </row>
        <row r="474">
          <cell r="A474">
            <v>202</v>
          </cell>
          <cell r="B474">
            <v>0.7</v>
          </cell>
        </row>
        <row r="475">
          <cell r="A475">
            <v>845</v>
          </cell>
          <cell r="B475">
            <v>0.7</v>
          </cell>
        </row>
        <row r="476">
          <cell r="A476">
            <v>48</v>
          </cell>
          <cell r="B476">
            <v>0.9</v>
          </cell>
        </row>
        <row r="477">
          <cell r="A477">
            <v>4</v>
          </cell>
          <cell r="B477">
            <v>0.9</v>
          </cell>
        </row>
        <row r="478">
          <cell r="A478">
            <v>755</v>
          </cell>
          <cell r="B478">
            <v>1</v>
          </cell>
        </row>
        <row r="479">
          <cell r="A479">
            <v>-9</v>
          </cell>
          <cell r="B479">
            <v>1</v>
          </cell>
        </row>
        <row r="480">
          <cell r="A480">
            <v>81</v>
          </cell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A484">
            <v>43</v>
          </cell>
          <cell r="B484">
            <v>0</v>
          </cell>
        </row>
        <row r="485">
          <cell r="A485">
            <v>532</v>
          </cell>
          <cell r="B485">
            <v>0.25</v>
          </cell>
        </row>
        <row r="486">
          <cell r="A486">
            <v>597</v>
          </cell>
          <cell r="B486">
            <v>0.3</v>
          </cell>
        </row>
        <row r="487">
          <cell r="A487">
            <v>57.8</v>
          </cell>
          <cell r="B487">
            <v>1</v>
          </cell>
        </row>
        <row r="488">
          <cell r="A488">
            <v>860</v>
          </cell>
          <cell r="B488">
            <v>0.3</v>
          </cell>
        </row>
        <row r="489">
          <cell r="A489">
            <v>96</v>
          </cell>
          <cell r="B489">
            <v>0.2</v>
          </cell>
        </row>
        <row r="490">
          <cell r="A490">
            <v>92</v>
          </cell>
          <cell r="B490">
            <v>0.2</v>
          </cell>
        </row>
        <row r="491">
          <cell r="A491">
            <v>155</v>
          </cell>
          <cell r="B491">
            <v>0.3</v>
          </cell>
        </row>
        <row r="492">
          <cell r="A492">
            <v>259</v>
          </cell>
          <cell r="B492">
            <v>0.48</v>
          </cell>
        </row>
        <row r="493">
          <cell r="A493">
            <v>621</v>
          </cell>
          <cell r="B493">
            <v>0.25</v>
          </cell>
        </row>
        <row r="494">
          <cell r="A494">
            <v>-1</v>
          </cell>
          <cell r="B494">
            <v>0.25</v>
          </cell>
        </row>
        <row r="495">
          <cell r="B495">
            <v>1</v>
          </cell>
        </row>
        <row r="496">
          <cell r="A496">
            <v>1005</v>
          </cell>
          <cell r="B496">
            <v>1</v>
          </cell>
        </row>
        <row r="497">
          <cell r="A497">
            <v>1150</v>
          </cell>
          <cell r="B497">
            <v>0</v>
          </cell>
        </row>
        <row r="498">
          <cell r="A498">
            <v>428</v>
          </cell>
          <cell r="B498">
            <v>0.14000000000000001</v>
          </cell>
        </row>
        <row r="501">
          <cell r="A501" t="str">
            <v>крат</v>
          </cell>
          <cell r="B501" t="str">
            <v>сроки</v>
          </cell>
        </row>
        <row r="504">
          <cell r="A504">
            <v>0</v>
          </cell>
          <cell r="B504">
            <v>180</v>
          </cell>
        </row>
        <row r="505">
          <cell r="A505">
            <v>1</v>
          </cell>
          <cell r="B505">
            <v>90</v>
          </cell>
        </row>
        <row r="506">
          <cell r="A506">
            <v>0.3</v>
          </cell>
          <cell r="B506">
            <v>180</v>
          </cell>
        </row>
        <row r="507">
          <cell r="A507">
            <v>0.3</v>
          </cell>
          <cell r="B507">
            <v>180</v>
          </cell>
        </row>
        <row r="508">
          <cell r="A508">
            <v>0.3</v>
          </cell>
          <cell r="B508">
            <v>180</v>
          </cell>
        </row>
        <row r="509">
          <cell r="A509">
            <v>0.3</v>
          </cell>
          <cell r="B509">
            <v>180</v>
          </cell>
        </row>
        <row r="510">
          <cell r="A510">
            <v>0.3</v>
          </cell>
          <cell r="B510">
            <v>180</v>
          </cell>
        </row>
        <row r="511">
          <cell r="A511">
            <v>0.09</v>
          </cell>
          <cell r="B511">
            <v>180</v>
          </cell>
        </row>
        <row r="512">
          <cell r="A512">
            <v>0.36</v>
          </cell>
          <cell r="B512">
            <v>180</v>
          </cell>
        </row>
        <row r="513">
          <cell r="A513">
            <v>0</v>
          </cell>
          <cell r="B513">
            <v>180</v>
          </cell>
        </row>
        <row r="514">
          <cell r="A514">
            <v>0</v>
          </cell>
          <cell r="B514">
            <v>180</v>
          </cell>
        </row>
        <row r="515">
          <cell r="A515">
            <v>0</v>
          </cell>
          <cell r="B515">
            <v>180</v>
          </cell>
        </row>
        <row r="516">
          <cell r="A516">
            <v>0.25</v>
          </cell>
          <cell r="B516">
            <v>180</v>
          </cell>
        </row>
        <row r="517">
          <cell r="A517">
            <v>0.25</v>
          </cell>
          <cell r="B517">
            <v>180</v>
          </cell>
        </row>
        <row r="518">
          <cell r="A518">
            <v>0</v>
          </cell>
          <cell r="B518">
            <v>180</v>
          </cell>
        </row>
        <row r="519">
          <cell r="A519">
            <v>1</v>
          </cell>
          <cell r="B519">
            <v>180</v>
          </cell>
        </row>
        <row r="520">
          <cell r="A520">
            <v>0</v>
          </cell>
          <cell r="B520">
            <v>180</v>
          </cell>
        </row>
        <row r="521">
          <cell r="A521">
            <v>1</v>
          </cell>
          <cell r="B521">
            <v>180</v>
          </cell>
        </row>
        <row r="522">
          <cell r="A522">
            <v>0.3</v>
          </cell>
          <cell r="B522">
            <v>180</v>
          </cell>
        </row>
        <row r="523">
          <cell r="A523">
            <v>1</v>
          </cell>
          <cell r="B523">
            <v>180</v>
          </cell>
        </row>
        <row r="524">
          <cell r="A524">
            <v>0.3</v>
          </cell>
          <cell r="B524">
            <v>180</v>
          </cell>
        </row>
        <row r="525">
          <cell r="A525">
            <v>0.3</v>
          </cell>
          <cell r="B525">
            <v>180</v>
          </cell>
        </row>
        <row r="526">
          <cell r="A526">
            <v>0.25</v>
          </cell>
          <cell r="B526">
            <v>180</v>
          </cell>
        </row>
        <row r="527">
          <cell r="A527">
            <v>0.25</v>
          </cell>
          <cell r="B527">
            <v>180</v>
          </cell>
        </row>
        <row r="528">
          <cell r="A528">
            <v>0.25</v>
          </cell>
          <cell r="B528">
            <v>180</v>
          </cell>
        </row>
        <row r="529">
          <cell r="A529">
            <v>1</v>
          </cell>
          <cell r="B529">
            <v>180</v>
          </cell>
        </row>
        <row r="530">
          <cell r="A530">
            <v>0.25</v>
          </cell>
          <cell r="B530">
            <v>365</v>
          </cell>
        </row>
        <row r="531">
          <cell r="A531">
            <v>0</v>
          </cell>
          <cell r="B531" t="e">
            <v>#VALUE!</v>
          </cell>
        </row>
        <row r="532">
          <cell r="A532">
            <v>0.25</v>
          </cell>
          <cell r="B532">
            <v>365</v>
          </cell>
        </row>
        <row r="533">
          <cell r="A533">
            <v>0.25</v>
          </cell>
          <cell r="B533">
            <v>180</v>
          </cell>
        </row>
        <row r="534">
          <cell r="A534">
            <v>0.25</v>
          </cell>
          <cell r="B534">
            <v>180</v>
          </cell>
        </row>
        <row r="535">
          <cell r="A535">
            <v>0.25</v>
          </cell>
          <cell r="B535">
            <v>180</v>
          </cell>
        </row>
        <row r="536">
          <cell r="A536">
            <v>0</v>
          </cell>
          <cell r="B536">
            <v>180</v>
          </cell>
        </row>
        <row r="537">
          <cell r="A537">
            <v>0</v>
          </cell>
          <cell r="B537">
            <v>180</v>
          </cell>
        </row>
        <row r="538">
          <cell r="A538">
            <v>0</v>
          </cell>
          <cell r="B538">
            <v>180</v>
          </cell>
        </row>
        <row r="539">
          <cell r="A539">
            <v>0</v>
          </cell>
          <cell r="B539" t="e">
            <v>#VALUE!</v>
          </cell>
        </row>
        <row r="540">
          <cell r="A540">
            <v>0.75</v>
          </cell>
          <cell r="B540">
            <v>180</v>
          </cell>
        </row>
        <row r="541">
          <cell r="A541">
            <v>0</v>
          </cell>
          <cell r="B541">
            <v>180</v>
          </cell>
        </row>
        <row r="542">
          <cell r="A542">
            <v>0</v>
          </cell>
          <cell r="B542">
            <v>180</v>
          </cell>
        </row>
        <row r="543">
          <cell r="A543">
            <v>0</v>
          </cell>
          <cell r="B543">
            <v>180</v>
          </cell>
        </row>
        <row r="544">
          <cell r="A544">
            <v>0.9</v>
          </cell>
          <cell r="B544">
            <v>180</v>
          </cell>
        </row>
        <row r="545">
          <cell r="A545">
            <v>0.9</v>
          </cell>
          <cell r="B545">
            <v>180</v>
          </cell>
        </row>
        <row r="546">
          <cell r="A546">
            <v>0</v>
          </cell>
          <cell r="B546">
            <v>180</v>
          </cell>
        </row>
        <row r="547">
          <cell r="A547">
            <v>0.9</v>
          </cell>
          <cell r="B547">
            <v>180</v>
          </cell>
        </row>
        <row r="548">
          <cell r="A548">
            <v>0.43</v>
          </cell>
          <cell r="B548">
            <v>180</v>
          </cell>
        </row>
        <row r="549">
          <cell r="A549">
            <v>1</v>
          </cell>
          <cell r="B549">
            <v>180</v>
          </cell>
        </row>
        <row r="550">
          <cell r="A550">
            <v>0.9</v>
          </cell>
          <cell r="B550">
            <v>180</v>
          </cell>
        </row>
        <row r="551">
          <cell r="A551">
            <v>0.43</v>
          </cell>
          <cell r="B551">
            <v>180</v>
          </cell>
        </row>
        <row r="552">
          <cell r="A552">
            <v>0.7</v>
          </cell>
          <cell r="B552">
            <v>180</v>
          </cell>
        </row>
        <row r="553">
          <cell r="A553">
            <v>0.7</v>
          </cell>
          <cell r="B553">
            <v>180</v>
          </cell>
        </row>
        <row r="554">
          <cell r="A554">
            <v>1</v>
          </cell>
          <cell r="B554">
            <v>180</v>
          </cell>
        </row>
        <row r="555">
          <cell r="A555">
            <v>0.7</v>
          </cell>
          <cell r="B555">
            <v>180</v>
          </cell>
        </row>
        <row r="556">
          <cell r="A556">
            <v>0.7</v>
          </cell>
          <cell r="B556">
            <v>180</v>
          </cell>
        </row>
        <row r="557">
          <cell r="A557">
            <v>0.7</v>
          </cell>
          <cell r="B557">
            <v>180</v>
          </cell>
        </row>
        <row r="558">
          <cell r="A558">
            <v>0.7</v>
          </cell>
          <cell r="B558">
            <v>180</v>
          </cell>
        </row>
        <row r="559">
          <cell r="A559">
            <v>0.9</v>
          </cell>
          <cell r="B559">
            <v>180</v>
          </cell>
        </row>
        <row r="560">
          <cell r="A560">
            <v>0.9</v>
          </cell>
          <cell r="B560">
            <v>180</v>
          </cell>
        </row>
        <row r="561">
          <cell r="A561">
            <v>1</v>
          </cell>
          <cell r="B561">
            <v>180</v>
          </cell>
        </row>
        <row r="562">
          <cell r="A562">
            <v>1</v>
          </cell>
          <cell r="B562">
            <v>180</v>
          </cell>
        </row>
        <row r="563">
          <cell r="A563">
            <v>0</v>
          </cell>
          <cell r="B563" t="e">
            <v>#VALUE!</v>
          </cell>
        </row>
        <row r="564">
          <cell r="A564">
            <v>0</v>
          </cell>
          <cell r="B564">
            <v>180</v>
          </cell>
        </row>
        <row r="565">
          <cell r="A565">
            <v>0</v>
          </cell>
          <cell r="B565">
            <v>180</v>
          </cell>
        </row>
        <row r="566">
          <cell r="A566">
            <v>0</v>
          </cell>
          <cell r="B566">
            <v>180</v>
          </cell>
        </row>
        <row r="567">
          <cell r="A567">
            <v>0</v>
          </cell>
          <cell r="B567">
            <v>365</v>
          </cell>
        </row>
        <row r="568">
          <cell r="A568">
            <v>0.25</v>
          </cell>
          <cell r="B568">
            <v>180</v>
          </cell>
        </row>
        <row r="569">
          <cell r="A569">
            <v>0.3</v>
          </cell>
          <cell r="B569">
            <v>180</v>
          </cell>
        </row>
        <row r="570">
          <cell r="A570">
            <v>1</v>
          </cell>
          <cell r="B570">
            <v>180</v>
          </cell>
        </row>
        <row r="571">
          <cell r="A571">
            <v>0.3</v>
          </cell>
          <cell r="B571">
            <v>180</v>
          </cell>
        </row>
        <row r="572">
          <cell r="A572">
            <v>0.2</v>
          </cell>
          <cell r="B572">
            <v>365</v>
          </cell>
        </row>
        <row r="573">
          <cell r="A573">
            <v>0.2</v>
          </cell>
          <cell r="B573">
            <v>365</v>
          </cell>
        </row>
        <row r="574">
          <cell r="A574">
            <v>0.3</v>
          </cell>
          <cell r="B574">
            <v>180</v>
          </cell>
        </row>
        <row r="575">
          <cell r="A575">
            <v>0.48</v>
          </cell>
          <cell r="B575">
            <v>180</v>
          </cell>
        </row>
        <row r="576">
          <cell r="A576">
            <v>0.25</v>
          </cell>
          <cell r="B576">
            <v>180</v>
          </cell>
        </row>
        <row r="577">
          <cell r="A577">
            <v>0.25</v>
          </cell>
          <cell r="B577">
            <v>180</v>
          </cell>
        </row>
        <row r="578">
          <cell r="A578">
            <v>1</v>
          </cell>
          <cell r="B578">
            <v>180</v>
          </cell>
        </row>
        <row r="579">
          <cell r="A579">
            <v>1</v>
          </cell>
          <cell r="B579">
            <v>180</v>
          </cell>
        </row>
        <row r="580">
          <cell r="A580">
            <v>0</v>
          </cell>
          <cell r="B580" t="e">
            <v>#VALUE!</v>
          </cell>
        </row>
        <row r="581">
          <cell r="A581">
            <v>0.14000000000000001</v>
          </cell>
          <cell r="B581">
            <v>180</v>
          </cell>
        </row>
        <row r="584">
          <cell r="A584" t="str">
            <v>сроки</v>
          </cell>
          <cell r="B584" t="str">
            <v>метка</v>
          </cell>
        </row>
        <row r="587">
          <cell r="A587">
            <v>180</v>
          </cell>
          <cell r="B587" t="str">
            <v>не в матрице</v>
          </cell>
        </row>
        <row r="588">
          <cell r="A588">
            <v>90</v>
          </cell>
          <cell r="B588" t="str">
            <v>матрица</v>
          </cell>
        </row>
        <row r="589">
          <cell r="A589">
            <v>180</v>
          </cell>
          <cell r="B589" t="str">
            <v>матрица</v>
          </cell>
        </row>
        <row r="590">
          <cell r="A590">
            <v>180</v>
          </cell>
          <cell r="B590" t="str">
            <v>матрица</v>
          </cell>
        </row>
        <row r="591">
          <cell r="A591">
            <v>180</v>
          </cell>
          <cell r="B591" t="str">
            <v>матрица</v>
          </cell>
        </row>
        <row r="592">
          <cell r="A592">
            <v>180</v>
          </cell>
          <cell r="B592" t="str">
            <v>матрица</v>
          </cell>
        </row>
        <row r="593">
          <cell r="A593">
            <v>180</v>
          </cell>
          <cell r="B593" t="str">
            <v>матрица</v>
          </cell>
        </row>
        <row r="594">
          <cell r="A594">
            <v>180</v>
          </cell>
          <cell r="B594" t="str">
            <v>матрица</v>
          </cell>
        </row>
        <row r="595">
          <cell r="A595">
            <v>180</v>
          </cell>
          <cell r="B595" t="str">
            <v>матрица</v>
          </cell>
        </row>
        <row r="596">
          <cell r="A596">
            <v>180</v>
          </cell>
          <cell r="B596" t="str">
            <v>матрица</v>
          </cell>
        </row>
        <row r="597">
          <cell r="A597">
            <v>180</v>
          </cell>
          <cell r="B597" t="str">
            <v>матрица</v>
          </cell>
        </row>
        <row r="598">
          <cell r="A598">
            <v>180</v>
          </cell>
          <cell r="B598" t="str">
            <v>не в матрице</v>
          </cell>
        </row>
        <row r="599">
          <cell r="A599">
            <v>180</v>
          </cell>
          <cell r="B599" t="str">
            <v>матрица</v>
          </cell>
        </row>
        <row r="600">
          <cell r="A600">
            <v>180</v>
          </cell>
          <cell r="B600" t="str">
            <v>матрица</v>
          </cell>
        </row>
        <row r="601">
          <cell r="A601">
            <v>180</v>
          </cell>
          <cell r="B601" t="str">
            <v>не в матрице</v>
          </cell>
        </row>
        <row r="602">
          <cell r="A602">
            <v>180</v>
          </cell>
          <cell r="B602" t="str">
            <v>матрица</v>
          </cell>
        </row>
        <row r="603">
          <cell r="A603">
            <v>180</v>
          </cell>
          <cell r="B603" t="str">
            <v>не в матрице</v>
          </cell>
        </row>
        <row r="604">
          <cell r="A604">
            <v>180</v>
          </cell>
          <cell r="B604" t="str">
            <v>матрица</v>
          </cell>
        </row>
        <row r="605">
          <cell r="A605">
            <v>180</v>
          </cell>
          <cell r="B605" t="str">
            <v>Общий прайс</v>
          </cell>
        </row>
        <row r="606">
          <cell r="A606">
            <v>180</v>
          </cell>
          <cell r="B606" t="str">
            <v>матрица</v>
          </cell>
        </row>
        <row r="607">
          <cell r="A607">
            <v>180</v>
          </cell>
          <cell r="B607" t="str">
            <v>Общий прайс</v>
          </cell>
        </row>
        <row r="608">
          <cell r="A608">
            <v>180</v>
          </cell>
          <cell r="B608" t="str">
            <v>Общий прайс</v>
          </cell>
        </row>
        <row r="609">
          <cell r="A609">
            <v>180</v>
          </cell>
          <cell r="B609" t="str">
            <v>матрица</v>
          </cell>
        </row>
        <row r="610">
          <cell r="A610">
            <v>180</v>
          </cell>
          <cell r="B610" t="str">
            <v>матрица</v>
          </cell>
        </row>
        <row r="611">
          <cell r="A611">
            <v>180</v>
          </cell>
          <cell r="B611" t="str">
            <v>матрица</v>
          </cell>
        </row>
        <row r="612">
          <cell r="A612">
            <v>180</v>
          </cell>
          <cell r="B612" t="str">
            <v>матрица</v>
          </cell>
        </row>
        <row r="613">
          <cell r="A613">
            <v>365</v>
          </cell>
          <cell r="B613" t="str">
            <v>матрица</v>
          </cell>
        </row>
        <row r="614">
          <cell r="A614" t="e">
            <v>#VALUE!</v>
          </cell>
          <cell r="B614" t="str">
            <v>не в матрице</v>
          </cell>
        </row>
        <row r="615">
          <cell r="A615">
            <v>365</v>
          </cell>
          <cell r="B615" t="str">
            <v>матрица</v>
          </cell>
        </row>
        <row r="616">
          <cell r="A616">
            <v>180</v>
          </cell>
          <cell r="B616" t="str">
            <v>матрица</v>
          </cell>
        </row>
        <row r="617">
          <cell r="A617">
            <v>180</v>
          </cell>
          <cell r="B617" t="str">
            <v>матрица</v>
          </cell>
        </row>
        <row r="618">
          <cell r="A618">
            <v>180</v>
          </cell>
          <cell r="B618" t="str">
            <v>матрица</v>
          </cell>
        </row>
        <row r="619">
          <cell r="A619">
            <v>180</v>
          </cell>
          <cell r="B619" t="str">
            <v>матрица</v>
          </cell>
        </row>
        <row r="620">
          <cell r="A620">
            <v>180</v>
          </cell>
          <cell r="B620" t="str">
            <v>матрица</v>
          </cell>
        </row>
        <row r="621">
          <cell r="A621">
            <v>180</v>
          </cell>
          <cell r="B621" t="str">
            <v>матрица</v>
          </cell>
        </row>
        <row r="622">
          <cell r="A622" t="e">
            <v>#VALUE!</v>
          </cell>
          <cell r="B622" t="str">
            <v>не в матрице</v>
          </cell>
        </row>
        <row r="623">
          <cell r="A623">
            <v>180</v>
          </cell>
          <cell r="B623" t="str">
            <v>матрица</v>
          </cell>
        </row>
        <row r="624">
          <cell r="A624">
            <v>180</v>
          </cell>
          <cell r="B624" t="str">
            <v>матрица</v>
          </cell>
        </row>
        <row r="625">
          <cell r="A625">
            <v>180</v>
          </cell>
          <cell r="B625" t="str">
            <v>матрица</v>
          </cell>
        </row>
        <row r="626">
          <cell r="A626">
            <v>180</v>
          </cell>
          <cell r="B626" t="str">
            <v>матрица</v>
          </cell>
        </row>
        <row r="627">
          <cell r="A627">
            <v>180</v>
          </cell>
          <cell r="B627" t="str">
            <v>матрица</v>
          </cell>
        </row>
        <row r="628">
          <cell r="A628">
            <v>180</v>
          </cell>
          <cell r="B628" t="str">
            <v>матрица</v>
          </cell>
        </row>
        <row r="629">
          <cell r="A629">
            <v>180</v>
          </cell>
          <cell r="B629" t="str">
            <v>матрица</v>
          </cell>
        </row>
        <row r="630">
          <cell r="A630">
            <v>180</v>
          </cell>
          <cell r="B630" t="str">
            <v>матрица</v>
          </cell>
        </row>
        <row r="631">
          <cell r="A631">
            <v>180</v>
          </cell>
          <cell r="B631" t="str">
            <v>матрица</v>
          </cell>
        </row>
        <row r="632">
          <cell r="A632">
            <v>180</v>
          </cell>
          <cell r="B632" t="str">
            <v>матрица</v>
          </cell>
        </row>
        <row r="633">
          <cell r="A633">
            <v>180</v>
          </cell>
          <cell r="B633" t="str">
            <v>матрица</v>
          </cell>
        </row>
        <row r="634">
          <cell r="A634">
            <v>180</v>
          </cell>
          <cell r="B634" t="str">
            <v>матрица</v>
          </cell>
        </row>
        <row r="635">
          <cell r="A635">
            <v>180</v>
          </cell>
          <cell r="B635" t="str">
            <v>матрица</v>
          </cell>
        </row>
        <row r="636">
          <cell r="A636">
            <v>180</v>
          </cell>
          <cell r="B636" t="str">
            <v>матрица / Общий прайс</v>
          </cell>
        </row>
        <row r="637">
          <cell r="A637">
            <v>180</v>
          </cell>
          <cell r="B637" t="str">
            <v>Общий прайс</v>
          </cell>
        </row>
        <row r="638">
          <cell r="A638">
            <v>180</v>
          </cell>
          <cell r="B638" t="str">
            <v>матрица</v>
          </cell>
        </row>
        <row r="639">
          <cell r="A639">
            <v>180</v>
          </cell>
          <cell r="B639" t="str">
            <v>матрица</v>
          </cell>
        </row>
        <row r="640">
          <cell r="A640">
            <v>180</v>
          </cell>
          <cell r="B640" t="str">
            <v>матрица</v>
          </cell>
        </row>
        <row r="641">
          <cell r="A641">
            <v>180</v>
          </cell>
          <cell r="B641" t="str">
            <v>матрица</v>
          </cell>
        </row>
        <row r="642">
          <cell r="A642">
            <v>180</v>
          </cell>
          <cell r="B642" t="str">
            <v>матрица</v>
          </cell>
        </row>
        <row r="643">
          <cell r="A643">
            <v>180</v>
          </cell>
          <cell r="B643" t="str">
            <v>матрица</v>
          </cell>
        </row>
        <row r="644">
          <cell r="A644">
            <v>180</v>
          </cell>
          <cell r="B644" t="str">
            <v>матрица</v>
          </cell>
        </row>
        <row r="645">
          <cell r="A645">
            <v>180</v>
          </cell>
          <cell r="B645" t="str">
            <v>матрица</v>
          </cell>
        </row>
        <row r="646">
          <cell r="A646" t="e">
            <v>#VALUE!</v>
          </cell>
          <cell r="B646" t="str">
            <v>не в матрице</v>
          </cell>
        </row>
        <row r="647">
          <cell r="A647">
            <v>180</v>
          </cell>
          <cell r="B647" t="str">
            <v>матрица</v>
          </cell>
        </row>
        <row r="648">
          <cell r="A648">
            <v>180</v>
          </cell>
          <cell r="B648" t="str">
            <v>матрица</v>
          </cell>
        </row>
        <row r="649">
          <cell r="A649">
            <v>180</v>
          </cell>
          <cell r="B649" t="str">
            <v>матрица</v>
          </cell>
        </row>
        <row r="650">
          <cell r="A650">
            <v>365</v>
          </cell>
          <cell r="B650" t="str">
            <v>не в матрице</v>
          </cell>
        </row>
        <row r="651">
          <cell r="A651">
            <v>180</v>
          </cell>
          <cell r="B651" t="str">
            <v>матрица</v>
          </cell>
        </row>
        <row r="652">
          <cell r="A652">
            <v>180</v>
          </cell>
          <cell r="B652" t="str">
            <v>матрица</v>
          </cell>
        </row>
        <row r="653">
          <cell r="A653">
            <v>180</v>
          </cell>
          <cell r="B653" t="str">
            <v>матрица / Общий прайс</v>
          </cell>
        </row>
        <row r="654">
          <cell r="A654">
            <v>180</v>
          </cell>
          <cell r="B654" t="str">
            <v>матрица</v>
          </cell>
        </row>
        <row r="655">
          <cell r="A655">
            <v>365</v>
          </cell>
          <cell r="B655" t="str">
            <v>матрица</v>
          </cell>
        </row>
        <row r="656">
          <cell r="A656">
            <v>365</v>
          </cell>
          <cell r="B656" t="str">
            <v>матрица</v>
          </cell>
        </row>
        <row r="657">
          <cell r="A657">
            <v>180</v>
          </cell>
          <cell r="B657" t="str">
            <v>матрица</v>
          </cell>
        </row>
        <row r="658">
          <cell r="A658">
            <v>180</v>
          </cell>
          <cell r="B658" t="str">
            <v>матрица</v>
          </cell>
        </row>
        <row r="659">
          <cell r="A659">
            <v>180</v>
          </cell>
          <cell r="B659" t="str">
            <v>матрица</v>
          </cell>
        </row>
        <row r="660">
          <cell r="A660">
            <v>180</v>
          </cell>
          <cell r="B660" t="str">
            <v>матрица</v>
          </cell>
        </row>
        <row r="661">
          <cell r="A661">
            <v>180</v>
          </cell>
          <cell r="B661" t="str">
            <v>матрица</v>
          </cell>
        </row>
        <row r="662">
          <cell r="A662">
            <v>180</v>
          </cell>
          <cell r="B662" t="str">
            <v>матрица</v>
          </cell>
        </row>
        <row r="663">
          <cell r="A663" t="e">
            <v>#VALUE!</v>
          </cell>
          <cell r="B663" t="str">
            <v>не в матрице</v>
          </cell>
        </row>
        <row r="664">
          <cell r="A664">
            <v>180</v>
          </cell>
          <cell r="B664" t="str">
            <v>матрица</v>
          </cell>
        </row>
        <row r="667">
          <cell r="A667" t="str">
            <v>метка</v>
          </cell>
          <cell r="B667" t="str">
            <v>заяв</v>
          </cell>
        </row>
        <row r="669">
          <cell r="B669">
            <v>12939.8</v>
          </cell>
        </row>
        <row r="670">
          <cell r="A670" t="str">
            <v>не в матрице</v>
          </cell>
        </row>
        <row r="671">
          <cell r="A671" t="str">
            <v>матрица</v>
          </cell>
        </row>
        <row r="672">
          <cell r="A672" t="str">
            <v>матрица</v>
          </cell>
          <cell r="B672">
            <v>126</v>
          </cell>
        </row>
        <row r="673">
          <cell r="A673" t="str">
            <v>матрица</v>
          </cell>
          <cell r="B673">
            <v>368</v>
          </cell>
        </row>
        <row r="674">
          <cell r="A674" t="str">
            <v>матрица</v>
          </cell>
          <cell r="B674">
            <v>412</v>
          </cell>
        </row>
        <row r="675">
          <cell r="A675" t="str">
            <v>матрица</v>
          </cell>
          <cell r="B675">
            <v>281</v>
          </cell>
        </row>
        <row r="676">
          <cell r="A676" t="str">
            <v>матрица</v>
          </cell>
          <cell r="B676">
            <v>463</v>
          </cell>
        </row>
        <row r="677">
          <cell r="A677" t="str">
            <v>матрица</v>
          </cell>
          <cell r="B677">
            <v>10</v>
          </cell>
        </row>
        <row r="678">
          <cell r="A678" t="str">
            <v>матрица</v>
          </cell>
          <cell r="B678">
            <v>125</v>
          </cell>
        </row>
        <row r="679">
          <cell r="A679" t="str">
            <v>матрица</v>
          </cell>
        </row>
        <row r="680">
          <cell r="A680" t="str">
            <v>матрица</v>
          </cell>
        </row>
        <row r="681">
          <cell r="A681" t="str">
            <v>не в матрице</v>
          </cell>
        </row>
        <row r="682">
          <cell r="A682" t="str">
            <v>матрица</v>
          </cell>
          <cell r="B682">
            <v>217</v>
          </cell>
        </row>
        <row r="683">
          <cell r="A683" t="str">
            <v>матрица</v>
          </cell>
          <cell r="B683">
            <v>201</v>
          </cell>
        </row>
        <row r="684">
          <cell r="A684" t="str">
            <v>не в матрице</v>
          </cell>
          <cell r="B684">
            <v>3</v>
          </cell>
        </row>
        <row r="685">
          <cell r="A685" t="str">
            <v>матрица</v>
          </cell>
          <cell r="B685">
            <v>6</v>
          </cell>
        </row>
        <row r="686">
          <cell r="A686" t="str">
            <v>не в матрице</v>
          </cell>
        </row>
        <row r="687">
          <cell r="A687" t="str">
            <v>матрица</v>
          </cell>
          <cell r="B687">
            <v>94.8</v>
          </cell>
        </row>
        <row r="688">
          <cell r="A688" t="str">
            <v>Общий прайс</v>
          </cell>
          <cell r="B688">
            <v>17</v>
          </cell>
        </row>
        <row r="689">
          <cell r="A689" t="str">
            <v>матрица</v>
          </cell>
          <cell r="B689">
            <v>36.5</v>
          </cell>
        </row>
        <row r="690">
          <cell r="A690" t="str">
            <v>Общий прайс</v>
          </cell>
          <cell r="B690">
            <v>19</v>
          </cell>
        </row>
        <row r="691">
          <cell r="A691" t="str">
            <v>Общий прайс</v>
          </cell>
          <cell r="B691">
            <v>11</v>
          </cell>
        </row>
        <row r="692">
          <cell r="A692" t="str">
            <v>матрица</v>
          </cell>
          <cell r="B692">
            <v>414</v>
          </cell>
        </row>
        <row r="693">
          <cell r="A693" t="str">
            <v>матрица</v>
          </cell>
          <cell r="B693">
            <v>165</v>
          </cell>
        </row>
        <row r="694">
          <cell r="A694" t="str">
            <v>матрица</v>
          </cell>
          <cell r="B694">
            <v>90</v>
          </cell>
        </row>
        <row r="695">
          <cell r="A695" t="str">
            <v>матрица</v>
          </cell>
          <cell r="B695">
            <v>249</v>
          </cell>
        </row>
        <row r="696">
          <cell r="A696" t="str">
            <v>матрица</v>
          </cell>
          <cell r="B696">
            <v>320</v>
          </cell>
        </row>
        <row r="697">
          <cell r="A697" t="str">
            <v>не в матрице</v>
          </cell>
          <cell r="B697">
            <v>295</v>
          </cell>
        </row>
        <row r="698">
          <cell r="A698" t="str">
            <v>матрица</v>
          </cell>
        </row>
        <row r="699">
          <cell r="A699" t="str">
            <v>матрица</v>
          </cell>
          <cell r="B699">
            <v>413</v>
          </cell>
        </row>
        <row r="700">
          <cell r="A700" t="str">
            <v>матрица</v>
          </cell>
          <cell r="B700">
            <v>72</v>
          </cell>
        </row>
        <row r="701">
          <cell r="A701" t="str">
            <v>матрица</v>
          </cell>
          <cell r="B701">
            <v>100</v>
          </cell>
        </row>
        <row r="702">
          <cell r="A702" t="str">
            <v>матрица</v>
          </cell>
        </row>
        <row r="703">
          <cell r="A703" t="str">
            <v>матрица</v>
          </cell>
        </row>
        <row r="704">
          <cell r="A704" t="str">
            <v>матрица</v>
          </cell>
        </row>
        <row r="705">
          <cell r="A705" t="str">
            <v>не в матрице</v>
          </cell>
        </row>
        <row r="706">
          <cell r="A706" t="str">
            <v>матрица</v>
          </cell>
          <cell r="B706">
            <v>136</v>
          </cell>
        </row>
        <row r="707">
          <cell r="A707" t="str">
            <v>матрица</v>
          </cell>
        </row>
        <row r="708">
          <cell r="A708" t="str">
            <v>матрица</v>
          </cell>
        </row>
        <row r="709">
          <cell r="A709" t="str">
            <v>матрица</v>
          </cell>
        </row>
        <row r="710">
          <cell r="A710" t="str">
            <v>матрица</v>
          </cell>
          <cell r="B710">
            <v>240</v>
          </cell>
        </row>
        <row r="711">
          <cell r="A711" t="str">
            <v>матрица</v>
          </cell>
          <cell r="B711">
            <v>188</v>
          </cell>
        </row>
        <row r="712">
          <cell r="A712" t="str">
            <v>матрица</v>
          </cell>
        </row>
        <row r="713">
          <cell r="A713" t="str">
            <v>матрица</v>
          </cell>
          <cell r="B713">
            <v>434</v>
          </cell>
        </row>
        <row r="714">
          <cell r="A714" t="str">
            <v>матрица</v>
          </cell>
          <cell r="B714">
            <v>109</v>
          </cell>
        </row>
        <row r="715">
          <cell r="A715" t="str">
            <v>матрица</v>
          </cell>
          <cell r="B715">
            <v>695</v>
          </cell>
        </row>
        <row r="716">
          <cell r="A716" t="str">
            <v>матрица</v>
          </cell>
          <cell r="B716">
            <v>831</v>
          </cell>
        </row>
        <row r="717">
          <cell r="A717" t="str">
            <v>матрица</v>
          </cell>
          <cell r="B717">
            <v>167</v>
          </cell>
        </row>
        <row r="718">
          <cell r="A718" t="str">
            <v>матрица</v>
          </cell>
          <cell r="B718">
            <v>38</v>
          </cell>
        </row>
        <row r="719">
          <cell r="A719" t="str">
            <v>матрица / Общий прайс</v>
          </cell>
          <cell r="B719">
            <v>172</v>
          </cell>
        </row>
        <row r="720">
          <cell r="A720" t="str">
            <v>Общий прайс</v>
          </cell>
          <cell r="B720">
            <v>40</v>
          </cell>
        </row>
        <row r="721">
          <cell r="A721" t="str">
            <v>матрица</v>
          </cell>
          <cell r="B721">
            <v>67</v>
          </cell>
        </row>
        <row r="722">
          <cell r="A722" t="str">
            <v>матрица</v>
          </cell>
          <cell r="B722">
            <v>45</v>
          </cell>
        </row>
        <row r="723">
          <cell r="A723" t="str">
            <v>матрица</v>
          </cell>
          <cell r="B723">
            <v>27</v>
          </cell>
        </row>
        <row r="724">
          <cell r="A724" t="str">
            <v>матрица</v>
          </cell>
          <cell r="B724">
            <v>330</v>
          </cell>
        </row>
        <row r="725">
          <cell r="A725" t="str">
            <v>матрица</v>
          </cell>
          <cell r="B725">
            <v>67</v>
          </cell>
        </row>
        <row r="726">
          <cell r="A726" t="str">
            <v>матрица</v>
          </cell>
          <cell r="B726">
            <v>93</v>
          </cell>
        </row>
        <row r="727">
          <cell r="A727" t="str">
            <v>матрица</v>
          </cell>
          <cell r="B727">
            <v>880</v>
          </cell>
        </row>
        <row r="728">
          <cell r="A728" t="str">
            <v>матрица</v>
          </cell>
          <cell r="B728">
            <v>194</v>
          </cell>
        </row>
        <row r="729">
          <cell r="A729" t="str">
            <v>не в матрице</v>
          </cell>
        </row>
        <row r="730">
          <cell r="A730" t="str">
            <v>матрица</v>
          </cell>
        </row>
        <row r="731">
          <cell r="A731" t="str">
            <v>матрица</v>
          </cell>
        </row>
        <row r="732">
          <cell r="A732" t="str">
            <v>матрица</v>
          </cell>
        </row>
        <row r="733">
          <cell r="A733" t="str">
            <v>не в матрице</v>
          </cell>
        </row>
        <row r="734">
          <cell r="A734" t="str">
            <v>матрица</v>
          </cell>
          <cell r="B734">
            <v>527</v>
          </cell>
        </row>
        <row r="735">
          <cell r="A735" t="str">
            <v>матрица</v>
          </cell>
          <cell r="B735">
            <v>420</v>
          </cell>
        </row>
        <row r="736">
          <cell r="A736" t="str">
            <v>матрица / Общий прайс</v>
          </cell>
          <cell r="B736">
            <v>92.5</v>
          </cell>
        </row>
        <row r="737">
          <cell r="A737" t="str">
            <v>матрица</v>
          </cell>
          <cell r="B737">
            <v>473</v>
          </cell>
        </row>
        <row r="738">
          <cell r="A738" t="str">
            <v>матрица</v>
          </cell>
          <cell r="B738">
            <v>17</v>
          </cell>
        </row>
        <row r="739">
          <cell r="A739" t="str">
            <v>матрица</v>
          </cell>
          <cell r="B739">
            <v>35</v>
          </cell>
        </row>
        <row r="740">
          <cell r="A740" t="str">
            <v>матрица</v>
          </cell>
          <cell r="B740">
            <v>80</v>
          </cell>
        </row>
        <row r="741">
          <cell r="A741" t="str">
            <v>матрица</v>
          </cell>
          <cell r="B741">
            <v>144</v>
          </cell>
        </row>
        <row r="742">
          <cell r="A742" t="str">
            <v>матрица</v>
          </cell>
          <cell r="B742">
            <v>701</v>
          </cell>
        </row>
        <row r="743">
          <cell r="A743" t="str">
            <v>матрица</v>
          </cell>
          <cell r="B743">
            <v>561</v>
          </cell>
        </row>
        <row r="744">
          <cell r="A744" t="str">
            <v>матрица</v>
          </cell>
          <cell r="B744">
            <v>53</v>
          </cell>
        </row>
        <row r="745">
          <cell r="A745" t="str">
            <v>матрица</v>
          </cell>
          <cell r="B745">
            <v>90</v>
          </cell>
        </row>
        <row r="746">
          <cell r="A746" t="str">
            <v>не в матрице</v>
          </cell>
          <cell r="B746">
            <v>305</v>
          </cell>
        </row>
        <row r="747">
          <cell r="A747" t="str">
            <v>матрица</v>
          </cell>
          <cell r="B747">
            <v>180</v>
          </cell>
        </row>
        <row r="750">
          <cell r="A750" t="str">
            <v>заяв</v>
          </cell>
          <cell r="B750" t="str">
            <v>разн</v>
          </cell>
        </row>
        <row r="752">
          <cell r="A752">
            <v>12939.8</v>
          </cell>
          <cell r="B752">
            <v>476.1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A755">
            <v>126</v>
          </cell>
          <cell r="B755">
            <v>-1</v>
          </cell>
        </row>
        <row r="756">
          <cell r="A756">
            <v>368</v>
          </cell>
          <cell r="B756">
            <v>0</v>
          </cell>
        </row>
        <row r="757">
          <cell r="A757">
            <v>412</v>
          </cell>
          <cell r="B757">
            <v>2</v>
          </cell>
        </row>
        <row r="758">
          <cell r="A758">
            <v>281</v>
          </cell>
          <cell r="B758">
            <v>0</v>
          </cell>
        </row>
        <row r="759">
          <cell r="A759">
            <v>463</v>
          </cell>
          <cell r="B759">
            <v>0</v>
          </cell>
        </row>
        <row r="760">
          <cell r="A760">
            <v>10</v>
          </cell>
          <cell r="B760">
            <v>0</v>
          </cell>
        </row>
        <row r="761">
          <cell r="A761">
            <v>125</v>
          </cell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A765">
            <v>217</v>
          </cell>
          <cell r="B765">
            <v>-1</v>
          </cell>
        </row>
        <row r="766">
          <cell r="A766">
            <v>201</v>
          </cell>
          <cell r="B766">
            <v>-3</v>
          </cell>
        </row>
        <row r="767">
          <cell r="A767">
            <v>3</v>
          </cell>
          <cell r="B767">
            <v>-3</v>
          </cell>
        </row>
        <row r="768">
          <cell r="A768">
            <v>6</v>
          </cell>
          <cell r="B768">
            <v>0</v>
          </cell>
        </row>
        <row r="769">
          <cell r="B769">
            <v>0</v>
          </cell>
        </row>
        <row r="770">
          <cell r="A770">
            <v>94.8</v>
          </cell>
          <cell r="B770">
            <v>-6</v>
          </cell>
        </row>
        <row r="771">
          <cell r="A771">
            <v>17</v>
          </cell>
          <cell r="B771">
            <v>0</v>
          </cell>
        </row>
        <row r="772">
          <cell r="A772">
            <v>36.5</v>
          </cell>
          <cell r="B772">
            <v>-3.5</v>
          </cell>
        </row>
        <row r="773">
          <cell r="A773">
            <v>19</v>
          </cell>
          <cell r="B773">
            <v>0</v>
          </cell>
        </row>
        <row r="774">
          <cell r="A774">
            <v>11</v>
          </cell>
          <cell r="B774">
            <v>0</v>
          </cell>
        </row>
        <row r="775">
          <cell r="A775">
            <v>414</v>
          </cell>
          <cell r="B775">
            <v>0</v>
          </cell>
        </row>
        <row r="776">
          <cell r="A776">
            <v>165</v>
          </cell>
          <cell r="B776">
            <v>0</v>
          </cell>
        </row>
        <row r="777">
          <cell r="A777">
            <v>90</v>
          </cell>
          <cell r="B777">
            <v>0</v>
          </cell>
        </row>
        <row r="778">
          <cell r="A778">
            <v>249</v>
          </cell>
          <cell r="B778">
            <v>3</v>
          </cell>
        </row>
        <row r="779">
          <cell r="A779">
            <v>320</v>
          </cell>
          <cell r="B779">
            <v>0</v>
          </cell>
        </row>
        <row r="780">
          <cell r="A780">
            <v>295</v>
          </cell>
          <cell r="B780">
            <v>2</v>
          </cell>
        </row>
        <row r="781">
          <cell r="B781">
            <v>297</v>
          </cell>
        </row>
        <row r="782">
          <cell r="A782">
            <v>413</v>
          </cell>
          <cell r="B782">
            <v>2</v>
          </cell>
        </row>
        <row r="783">
          <cell r="A783">
            <v>72</v>
          </cell>
          <cell r="B783">
            <v>0</v>
          </cell>
        </row>
        <row r="784">
          <cell r="A784">
            <v>100</v>
          </cell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A789">
            <v>136</v>
          </cell>
          <cell r="B789">
            <v>-2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A793">
            <v>240</v>
          </cell>
          <cell r="B793">
            <v>-2</v>
          </cell>
        </row>
        <row r="794">
          <cell r="A794">
            <v>188</v>
          </cell>
          <cell r="B794">
            <v>0</v>
          </cell>
        </row>
        <row r="795">
          <cell r="B795">
            <v>0</v>
          </cell>
        </row>
        <row r="796">
          <cell r="A796">
            <v>434</v>
          </cell>
          <cell r="B796">
            <v>1</v>
          </cell>
        </row>
        <row r="797">
          <cell r="A797">
            <v>109</v>
          </cell>
          <cell r="B797">
            <v>-8</v>
          </cell>
        </row>
        <row r="798">
          <cell r="A798">
            <v>695</v>
          </cell>
          <cell r="B798">
            <v>0</v>
          </cell>
        </row>
        <row r="799">
          <cell r="A799">
            <v>831</v>
          </cell>
          <cell r="B799">
            <v>-1</v>
          </cell>
        </row>
        <row r="800">
          <cell r="A800">
            <v>167</v>
          </cell>
          <cell r="B800">
            <v>-25</v>
          </cell>
        </row>
        <row r="801">
          <cell r="A801">
            <v>38</v>
          </cell>
          <cell r="B801">
            <v>0</v>
          </cell>
        </row>
        <row r="802">
          <cell r="A802">
            <v>172</v>
          </cell>
          <cell r="B802">
            <v>0</v>
          </cell>
        </row>
        <row r="803">
          <cell r="A803">
            <v>40</v>
          </cell>
          <cell r="B803">
            <v>-1</v>
          </cell>
        </row>
        <row r="804">
          <cell r="A804">
            <v>67</v>
          </cell>
          <cell r="B804">
            <v>-1</v>
          </cell>
        </row>
        <row r="805">
          <cell r="A805">
            <v>45</v>
          </cell>
          <cell r="B805">
            <v>0</v>
          </cell>
        </row>
        <row r="806">
          <cell r="A806">
            <v>27</v>
          </cell>
          <cell r="B806">
            <v>0</v>
          </cell>
        </row>
        <row r="807">
          <cell r="A807">
            <v>330</v>
          </cell>
          <cell r="B807">
            <v>-2</v>
          </cell>
        </row>
        <row r="808">
          <cell r="A808">
            <v>67</v>
          </cell>
          <cell r="B808">
            <v>1</v>
          </cell>
        </row>
        <row r="809">
          <cell r="A809">
            <v>93</v>
          </cell>
          <cell r="B809">
            <v>-1</v>
          </cell>
        </row>
        <row r="810">
          <cell r="A810">
            <v>880</v>
          </cell>
          <cell r="B810">
            <v>0</v>
          </cell>
        </row>
        <row r="811">
          <cell r="A811">
            <v>194</v>
          </cell>
          <cell r="B811">
            <v>-3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A817">
            <v>527</v>
          </cell>
          <cell r="B817">
            <v>-2</v>
          </cell>
        </row>
        <row r="818">
          <cell r="A818">
            <v>420</v>
          </cell>
          <cell r="B818">
            <v>-5</v>
          </cell>
        </row>
        <row r="819">
          <cell r="A819">
            <v>92.5</v>
          </cell>
          <cell r="B819">
            <v>1.0999999999999901</v>
          </cell>
        </row>
        <row r="820">
          <cell r="A820">
            <v>473</v>
          </cell>
          <cell r="B820">
            <v>-3</v>
          </cell>
        </row>
        <row r="821">
          <cell r="A821">
            <v>17</v>
          </cell>
          <cell r="B821">
            <v>1</v>
          </cell>
        </row>
        <row r="822">
          <cell r="A822">
            <v>35</v>
          </cell>
          <cell r="B822">
            <v>1</v>
          </cell>
        </row>
        <row r="823">
          <cell r="A823">
            <v>80</v>
          </cell>
          <cell r="B823">
            <v>-12</v>
          </cell>
        </row>
        <row r="824">
          <cell r="A824">
            <v>144</v>
          </cell>
          <cell r="B824">
            <v>2</v>
          </cell>
        </row>
        <row r="825">
          <cell r="A825">
            <v>701</v>
          </cell>
          <cell r="B825">
            <v>2</v>
          </cell>
        </row>
        <row r="826">
          <cell r="A826">
            <v>561</v>
          </cell>
          <cell r="B826">
            <v>-56</v>
          </cell>
        </row>
        <row r="827">
          <cell r="A827">
            <v>53</v>
          </cell>
          <cell r="B827">
            <v>-12.5</v>
          </cell>
        </row>
        <row r="828">
          <cell r="A828">
            <v>90</v>
          </cell>
          <cell r="B828">
            <v>305</v>
          </cell>
        </row>
        <row r="829">
          <cell r="A829">
            <v>305</v>
          </cell>
          <cell r="B829">
            <v>0</v>
          </cell>
        </row>
        <row r="830">
          <cell r="A830">
            <v>180</v>
          </cell>
          <cell r="B830">
            <v>10</v>
          </cell>
        </row>
        <row r="833">
          <cell r="A833" t="str">
            <v>разн</v>
          </cell>
          <cell r="B833" t="str">
            <v>без опта</v>
          </cell>
        </row>
        <row r="835">
          <cell r="A835">
            <v>476.1</v>
          </cell>
          <cell r="B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-1</v>
          </cell>
        </row>
        <row r="839">
          <cell r="A839">
            <v>0</v>
          </cell>
        </row>
        <row r="840">
          <cell r="A840">
            <v>2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-1</v>
          </cell>
        </row>
        <row r="849">
          <cell r="A849">
            <v>-3</v>
          </cell>
        </row>
        <row r="850">
          <cell r="A850">
            <v>-3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-6</v>
          </cell>
        </row>
        <row r="854">
          <cell r="A854">
            <v>0</v>
          </cell>
        </row>
        <row r="855">
          <cell r="A855">
            <v>-3.5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3</v>
          </cell>
        </row>
        <row r="862">
          <cell r="A862">
            <v>0</v>
          </cell>
        </row>
        <row r="863">
          <cell r="A863">
            <v>2</v>
          </cell>
        </row>
        <row r="864">
          <cell r="A864">
            <v>297</v>
          </cell>
        </row>
        <row r="865">
          <cell r="A865">
            <v>2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-2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-2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1</v>
          </cell>
        </row>
        <row r="880">
          <cell r="A880">
            <v>-8</v>
          </cell>
        </row>
        <row r="881">
          <cell r="A881">
            <v>0</v>
          </cell>
        </row>
        <row r="882">
          <cell r="A882">
            <v>-1</v>
          </cell>
        </row>
        <row r="883">
          <cell r="A883">
            <v>-25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-1</v>
          </cell>
        </row>
        <row r="887">
          <cell r="A887">
            <v>-1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-2</v>
          </cell>
        </row>
        <row r="891">
          <cell r="A891">
            <v>1</v>
          </cell>
        </row>
        <row r="892">
          <cell r="A892">
            <v>-1</v>
          </cell>
        </row>
        <row r="893">
          <cell r="A893">
            <v>0</v>
          </cell>
        </row>
        <row r="894">
          <cell r="A894">
            <v>-3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-2</v>
          </cell>
        </row>
        <row r="901">
          <cell r="A901">
            <v>-5</v>
          </cell>
        </row>
        <row r="902">
          <cell r="A902">
            <v>1.0999999999999901</v>
          </cell>
        </row>
        <row r="903">
          <cell r="A903">
            <v>-3</v>
          </cell>
        </row>
        <row r="904">
          <cell r="A904">
            <v>1</v>
          </cell>
        </row>
        <row r="905">
          <cell r="A905">
            <v>1</v>
          </cell>
        </row>
        <row r="906">
          <cell r="A906">
            <v>-12</v>
          </cell>
        </row>
        <row r="907">
          <cell r="A907">
            <v>2</v>
          </cell>
        </row>
        <row r="908">
          <cell r="A908">
            <v>2</v>
          </cell>
        </row>
        <row r="909">
          <cell r="A909">
            <v>-56</v>
          </cell>
        </row>
        <row r="910">
          <cell r="A910">
            <v>-12.5</v>
          </cell>
        </row>
        <row r="911">
          <cell r="A911">
            <v>305</v>
          </cell>
        </row>
        <row r="912">
          <cell r="A912">
            <v>0</v>
          </cell>
        </row>
        <row r="913">
          <cell r="A913">
            <v>10</v>
          </cell>
        </row>
        <row r="916">
          <cell r="A916" t="str">
            <v>без опта</v>
          </cell>
          <cell r="B916" t="str">
            <v>опт</v>
          </cell>
        </row>
        <row r="918">
          <cell r="A918">
            <v>0</v>
          </cell>
          <cell r="B918">
            <v>0</v>
          </cell>
        </row>
        <row r="999">
          <cell r="A999" t="str">
            <v>опт</v>
          </cell>
          <cell r="B999" t="str">
            <v>заказ в пути</v>
          </cell>
        </row>
        <row r="1000">
          <cell r="B1000" t="str">
            <v>14,10,(2)</v>
          </cell>
        </row>
        <row r="1001">
          <cell r="A1001">
            <v>0</v>
          </cell>
          <cell r="B1001">
            <v>10468.200000000001</v>
          </cell>
        </row>
        <row r="1003">
          <cell r="B1003">
            <v>60</v>
          </cell>
        </row>
        <row r="1004">
          <cell r="B1004">
            <v>336</v>
          </cell>
        </row>
        <row r="1005">
          <cell r="B1005">
            <v>336</v>
          </cell>
        </row>
        <row r="1006">
          <cell r="B1006">
            <v>168</v>
          </cell>
        </row>
        <row r="1007">
          <cell r="B1007">
            <v>168</v>
          </cell>
        </row>
        <row r="1008">
          <cell r="B1008">
            <v>672</v>
          </cell>
        </row>
        <row r="1009">
          <cell r="B1009">
            <v>0</v>
          </cell>
        </row>
        <row r="1010">
          <cell r="B1010">
            <v>0</v>
          </cell>
        </row>
        <row r="1014">
          <cell r="B1014">
            <v>168</v>
          </cell>
        </row>
        <row r="1015">
          <cell r="B1015">
            <v>0</v>
          </cell>
        </row>
        <row r="1017">
          <cell r="B1017">
            <v>0</v>
          </cell>
        </row>
        <row r="1019">
          <cell r="B1019">
            <v>207.2</v>
          </cell>
        </row>
        <row r="1020">
          <cell r="B1020">
            <v>0</v>
          </cell>
        </row>
        <row r="1021">
          <cell r="B1021">
            <v>66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252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360</v>
          </cell>
        </row>
        <row r="1028">
          <cell r="B1028">
            <v>168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84</v>
          </cell>
        </row>
        <row r="1033">
          <cell r="B1033">
            <v>0</v>
          </cell>
        </row>
        <row r="1038">
          <cell r="B1038">
            <v>96</v>
          </cell>
        </row>
        <row r="1042">
          <cell r="B1042">
            <v>480</v>
          </cell>
        </row>
        <row r="1043">
          <cell r="B1043">
            <v>192</v>
          </cell>
        </row>
        <row r="1045">
          <cell r="B1045">
            <v>480</v>
          </cell>
        </row>
        <row r="1046">
          <cell r="B1046">
            <v>192</v>
          </cell>
        </row>
        <row r="1047">
          <cell r="B1047">
            <v>60</v>
          </cell>
        </row>
        <row r="1048">
          <cell r="B1048">
            <v>0</v>
          </cell>
        </row>
        <row r="1049">
          <cell r="B1049">
            <v>192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72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96</v>
          </cell>
        </row>
        <row r="1058">
          <cell r="B1058">
            <v>96</v>
          </cell>
        </row>
        <row r="1059">
          <cell r="B1059">
            <v>720</v>
          </cell>
        </row>
        <row r="1060">
          <cell r="B1060">
            <v>300</v>
          </cell>
        </row>
        <row r="1066">
          <cell r="B1066">
            <v>504</v>
          </cell>
        </row>
        <row r="1067">
          <cell r="B1067">
            <v>336</v>
          </cell>
        </row>
        <row r="1068">
          <cell r="B1068">
            <v>162</v>
          </cell>
        </row>
        <row r="1069">
          <cell r="B1069">
            <v>336</v>
          </cell>
        </row>
        <row r="1070">
          <cell r="B1070">
            <v>60</v>
          </cell>
        </row>
        <row r="1071">
          <cell r="B1071">
            <v>60</v>
          </cell>
        </row>
        <row r="1072">
          <cell r="B1072">
            <v>196</v>
          </cell>
        </row>
        <row r="1073">
          <cell r="B1073">
            <v>0</v>
          </cell>
        </row>
        <row r="1074">
          <cell r="B1074">
            <v>840</v>
          </cell>
        </row>
        <row r="1075">
          <cell r="B1075">
            <v>1344</v>
          </cell>
        </row>
        <row r="1076">
          <cell r="B1076">
            <v>189</v>
          </cell>
        </row>
        <row r="1077">
          <cell r="B1077">
            <v>420</v>
          </cell>
        </row>
        <row r="1079">
          <cell r="B1079">
            <v>0</v>
          </cell>
        </row>
        <row r="1082">
          <cell r="A1082" t="str">
            <v>заказ в пути</v>
          </cell>
          <cell r="B1082" t="str">
            <v>ср нов</v>
          </cell>
        </row>
        <row r="1083">
          <cell r="A1083" t="str">
            <v>14,10,(2)</v>
          </cell>
          <cell r="B1083" t="str">
            <v>17,10,</v>
          </cell>
        </row>
        <row r="1084">
          <cell r="A1084">
            <v>10468.200000000001</v>
          </cell>
          <cell r="B1084">
            <v>2683.18</v>
          </cell>
        </row>
        <row r="1085">
          <cell r="B1085">
            <v>0</v>
          </cell>
        </row>
        <row r="1086">
          <cell r="A1086">
            <v>60</v>
          </cell>
          <cell r="B1086">
            <v>0</v>
          </cell>
        </row>
        <row r="1087">
          <cell r="A1087">
            <v>336</v>
          </cell>
          <cell r="B1087">
            <v>25</v>
          </cell>
        </row>
        <row r="1088">
          <cell r="A1088">
            <v>336</v>
          </cell>
          <cell r="B1088">
            <v>73.599999999999994</v>
          </cell>
        </row>
        <row r="1089">
          <cell r="A1089">
            <v>168</v>
          </cell>
          <cell r="B1089">
            <v>82.8</v>
          </cell>
        </row>
        <row r="1090">
          <cell r="A1090">
            <v>168</v>
          </cell>
          <cell r="B1090">
            <v>56.2</v>
          </cell>
        </row>
        <row r="1091">
          <cell r="A1091">
            <v>672</v>
          </cell>
          <cell r="B1091">
            <v>92.6</v>
          </cell>
        </row>
        <row r="1092">
          <cell r="A1092">
            <v>0</v>
          </cell>
          <cell r="B1092">
            <v>2</v>
          </cell>
        </row>
        <row r="1093">
          <cell r="A1093">
            <v>0</v>
          </cell>
          <cell r="B1093">
            <v>25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A1097">
            <v>168</v>
          </cell>
          <cell r="B1097">
            <v>43.2</v>
          </cell>
        </row>
        <row r="1098">
          <cell r="A1098">
            <v>0</v>
          </cell>
          <cell r="B1098">
            <v>39.6</v>
          </cell>
        </row>
        <row r="1099">
          <cell r="B1099">
            <v>0</v>
          </cell>
        </row>
        <row r="1100">
          <cell r="A1100">
            <v>0</v>
          </cell>
          <cell r="B1100">
            <v>1.2</v>
          </cell>
        </row>
        <row r="1101">
          <cell r="B1101">
            <v>0</v>
          </cell>
        </row>
        <row r="1102">
          <cell r="A1102">
            <v>207.2</v>
          </cell>
          <cell r="B1102">
            <v>17.760000000000002</v>
          </cell>
        </row>
        <row r="1103">
          <cell r="A1103">
            <v>0</v>
          </cell>
          <cell r="B1103">
            <v>3.4</v>
          </cell>
        </row>
        <row r="1104">
          <cell r="A1104">
            <v>66</v>
          </cell>
          <cell r="B1104">
            <v>6.6</v>
          </cell>
        </row>
        <row r="1105">
          <cell r="A1105">
            <v>0</v>
          </cell>
          <cell r="B1105">
            <v>3.8</v>
          </cell>
        </row>
        <row r="1106">
          <cell r="A1106">
            <v>0</v>
          </cell>
          <cell r="B1106">
            <v>2.2000000000000002</v>
          </cell>
        </row>
        <row r="1107">
          <cell r="A1107">
            <v>252</v>
          </cell>
          <cell r="B1107">
            <v>82.8</v>
          </cell>
        </row>
        <row r="1108">
          <cell r="A1108">
            <v>0</v>
          </cell>
          <cell r="B1108">
            <v>33</v>
          </cell>
        </row>
        <row r="1109">
          <cell r="A1109">
            <v>0</v>
          </cell>
          <cell r="B1109">
            <v>18</v>
          </cell>
        </row>
        <row r="1110">
          <cell r="A1110">
            <v>360</v>
          </cell>
          <cell r="B1110">
            <v>50.4</v>
          </cell>
        </row>
        <row r="1111">
          <cell r="A1111">
            <v>168</v>
          </cell>
          <cell r="B1111">
            <v>64</v>
          </cell>
        </row>
        <row r="1112">
          <cell r="B1112">
            <v>59.4</v>
          </cell>
        </row>
        <row r="1113">
          <cell r="A1113">
            <v>0</v>
          </cell>
          <cell r="B1113">
            <v>59.4</v>
          </cell>
        </row>
        <row r="1114">
          <cell r="A1114">
            <v>0</v>
          </cell>
          <cell r="B1114">
            <v>83</v>
          </cell>
        </row>
        <row r="1115">
          <cell r="A1115">
            <v>84</v>
          </cell>
          <cell r="B1115">
            <v>14.4</v>
          </cell>
        </row>
        <row r="1116">
          <cell r="A1116">
            <v>0</v>
          </cell>
          <cell r="B1116">
            <v>20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A1121">
            <v>96</v>
          </cell>
          <cell r="B1121">
            <v>26.8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A1125">
            <v>480</v>
          </cell>
          <cell r="B1125">
            <v>47.6</v>
          </cell>
        </row>
        <row r="1126">
          <cell r="A1126">
            <v>192</v>
          </cell>
          <cell r="B1126">
            <v>37.6</v>
          </cell>
        </row>
        <row r="1127">
          <cell r="B1127">
            <v>0</v>
          </cell>
        </row>
        <row r="1128">
          <cell r="A1128">
            <v>480</v>
          </cell>
          <cell r="B1128">
            <v>87</v>
          </cell>
        </row>
        <row r="1129">
          <cell r="A1129">
            <v>192</v>
          </cell>
          <cell r="B1129">
            <v>20.2</v>
          </cell>
        </row>
        <row r="1130">
          <cell r="A1130">
            <v>60</v>
          </cell>
          <cell r="B1130">
            <v>139</v>
          </cell>
        </row>
        <row r="1131">
          <cell r="A1131">
            <v>0</v>
          </cell>
          <cell r="B1131">
            <v>166</v>
          </cell>
        </row>
        <row r="1132">
          <cell r="A1132">
            <v>192</v>
          </cell>
          <cell r="B1132">
            <v>28.4</v>
          </cell>
        </row>
        <row r="1133">
          <cell r="A1133">
            <v>0</v>
          </cell>
          <cell r="B1133">
            <v>7.6</v>
          </cell>
        </row>
        <row r="1134">
          <cell r="A1134">
            <v>0</v>
          </cell>
          <cell r="B1134">
            <v>34.4</v>
          </cell>
        </row>
        <row r="1135">
          <cell r="A1135">
            <v>72</v>
          </cell>
          <cell r="B1135">
            <v>7.8</v>
          </cell>
        </row>
        <row r="1136">
          <cell r="A1136">
            <v>0</v>
          </cell>
          <cell r="B1136">
            <v>13.2</v>
          </cell>
        </row>
        <row r="1137">
          <cell r="A1137">
            <v>0</v>
          </cell>
          <cell r="B1137">
            <v>9</v>
          </cell>
        </row>
        <row r="1138">
          <cell r="A1138">
            <v>0</v>
          </cell>
          <cell r="B1138">
            <v>5.4</v>
          </cell>
        </row>
        <row r="1139">
          <cell r="A1139">
            <v>0</v>
          </cell>
          <cell r="B1139">
            <v>65.599999999999994</v>
          </cell>
        </row>
        <row r="1140">
          <cell r="A1140">
            <v>96</v>
          </cell>
          <cell r="B1140">
            <v>13.6</v>
          </cell>
        </row>
        <row r="1141">
          <cell r="A1141">
            <v>96</v>
          </cell>
          <cell r="B1141">
            <v>18.399999999999999</v>
          </cell>
        </row>
        <row r="1142">
          <cell r="A1142">
            <v>720</v>
          </cell>
          <cell r="B1142">
            <v>176</v>
          </cell>
        </row>
        <row r="1143">
          <cell r="A1143">
            <v>300</v>
          </cell>
          <cell r="B1143">
            <v>38.200000000000003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A1149">
            <v>504</v>
          </cell>
          <cell r="B1149">
            <v>105</v>
          </cell>
        </row>
        <row r="1150">
          <cell r="A1150">
            <v>336</v>
          </cell>
          <cell r="B1150">
            <v>83</v>
          </cell>
        </row>
        <row r="1151">
          <cell r="A1151">
            <v>162</v>
          </cell>
          <cell r="B1151">
            <v>18.72</v>
          </cell>
        </row>
        <row r="1152">
          <cell r="A1152">
            <v>336</v>
          </cell>
          <cell r="B1152">
            <v>94</v>
          </cell>
        </row>
        <row r="1153">
          <cell r="A1153">
            <v>60</v>
          </cell>
          <cell r="B1153">
            <v>3.6</v>
          </cell>
        </row>
        <row r="1154">
          <cell r="A1154">
            <v>60</v>
          </cell>
          <cell r="B1154">
            <v>7.2</v>
          </cell>
        </row>
        <row r="1155">
          <cell r="A1155">
            <v>196</v>
          </cell>
          <cell r="B1155">
            <v>13.6</v>
          </cell>
        </row>
        <row r="1156">
          <cell r="A1156">
            <v>0</v>
          </cell>
          <cell r="B1156">
            <v>29.2</v>
          </cell>
        </row>
        <row r="1157">
          <cell r="A1157">
            <v>840</v>
          </cell>
          <cell r="B1157">
            <v>140.6</v>
          </cell>
        </row>
        <row r="1158">
          <cell r="A1158">
            <v>1344</v>
          </cell>
          <cell r="B1158">
            <v>101</v>
          </cell>
        </row>
        <row r="1159">
          <cell r="A1159">
            <v>189</v>
          </cell>
          <cell r="B1159">
            <v>8.1</v>
          </cell>
        </row>
        <row r="1160">
          <cell r="A1160">
            <v>420</v>
          </cell>
          <cell r="B1160">
            <v>79</v>
          </cell>
        </row>
        <row r="1161">
          <cell r="B1161">
            <v>61</v>
          </cell>
        </row>
        <row r="1162">
          <cell r="A1162">
            <v>0</v>
          </cell>
          <cell r="B1162">
            <v>38</v>
          </cell>
        </row>
        <row r="1164">
          <cell r="B1164" t="str">
            <v>потребность</v>
          </cell>
        </row>
        <row r="1165">
          <cell r="A1165" t="str">
            <v>ср нов</v>
          </cell>
          <cell r="B1165" t="str">
            <v>расчет</v>
          </cell>
        </row>
        <row r="1166">
          <cell r="A1166" t="str">
            <v>17,10,</v>
          </cell>
        </row>
        <row r="1167">
          <cell r="A1167">
            <v>2683.18</v>
          </cell>
          <cell r="B1167">
            <v>9196.2800000000007</v>
          </cell>
        </row>
        <row r="1168">
          <cell r="A1168">
            <v>0</v>
          </cell>
        </row>
        <row r="1169">
          <cell r="A1169">
            <v>0</v>
          </cell>
        </row>
        <row r="1170">
          <cell r="A1170">
            <v>25</v>
          </cell>
        </row>
        <row r="1171">
          <cell r="A1171">
            <v>73.599999999999994</v>
          </cell>
          <cell r="B1171">
            <v>209.4</v>
          </cell>
        </row>
        <row r="1172">
          <cell r="A1172">
            <v>82.8</v>
          </cell>
          <cell r="B1172">
            <v>223.2</v>
          </cell>
        </row>
        <row r="1173">
          <cell r="A1173">
            <v>56.2</v>
          </cell>
          <cell r="B1173">
            <v>132</v>
          </cell>
        </row>
        <row r="1174">
          <cell r="A1174">
            <v>92.6</v>
          </cell>
          <cell r="B1174">
            <v>119.4</v>
          </cell>
        </row>
        <row r="1175">
          <cell r="A1175">
            <v>2</v>
          </cell>
        </row>
        <row r="1176">
          <cell r="A1176">
            <v>25</v>
          </cell>
          <cell r="B1176">
            <v>152</v>
          </cell>
        </row>
        <row r="1177">
          <cell r="A1177">
            <v>0</v>
          </cell>
        </row>
        <row r="1178">
          <cell r="A1178">
            <v>0</v>
          </cell>
        </row>
        <row r="1179">
          <cell r="A1179">
            <v>0</v>
          </cell>
        </row>
        <row r="1180">
          <cell r="A1180">
            <v>43.2</v>
          </cell>
        </row>
        <row r="1181">
          <cell r="A1181">
            <v>39.6</v>
          </cell>
          <cell r="B1181">
            <v>136.4</v>
          </cell>
        </row>
        <row r="1182">
          <cell r="A1182">
            <v>0</v>
          </cell>
        </row>
        <row r="1183">
          <cell r="A1183">
            <v>1.2</v>
          </cell>
        </row>
        <row r="1184">
          <cell r="A1184">
            <v>0</v>
          </cell>
        </row>
        <row r="1185">
          <cell r="A1185">
            <v>17.760000000000002</v>
          </cell>
        </row>
        <row r="1186">
          <cell r="A1186">
            <v>3.4</v>
          </cell>
        </row>
        <row r="1187">
          <cell r="A1187">
            <v>6.6</v>
          </cell>
        </row>
        <row r="1188">
          <cell r="A1188">
            <v>3.8</v>
          </cell>
        </row>
        <row r="1189">
          <cell r="A1189">
            <v>2.2000000000000002</v>
          </cell>
        </row>
        <row r="1190">
          <cell r="A1190">
            <v>82.8</v>
          </cell>
          <cell r="B1190">
            <v>249.2</v>
          </cell>
        </row>
        <row r="1191">
          <cell r="A1191">
            <v>33</v>
          </cell>
          <cell r="B1191">
            <v>123</v>
          </cell>
        </row>
        <row r="1192">
          <cell r="A1192">
            <v>18</v>
          </cell>
        </row>
        <row r="1193">
          <cell r="A1193">
            <v>50.4</v>
          </cell>
          <cell r="B1193">
            <v>159.6</v>
          </cell>
        </row>
        <row r="1194">
          <cell r="A1194">
            <v>64</v>
          </cell>
          <cell r="B1194">
            <v>521</v>
          </cell>
        </row>
        <row r="1195">
          <cell r="A1195">
            <v>59.4</v>
          </cell>
        </row>
        <row r="1196">
          <cell r="A1196">
            <v>59.4</v>
          </cell>
          <cell r="B1196">
            <v>363.6</v>
          </cell>
        </row>
        <row r="1197">
          <cell r="A1197">
            <v>83</v>
          </cell>
          <cell r="B1197">
            <v>777</v>
          </cell>
        </row>
        <row r="1198">
          <cell r="A1198">
            <v>14.4</v>
          </cell>
        </row>
        <row r="1199">
          <cell r="A1199">
            <v>20</v>
          </cell>
          <cell r="B1199">
            <v>93</v>
          </cell>
        </row>
        <row r="1200">
          <cell r="A1200">
            <v>0</v>
          </cell>
        </row>
        <row r="1201">
          <cell r="A1201">
            <v>0</v>
          </cell>
        </row>
        <row r="1202">
          <cell r="A1202">
            <v>0</v>
          </cell>
        </row>
        <row r="1203">
          <cell r="A1203">
            <v>0</v>
          </cell>
        </row>
        <row r="1204">
          <cell r="A1204">
            <v>26.8</v>
          </cell>
          <cell r="B1204">
            <v>216.2</v>
          </cell>
        </row>
        <row r="1205">
          <cell r="A1205">
            <v>0</v>
          </cell>
        </row>
        <row r="1206">
          <cell r="A1206">
            <v>0</v>
          </cell>
        </row>
        <row r="1207">
          <cell r="A1207">
            <v>0</v>
          </cell>
        </row>
        <row r="1208">
          <cell r="A1208">
            <v>47.6</v>
          </cell>
          <cell r="B1208">
            <v>124.4</v>
          </cell>
        </row>
        <row r="1209">
          <cell r="A1209">
            <v>37.6</v>
          </cell>
          <cell r="B1209">
            <v>303.39999999999998</v>
          </cell>
        </row>
        <row r="1210">
          <cell r="A1210">
            <v>0</v>
          </cell>
        </row>
        <row r="1211">
          <cell r="A1211">
            <v>87</v>
          </cell>
          <cell r="B1211">
            <v>710</v>
          </cell>
        </row>
        <row r="1212">
          <cell r="A1212">
            <v>20.2</v>
          </cell>
        </row>
        <row r="1213">
          <cell r="A1213">
            <v>139</v>
          </cell>
          <cell r="B1213">
            <v>851</v>
          </cell>
        </row>
        <row r="1214">
          <cell r="A1214">
            <v>166</v>
          </cell>
          <cell r="B1214">
            <v>169</v>
          </cell>
        </row>
        <row r="1215">
          <cell r="A1215">
            <v>28.4</v>
          </cell>
          <cell r="B1215">
            <v>108.4</v>
          </cell>
        </row>
        <row r="1216">
          <cell r="A1216">
            <v>7.6</v>
          </cell>
        </row>
        <row r="1217">
          <cell r="A1217">
            <v>34.4</v>
          </cell>
          <cell r="B1217">
            <v>86</v>
          </cell>
        </row>
        <row r="1218">
          <cell r="A1218">
            <v>7.8</v>
          </cell>
        </row>
        <row r="1219">
          <cell r="A1219">
            <v>13.2</v>
          </cell>
          <cell r="B1219">
            <v>48.8</v>
          </cell>
        </row>
        <row r="1220">
          <cell r="A1220">
            <v>9</v>
          </cell>
        </row>
        <row r="1221">
          <cell r="A1221">
            <v>5.4</v>
          </cell>
        </row>
        <row r="1222">
          <cell r="A1222">
            <v>65.599999999999994</v>
          </cell>
          <cell r="B1222">
            <v>73.399999999999906</v>
          </cell>
        </row>
        <row r="1223">
          <cell r="A1223">
            <v>13.6</v>
          </cell>
          <cell r="B1223">
            <v>60</v>
          </cell>
        </row>
        <row r="1224">
          <cell r="A1224">
            <v>18.399999999999999</v>
          </cell>
          <cell r="B1224">
            <v>157.6</v>
          </cell>
        </row>
        <row r="1225">
          <cell r="A1225">
            <v>176</v>
          </cell>
          <cell r="B1225">
            <v>989</v>
          </cell>
        </row>
        <row r="1226">
          <cell r="A1226">
            <v>38.200000000000003</v>
          </cell>
          <cell r="B1226">
            <v>243.8</v>
          </cell>
        </row>
        <row r="1227">
          <cell r="A1227">
            <v>0</v>
          </cell>
        </row>
        <row r="1228">
          <cell r="A1228">
            <v>0</v>
          </cell>
        </row>
        <row r="1229">
          <cell r="A1229">
            <v>0</v>
          </cell>
        </row>
        <row r="1230">
          <cell r="A1230">
            <v>0</v>
          </cell>
        </row>
        <row r="1231">
          <cell r="A1231">
            <v>0</v>
          </cell>
        </row>
        <row r="1232">
          <cell r="A1232">
            <v>105</v>
          </cell>
          <cell r="B1232">
            <v>434</v>
          </cell>
        </row>
        <row r="1233">
          <cell r="A1233">
            <v>83</v>
          </cell>
          <cell r="B1233">
            <v>229</v>
          </cell>
        </row>
        <row r="1234">
          <cell r="A1234">
            <v>18.72</v>
          </cell>
          <cell r="B1234">
            <v>42.28</v>
          </cell>
        </row>
        <row r="1235">
          <cell r="A1235">
            <v>94</v>
          </cell>
          <cell r="B1235">
            <v>120</v>
          </cell>
        </row>
        <row r="1236">
          <cell r="A1236">
            <v>3.6</v>
          </cell>
        </row>
        <row r="1237">
          <cell r="A1237">
            <v>7.2</v>
          </cell>
        </row>
        <row r="1238">
          <cell r="A1238">
            <v>13.6</v>
          </cell>
        </row>
        <row r="1239">
          <cell r="A1239">
            <v>29.2</v>
          </cell>
          <cell r="B1239">
            <v>149.80000000000001</v>
          </cell>
        </row>
        <row r="1240">
          <cell r="A1240">
            <v>140.6</v>
          </cell>
          <cell r="B1240">
            <v>507.4</v>
          </cell>
        </row>
        <row r="1241">
          <cell r="A1241">
            <v>101</v>
          </cell>
          <cell r="B1241">
            <v>172</v>
          </cell>
        </row>
        <row r="1242">
          <cell r="A1242">
            <v>8.1</v>
          </cell>
        </row>
        <row r="1243">
          <cell r="A1243">
            <v>79</v>
          </cell>
        </row>
        <row r="1244">
          <cell r="A1244">
            <v>61</v>
          </cell>
        </row>
        <row r="1245">
          <cell r="A1245">
            <v>38</v>
          </cell>
          <cell r="B1245">
            <v>142</v>
          </cell>
        </row>
        <row r="1246">
          <cell r="B1246" t="str">
            <v>отгрузит завод</v>
          </cell>
        </row>
        <row r="1247">
          <cell r="A1247" t="str">
            <v>потребность</v>
          </cell>
          <cell r="B1247" t="str">
            <v>кратно рядам</v>
          </cell>
        </row>
        <row r="1248">
          <cell r="A1248" t="str">
            <v>расчет</v>
          </cell>
          <cell r="B1248" t="str">
            <v>расчет</v>
          </cell>
        </row>
        <row r="1250">
          <cell r="A1250">
            <v>9196.2800000000007</v>
          </cell>
          <cell r="B1250">
            <v>9500.4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A1254">
            <v>209.4</v>
          </cell>
          <cell r="B1254">
            <v>168</v>
          </cell>
        </row>
        <row r="1255">
          <cell r="A1255">
            <v>223.2</v>
          </cell>
          <cell r="B1255">
            <v>168</v>
          </cell>
        </row>
        <row r="1256">
          <cell r="A1256">
            <v>132</v>
          </cell>
          <cell r="B1256">
            <v>168</v>
          </cell>
        </row>
        <row r="1257">
          <cell r="A1257">
            <v>119.4</v>
          </cell>
          <cell r="B1257">
            <v>168</v>
          </cell>
        </row>
        <row r="1258">
          <cell r="B1258">
            <v>0</v>
          </cell>
        </row>
        <row r="1259">
          <cell r="A1259">
            <v>152</v>
          </cell>
          <cell r="B1259">
            <v>140</v>
          </cell>
        </row>
        <row r="1263">
          <cell r="B1263">
            <v>0</v>
          </cell>
        </row>
        <row r="1264">
          <cell r="A1264">
            <v>136.4</v>
          </cell>
          <cell r="B1264">
            <v>168</v>
          </cell>
        </row>
        <row r="1266">
          <cell r="B1266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A1273">
            <v>249.2</v>
          </cell>
          <cell r="B1273">
            <v>252</v>
          </cell>
        </row>
        <row r="1274">
          <cell r="A1274">
            <v>123</v>
          </cell>
          <cell r="B1274">
            <v>84</v>
          </cell>
        </row>
        <row r="1275">
          <cell r="B1275">
            <v>0</v>
          </cell>
        </row>
        <row r="1276">
          <cell r="A1276">
            <v>159.6</v>
          </cell>
          <cell r="B1276">
            <v>144</v>
          </cell>
        </row>
        <row r="1277">
          <cell r="A1277">
            <v>521</v>
          </cell>
          <cell r="B1277">
            <v>504</v>
          </cell>
        </row>
        <row r="1279">
          <cell r="A1279">
            <v>363.6</v>
          </cell>
          <cell r="B1279">
            <v>336</v>
          </cell>
        </row>
        <row r="1280">
          <cell r="A1280">
            <v>777</v>
          </cell>
          <cell r="B1280">
            <v>840</v>
          </cell>
        </row>
        <row r="1281">
          <cell r="B1281">
            <v>0</v>
          </cell>
        </row>
        <row r="1282">
          <cell r="A1282">
            <v>93</v>
          </cell>
          <cell r="B1282">
            <v>168</v>
          </cell>
        </row>
        <row r="1287">
          <cell r="A1287">
            <v>216.2</v>
          </cell>
          <cell r="B1287">
            <v>192</v>
          </cell>
        </row>
        <row r="1291">
          <cell r="A1291">
            <v>124.4</v>
          </cell>
          <cell r="B1291">
            <v>96</v>
          </cell>
        </row>
        <row r="1292">
          <cell r="A1292">
            <v>303.39999999999998</v>
          </cell>
          <cell r="B1292">
            <v>288</v>
          </cell>
        </row>
        <row r="1294">
          <cell r="A1294">
            <v>710</v>
          </cell>
          <cell r="B1294">
            <v>672</v>
          </cell>
        </row>
        <row r="1295">
          <cell r="B1295">
            <v>0</v>
          </cell>
        </row>
        <row r="1296">
          <cell r="A1296">
            <v>851</v>
          </cell>
          <cell r="B1296">
            <v>840</v>
          </cell>
        </row>
        <row r="1297">
          <cell r="A1297">
            <v>169</v>
          </cell>
          <cell r="B1297">
            <v>192</v>
          </cell>
        </row>
        <row r="1298">
          <cell r="A1298">
            <v>108.4</v>
          </cell>
          <cell r="B1298">
            <v>192</v>
          </cell>
        </row>
        <row r="1299">
          <cell r="B1299">
            <v>0</v>
          </cell>
        </row>
        <row r="1300">
          <cell r="A1300">
            <v>86</v>
          </cell>
          <cell r="B1300">
            <v>120</v>
          </cell>
        </row>
        <row r="1301">
          <cell r="B1301">
            <v>0</v>
          </cell>
        </row>
        <row r="1302">
          <cell r="A1302">
            <v>48.8</v>
          </cell>
          <cell r="B1302">
            <v>96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A1305">
            <v>73.399999999999906</v>
          </cell>
          <cell r="B1305">
            <v>96</v>
          </cell>
        </row>
        <row r="1306">
          <cell r="A1306">
            <v>60</v>
          </cell>
          <cell r="B1306">
            <v>96</v>
          </cell>
        </row>
        <row r="1307">
          <cell r="A1307">
            <v>157.6</v>
          </cell>
          <cell r="B1307">
            <v>192</v>
          </cell>
        </row>
        <row r="1308">
          <cell r="A1308">
            <v>989</v>
          </cell>
          <cell r="B1308">
            <v>960</v>
          </cell>
        </row>
        <row r="1309">
          <cell r="A1309">
            <v>243.8</v>
          </cell>
          <cell r="B1309">
            <v>240</v>
          </cell>
        </row>
        <row r="1315">
          <cell r="A1315">
            <v>434</v>
          </cell>
          <cell r="B1315">
            <v>504</v>
          </cell>
        </row>
        <row r="1316">
          <cell r="A1316">
            <v>229</v>
          </cell>
          <cell r="B1316">
            <v>168</v>
          </cell>
        </row>
        <row r="1317">
          <cell r="A1317">
            <v>42.28</v>
          </cell>
          <cell r="B1317">
            <v>32.4</v>
          </cell>
        </row>
        <row r="1318">
          <cell r="A1318">
            <v>120</v>
          </cell>
          <cell r="B1318">
            <v>168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A1322">
            <v>149.80000000000001</v>
          </cell>
          <cell r="B1322">
            <v>112</v>
          </cell>
        </row>
        <row r="1323">
          <cell r="A1323">
            <v>507.4</v>
          </cell>
          <cell r="B1323">
            <v>504</v>
          </cell>
        </row>
        <row r="1324">
          <cell r="A1324">
            <v>172</v>
          </cell>
          <cell r="B1324">
            <v>168</v>
          </cell>
        </row>
        <row r="1325">
          <cell r="B1325">
            <v>0</v>
          </cell>
        </row>
        <row r="1326">
          <cell r="B1326">
            <v>0</v>
          </cell>
        </row>
        <row r="1328">
          <cell r="A1328">
            <v>142</v>
          </cell>
          <cell r="B1328">
            <v>264</v>
          </cell>
        </row>
        <row r="1329">
          <cell r="A1329" t="str">
            <v>отгрузит завод</v>
          </cell>
        </row>
        <row r="1330">
          <cell r="A1330" t="str">
            <v>кратно рядам</v>
          </cell>
        </row>
        <row r="1331">
          <cell r="A1331" t="str">
            <v>расчет</v>
          </cell>
          <cell r="B1331" t="str">
            <v>заказ филиала</v>
          </cell>
        </row>
        <row r="1333">
          <cell r="A1333">
            <v>9500.4</v>
          </cell>
          <cell r="B1333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168</v>
          </cell>
        </row>
        <row r="1338">
          <cell r="A1338">
            <v>168</v>
          </cell>
        </row>
        <row r="1339">
          <cell r="A1339">
            <v>168</v>
          </cell>
        </row>
        <row r="1340">
          <cell r="A1340">
            <v>168</v>
          </cell>
        </row>
        <row r="1341">
          <cell r="A1341">
            <v>0</v>
          </cell>
        </row>
        <row r="1342">
          <cell r="A1342">
            <v>140</v>
          </cell>
        </row>
        <row r="1346">
          <cell r="A1346">
            <v>0</v>
          </cell>
        </row>
        <row r="1347">
          <cell r="A1347">
            <v>168</v>
          </cell>
        </row>
        <row r="1349">
          <cell r="A1349">
            <v>0</v>
          </cell>
        </row>
        <row r="1351">
          <cell r="A1351">
            <v>0</v>
          </cell>
        </row>
        <row r="1352">
          <cell r="A1352">
            <v>0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252</v>
          </cell>
        </row>
        <row r="1357">
          <cell r="A1357">
            <v>84</v>
          </cell>
        </row>
        <row r="1358">
          <cell r="A1358">
            <v>0</v>
          </cell>
        </row>
        <row r="1359">
          <cell r="A1359">
            <v>144</v>
          </cell>
        </row>
        <row r="1360">
          <cell r="A1360">
            <v>504</v>
          </cell>
        </row>
        <row r="1362">
          <cell r="A1362">
            <v>336</v>
          </cell>
        </row>
        <row r="1363">
          <cell r="A1363">
            <v>840</v>
          </cell>
        </row>
        <row r="1364">
          <cell r="A1364">
            <v>0</v>
          </cell>
        </row>
        <row r="1365">
          <cell r="A1365">
            <v>168</v>
          </cell>
        </row>
        <row r="1370">
          <cell r="A1370">
            <v>192</v>
          </cell>
        </row>
        <row r="1374">
          <cell r="A1374">
            <v>96</v>
          </cell>
        </row>
        <row r="1375">
          <cell r="A1375">
            <v>288</v>
          </cell>
        </row>
        <row r="1377">
          <cell r="A1377">
            <v>672</v>
          </cell>
        </row>
        <row r="1378">
          <cell r="A1378">
            <v>0</v>
          </cell>
        </row>
        <row r="1379">
          <cell r="A1379">
            <v>840</v>
          </cell>
        </row>
        <row r="1380">
          <cell r="A1380">
            <v>192</v>
          </cell>
        </row>
        <row r="1381">
          <cell r="A1381">
            <v>192</v>
          </cell>
        </row>
        <row r="1382">
          <cell r="A1382">
            <v>0</v>
          </cell>
        </row>
        <row r="1383">
          <cell r="A1383">
            <v>120</v>
          </cell>
        </row>
        <row r="1384">
          <cell r="A1384">
            <v>0</v>
          </cell>
        </row>
        <row r="1385">
          <cell r="A1385">
            <v>96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96</v>
          </cell>
        </row>
        <row r="1389">
          <cell r="A1389">
            <v>96</v>
          </cell>
        </row>
        <row r="1390">
          <cell r="A1390">
            <v>192</v>
          </cell>
        </row>
        <row r="1391">
          <cell r="A1391">
            <v>960</v>
          </cell>
        </row>
        <row r="1392">
          <cell r="A1392">
            <v>240</v>
          </cell>
        </row>
        <row r="1398">
          <cell r="A1398">
            <v>504</v>
          </cell>
        </row>
        <row r="1399">
          <cell r="A1399">
            <v>168</v>
          </cell>
        </row>
        <row r="1400">
          <cell r="A1400">
            <v>32.4</v>
          </cell>
        </row>
        <row r="1401">
          <cell r="A1401">
            <v>168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112</v>
          </cell>
        </row>
        <row r="1406">
          <cell r="A1406">
            <v>504</v>
          </cell>
        </row>
        <row r="1407">
          <cell r="A1407">
            <v>168</v>
          </cell>
        </row>
        <row r="1408">
          <cell r="A1408">
            <v>0</v>
          </cell>
        </row>
        <row r="1409">
          <cell r="A1409">
            <v>0</v>
          </cell>
        </row>
        <row r="1411">
          <cell r="A1411">
            <v>264</v>
          </cell>
        </row>
        <row r="1414">
          <cell r="A1414" t="str">
            <v>заказ филиала</v>
          </cell>
          <cell r="B1414" t="str">
            <v>Комментарии филиала</v>
          </cell>
        </row>
        <row r="1416">
          <cell r="A1416">
            <v>0</v>
          </cell>
        </row>
        <row r="1497">
          <cell r="A1497" t="str">
            <v>Комментарии филиала</v>
          </cell>
          <cell r="B1497" t="str">
            <v>кон ост</v>
          </cell>
        </row>
        <row r="1500">
          <cell r="B1500" t="e">
            <v>#VALUE!</v>
          </cell>
        </row>
        <row r="1501">
          <cell r="B1501" t="e">
            <v>#VALUE!</v>
          </cell>
        </row>
        <row r="1502">
          <cell r="B1502">
            <v>16.36</v>
          </cell>
        </row>
        <row r="1503">
          <cell r="B1503">
            <v>13.4375</v>
          </cell>
        </row>
        <row r="1504">
          <cell r="B1504">
            <v>13.3333333333333</v>
          </cell>
        </row>
        <row r="1505">
          <cell r="B1505">
            <v>15.640569395017801</v>
          </cell>
        </row>
        <row r="1506">
          <cell r="B1506">
            <v>14.524838012959</v>
          </cell>
        </row>
        <row r="1507">
          <cell r="B1507">
            <v>117</v>
          </cell>
        </row>
        <row r="1508">
          <cell r="B1508">
            <v>13.52</v>
          </cell>
        </row>
        <row r="1509">
          <cell r="B1509" t="e">
            <v>#VALUE!</v>
          </cell>
        </row>
        <row r="1510">
          <cell r="B1510" t="e">
            <v>#VALUE!</v>
          </cell>
        </row>
        <row r="1511">
          <cell r="B1511" t="e">
            <v>#VALUE!</v>
          </cell>
        </row>
        <row r="1512">
          <cell r="B1512">
            <v>14.7685185185185</v>
          </cell>
        </row>
        <row r="1513">
          <cell r="B1513">
            <v>14.797979797979799</v>
          </cell>
        </row>
        <row r="1514">
          <cell r="B1514" t="e">
            <v>#VALUE!</v>
          </cell>
        </row>
        <row r="1515">
          <cell r="B1515">
            <v>27.5</v>
          </cell>
        </row>
        <row r="1516">
          <cell r="B1516" t="e">
            <v>#VALUE!</v>
          </cell>
        </row>
        <row r="1517">
          <cell r="B1517">
            <v>14.375</v>
          </cell>
        </row>
        <row r="1518">
          <cell r="B1518">
            <v>24.823529411764699</v>
          </cell>
        </row>
        <row r="1519">
          <cell r="B1519">
            <v>17.090909090909101</v>
          </cell>
        </row>
        <row r="1520">
          <cell r="B1520">
            <v>33.421052631579002</v>
          </cell>
        </row>
        <row r="1521">
          <cell r="B1521">
            <v>60.909090909090899</v>
          </cell>
        </row>
        <row r="1522">
          <cell r="B1522">
            <v>14.033816425120801</v>
          </cell>
        </row>
        <row r="1523">
          <cell r="B1523">
            <v>12.818181818181801</v>
          </cell>
        </row>
        <row r="1524">
          <cell r="B1524">
            <v>15</v>
          </cell>
        </row>
        <row r="1525">
          <cell r="B1525">
            <v>13.6904761904762</v>
          </cell>
        </row>
        <row r="1526">
          <cell r="B1526">
            <v>13.734375</v>
          </cell>
        </row>
        <row r="1527">
          <cell r="B1527">
            <v>7.91245791245791</v>
          </cell>
        </row>
        <row r="1528">
          <cell r="B1528">
            <v>13.535353535353501</v>
          </cell>
        </row>
        <row r="1529">
          <cell r="B1529">
            <v>14.7590361445783</v>
          </cell>
        </row>
        <row r="1530">
          <cell r="B1530">
            <v>13.75</v>
          </cell>
        </row>
        <row r="1531">
          <cell r="B1531">
            <v>21.75</v>
          </cell>
        </row>
        <row r="1532">
          <cell r="B1532" t="e">
            <v>#VALUE!</v>
          </cell>
        </row>
        <row r="1533">
          <cell r="B1533" t="e">
            <v>#VALUE!</v>
          </cell>
        </row>
        <row r="1534">
          <cell r="B1534" t="e">
            <v>#VALUE!</v>
          </cell>
        </row>
        <row r="1535">
          <cell r="B1535" t="e">
            <v>#VALUE!</v>
          </cell>
        </row>
        <row r="1536">
          <cell r="B1536">
            <v>13.097014925373101</v>
          </cell>
        </row>
        <row r="1537">
          <cell r="B1537" t="e">
            <v>#VALUE!</v>
          </cell>
        </row>
        <row r="1538">
          <cell r="B1538" t="e">
            <v>#VALUE!</v>
          </cell>
        </row>
        <row r="1539">
          <cell r="B1539" t="e">
            <v>#VALUE!</v>
          </cell>
        </row>
        <row r="1540">
          <cell r="B1540">
            <v>13.403361344537799</v>
          </cell>
        </row>
        <row r="1541">
          <cell r="B1541">
            <v>13.590425531914899</v>
          </cell>
        </row>
        <row r="1542">
          <cell r="B1542" t="e">
            <v>#VALUE!</v>
          </cell>
        </row>
        <row r="1543">
          <cell r="B1543">
            <v>13.5632183908046</v>
          </cell>
        </row>
        <row r="1544">
          <cell r="B1544">
            <v>22.6237623762376</v>
          </cell>
        </row>
        <row r="1545">
          <cell r="B1545">
            <v>13.9208633093525</v>
          </cell>
        </row>
        <row r="1546">
          <cell r="B1546">
            <v>14.138554216867499</v>
          </cell>
        </row>
        <row r="1547">
          <cell r="B1547">
            <v>18.943661971830998</v>
          </cell>
        </row>
        <row r="1548">
          <cell r="B1548">
            <v>15.394736842105299</v>
          </cell>
        </row>
        <row r="1549">
          <cell r="B1549">
            <v>15.988372093023299</v>
          </cell>
        </row>
        <row r="1550">
          <cell r="B1550">
            <v>19.230769230769202</v>
          </cell>
        </row>
        <row r="1551">
          <cell r="B1551">
            <v>17.575757575757599</v>
          </cell>
        </row>
        <row r="1552">
          <cell r="B1552">
            <v>16</v>
          </cell>
        </row>
        <row r="1553">
          <cell r="B1553">
            <v>37.407407407407398</v>
          </cell>
        </row>
        <row r="1554">
          <cell r="B1554">
            <v>14.344512195122</v>
          </cell>
        </row>
        <row r="1555">
          <cell r="B1555">
            <v>17.647058823529399</v>
          </cell>
        </row>
        <row r="1556">
          <cell r="B1556">
            <v>15.869565217391299</v>
          </cell>
        </row>
        <row r="1557">
          <cell r="B1557">
            <v>13.8352272727273</v>
          </cell>
        </row>
        <row r="1558">
          <cell r="B1558">
            <v>13.9005235602094</v>
          </cell>
        </row>
        <row r="1559">
          <cell r="B1559" t="e">
            <v>#VALUE!</v>
          </cell>
        </row>
        <row r="1560">
          <cell r="B1560" t="e">
            <v>#VALUE!</v>
          </cell>
        </row>
        <row r="1561">
          <cell r="B1561" t="e">
            <v>#VALUE!</v>
          </cell>
        </row>
        <row r="1562">
          <cell r="B1562" t="e">
            <v>#VALUE!</v>
          </cell>
        </row>
        <row r="1563">
          <cell r="B1563" t="e">
            <v>#VALUE!</v>
          </cell>
        </row>
        <row r="1564">
          <cell r="B1564">
            <v>14.6666666666667</v>
          </cell>
        </row>
        <row r="1565">
          <cell r="B1565">
            <v>13.2650602409639</v>
          </cell>
        </row>
        <row r="1566">
          <cell r="B1566">
            <v>13.4722222222222</v>
          </cell>
        </row>
        <row r="1567">
          <cell r="B1567">
            <v>14.510638297872299</v>
          </cell>
        </row>
        <row r="1568">
          <cell r="B1568">
            <v>43.3333333333333</v>
          </cell>
        </row>
        <row r="1569">
          <cell r="B1569">
            <v>21.1111111111111</v>
          </cell>
        </row>
        <row r="1570">
          <cell r="B1570">
            <v>25.8088235294118</v>
          </cell>
        </row>
        <row r="1571">
          <cell r="B1571">
            <v>12.705479452054799</v>
          </cell>
        </row>
        <row r="1572">
          <cell r="B1572">
            <v>13.9758179231863</v>
          </cell>
        </row>
        <row r="1573">
          <cell r="B1573">
            <v>14.960396039603999</v>
          </cell>
        </row>
        <row r="1574">
          <cell r="B1574">
            <v>23.3333333333333</v>
          </cell>
        </row>
        <row r="1575">
          <cell r="B1575">
            <v>18.037974683544299</v>
          </cell>
        </row>
        <row r="1576">
          <cell r="B1576">
            <v>18.8524590163934</v>
          </cell>
        </row>
        <row r="1577">
          <cell r="B1577">
            <v>18.210526315789501</v>
          </cell>
        </row>
        <row r="1580">
          <cell r="A1580" t="str">
            <v>кон ост</v>
          </cell>
          <cell r="B1580" t="str">
            <v>факт</v>
          </cell>
        </row>
        <row r="1583">
          <cell r="A1583" t="e">
            <v>#VALUE!</v>
          </cell>
          <cell r="B1583" t="e">
            <v>#VALUE!</v>
          </cell>
        </row>
        <row r="1584">
          <cell r="A1584" t="e">
            <v>#VALUE!</v>
          </cell>
          <cell r="B1584" t="e">
            <v>#VALUE!</v>
          </cell>
        </row>
        <row r="1585">
          <cell r="A1585">
            <v>16.36</v>
          </cell>
          <cell r="B1585">
            <v>16.36</v>
          </cell>
        </row>
        <row r="1586">
          <cell r="A1586">
            <v>13.4375</v>
          </cell>
          <cell r="B1586">
            <v>11.1548913043478</v>
          </cell>
        </row>
        <row r="1587">
          <cell r="A1587">
            <v>13.3333333333333</v>
          </cell>
          <cell r="B1587">
            <v>11.304347826087</v>
          </cell>
        </row>
        <row r="1588">
          <cell r="A1588">
            <v>15.640569395017801</v>
          </cell>
          <cell r="B1588">
            <v>12.6512455516014</v>
          </cell>
        </row>
        <row r="1589">
          <cell r="A1589">
            <v>14.524838012959</v>
          </cell>
          <cell r="B1589">
            <v>12.710583153347701</v>
          </cell>
        </row>
        <row r="1590">
          <cell r="A1590">
            <v>117</v>
          </cell>
          <cell r="B1590">
            <v>117</v>
          </cell>
        </row>
        <row r="1591">
          <cell r="A1591">
            <v>13.52</v>
          </cell>
          <cell r="B1591">
            <v>7.92</v>
          </cell>
        </row>
        <row r="1592">
          <cell r="A1592" t="e">
            <v>#VALUE!</v>
          </cell>
          <cell r="B1592" t="e">
            <v>#VALUE!</v>
          </cell>
        </row>
        <row r="1593">
          <cell r="A1593" t="e">
            <v>#VALUE!</v>
          </cell>
          <cell r="B1593" t="e">
            <v>#VALUE!</v>
          </cell>
        </row>
        <row r="1594">
          <cell r="A1594" t="e">
            <v>#VALUE!</v>
          </cell>
          <cell r="B1594" t="e">
            <v>#VALUE!</v>
          </cell>
        </row>
        <row r="1595">
          <cell r="A1595">
            <v>14.7685185185185</v>
          </cell>
          <cell r="B1595">
            <v>14.7685185185185</v>
          </cell>
        </row>
        <row r="1596">
          <cell r="A1596">
            <v>14.797979797979799</v>
          </cell>
          <cell r="B1596">
            <v>10.5555555555556</v>
          </cell>
        </row>
        <row r="1597">
          <cell r="A1597" t="e">
            <v>#VALUE!</v>
          </cell>
          <cell r="B1597" t="e">
            <v>#VALUE!</v>
          </cell>
        </row>
        <row r="1598">
          <cell r="A1598">
            <v>27.5</v>
          </cell>
          <cell r="B1598">
            <v>27.5</v>
          </cell>
        </row>
        <row r="1599">
          <cell r="A1599" t="e">
            <v>#VALUE!</v>
          </cell>
          <cell r="B1599" t="e">
            <v>#VALUE!</v>
          </cell>
        </row>
        <row r="1600">
          <cell r="A1600">
            <v>14.375</v>
          </cell>
          <cell r="B1600">
            <v>14.375</v>
          </cell>
        </row>
        <row r="1601">
          <cell r="A1601">
            <v>24.823529411764699</v>
          </cell>
          <cell r="B1601">
            <v>24.823529411764699</v>
          </cell>
        </row>
        <row r="1602">
          <cell r="A1602">
            <v>17.090909090909101</v>
          </cell>
          <cell r="B1602">
            <v>17.090909090909101</v>
          </cell>
        </row>
        <row r="1603">
          <cell r="A1603">
            <v>33.421052631579002</v>
          </cell>
          <cell r="B1603">
            <v>33.421052631579002</v>
          </cell>
        </row>
        <row r="1604">
          <cell r="A1604">
            <v>60.909090909090899</v>
          </cell>
          <cell r="B1604">
            <v>60.909090909090899</v>
          </cell>
        </row>
        <row r="1605">
          <cell r="A1605">
            <v>14.033816425120801</v>
          </cell>
          <cell r="B1605">
            <v>10.990338164251201</v>
          </cell>
        </row>
        <row r="1606">
          <cell r="A1606">
            <v>12.818181818181801</v>
          </cell>
          <cell r="B1606">
            <v>10.2727272727273</v>
          </cell>
        </row>
        <row r="1607">
          <cell r="A1607">
            <v>15</v>
          </cell>
          <cell r="B1607">
            <v>15</v>
          </cell>
        </row>
        <row r="1608">
          <cell r="A1608">
            <v>13.6904761904762</v>
          </cell>
          <cell r="B1608">
            <v>10.8333333333333</v>
          </cell>
        </row>
        <row r="1609">
          <cell r="A1609">
            <v>13.734375</v>
          </cell>
          <cell r="B1609">
            <v>5.859375</v>
          </cell>
        </row>
        <row r="1610">
          <cell r="A1610">
            <v>7.91245791245791</v>
          </cell>
          <cell r="B1610">
            <v>7.91245791245791</v>
          </cell>
        </row>
        <row r="1611">
          <cell r="A1611">
            <v>13.535353535353501</v>
          </cell>
          <cell r="B1611">
            <v>7.8787878787878798</v>
          </cell>
        </row>
        <row r="1612">
          <cell r="A1612">
            <v>14.7590361445783</v>
          </cell>
          <cell r="B1612">
            <v>4.6385542168674698</v>
          </cell>
        </row>
        <row r="1613">
          <cell r="A1613">
            <v>13.75</v>
          </cell>
          <cell r="B1613">
            <v>13.75</v>
          </cell>
        </row>
        <row r="1614">
          <cell r="A1614">
            <v>21.75</v>
          </cell>
          <cell r="B1614">
            <v>13.35</v>
          </cell>
        </row>
        <row r="1615">
          <cell r="A1615" t="e">
            <v>#VALUE!</v>
          </cell>
          <cell r="B1615" t="e">
            <v>#VALUE!</v>
          </cell>
        </row>
        <row r="1616">
          <cell r="A1616" t="e">
            <v>#VALUE!</v>
          </cell>
          <cell r="B1616" t="e">
            <v>#VALUE!</v>
          </cell>
        </row>
        <row r="1617">
          <cell r="A1617" t="e">
            <v>#VALUE!</v>
          </cell>
          <cell r="B1617" t="e">
            <v>#VALUE!</v>
          </cell>
        </row>
        <row r="1618">
          <cell r="A1618" t="e">
            <v>#VALUE!</v>
          </cell>
          <cell r="B1618" t="e">
            <v>#VALUE!</v>
          </cell>
        </row>
        <row r="1619">
          <cell r="A1619">
            <v>13.097014925373101</v>
          </cell>
          <cell r="B1619">
            <v>5.9328358208955203</v>
          </cell>
        </row>
        <row r="1620">
          <cell r="A1620" t="e">
            <v>#VALUE!</v>
          </cell>
          <cell r="B1620" t="e">
            <v>#VALUE!</v>
          </cell>
        </row>
        <row r="1621">
          <cell r="A1621" t="e">
            <v>#VALUE!</v>
          </cell>
          <cell r="B1621" t="e">
            <v>#VALUE!</v>
          </cell>
        </row>
        <row r="1622">
          <cell r="A1622" t="e">
            <v>#VALUE!</v>
          </cell>
          <cell r="B1622" t="e">
            <v>#VALUE!</v>
          </cell>
        </row>
        <row r="1623">
          <cell r="A1623">
            <v>13.403361344537799</v>
          </cell>
          <cell r="B1623">
            <v>11.386554621848701</v>
          </cell>
        </row>
        <row r="1624">
          <cell r="A1624">
            <v>13.590425531914899</v>
          </cell>
          <cell r="B1624">
            <v>5.93085106382979</v>
          </cell>
        </row>
        <row r="1625">
          <cell r="A1625" t="e">
            <v>#VALUE!</v>
          </cell>
          <cell r="B1625" t="e">
            <v>#VALUE!</v>
          </cell>
        </row>
        <row r="1626">
          <cell r="A1626">
            <v>13.5632183908046</v>
          </cell>
          <cell r="B1626">
            <v>5.8390804597701198</v>
          </cell>
        </row>
        <row r="1627">
          <cell r="A1627">
            <v>22.6237623762376</v>
          </cell>
          <cell r="B1627">
            <v>22.6237623762376</v>
          </cell>
        </row>
        <row r="1628">
          <cell r="A1628">
            <v>13.9208633093525</v>
          </cell>
          <cell r="B1628">
            <v>7.8776978417266204</v>
          </cell>
        </row>
        <row r="1629">
          <cell r="A1629">
            <v>14.138554216867499</v>
          </cell>
          <cell r="B1629">
            <v>12.981927710843401</v>
          </cell>
        </row>
        <row r="1630">
          <cell r="A1630">
            <v>18.943661971830998</v>
          </cell>
          <cell r="B1630">
            <v>12.1830985915493</v>
          </cell>
        </row>
        <row r="1631">
          <cell r="A1631">
            <v>15.394736842105299</v>
          </cell>
          <cell r="B1631">
            <v>15.394736842105299</v>
          </cell>
        </row>
        <row r="1632">
          <cell r="A1632">
            <v>15.988372093023299</v>
          </cell>
          <cell r="B1632">
            <v>12.5</v>
          </cell>
        </row>
        <row r="1633">
          <cell r="A1633">
            <v>19.230769230769202</v>
          </cell>
          <cell r="B1633">
            <v>19.230769230769202</v>
          </cell>
        </row>
        <row r="1634">
          <cell r="A1634">
            <v>17.575757575757599</v>
          </cell>
          <cell r="B1634">
            <v>10.303030303030299</v>
          </cell>
        </row>
        <row r="1635">
          <cell r="A1635">
            <v>16</v>
          </cell>
          <cell r="B1635">
            <v>16</v>
          </cell>
        </row>
        <row r="1636">
          <cell r="A1636">
            <v>37.407407407407398</v>
          </cell>
          <cell r="B1636">
            <v>37.407407407407398</v>
          </cell>
        </row>
        <row r="1637">
          <cell r="A1637">
            <v>14.344512195122</v>
          </cell>
          <cell r="B1637">
            <v>12.881097560975601</v>
          </cell>
        </row>
        <row r="1638">
          <cell r="A1638">
            <v>17.647058823529399</v>
          </cell>
          <cell r="B1638">
            <v>10.588235294117601</v>
          </cell>
        </row>
        <row r="1639">
          <cell r="A1639">
            <v>15.869565217391299</v>
          </cell>
          <cell r="B1639">
            <v>5.4347826086956497</v>
          </cell>
        </row>
        <row r="1640">
          <cell r="A1640">
            <v>13.8352272727273</v>
          </cell>
          <cell r="B1640">
            <v>8.3806818181818201</v>
          </cell>
        </row>
        <row r="1641">
          <cell r="A1641">
            <v>13.9005235602094</v>
          </cell>
          <cell r="B1641">
            <v>7.6178010471204196</v>
          </cell>
        </row>
        <row r="1642">
          <cell r="A1642" t="e">
            <v>#VALUE!</v>
          </cell>
          <cell r="B1642" t="e">
            <v>#VALUE!</v>
          </cell>
        </row>
        <row r="1643">
          <cell r="A1643" t="e">
            <v>#VALUE!</v>
          </cell>
          <cell r="B1643" t="e">
            <v>#VALUE!</v>
          </cell>
        </row>
        <row r="1644">
          <cell r="A1644" t="e">
            <v>#VALUE!</v>
          </cell>
          <cell r="B1644" t="e">
            <v>#VALUE!</v>
          </cell>
        </row>
        <row r="1645">
          <cell r="A1645" t="e">
            <v>#VALUE!</v>
          </cell>
          <cell r="B1645" t="e">
            <v>#VALUE!</v>
          </cell>
        </row>
        <row r="1646">
          <cell r="A1646" t="e">
            <v>#VALUE!</v>
          </cell>
          <cell r="B1646" t="e">
            <v>#VALUE!</v>
          </cell>
        </row>
        <row r="1647">
          <cell r="A1647">
            <v>14.6666666666667</v>
          </cell>
          <cell r="B1647">
            <v>9.8666666666666707</v>
          </cell>
        </row>
        <row r="1648">
          <cell r="A1648">
            <v>13.2650602409639</v>
          </cell>
          <cell r="B1648">
            <v>11.2409638554217</v>
          </cell>
        </row>
        <row r="1649">
          <cell r="A1649">
            <v>13.4722222222222</v>
          </cell>
          <cell r="B1649">
            <v>11.741452991453</v>
          </cell>
        </row>
        <row r="1650">
          <cell r="A1650">
            <v>14.510638297872299</v>
          </cell>
          <cell r="B1650">
            <v>12.723404255319201</v>
          </cell>
        </row>
        <row r="1651">
          <cell r="A1651">
            <v>43.3333333333333</v>
          </cell>
          <cell r="B1651">
            <v>43.3333333333333</v>
          </cell>
        </row>
        <row r="1652">
          <cell r="A1652">
            <v>21.1111111111111</v>
          </cell>
          <cell r="B1652">
            <v>21.1111111111111</v>
          </cell>
        </row>
        <row r="1653">
          <cell r="A1653">
            <v>25.8088235294118</v>
          </cell>
          <cell r="B1653">
            <v>25.8088235294118</v>
          </cell>
        </row>
        <row r="1654">
          <cell r="A1654">
            <v>12.705479452054799</v>
          </cell>
          <cell r="B1654">
            <v>8.8698630136986303</v>
          </cell>
        </row>
        <row r="1655">
          <cell r="A1655">
            <v>13.9758179231863</v>
          </cell>
          <cell r="B1655">
            <v>10.3911806543386</v>
          </cell>
        </row>
        <row r="1656">
          <cell r="A1656">
            <v>14.960396039603999</v>
          </cell>
          <cell r="B1656">
            <v>13.297029702970301</v>
          </cell>
        </row>
        <row r="1657">
          <cell r="A1657">
            <v>23.3333333333333</v>
          </cell>
          <cell r="B1657">
            <v>23.3333333333333</v>
          </cell>
        </row>
        <row r="1658">
          <cell r="A1658">
            <v>18.037974683544299</v>
          </cell>
          <cell r="B1658">
            <v>18.037974683544299</v>
          </cell>
        </row>
        <row r="1659">
          <cell r="A1659">
            <v>18.8524590163934</v>
          </cell>
          <cell r="B1659">
            <v>18.8524590163934</v>
          </cell>
        </row>
        <row r="1660">
          <cell r="A1660">
            <v>18.210526315789501</v>
          </cell>
          <cell r="B1660">
            <v>11.2631578947368</v>
          </cell>
        </row>
        <row r="1663">
          <cell r="A1663" t="str">
            <v>факт</v>
          </cell>
          <cell r="B1663" t="str">
            <v>ср</v>
          </cell>
        </row>
        <row r="1664">
          <cell r="B1664" t="str">
            <v>10,10,</v>
          </cell>
        </row>
        <row r="1665">
          <cell r="B1665">
            <v>2890.5</v>
          </cell>
        </row>
        <row r="1666">
          <cell r="A1666" t="e">
            <v>#VALUE!</v>
          </cell>
          <cell r="B1666">
            <v>0</v>
          </cell>
        </row>
        <row r="1667">
          <cell r="A1667" t="e">
            <v>#VALUE!</v>
          </cell>
          <cell r="B1667">
            <v>0</v>
          </cell>
        </row>
        <row r="1668">
          <cell r="A1668">
            <v>16.36</v>
          </cell>
          <cell r="B1668">
            <v>29.6</v>
          </cell>
        </row>
        <row r="1669">
          <cell r="A1669">
            <v>11.1548913043478</v>
          </cell>
          <cell r="B1669">
            <v>80.599999999999994</v>
          </cell>
        </row>
        <row r="1670">
          <cell r="A1670">
            <v>11.304347826087</v>
          </cell>
          <cell r="B1670">
            <v>90.6</v>
          </cell>
        </row>
        <row r="1671">
          <cell r="A1671">
            <v>12.6512455516014</v>
          </cell>
          <cell r="B1671">
            <v>64</v>
          </cell>
        </row>
        <row r="1672">
          <cell r="A1672">
            <v>12.710583153347701</v>
          </cell>
          <cell r="B1672">
            <v>111.8</v>
          </cell>
        </row>
        <row r="1673">
          <cell r="A1673">
            <v>117</v>
          </cell>
          <cell r="B1673">
            <v>0.4</v>
          </cell>
        </row>
        <row r="1674">
          <cell r="A1674">
            <v>7.92</v>
          </cell>
          <cell r="B1674">
            <v>23.6</v>
          </cell>
        </row>
        <row r="1675">
          <cell r="A1675" t="e">
            <v>#VALUE!</v>
          </cell>
          <cell r="B1675">
            <v>0</v>
          </cell>
        </row>
        <row r="1676">
          <cell r="A1676" t="e">
            <v>#VALUE!</v>
          </cell>
          <cell r="B1676">
            <v>0</v>
          </cell>
        </row>
        <row r="1677">
          <cell r="A1677" t="e">
            <v>#VALUE!</v>
          </cell>
          <cell r="B1677">
            <v>0</v>
          </cell>
        </row>
        <row r="1678">
          <cell r="A1678">
            <v>14.7685185185185</v>
          </cell>
          <cell r="B1678">
            <v>56.4</v>
          </cell>
        </row>
        <row r="1679">
          <cell r="A1679">
            <v>10.5555555555556</v>
          </cell>
          <cell r="B1679">
            <v>39.6</v>
          </cell>
        </row>
        <row r="1680">
          <cell r="A1680" t="e">
            <v>#VALUE!</v>
          </cell>
          <cell r="B1680">
            <v>0</v>
          </cell>
        </row>
        <row r="1681">
          <cell r="A1681">
            <v>27.5</v>
          </cell>
          <cell r="B1681">
            <v>0</v>
          </cell>
        </row>
        <row r="1682">
          <cell r="A1682" t="e">
            <v>#VALUE!</v>
          </cell>
          <cell r="B1682">
            <v>0</v>
          </cell>
        </row>
        <row r="1683">
          <cell r="A1683">
            <v>14.375</v>
          </cell>
          <cell r="B1683">
            <v>22.94</v>
          </cell>
        </row>
        <row r="1684">
          <cell r="A1684">
            <v>24.823529411764699</v>
          </cell>
          <cell r="B1684">
            <v>6</v>
          </cell>
        </row>
        <row r="1685">
          <cell r="A1685">
            <v>17.090909090909101</v>
          </cell>
          <cell r="B1685">
            <v>9.9</v>
          </cell>
        </row>
        <row r="1686">
          <cell r="A1686">
            <v>33.421052631579002</v>
          </cell>
          <cell r="B1686">
            <v>6</v>
          </cell>
        </row>
        <row r="1687">
          <cell r="A1687">
            <v>60.909090909090899</v>
          </cell>
          <cell r="B1687">
            <v>7.4</v>
          </cell>
        </row>
        <row r="1688">
          <cell r="A1688">
            <v>10.990338164251201</v>
          </cell>
          <cell r="B1688">
            <v>95.8</v>
          </cell>
        </row>
        <row r="1689">
          <cell r="A1689">
            <v>10.2727272727273</v>
          </cell>
          <cell r="B1689">
            <v>37.200000000000003</v>
          </cell>
        </row>
        <row r="1690">
          <cell r="A1690">
            <v>15</v>
          </cell>
          <cell r="B1690">
            <v>24.6</v>
          </cell>
        </row>
        <row r="1691">
          <cell r="A1691">
            <v>10.8333333333333</v>
          </cell>
          <cell r="B1691">
            <v>55.2</v>
          </cell>
        </row>
        <row r="1692">
          <cell r="A1692">
            <v>5.859375</v>
          </cell>
          <cell r="B1692">
            <v>42.4</v>
          </cell>
        </row>
        <row r="1693">
          <cell r="A1693">
            <v>7.91245791245791</v>
          </cell>
          <cell r="B1693">
            <v>54.4</v>
          </cell>
        </row>
        <row r="1694">
          <cell r="A1694">
            <v>7.8787878787878798</v>
          </cell>
          <cell r="B1694">
            <v>54.8</v>
          </cell>
        </row>
        <row r="1695">
          <cell r="A1695">
            <v>4.6385542168674698</v>
          </cell>
          <cell r="B1695">
            <v>43.4</v>
          </cell>
        </row>
        <row r="1696">
          <cell r="A1696">
            <v>13.75</v>
          </cell>
          <cell r="B1696">
            <v>19.399999999999999</v>
          </cell>
        </row>
        <row r="1697">
          <cell r="A1697">
            <v>13.35</v>
          </cell>
          <cell r="B1697">
            <v>21.4</v>
          </cell>
        </row>
        <row r="1698">
          <cell r="A1698" t="e">
            <v>#VALUE!</v>
          </cell>
          <cell r="B1698">
            <v>0</v>
          </cell>
        </row>
        <row r="1699">
          <cell r="A1699" t="e">
            <v>#VALUE!</v>
          </cell>
          <cell r="B1699">
            <v>0</v>
          </cell>
        </row>
        <row r="1700">
          <cell r="A1700" t="e">
            <v>#VALUE!</v>
          </cell>
          <cell r="B1700">
            <v>0</v>
          </cell>
        </row>
        <row r="1701">
          <cell r="A1701" t="e">
            <v>#VALUE!</v>
          </cell>
          <cell r="B1701">
            <v>0.6</v>
          </cell>
        </row>
        <row r="1702">
          <cell r="A1702">
            <v>5.9328358208955203</v>
          </cell>
          <cell r="B1702">
            <v>18.399999999999999</v>
          </cell>
        </row>
        <row r="1703">
          <cell r="A1703" t="e">
            <v>#VALUE!</v>
          </cell>
          <cell r="B1703">
            <v>0</v>
          </cell>
        </row>
        <row r="1704">
          <cell r="A1704" t="e">
            <v>#VALUE!</v>
          </cell>
          <cell r="B1704">
            <v>0</v>
          </cell>
        </row>
        <row r="1705">
          <cell r="A1705" t="e">
            <v>#VALUE!</v>
          </cell>
          <cell r="B1705">
            <v>0</v>
          </cell>
        </row>
        <row r="1706">
          <cell r="A1706">
            <v>11.386554621848701</v>
          </cell>
          <cell r="B1706">
            <v>55.8</v>
          </cell>
        </row>
        <row r="1707">
          <cell r="A1707">
            <v>5.93085106382979</v>
          </cell>
          <cell r="B1707">
            <v>30.6</v>
          </cell>
        </row>
        <row r="1708">
          <cell r="A1708" t="e">
            <v>#VALUE!</v>
          </cell>
          <cell r="B1708">
            <v>0</v>
          </cell>
        </row>
        <row r="1709">
          <cell r="A1709">
            <v>5.8390804597701198</v>
          </cell>
          <cell r="B1709">
            <v>67</v>
          </cell>
        </row>
        <row r="1710">
          <cell r="A1710">
            <v>22.6237623762376</v>
          </cell>
          <cell r="B1710">
            <v>34</v>
          </cell>
        </row>
        <row r="1711">
          <cell r="A1711">
            <v>7.8776978417266204</v>
          </cell>
          <cell r="B1711">
            <v>126</v>
          </cell>
        </row>
        <row r="1712">
          <cell r="A1712">
            <v>12.981927710843401</v>
          </cell>
          <cell r="B1712">
            <v>213</v>
          </cell>
        </row>
        <row r="1713">
          <cell r="A1713">
            <v>12.1830985915493</v>
          </cell>
          <cell r="B1713">
            <v>33.200000000000003</v>
          </cell>
        </row>
        <row r="1714">
          <cell r="A1714">
            <v>15.394736842105299</v>
          </cell>
          <cell r="B1714">
            <v>7.8</v>
          </cell>
        </row>
        <row r="1715">
          <cell r="A1715">
            <v>12.5</v>
          </cell>
          <cell r="B1715">
            <v>32</v>
          </cell>
        </row>
        <row r="1716">
          <cell r="A1716">
            <v>19.230769230769202</v>
          </cell>
          <cell r="B1716">
            <v>14.4</v>
          </cell>
        </row>
        <row r="1717">
          <cell r="A1717">
            <v>10.303030303030299</v>
          </cell>
          <cell r="B1717">
            <v>11.8</v>
          </cell>
        </row>
        <row r="1718">
          <cell r="A1718">
            <v>16</v>
          </cell>
          <cell r="B1718">
            <v>7.4</v>
          </cell>
        </row>
        <row r="1719">
          <cell r="A1719">
            <v>37.407407407407398</v>
          </cell>
          <cell r="B1719">
            <v>12</v>
          </cell>
        </row>
        <row r="1720">
          <cell r="A1720">
            <v>12.881097560975601</v>
          </cell>
          <cell r="B1720">
            <v>87</v>
          </cell>
        </row>
        <row r="1721">
          <cell r="A1721">
            <v>10.588235294117601</v>
          </cell>
          <cell r="B1721">
            <v>12</v>
          </cell>
        </row>
        <row r="1722">
          <cell r="A1722">
            <v>5.4347826086956497</v>
          </cell>
          <cell r="B1722">
            <v>14.2</v>
          </cell>
        </row>
        <row r="1723">
          <cell r="A1723">
            <v>8.3806818181818201</v>
          </cell>
          <cell r="B1723">
            <v>170</v>
          </cell>
        </row>
        <row r="1724">
          <cell r="A1724">
            <v>7.6178010471204196</v>
          </cell>
          <cell r="B1724">
            <v>33.4</v>
          </cell>
        </row>
        <row r="1725">
          <cell r="A1725" t="e">
            <v>#VALUE!</v>
          </cell>
          <cell r="B1725">
            <v>0</v>
          </cell>
        </row>
        <row r="1726">
          <cell r="A1726" t="e">
            <v>#VALUE!</v>
          </cell>
          <cell r="B1726">
            <v>0</v>
          </cell>
        </row>
        <row r="1727">
          <cell r="A1727" t="e">
            <v>#VALUE!</v>
          </cell>
          <cell r="B1727">
            <v>0</v>
          </cell>
        </row>
        <row r="1728">
          <cell r="A1728" t="e">
            <v>#VALUE!</v>
          </cell>
          <cell r="B1728">
            <v>0</v>
          </cell>
        </row>
        <row r="1729">
          <cell r="A1729" t="e">
            <v>#VALUE!</v>
          </cell>
          <cell r="B1729">
            <v>0</v>
          </cell>
        </row>
        <row r="1730">
          <cell r="A1730">
            <v>9.8666666666666707</v>
          </cell>
          <cell r="B1730">
            <v>116.6</v>
          </cell>
        </row>
        <row r="1731">
          <cell r="A1731">
            <v>11.2409638554217</v>
          </cell>
          <cell r="B1731">
            <v>95.8</v>
          </cell>
        </row>
        <row r="1732">
          <cell r="A1732">
            <v>11.741452991453</v>
          </cell>
          <cell r="B1732">
            <v>23.4</v>
          </cell>
        </row>
        <row r="1733">
          <cell r="A1733">
            <v>12.723404255319201</v>
          </cell>
          <cell r="B1733">
            <v>99.6</v>
          </cell>
        </row>
        <row r="1734">
          <cell r="A1734">
            <v>43.3333333333333</v>
          </cell>
          <cell r="B1734">
            <v>10</v>
          </cell>
        </row>
        <row r="1735">
          <cell r="A1735">
            <v>21.1111111111111</v>
          </cell>
          <cell r="B1735">
            <v>13.6</v>
          </cell>
        </row>
        <row r="1736">
          <cell r="A1736">
            <v>25.8088235294118</v>
          </cell>
          <cell r="B1736">
            <v>22.6</v>
          </cell>
        </row>
        <row r="1737">
          <cell r="A1737">
            <v>8.8698630136986303</v>
          </cell>
          <cell r="B1737">
            <v>25.2</v>
          </cell>
        </row>
        <row r="1738">
          <cell r="A1738">
            <v>10.3911806543386</v>
          </cell>
          <cell r="B1738">
            <v>154.19999999999999</v>
          </cell>
        </row>
        <row r="1739">
          <cell r="A1739">
            <v>13.297029702970301</v>
          </cell>
          <cell r="B1739">
            <v>130.6</v>
          </cell>
        </row>
        <row r="1740">
          <cell r="A1740">
            <v>23.3333333333333</v>
          </cell>
          <cell r="B1740">
            <v>15.66</v>
          </cell>
        </row>
        <row r="1741">
          <cell r="A1741">
            <v>18.037974683544299</v>
          </cell>
          <cell r="B1741">
            <v>128</v>
          </cell>
        </row>
        <row r="1742">
          <cell r="A1742">
            <v>18.8524590163934</v>
          </cell>
          <cell r="B1742">
            <v>42</v>
          </cell>
        </row>
        <row r="1743">
          <cell r="A1743">
            <v>11.2631578947368</v>
          </cell>
          <cell r="B1743">
            <v>35.200000000000003</v>
          </cell>
        </row>
        <row r="1746">
          <cell r="A1746" t="str">
            <v>ср</v>
          </cell>
          <cell r="B1746" t="str">
            <v>ср</v>
          </cell>
        </row>
        <row r="1747">
          <cell r="A1747" t="str">
            <v>10,10,</v>
          </cell>
          <cell r="B1747" t="str">
            <v>03,10,</v>
          </cell>
        </row>
        <row r="1748">
          <cell r="A1748">
            <v>2890.5</v>
          </cell>
          <cell r="B1748">
            <v>2742.76</v>
          </cell>
        </row>
        <row r="1749">
          <cell r="A1749">
            <v>0</v>
          </cell>
          <cell r="B1749">
            <v>0</v>
          </cell>
        </row>
        <row r="1750">
          <cell r="A1750">
            <v>0</v>
          </cell>
          <cell r="B1750">
            <v>0</v>
          </cell>
        </row>
        <row r="1751">
          <cell r="A1751">
            <v>29.6</v>
          </cell>
          <cell r="B1751">
            <v>16</v>
          </cell>
        </row>
        <row r="1752">
          <cell r="A1752">
            <v>80.599999999999994</v>
          </cell>
          <cell r="B1752">
            <v>86</v>
          </cell>
        </row>
        <row r="1753">
          <cell r="A1753">
            <v>90.6</v>
          </cell>
          <cell r="B1753">
            <v>105.8</v>
          </cell>
        </row>
        <row r="1754">
          <cell r="A1754">
            <v>64</v>
          </cell>
          <cell r="B1754">
            <v>79.599999999999994</v>
          </cell>
        </row>
        <row r="1755">
          <cell r="A1755">
            <v>111.8</v>
          </cell>
          <cell r="B1755">
            <v>103.8</v>
          </cell>
        </row>
        <row r="1756">
          <cell r="A1756">
            <v>0.4</v>
          </cell>
          <cell r="B1756">
            <v>0.8</v>
          </cell>
        </row>
        <row r="1757">
          <cell r="A1757">
            <v>23.6</v>
          </cell>
          <cell r="B1757">
            <v>29.2</v>
          </cell>
        </row>
        <row r="1758">
          <cell r="A1758">
            <v>0</v>
          </cell>
          <cell r="B1758">
            <v>0</v>
          </cell>
        </row>
        <row r="1759">
          <cell r="A1759">
            <v>0</v>
          </cell>
          <cell r="B1759">
            <v>0</v>
          </cell>
        </row>
        <row r="1760">
          <cell r="A1760">
            <v>0</v>
          </cell>
          <cell r="B1760">
            <v>0</v>
          </cell>
        </row>
        <row r="1761">
          <cell r="A1761">
            <v>56.4</v>
          </cell>
          <cell r="B1761">
            <v>63.4</v>
          </cell>
        </row>
        <row r="1762">
          <cell r="A1762">
            <v>39.6</v>
          </cell>
          <cell r="B1762">
            <v>47.8</v>
          </cell>
        </row>
        <row r="1763">
          <cell r="A1763">
            <v>0</v>
          </cell>
          <cell r="B1763">
            <v>0</v>
          </cell>
        </row>
        <row r="1764">
          <cell r="A1764">
            <v>0</v>
          </cell>
          <cell r="B1764">
            <v>0.6</v>
          </cell>
        </row>
        <row r="1765">
          <cell r="A1765">
            <v>0</v>
          </cell>
          <cell r="B1765">
            <v>0</v>
          </cell>
        </row>
        <row r="1766">
          <cell r="A1766">
            <v>22.94</v>
          </cell>
          <cell r="B1766">
            <v>18.5</v>
          </cell>
        </row>
        <row r="1767">
          <cell r="A1767">
            <v>6</v>
          </cell>
          <cell r="B1767">
            <v>5.2</v>
          </cell>
        </row>
        <row r="1768">
          <cell r="A1768">
            <v>9.9</v>
          </cell>
          <cell r="B1768">
            <v>6.6</v>
          </cell>
        </row>
        <row r="1769">
          <cell r="A1769">
            <v>6</v>
          </cell>
          <cell r="B1769">
            <v>13.8</v>
          </cell>
        </row>
        <row r="1770">
          <cell r="A1770">
            <v>7.4</v>
          </cell>
          <cell r="B1770">
            <v>5.4</v>
          </cell>
        </row>
        <row r="1771">
          <cell r="A1771">
            <v>95.8</v>
          </cell>
          <cell r="B1771">
            <v>101.6</v>
          </cell>
        </row>
        <row r="1772">
          <cell r="A1772">
            <v>37.200000000000003</v>
          </cell>
          <cell r="B1772">
            <v>43</v>
          </cell>
        </row>
        <row r="1773">
          <cell r="A1773">
            <v>24.6</v>
          </cell>
          <cell r="B1773">
            <v>33.4</v>
          </cell>
        </row>
        <row r="1774">
          <cell r="A1774">
            <v>55.2</v>
          </cell>
          <cell r="B1774">
            <v>30</v>
          </cell>
        </row>
        <row r="1775">
          <cell r="A1775">
            <v>42.4</v>
          </cell>
          <cell r="B1775">
            <v>45.4</v>
          </cell>
        </row>
        <row r="1776">
          <cell r="A1776">
            <v>54.4</v>
          </cell>
          <cell r="B1776">
            <v>62.6</v>
          </cell>
        </row>
        <row r="1777">
          <cell r="A1777">
            <v>54.8</v>
          </cell>
          <cell r="B1777">
            <v>62.6</v>
          </cell>
        </row>
        <row r="1778">
          <cell r="A1778">
            <v>43.4</v>
          </cell>
          <cell r="B1778">
            <v>50.8</v>
          </cell>
        </row>
        <row r="1779">
          <cell r="A1779">
            <v>19.399999999999999</v>
          </cell>
          <cell r="B1779">
            <v>16.8</v>
          </cell>
        </row>
        <row r="1780">
          <cell r="A1780">
            <v>21.4</v>
          </cell>
          <cell r="B1780">
            <v>12.6</v>
          </cell>
        </row>
        <row r="1781">
          <cell r="A1781">
            <v>0</v>
          </cell>
          <cell r="B1781">
            <v>0</v>
          </cell>
        </row>
        <row r="1782">
          <cell r="A1782">
            <v>0</v>
          </cell>
          <cell r="B1782">
            <v>0</v>
          </cell>
        </row>
        <row r="1783">
          <cell r="A1783">
            <v>0</v>
          </cell>
          <cell r="B1783">
            <v>0</v>
          </cell>
        </row>
        <row r="1784">
          <cell r="A1784">
            <v>0.6</v>
          </cell>
          <cell r="B1784">
            <v>0</v>
          </cell>
        </row>
        <row r="1785">
          <cell r="A1785">
            <v>18.399999999999999</v>
          </cell>
          <cell r="B1785">
            <v>16.399999999999999</v>
          </cell>
        </row>
        <row r="1786">
          <cell r="A1786">
            <v>0</v>
          </cell>
          <cell r="B1786">
            <v>0</v>
          </cell>
        </row>
        <row r="1787">
          <cell r="A1787">
            <v>0</v>
          </cell>
          <cell r="B1787">
            <v>0</v>
          </cell>
        </row>
        <row r="1788">
          <cell r="A1788">
            <v>0</v>
          </cell>
          <cell r="B1788">
            <v>0</v>
          </cell>
        </row>
        <row r="1789">
          <cell r="A1789">
            <v>55.8</v>
          </cell>
          <cell r="B1789">
            <v>40.6</v>
          </cell>
        </row>
        <row r="1790">
          <cell r="A1790">
            <v>30.6</v>
          </cell>
          <cell r="B1790">
            <v>21</v>
          </cell>
        </row>
        <row r="1791">
          <cell r="A1791">
            <v>0</v>
          </cell>
          <cell r="B1791">
            <v>0</v>
          </cell>
        </row>
        <row r="1792">
          <cell r="A1792">
            <v>67</v>
          </cell>
          <cell r="B1792">
            <v>56.8</v>
          </cell>
        </row>
        <row r="1793">
          <cell r="A1793">
            <v>34</v>
          </cell>
          <cell r="B1793">
            <v>11.8</v>
          </cell>
        </row>
        <row r="1794">
          <cell r="A1794">
            <v>126</v>
          </cell>
          <cell r="B1794">
            <v>109</v>
          </cell>
        </row>
        <row r="1795">
          <cell r="A1795">
            <v>213</v>
          </cell>
          <cell r="B1795">
            <v>177.8</v>
          </cell>
        </row>
        <row r="1796">
          <cell r="A1796">
            <v>33.200000000000003</v>
          </cell>
          <cell r="B1796">
            <v>30.6</v>
          </cell>
        </row>
        <row r="1797">
          <cell r="A1797">
            <v>7.8</v>
          </cell>
          <cell r="B1797">
            <v>5.2</v>
          </cell>
        </row>
        <row r="1798">
          <cell r="A1798">
            <v>32</v>
          </cell>
          <cell r="B1798">
            <v>49.2</v>
          </cell>
        </row>
        <row r="1799">
          <cell r="A1799">
            <v>14.4</v>
          </cell>
          <cell r="B1799">
            <v>5.8</v>
          </cell>
        </row>
        <row r="1800">
          <cell r="A1800">
            <v>11.8</v>
          </cell>
          <cell r="B1800">
            <v>18.600000000000001</v>
          </cell>
        </row>
        <row r="1801">
          <cell r="A1801">
            <v>7.4</v>
          </cell>
          <cell r="B1801">
            <v>16</v>
          </cell>
        </row>
        <row r="1802">
          <cell r="A1802">
            <v>12</v>
          </cell>
          <cell r="B1802">
            <v>14.6</v>
          </cell>
        </row>
        <row r="1803">
          <cell r="A1803">
            <v>87</v>
          </cell>
          <cell r="B1803">
            <v>59.8</v>
          </cell>
        </row>
        <row r="1804">
          <cell r="A1804">
            <v>12</v>
          </cell>
          <cell r="B1804">
            <v>12</v>
          </cell>
        </row>
        <row r="1805">
          <cell r="A1805">
            <v>14.2</v>
          </cell>
          <cell r="B1805">
            <v>11.2</v>
          </cell>
        </row>
        <row r="1806">
          <cell r="A1806">
            <v>170</v>
          </cell>
          <cell r="B1806">
            <v>162</v>
          </cell>
        </row>
        <row r="1807">
          <cell r="A1807">
            <v>33.4</v>
          </cell>
          <cell r="B1807">
            <v>23.8</v>
          </cell>
        </row>
        <row r="1808">
          <cell r="A1808">
            <v>0</v>
          </cell>
          <cell r="B1808">
            <v>0</v>
          </cell>
        </row>
        <row r="1809">
          <cell r="A1809">
            <v>0</v>
          </cell>
          <cell r="B1809">
            <v>0</v>
          </cell>
        </row>
        <row r="1810">
          <cell r="A1810">
            <v>0</v>
          </cell>
          <cell r="B1810">
            <v>0</v>
          </cell>
        </row>
        <row r="1811">
          <cell r="A1811">
            <v>0</v>
          </cell>
          <cell r="B1811">
            <v>0</v>
          </cell>
        </row>
        <row r="1812">
          <cell r="A1812">
            <v>0</v>
          </cell>
          <cell r="B1812">
            <v>0</v>
          </cell>
        </row>
        <row r="1813">
          <cell r="A1813">
            <v>116.6</v>
          </cell>
          <cell r="B1813">
            <v>107.6</v>
          </cell>
        </row>
        <row r="1814">
          <cell r="A1814">
            <v>95.8</v>
          </cell>
          <cell r="B1814">
            <v>94.8</v>
          </cell>
        </row>
        <row r="1815">
          <cell r="A1815">
            <v>23.4</v>
          </cell>
          <cell r="B1815">
            <v>16.920000000000002</v>
          </cell>
        </row>
        <row r="1816">
          <cell r="A1816">
            <v>99.6</v>
          </cell>
          <cell r="B1816">
            <v>117</v>
          </cell>
        </row>
        <row r="1817">
          <cell r="A1817">
            <v>10</v>
          </cell>
          <cell r="B1817">
            <v>10.8</v>
          </cell>
        </row>
        <row r="1818">
          <cell r="A1818">
            <v>13.6</v>
          </cell>
          <cell r="B1818">
            <v>10.199999999999999</v>
          </cell>
        </row>
        <row r="1819">
          <cell r="A1819">
            <v>22.6</v>
          </cell>
          <cell r="B1819">
            <v>25</v>
          </cell>
        </row>
        <row r="1820">
          <cell r="A1820">
            <v>25.2</v>
          </cell>
          <cell r="B1820">
            <v>35.4</v>
          </cell>
        </row>
        <row r="1821">
          <cell r="A1821">
            <v>154.19999999999999</v>
          </cell>
          <cell r="B1821">
            <v>141</v>
          </cell>
        </row>
        <row r="1822">
          <cell r="A1822">
            <v>130.6</v>
          </cell>
          <cell r="B1822">
            <v>128.4</v>
          </cell>
        </row>
        <row r="1823">
          <cell r="A1823">
            <v>15.66</v>
          </cell>
          <cell r="B1823">
            <v>0.54</v>
          </cell>
        </row>
        <row r="1824">
          <cell r="A1824">
            <v>128</v>
          </cell>
          <cell r="B1824">
            <v>105</v>
          </cell>
        </row>
        <row r="1825">
          <cell r="A1825">
            <v>42</v>
          </cell>
          <cell r="B1825">
            <v>21</v>
          </cell>
        </row>
        <row r="1826">
          <cell r="A1826">
            <v>35.200000000000003</v>
          </cell>
          <cell r="B1826">
            <v>45.6</v>
          </cell>
        </row>
        <row r="1829">
          <cell r="A1829" t="str">
            <v>ср</v>
          </cell>
          <cell r="B1829" t="str">
            <v>ср</v>
          </cell>
        </row>
        <row r="1830">
          <cell r="A1830" t="str">
            <v>03,10,</v>
          </cell>
          <cell r="B1830" t="str">
            <v>26,09,</v>
          </cell>
        </row>
        <row r="1831">
          <cell r="A1831">
            <v>2742.76</v>
          </cell>
          <cell r="B1831">
            <v>3012.0770000000002</v>
          </cell>
        </row>
        <row r="1832">
          <cell r="A1832">
            <v>0</v>
          </cell>
          <cell r="B1832">
            <v>1.2</v>
          </cell>
        </row>
        <row r="1833">
          <cell r="A1833">
            <v>0</v>
          </cell>
          <cell r="B1833">
            <v>0</v>
          </cell>
        </row>
        <row r="1834">
          <cell r="A1834">
            <v>16</v>
          </cell>
          <cell r="B1834">
            <v>16.399999999999999</v>
          </cell>
        </row>
        <row r="1835">
          <cell r="A1835">
            <v>86</v>
          </cell>
          <cell r="B1835">
            <v>83.2</v>
          </cell>
        </row>
        <row r="1836">
          <cell r="A1836">
            <v>105.8</v>
          </cell>
          <cell r="B1836">
            <v>83</v>
          </cell>
        </row>
        <row r="1837">
          <cell r="A1837">
            <v>79.599999999999994</v>
          </cell>
          <cell r="B1837">
            <v>55.8</v>
          </cell>
        </row>
        <row r="1838">
          <cell r="A1838">
            <v>103.8</v>
          </cell>
          <cell r="B1838">
            <v>103</v>
          </cell>
        </row>
        <row r="1839">
          <cell r="A1839">
            <v>0.8</v>
          </cell>
          <cell r="B1839">
            <v>3.6</v>
          </cell>
        </row>
        <row r="1840">
          <cell r="A1840">
            <v>29.2</v>
          </cell>
          <cell r="B1840">
            <v>19.600000000000001</v>
          </cell>
        </row>
        <row r="1841">
          <cell r="A1841">
            <v>0</v>
          </cell>
          <cell r="B1841">
            <v>0</v>
          </cell>
        </row>
        <row r="1842">
          <cell r="A1842">
            <v>0</v>
          </cell>
          <cell r="B1842">
            <v>0</v>
          </cell>
        </row>
        <row r="1843">
          <cell r="A1843">
            <v>0</v>
          </cell>
          <cell r="B1843">
            <v>0</v>
          </cell>
        </row>
        <row r="1844">
          <cell r="A1844">
            <v>63.4</v>
          </cell>
          <cell r="B1844">
            <v>63.4</v>
          </cell>
        </row>
        <row r="1845">
          <cell r="A1845">
            <v>47.8</v>
          </cell>
          <cell r="B1845">
            <v>51.8</v>
          </cell>
        </row>
        <row r="1846">
          <cell r="A1846">
            <v>0</v>
          </cell>
          <cell r="B1846">
            <v>0</v>
          </cell>
        </row>
        <row r="1847">
          <cell r="A1847">
            <v>0.6</v>
          </cell>
          <cell r="B1847">
            <v>0</v>
          </cell>
        </row>
        <row r="1848">
          <cell r="A1848">
            <v>0</v>
          </cell>
          <cell r="B1848">
            <v>0.74</v>
          </cell>
        </row>
        <row r="1849">
          <cell r="A1849">
            <v>18.5</v>
          </cell>
          <cell r="B1849">
            <v>21.46</v>
          </cell>
        </row>
        <row r="1850">
          <cell r="A1850">
            <v>5.2</v>
          </cell>
          <cell r="B1850">
            <v>8</v>
          </cell>
        </row>
        <row r="1851">
          <cell r="A1851">
            <v>6.6</v>
          </cell>
          <cell r="B1851">
            <v>7.7</v>
          </cell>
        </row>
        <row r="1852">
          <cell r="A1852">
            <v>13.8</v>
          </cell>
          <cell r="B1852">
            <v>15.6</v>
          </cell>
        </row>
        <row r="1853">
          <cell r="A1853">
            <v>5.4</v>
          </cell>
          <cell r="B1853">
            <v>9.1999999999999993</v>
          </cell>
        </row>
        <row r="1854">
          <cell r="A1854">
            <v>101.6</v>
          </cell>
          <cell r="B1854">
            <v>113.4</v>
          </cell>
        </row>
        <row r="1855">
          <cell r="A1855">
            <v>43</v>
          </cell>
          <cell r="B1855">
            <v>40.6</v>
          </cell>
        </row>
        <row r="1856">
          <cell r="A1856">
            <v>33.4</v>
          </cell>
          <cell r="B1856">
            <v>21.8</v>
          </cell>
        </row>
        <row r="1857">
          <cell r="A1857">
            <v>30</v>
          </cell>
          <cell r="B1857">
            <v>66</v>
          </cell>
        </row>
        <row r="1858">
          <cell r="A1858">
            <v>45.4</v>
          </cell>
          <cell r="B1858">
            <v>27.4</v>
          </cell>
        </row>
        <row r="1859">
          <cell r="A1859">
            <v>62.6</v>
          </cell>
          <cell r="B1859">
            <v>87.6</v>
          </cell>
        </row>
        <row r="1860">
          <cell r="A1860">
            <v>62.6</v>
          </cell>
          <cell r="B1860">
            <v>87.6</v>
          </cell>
        </row>
        <row r="1861">
          <cell r="A1861">
            <v>50.8</v>
          </cell>
          <cell r="B1861">
            <v>76.599999999999994</v>
          </cell>
        </row>
        <row r="1862">
          <cell r="A1862">
            <v>16.8</v>
          </cell>
          <cell r="B1862">
            <v>18.8</v>
          </cell>
        </row>
        <row r="1863">
          <cell r="A1863">
            <v>12.6</v>
          </cell>
          <cell r="B1863">
            <v>20.8</v>
          </cell>
        </row>
        <row r="1864">
          <cell r="A1864">
            <v>0</v>
          </cell>
          <cell r="B1864">
            <v>0</v>
          </cell>
        </row>
        <row r="1865">
          <cell r="A1865">
            <v>0</v>
          </cell>
          <cell r="B1865">
            <v>0</v>
          </cell>
        </row>
        <row r="1866">
          <cell r="A1866">
            <v>0</v>
          </cell>
          <cell r="B1866">
            <v>0</v>
          </cell>
        </row>
        <row r="1867">
          <cell r="A1867">
            <v>0</v>
          </cell>
          <cell r="B1867">
            <v>0</v>
          </cell>
        </row>
        <row r="1868">
          <cell r="A1868">
            <v>16.399999999999999</v>
          </cell>
          <cell r="B1868">
            <v>33.4</v>
          </cell>
        </row>
        <row r="1869">
          <cell r="A1869">
            <v>0</v>
          </cell>
          <cell r="B1869">
            <v>0</v>
          </cell>
        </row>
        <row r="1870">
          <cell r="A1870">
            <v>0</v>
          </cell>
          <cell r="B1870">
            <v>0</v>
          </cell>
        </row>
        <row r="1871">
          <cell r="A1871">
            <v>0</v>
          </cell>
          <cell r="B1871">
            <v>0</v>
          </cell>
        </row>
        <row r="1872">
          <cell r="A1872">
            <v>40.6</v>
          </cell>
          <cell r="B1872">
            <v>55.6</v>
          </cell>
        </row>
        <row r="1873">
          <cell r="A1873">
            <v>21</v>
          </cell>
          <cell r="B1873">
            <v>20.6</v>
          </cell>
        </row>
        <row r="1874">
          <cell r="A1874">
            <v>0</v>
          </cell>
          <cell r="B1874">
            <v>0</v>
          </cell>
        </row>
        <row r="1875">
          <cell r="A1875">
            <v>56.8</v>
          </cell>
          <cell r="B1875">
            <v>83.2</v>
          </cell>
        </row>
        <row r="1876">
          <cell r="A1876">
            <v>11.8</v>
          </cell>
          <cell r="B1876">
            <v>44.2</v>
          </cell>
        </row>
        <row r="1877">
          <cell r="A1877">
            <v>109</v>
          </cell>
          <cell r="B1877">
            <v>131.15700000000001</v>
          </cell>
        </row>
        <row r="1878">
          <cell r="A1878">
            <v>177.8</v>
          </cell>
          <cell r="B1878">
            <v>203</v>
          </cell>
        </row>
        <row r="1879">
          <cell r="A1879">
            <v>30.6</v>
          </cell>
          <cell r="B1879">
            <v>49</v>
          </cell>
        </row>
        <row r="1880">
          <cell r="A1880">
            <v>5.2</v>
          </cell>
          <cell r="B1880">
            <v>12.4</v>
          </cell>
        </row>
        <row r="1881">
          <cell r="A1881">
            <v>49.2</v>
          </cell>
          <cell r="B1881">
            <v>34.4</v>
          </cell>
        </row>
        <row r="1882">
          <cell r="A1882">
            <v>5.8</v>
          </cell>
          <cell r="B1882">
            <v>17</v>
          </cell>
        </row>
        <row r="1883">
          <cell r="A1883">
            <v>18.600000000000001</v>
          </cell>
          <cell r="B1883">
            <v>9.8000000000000007</v>
          </cell>
        </row>
        <row r="1884">
          <cell r="A1884">
            <v>16</v>
          </cell>
          <cell r="B1884">
            <v>7.6</v>
          </cell>
        </row>
        <row r="1885">
          <cell r="A1885">
            <v>14.6</v>
          </cell>
          <cell r="B1885">
            <v>8</v>
          </cell>
        </row>
        <row r="1886">
          <cell r="A1886">
            <v>59.8</v>
          </cell>
          <cell r="B1886">
            <v>55</v>
          </cell>
        </row>
        <row r="1887">
          <cell r="A1887">
            <v>12</v>
          </cell>
          <cell r="B1887">
            <v>17.2</v>
          </cell>
        </row>
        <row r="1888">
          <cell r="A1888">
            <v>11.2</v>
          </cell>
          <cell r="B1888">
            <v>11.4</v>
          </cell>
        </row>
        <row r="1889">
          <cell r="A1889">
            <v>162</v>
          </cell>
          <cell r="B1889">
            <v>173</v>
          </cell>
        </row>
        <row r="1890">
          <cell r="A1890">
            <v>23.8</v>
          </cell>
          <cell r="B1890">
            <v>32.200000000000003</v>
          </cell>
        </row>
        <row r="1891">
          <cell r="A1891">
            <v>0</v>
          </cell>
          <cell r="B1891">
            <v>0</v>
          </cell>
        </row>
        <row r="1892">
          <cell r="A1892">
            <v>0</v>
          </cell>
          <cell r="B1892">
            <v>0</v>
          </cell>
        </row>
        <row r="1893">
          <cell r="A1893">
            <v>0</v>
          </cell>
          <cell r="B1893">
            <v>0</v>
          </cell>
        </row>
        <row r="1894">
          <cell r="A1894">
            <v>0</v>
          </cell>
          <cell r="B1894">
            <v>0</v>
          </cell>
        </row>
        <row r="1895">
          <cell r="A1895">
            <v>0</v>
          </cell>
          <cell r="B1895">
            <v>0</v>
          </cell>
        </row>
        <row r="1896">
          <cell r="A1896">
            <v>107.6</v>
          </cell>
          <cell r="B1896">
            <v>123</v>
          </cell>
        </row>
        <row r="1897">
          <cell r="A1897">
            <v>94.8</v>
          </cell>
          <cell r="B1897">
            <v>94.8</v>
          </cell>
        </row>
        <row r="1898">
          <cell r="A1898">
            <v>16.920000000000002</v>
          </cell>
          <cell r="B1898">
            <v>17.239999999999998</v>
          </cell>
        </row>
        <row r="1899">
          <cell r="A1899">
            <v>117</v>
          </cell>
          <cell r="B1899">
            <v>66</v>
          </cell>
        </row>
        <row r="1900">
          <cell r="A1900">
            <v>10.8</v>
          </cell>
          <cell r="B1900">
            <v>4.4000000000000004</v>
          </cell>
        </row>
        <row r="1901">
          <cell r="A1901">
            <v>10.199999999999999</v>
          </cell>
          <cell r="B1901">
            <v>6.8</v>
          </cell>
        </row>
        <row r="1902">
          <cell r="A1902">
            <v>25</v>
          </cell>
          <cell r="B1902">
            <v>15.4</v>
          </cell>
        </row>
        <row r="1903">
          <cell r="A1903">
            <v>35.4</v>
          </cell>
          <cell r="B1903">
            <v>34</v>
          </cell>
        </row>
        <row r="1904">
          <cell r="A1904">
            <v>141</v>
          </cell>
          <cell r="B1904">
            <v>145.6</v>
          </cell>
        </row>
        <row r="1905">
          <cell r="A1905">
            <v>128.4</v>
          </cell>
          <cell r="B1905">
            <v>164</v>
          </cell>
        </row>
        <row r="1906">
          <cell r="A1906">
            <v>0.54</v>
          </cell>
          <cell r="B1906">
            <v>9.18</v>
          </cell>
        </row>
        <row r="1907">
          <cell r="A1907">
            <v>105</v>
          </cell>
          <cell r="B1907">
            <v>103</v>
          </cell>
        </row>
        <row r="1908">
          <cell r="A1908">
            <v>21</v>
          </cell>
          <cell r="B1908">
            <v>55</v>
          </cell>
        </row>
        <row r="1909">
          <cell r="A1909">
            <v>45.6</v>
          </cell>
          <cell r="B1909">
            <v>71.2</v>
          </cell>
        </row>
        <row r="1912">
          <cell r="A1912" t="str">
            <v>ср</v>
          </cell>
          <cell r="B1912" t="str">
            <v>ср</v>
          </cell>
        </row>
        <row r="1913">
          <cell r="A1913" t="str">
            <v>26,09,</v>
          </cell>
          <cell r="B1913" t="str">
            <v>19,09,</v>
          </cell>
        </row>
        <row r="1914">
          <cell r="A1914">
            <v>3012.0770000000002</v>
          </cell>
          <cell r="B1914">
            <v>2502.2919999999999</v>
          </cell>
        </row>
        <row r="1915">
          <cell r="A1915">
            <v>1.2</v>
          </cell>
          <cell r="B1915">
            <v>0</v>
          </cell>
        </row>
        <row r="1916">
          <cell r="A1916">
            <v>0</v>
          </cell>
          <cell r="B1916">
            <v>0</v>
          </cell>
        </row>
        <row r="1917">
          <cell r="A1917">
            <v>16.399999999999999</v>
          </cell>
          <cell r="B1917">
            <v>19.399999999999999</v>
          </cell>
        </row>
        <row r="1918">
          <cell r="A1918">
            <v>83.2</v>
          </cell>
          <cell r="B1918">
            <v>69.599999999999994</v>
          </cell>
        </row>
        <row r="1919">
          <cell r="A1919">
            <v>83</v>
          </cell>
          <cell r="B1919">
            <v>80.2</v>
          </cell>
        </row>
        <row r="1920">
          <cell r="A1920">
            <v>55.8</v>
          </cell>
          <cell r="B1920">
            <v>65.599999999999994</v>
          </cell>
        </row>
        <row r="1921">
          <cell r="A1921">
            <v>103</v>
          </cell>
          <cell r="B1921">
            <v>89.8</v>
          </cell>
        </row>
        <row r="1922">
          <cell r="A1922">
            <v>3.6</v>
          </cell>
          <cell r="B1922">
            <v>1</v>
          </cell>
        </row>
        <row r="1923">
          <cell r="A1923">
            <v>19.600000000000001</v>
          </cell>
          <cell r="B1923">
            <v>15.4</v>
          </cell>
        </row>
        <row r="1924">
          <cell r="A1924">
            <v>0</v>
          </cell>
          <cell r="B1924">
            <v>0</v>
          </cell>
        </row>
        <row r="1925">
          <cell r="A1925">
            <v>0</v>
          </cell>
          <cell r="B1925">
            <v>0</v>
          </cell>
        </row>
        <row r="1926">
          <cell r="A1926">
            <v>0</v>
          </cell>
          <cell r="B1926">
            <v>0</v>
          </cell>
        </row>
        <row r="1927">
          <cell r="A1927">
            <v>63.4</v>
          </cell>
          <cell r="B1927">
            <v>42.6</v>
          </cell>
        </row>
        <row r="1928">
          <cell r="A1928">
            <v>51.8</v>
          </cell>
          <cell r="B1928">
            <v>34.4</v>
          </cell>
        </row>
        <row r="1929">
          <cell r="A1929">
            <v>0</v>
          </cell>
          <cell r="B1929">
            <v>0</v>
          </cell>
        </row>
        <row r="1930">
          <cell r="A1930">
            <v>0</v>
          </cell>
          <cell r="B1930">
            <v>0</v>
          </cell>
        </row>
        <row r="1931">
          <cell r="A1931">
            <v>0.74</v>
          </cell>
          <cell r="B1931">
            <v>0</v>
          </cell>
        </row>
        <row r="1932">
          <cell r="A1932">
            <v>21.46</v>
          </cell>
          <cell r="B1932">
            <v>25.9</v>
          </cell>
        </row>
        <row r="1933">
          <cell r="A1933">
            <v>8</v>
          </cell>
          <cell r="B1933">
            <v>5.8</v>
          </cell>
        </row>
        <row r="1934">
          <cell r="A1934">
            <v>7.7</v>
          </cell>
          <cell r="B1934">
            <v>0.54</v>
          </cell>
        </row>
        <row r="1935">
          <cell r="A1935">
            <v>15.6</v>
          </cell>
          <cell r="B1935">
            <v>7.6</v>
          </cell>
        </row>
        <row r="1936">
          <cell r="A1936">
            <v>9.1999999999999993</v>
          </cell>
          <cell r="B1936">
            <v>3.4</v>
          </cell>
        </row>
        <row r="1937">
          <cell r="A1937">
            <v>113.4</v>
          </cell>
          <cell r="B1937">
            <v>94.8</v>
          </cell>
        </row>
        <row r="1938">
          <cell r="A1938">
            <v>40.6</v>
          </cell>
          <cell r="B1938">
            <v>30.2</v>
          </cell>
        </row>
        <row r="1939">
          <cell r="A1939">
            <v>21.8</v>
          </cell>
          <cell r="B1939">
            <v>24.6</v>
          </cell>
        </row>
        <row r="1940">
          <cell r="A1940">
            <v>66</v>
          </cell>
          <cell r="B1940">
            <v>44.4</v>
          </cell>
        </row>
        <row r="1941">
          <cell r="A1941">
            <v>27.4</v>
          </cell>
          <cell r="B1941">
            <v>48.8</v>
          </cell>
        </row>
        <row r="1942">
          <cell r="A1942">
            <v>87.6</v>
          </cell>
          <cell r="B1942">
            <v>58</v>
          </cell>
        </row>
        <row r="1943">
          <cell r="A1943">
            <v>87.6</v>
          </cell>
          <cell r="B1943">
            <v>58</v>
          </cell>
        </row>
        <row r="1944">
          <cell r="A1944">
            <v>76.599999999999994</v>
          </cell>
          <cell r="B1944">
            <v>36.200000000000003</v>
          </cell>
        </row>
        <row r="1945">
          <cell r="A1945">
            <v>18.8</v>
          </cell>
          <cell r="B1945">
            <v>21.8</v>
          </cell>
        </row>
        <row r="1946">
          <cell r="A1946">
            <v>20.8</v>
          </cell>
          <cell r="B1946">
            <v>20</v>
          </cell>
        </row>
        <row r="1947">
          <cell r="A1947">
            <v>0</v>
          </cell>
          <cell r="B1947">
            <v>0</v>
          </cell>
        </row>
        <row r="1948">
          <cell r="A1948">
            <v>0</v>
          </cell>
          <cell r="B1948">
            <v>0</v>
          </cell>
        </row>
        <row r="1949">
          <cell r="A1949">
            <v>0</v>
          </cell>
          <cell r="B1949">
            <v>0</v>
          </cell>
        </row>
        <row r="1950">
          <cell r="A1950">
            <v>0</v>
          </cell>
          <cell r="B1950">
            <v>0</v>
          </cell>
        </row>
        <row r="1951">
          <cell r="A1951">
            <v>33.4</v>
          </cell>
          <cell r="B1951">
            <v>18.399999999999999</v>
          </cell>
        </row>
        <row r="1952">
          <cell r="A1952">
            <v>0</v>
          </cell>
          <cell r="B1952">
            <v>0</v>
          </cell>
        </row>
        <row r="1953">
          <cell r="A1953">
            <v>0</v>
          </cell>
          <cell r="B1953">
            <v>0</v>
          </cell>
        </row>
        <row r="1954">
          <cell r="A1954">
            <v>0</v>
          </cell>
          <cell r="B1954">
            <v>0</v>
          </cell>
        </row>
        <row r="1955">
          <cell r="A1955">
            <v>55.6</v>
          </cell>
          <cell r="B1955">
            <v>42.2</v>
          </cell>
        </row>
        <row r="1956">
          <cell r="A1956">
            <v>20.6</v>
          </cell>
          <cell r="B1956">
            <v>18.2</v>
          </cell>
        </row>
        <row r="1957">
          <cell r="A1957">
            <v>0</v>
          </cell>
          <cell r="B1957">
            <v>0</v>
          </cell>
        </row>
        <row r="1958">
          <cell r="A1958">
            <v>83.2</v>
          </cell>
          <cell r="B1958">
            <v>55</v>
          </cell>
        </row>
        <row r="1959">
          <cell r="A1959">
            <v>44.2</v>
          </cell>
          <cell r="B1959">
            <v>22.6</v>
          </cell>
        </row>
        <row r="1960">
          <cell r="A1960">
            <v>131.15700000000001</v>
          </cell>
          <cell r="B1960">
            <v>124</v>
          </cell>
        </row>
        <row r="1961">
          <cell r="A1961">
            <v>203</v>
          </cell>
          <cell r="B1961">
            <v>169.6</v>
          </cell>
        </row>
        <row r="1962">
          <cell r="A1962">
            <v>49</v>
          </cell>
          <cell r="B1962">
            <v>41.8</v>
          </cell>
        </row>
        <row r="1963">
          <cell r="A1963">
            <v>12.4</v>
          </cell>
          <cell r="B1963">
            <v>6.2</v>
          </cell>
        </row>
        <row r="1964">
          <cell r="A1964">
            <v>34.4</v>
          </cell>
          <cell r="B1964">
            <v>20.2</v>
          </cell>
        </row>
        <row r="1965">
          <cell r="A1965">
            <v>17</v>
          </cell>
          <cell r="B1965">
            <v>11</v>
          </cell>
        </row>
        <row r="1966">
          <cell r="A1966">
            <v>9.8000000000000007</v>
          </cell>
          <cell r="B1966">
            <v>13</v>
          </cell>
        </row>
        <row r="1967">
          <cell r="A1967">
            <v>7.6</v>
          </cell>
          <cell r="B1967">
            <v>9.1999999999999993</v>
          </cell>
        </row>
        <row r="1968">
          <cell r="A1968">
            <v>8</v>
          </cell>
          <cell r="B1968">
            <v>4.5999999999999996</v>
          </cell>
        </row>
        <row r="1969">
          <cell r="A1969">
            <v>55</v>
          </cell>
          <cell r="B1969">
            <v>66.2</v>
          </cell>
        </row>
        <row r="1970">
          <cell r="A1970">
            <v>17.2</v>
          </cell>
          <cell r="B1970">
            <v>10</v>
          </cell>
        </row>
        <row r="1971">
          <cell r="A1971">
            <v>11.4</v>
          </cell>
          <cell r="B1971">
            <v>11.2</v>
          </cell>
        </row>
        <row r="1972">
          <cell r="A1972">
            <v>173</v>
          </cell>
          <cell r="B1972">
            <v>173</v>
          </cell>
        </row>
        <row r="1973">
          <cell r="A1973">
            <v>32.200000000000003</v>
          </cell>
          <cell r="B1973">
            <v>27</v>
          </cell>
        </row>
        <row r="1974">
          <cell r="A1974">
            <v>0</v>
          </cell>
          <cell r="B1974">
            <v>0</v>
          </cell>
        </row>
        <row r="1975">
          <cell r="A1975">
            <v>0</v>
          </cell>
          <cell r="B1975">
            <v>0</v>
          </cell>
        </row>
        <row r="1976">
          <cell r="A1976">
            <v>0</v>
          </cell>
          <cell r="B1976">
            <v>0</v>
          </cell>
        </row>
        <row r="1977">
          <cell r="A1977">
            <v>0</v>
          </cell>
          <cell r="B1977">
            <v>0</v>
          </cell>
        </row>
        <row r="1978">
          <cell r="A1978">
            <v>0</v>
          </cell>
          <cell r="B1978">
            <v>0</v>
          </cell>
        </row>
        <row r="1979">
          <cell r="A1979">
            <v>123</v>
          </cell>
          <cell r="B1979">
            <v>95.4</v>
          </cell>
        </row>
        <row r="1980">
          <cell r="A1980">
            <v>94.8</v>
          </cell>
          <cell r="B1980">
            <v>75.400000000000006</v>
          </cell>
        </row>
        <row r="1981">
          <cell r="A1981">
            <v>17.239999999999998</v>
          </cell>
          <cell r="B1981">
            <v>20.52</v>
          </cell>
        </row>
        <row r="1982">
          <cell r="A1982">
            <v>66</v>
          </cell>
          <cell r="B1982">
            <v>90.4</v>
          </cell>
        </row>
        <row r="1983">
          <cell r="A1983">
            <v>4.4000000000000004</v>
          </cell>
          <cell r="B1983">
            <v>3.4</v>
          </cell>
        </row>
        <row r="1984">
          <cell r="A1984">
            <v>6.8</v>
          </cell>
          <cell r="B1984">
            <v>4.5999999999999996</v>
          </cell>
        </row>
        <row r="1985">
          <cell r="A1985">
            <v>15.4</v>
          </cell>
          <cell r="B1985">
            <v>21</v>
          </cell>
        </row>
        <row r="1986">
          <cell r="A1986">
            <v>34</v>
          </cell>
          <cell r="B1986">
            <v>34.799999999999997</v>
          </cell>
        </row>
        <row r="1987">
          <cell r="A1987">
            <v>145.6</v>
          </cell>
          <cell r="B1987">
            <v>112.6</v>
          </cell>
        </row>
        <row r="1988">
          <cell r="A1988">
            <v>164</v>
          </cell>
          <cell r="B1988">
            <v>125.6</v>
          </cell>
        </row>
        <row r="1989">
          <cell r="A1989">
            <v>9.18</v>
          </cell>
          <cell r="B1989">
            <v>4.32</v>
          </cell>
        </row>
        <row r="1990">
          <cell r="A1990">
            <v>103</v>
          </cell>
          <cell r="B1990">
            <v>103.90600000000001</v>
          </cell>
        </row>
        <row r="1991">
          <cell r="A1991">
            <v>55</v>
          </cell>
          <cell r="B1991">
            <v>68.906000000000006</v>
          </cell>
        </row>
        <row r="1992">
          <cell r="A1992">
            <v>71.2</v>
          </cell>
          <cell r="B1992">
            <v>0</v>
          </cell>
        </row>
        <row r="1995">
          <cell r="A1995" t="str">
            <v>ср</v>
          </cell>
          <cell r="B1995" t="str">
            <v>ср</v>
          </cell>
        </row>
        <row r="1996">
          <cell r="A1996" t="str">
            <v>19,09,</v>
          </cell>
          <cell r="B1996" t="str">
            <v>12,09,</v>
          </cell>
        </row>
        <row r="1997">
          <cell r="A1997">
            <v>2502.2919999999999</v>
          </cell>
          <cell r="B1997">
            <v>2590.1</v>
          </cell>
        </row>
        <row r="1998">
          <cell r="A1998">
            <v>0</v>
          </cell>
          <cell r="B1998">
            <v>0</v>
          </cell>
        </row>
        <row r="1999">
          <cell r="A1999">
            <v>0</v>
          </cell>
          <cell r="B1999">
            <v>0</v>
          </cell>
        </row>
        <row r="2000">
          <cell r="A2000">
            <v>19.399999999999999</v>
          </cell>
          <cell r="B2000">
            <v>21</v>
          </cell>
        </row>
        <row r="2001">
          <cell r="A2001">
            <v>69.599999999999994</v>
          </cell>
          <cell r="B2001">
            <v>71.400000000000006</v>
          </cell>
        </row>
        <row r="2002">
          <cell r="A2002">
            <v>80.2</v>
          </cell>
          <cell r="B2002">
            <v>88</v>
          </cell>
        </row>
        <row r="2003">
          <cell r="A2003">
            <v>65.599999999999994</v>
          </cell>
          <cell r="B2003">
            <v>44.8</v>
          </cell>
        </row>
        <row r="2004">
          <cell r="A2004">
            <v>89.8</v>
          </cell>
          <cell r="B2004">
            <v>111</v>
          </cell>
        </row>
        <row r="2005">
          <cell r="A2005">
            <v>1</v>
          </cell>
          <cell r="B2005">
            <v>1</v>
          </cell>
        </row>
        <row r="2006">
          <cell r="A2006">
            <v>15.4</v>
          </cell>
          <cell r="B2006">
            <v>11.8</v>
          </cell>
        </row>
        <row r="2007">
          <cell r="A2007">
            <v>0</v>
          </cell>
          <cell r="B2007">
            <v>0</v>
          </cell>
        </row>
        <row r="2008">
          <cell r="A2008">
            <v>0</v>
          </cell>
          <cell r="B2008">
            <v>0</v>
          </cell>
        </row>
        <row r="2009">
          <cell r="A2009">
            <v>0</v>
          </cell>
          <cell r="B2009">
            <v>0</v>
          </cell>
        </row>
        <row r="2010">
          <cell r="A2010">
            <v>42.6</v>
          </cell>
          <cell r="B2010">
            <v>40.6</v>
          </cell>
        </row>
        <row r="2011">
          <cell r="A2011">
            <v>34.4</v>
          </cell>
          <cell r="B2011">
            <v>28.4</v>
          </cell>
        </row>
        <row r="2012">
          <cell r="A2012">
            <v>0</v>
          </cell>
          <cell r="B2012">
            <v>0</v>
          </cell>
        </row>
        <row r="2013">
          <cell r="A2013">
            <v>0</v>
          </cell>
          <cell r="B2013">
            <v>0</v>
          </cell>
        </row>
        <row r="2014">
          <cell r="A2014">
            <v>0</v>
          </cell>
          <cell r="B2014">
            <v>0</v>
          </cell>
        </row>
        <row r="2015">
          <cell r="A2015">
            <v>25.9</v>
          </cell>
          <cell r="B2015">
            <v>16.98</v>
          </cell>
        </row>
        <row r="2016">
          <cell r="A2016">
            <v>5.8</v>
          </cell>
          <cell r="B2016">
            <v>10.199999999999999</v>
          </cell>
        </row>
        <row r="2017">
          <cell r="A2017">
            <v>0.54</v>
          </cell>
          <cell r="B2017">
            <v>0</v>
          </cell>
        </row>
        <row r="2018">
          <cell r="A2018">
            <v>7.6</v>
          </cell>
          <cell r="B2018">
            <v>7.6</v>
          </cell>
        </row>
        <row r="2019">
          <cell r="A2019">
            <v>3.4</v>
          </cell>
          <cell r="B2019">
            <v>9.1999999999999993</v>
          </cell>
        </row>
        <row r="2020">
          <cell r="A2020">
            <v>94.8</v>
          </cell>
          <cell r="B2020">
            <v>92.8</v>
          </cell>
        </row>
        <row r="2021">
          <cell r="A2021">
            <v>30.2</v>
          </cell>
          <cell r="B2021">
            <v>39.4</v>
          </cell>
        </row>
        <row r="2022">
          <cell r="A2022">
            <v>24.6</v>
          </cell>
          <cell r="B2022">
            <v>26.6</v>
          </cell>
        </row>
        <row r="2023">
          <cell r="A2023">
            <v>44.4</v>
          </cell>
          <cell r="B2023">
            <v>50.4</v>
          </cell>
        </row>
        <row r="2024">
          <cell r="A2024">
            <v>48.8</v>
          </cell>
          <cell r="B2024">
            <v>34.4</v>
          </cell>
        </row>
        <row r="2025">
          <cell r="A2025">
            <v>58</v>
          </cell>
          <cell r="B2025">
            <v>55.8</v>
          </cell>
        </row>
        <row r="2026">
          <cell r="A2026">
            <v>58</v>
          </cell>
          <cell r="B2026">
            <v>55.8</v>
          </cell>
        </row>
        <row r="2027">
          <cell r="A2027">
            <v>36.200000000000003</v>
          </cell>
          <cell r="B2027">
            <v>47.6</v>
          </cell>
        </row>
        <row r="2028">
          <cell r="A2028">
            <v>21.8</v>
          </cell>
          <cell r="B2028">
            <v>26</v>
          </cell>
        </row>
        <row r="2029">
          <cell r="A2029">
            <v>20</v>
          </cell>
          <cell r="B2029">
            <v>10.8</v>
          </cell>
        </row>
        <row r="2030">
          <cell r="A2030">
            <v>0</v>
          </cell>
          <cell r="B2030">
            <v>0</v>
          </cell>
        </row>
        <row r="2031">
          <cell r="A2031">
            <v>0</v>
          </cell>
          <cell r="B2031">
            <v>0</v>
          </cell>
        </row>
        <row r="2032">
          <cell r="A2032">
            <v>0</v>
          </cell>
          <cell r="B2032">
            <v>0</v>
          </cell>
        </row>
        <row r="2033">
          <cell r="A2033">
            <v>0</v>
          </cell>
          <cell r="B2033">
            <v>0</v>
          </cell>
        </row>
        <row r="2034">
          <cell r="A2034">
            <v>18.399999999999999</v>
          </cell>
          <cell r="B2034">
            <v>23.2</v>
          </cell>
        </row>
        <row r="2035">
          <cell r="A2035">
            <v>0</v>
          </cell>
          <cell r="B2035">
            <v>0</v>
          </cell>
        </row>
        <row r="2036">
          <cell r="A2036">
            <v>0</v>
          </cell>
          <cell r="B2036">
            <v>0</v>
          </cell>
        </row>
        <row r="2037">
          <cell r="A2037">
            <v>0</v>
          </cell>
          <cell r="B2037">
            <v>0</v>
          </cell>
        </row>
        <row r="2038">
          <cell r="A2038">
            <v>42.2</v>
          </cell>
          <cell r="B2038">
            <v>38.4</v>
          </cell>
        </row>
        <row r="2039">
          <cell r="A2039">
            <v>18.2</v>
          </cell>
          <cell r="B2039">
            <v>15.8</v>
          </cell>
        </row>
        <row r="2040">
          <cell r="A2040">
            <v>0</v>
          </cell>
          <cell r="B2040">
            <v>0</v>
          </cell>
        </row>
        <row r="2041">
          <cell r="A2041">
            <v>55</v>
          </cell>
          <cell r="B2041">
            <v>68.2</v>
          </cell>
        </row>
        <row r="2042">
          <cell r="A2042">
            <v>22.6</v>
          </cell>
          <cell r="B2042">
            <v>22.4</v>
          </cell>
        </row>
        <row r="2043">
          <cell r="A2043">
            <v>124</v>
          </cell>
          <cell r="B2043">
            <v>161</v>
          </cell>
        </row>
        <row r="2044">
          <cell r="A2044">
            <v>169.6</v>
          </cell>
          <cell r="B2044">
            <v>181.2</v>
          </cell>
        </row>
        <row r="2045">
          <cell r="A2045">
            <v>41.8</v>
          </cell>
          <cell r="B2045">
            <v>29.8</v>
          </cell>
        </row>
        <row r="2046">
          <cell r="A2046">
            <v>6.2</v>
          </cell>
          <cell r="B2046">
            <v>10.6</v>
          </cell>
        </row>
        <row r="2047">
          <cell r="A2047">
            <v>20.2</v>
          </cell>
          <cell r="B2047">
            <v>36.799999999999997</v>
          </cell>
        </row>
        <row r="2048">
          <cell r="A2048">
            <v>11</v>
          </cell>
          <cell r="B2048">
            <v>9.4</v>
          </cell>
        </row>
        <row r="2049">
          <cell r="A2049">
            <v>13</v>
          </cell>
          <cell r="B2049">
            <v>16.399999999999999</v>
          </cell>
        </row>
        <row r="2050">
          <cell r="A2050">
            <v>9.1999999999999993</v>
          </cell>
          <cell r="B2050">
            <v>20.399999999999999</v>
          </cell>
        </row>
        <row r="2051">
          <cell r="A2051">
            <v>4.5999999999999996</v>
          </cell>
          <cell r="B2051">
            <v>12.2</v>
          </cell>
        </row>
        <row r="2052">
          <cell r="A2052">
            <v>66.2</v>
          </cell>
          <cell r="B2052">
            <v>75.2</v>
          </cell>
        </row>
        <row r="2053">
          <cell r="A2053">
            <v>10</v>
          </cell>
          <cell r="B2053">
            <v>18.399999999999999</v>
          </cell>
        </row>
        <row r="2054">
          <cell r="A2054">
            <v>11.2</v>
          </cell>
          <cell r="B2054">
            <v>16.8</v>
          </cell>
        </row>
        <row r="2055">
          <cell r="A2055">
            <v>173</v>
          </cell>
          <cell r="B2055">
            <v>183</v>
          </cell>
        </row>
        <row r="2056">
          <cell r="A2056">
            <v>27</v>
          </cell>
          <cell r="B2056">
            <v>25.4</v>
          </cell>
        </row>
        <row r="2057">
          <cell r="A2057">
            <v>0</v>
          </cell>
          <cell r="B2057">
            <v>0</v>
          </cell>
        </row>
        <row r="2058">
          <cell r="A2058">
            <v>0</v>
          </cell>
          <cell r="B2058">
            <v>0</v>
          </cell>
        </row>
        <row r="2059">
          <cell r="A2059">
            <v>0</v>
          </cell>
          <cell r="B2059">
            <v>0</v>
          </cell>
        </row>
        <row r="2060">
          <cell r="A2060">
            <v>0</v>
          </cell>
          <cell r="B2060">
            <v>0</v>
          </cell>
        </row>
        <row r="2061">
          <cell r="A2061">
            <v>0</v>
          </cell>
          <cell r="B2061">
            <v>0</v>
          </cell>
        </row>
        <row r="2062">
          <cell r="A2062">
            <v>95.4</v>
          </cell>
          <cell r="B2062">
            <v>113</v>
          </cell>
        </row>
        <row r="2063">
          <cell r="A2063">
            <v>75.400000000000006</v>
          </cell>
          <cell r="B2063">
            <v>66.400000000000006</v>
          </cell>
        </row>
        <row r="2064">
          <cell r="A2064">
            <v>20.52</v>
          </cell>
          <cell r="B2064">
            <v>17.64</v>
          </cell>
        </row>
        <row r="2065">
          <cell r="A2065">
            <v>90.4</v>
          </cell>
          <cell r="B2065">
            <v>86.2</v>
          </cell>
        </row>
        <row r="2066">
          <cell r="A2066">
            <v>3.4</v>
          </cell>
          <cell r="B2066">
            <v>5.2</v>
          </cell>
        </row>
        <row r="2067">
          <cell r="A2067">
            <v>4.5999999999999996</v>
          </cell>
          <cell r="B2067">
            <v>4.4000000000000004</v>
          </cell>
        </row>
        <row r="2068">
          <cell r="A2068">
            <v>21</v>
          </cell>
          <cell r="B2068">
            <v>20.6</v>
          </cell>
        </row>
        <row r="2069">
          <cell r="A2069">
            <v>34.799999999999997</v>
          </cell>
          <cell r="B2069">
            <v>28</v>
          </cell>
        </row>
        <row r="2070">
          <cell r="A2070">
            <v>112.6</v>
          </cell>
          <cell r="B2070">
            <v>117.4</v>
          </cell>
        </row>
        <row r="2071">
          <cell r="A2071">
            <v>125.6</v>
          </cell>
          <cell r="B2071">
            <v>124.8</v>
          </cell>
        </row>
        <row r="2072">
          <cell r="A2072">
            <v>4.32</v>
          </cell>
          <cell r="B2072">
            <v>1.08</v>
          </cell>
        </row>
        <row r="2073">
          <cell r="A2073">
            <v>103.90600000000001</v>
          </cell>
          <cell r="B2073">
            <v>106</v>
          </cell>
        </row>
        <row r="2074">
          <cell r="A2074">
            <v>68.906000000000006</v>
          </cell>
          <cell r="B2074">
            <v>14</v>
          </cell>
        </row>
        <row r="2075">
          <cell r="A2075">
            <v>0</v>
          </cell>
          <cell r="B2075">
            <v>19.2</v>
          </cell>
        </row>
        <row r="2078">
          <cell r="A2078" t="str">
            <v>ср</v>
          </cell>
          <cell r="B2078" t="str">
            <v>комментарии</v>
          </cell>
        </row>
        <row r="2079">
          <cell r="A2079" t="str">
            <v>12,09,</v>
          </cell>
        </row>
        <row r="2080">
          <cell r="A2080">
            <v>2590.1</v>
          </cell>
        </row>
        <row r="2081">
          <cell r="A2081">
            <v>0</v>
          </cell>
        </row>
        <row r="2082">
          <cell r="A2082">
            <v>0</v>
          </cell>
          <cell r="B2082" t="str">
            <v>новинка</v>
          </cell>
        </row>
        <row r="2083">
          <cell r="A2083">
            <v>21</v>
          </cell>
        </row>
        <row r="2084">
          <cell r="A2084">
            <v>71.400000000000006</v>
          </cell>
        </row>
        <row r="2085">
          <cell r="A2085">
            <v>88</v>
          </cell>
          <cell r="B2085" t="str">
            <v>Акция октябрь сеть "Галактика"</v>
          </cell>
        </row>
        <row r="2086">
          <cell r="A2086">
            <v>44.8</v>
          </cell>
        </row>
        <row r="2087">
          <cell r="A2087">
            <v>111</v>
          </cell>
          <cell r="B2087" t="str">
            <v>Акция октябрь сеть "Галактика"</v>
          </cell>
        </row>
        <row r="2088">
          <cell r="A2088">
            <v>1</v>
          </cell>
          <cell r="B2088" t="str">
            <v>нужно увеличить продажи!!!</v>
          </cell>
        </row>
        <row r="2089">
          <cell r="A2089">
            <v>11.8</v>
          </cell>
        </row>
        <row r="2090">
          <cell r="A2090">
            <v>0</v>
          </cell>
          <cell r="B2090" t="str">
            <v>нет потребности</v>
          </cell>
        </row>
        <row r="2091">
          <cell r="A2091">
            <v>0</v>
          </cell>
          <cell r="B2091" t="str">
            <v>нет потребности</v>
          </cell>
        </row>
        <row r="2092">
          <cell r="A2092">
            <v>0</v>
          </cell>
          <cell r="B2092" t="str">
            <v>нужно увеличить продажи!!!</v>
          </cell>
        </row>
        <row r="2093">
          <cell r="A2093">
            <v>40.6</v>
          </cell>
        </row>
        <row r="2094">
          <cell r="A2094">
            <v>28.4</v>
          </cell>
        </row>
        <row r="2095">
          <cell r="A2095">
            <v>0</v>
          </cell>
          <cell r="B2095" t="str">
            <v>нужно увеличить продажи!!!</v>
          </cell>
        </row>
        <row r="2096">
          <cell r="A2096">
            <v>0</v>
          </cell>
          <cell r="B2096" t="str">
            <v>нужно увеличить продажи / вместо фрай-пиццы</v>
          </cell>
        </row>
        <row r="2097">
          <cell r="A2097">
            <v>0</v>
          </cell>
          <cell r="B2097" t="str">
            <v>дубль</v>
          </cell>
        </row>
        <row r="2098">
          <cell r="A2098">
            <v>16.98</v>
          </cell>
          <cell r="B2098" t="str">
            <v>есть дубль</v>
          </cell>
        </row>
        <row r="2099">
          <cell r="A2099">
            <v>10.199999999999999</v>
          </cell>
          <cell r="B2099" t="str">
            <v>нужно увеличить продажи</v>
          </cell>
        </row>
        <row r="2100">
          <cell r="A2100">
            <v>0</v>
          </cell>
          <cell r="B2100" t="str">
            <v>нужно увеличить продажи / вместо жар-мени</v>
          </cell>
        </row>
        <row r="2101">
          <cell r="A2101">
            <v>7.6</v>
          </cell>
          <cell r="B2101" t="str">
            <v>нужно увеличить продажи</v>
          </cell>
        </row>
        <row r="2102">
          <cell r="A2102">
            <v>9.1999999999999993</v>
          </cell>
          <cell r="B2102" t="str">
            <v>нужно увеличить продажи!!!</v>
          </cell>
        </row>
        <row r="2103">
          <cell r="A2103">
            <v>92.8</v>
          </cell>
        </row>
        <row r="2104">
          <cell r="A2104">
            <v>39.4</v>
          </cell>
          <cell r="B2104" t="str">
            <v>Акция октябрь сеть "Галактика"</v>
          </cell>
        </row>
        <row r="2105">
          <cell r="A2105">
            <v>26.6</v>
          </cell>
        </row>
        <row r="2106">
          <cell r="A2106">
            <v>50.4</v>
          </cell>
        </row>
        <row r="2107">
          <cell r="A2107">
            <v>34.4</v>
          </cell>
          <cell r="B2107" t="str">
            <v>Акция октябрь сеть "Галактика"</v>
          </cell>
        </row>
        <row r="2108">
          <cell r="A2108">
            <v>55.8</v>
          </cell>
          <cell r="B2108" t="str">
            <v>дубль / не правильно ставится приход</v>
          </cell>
        </row>
        <row r="2109">
          <cell r="A2109">
            <v>55.8</v>
          </cell>
          <cell r="B2109" t="str">
            <v>есть дубль</v>
          </cell>
        </row>
        <row r="2110">
          <cell r="A2110">
            <v>47.6</v>
          </cell>
          <cell r="B2110" t="str">
            <v>Акция октябрь сеть "Галактика"</v>
          </cell>
        </row>
        <row r="2111">
          <cell r="A2111">
            <v>26</v>
          </cell>
          <cell r="B2111" t="str">
            <v>Галактика</v>
          </cell>
        </row>
        <row r="2112">
          <cell r="A2112">
            <v>10.8</v>
          </cell>
        </row>
        <row r="2113">
          <cell r="A2113">
            <v>0</v>
          </cell>
          <cell r="B2113" t="str">
            <v>нет потребности</v>
          </cell>
        </row>
        <row r="2114">
          <cell r="A2114">
            <v>0</v>
          </cell>
          <cell r="B2114" t="str">
            <v>нет потребности</v>
          </cell>
        </row>
        <row r="2115">
          <cell r="A2115">
            <v>0</v>
          </cell>
          <cell r="B2115" t="str">
            <v>нет потребности</v>
          </cell>
        </row>
        <row r="2116">
          <cell r="A2116">
            <v>0</v>
          </cell>
        </row>
        <row r="2117">
          <cell r="A2117">
            <v>23.2</v>
          </cell>
        </row>
        <row r="2118">
          <cell r="A2118">
            <v>0</v>
          </cell>
          <cell r="B2118" t="str">
            <v>нет потребности</v>
          </cell>
        </row>
        <row r="2119">
          <cell r="A2119">
            <v>0</v>
          </cell>
          <cell r="B2119" t="str">
            <v>нет потребности</v>
          </cell>
        </row>
        <row r="2120">
          <cell r="A2120">
            <v>0</v>
          </cell>
          <cell r="B2120" t="str">
            <v>нет потребности</v>
          </cell>
        </row>
        <row r="2121">
          <cell r="A2121">
            <v>38.4</v>
          </cell>
        </row>
        <row r="2122">
          <cell r="A2122">
            <v>15.8</v>
          </cell>
          <cell r="B2122" t="str">
            <v>Галактика</v>
          </cell>
        </row>
        <row r="2123">
          <cell r="A2123">
            <v>0</v>
          </cell>
          <cell r="B2123" t="str">
            <v>нет потребности</v>
          </cell>
        </row>
        <row r="2124">
          <cell r="A2124">
            <v>68.2</v>
          </cell>
        </row>
        <row r="2125">
          <cell r="A2125">
            <v>22.4</v>
          </cell>
          <cell r="B2125" t="str">
            <v>нужно увеличить продажи</v>
          </cell>
        </row>
        <row r="2126">
          <cell r="A2126">
            <v>161</v>
          </cell>
        </row>
        <row r="2127">
          <cell r="A2127">
            <v>181.2</v>
          </cell>
        </row>
        <row r="2128">
          <cell r="A2128">
            <v>29.8</v>
          </cell>
        </row>
        <row r="2129">
          <cell r="A2129">
            <v>10.6</v>
          </cell>
        </row>
        <row r="2130">
          <cell r="A2130">
            <v>36.799999999999997</v>
          </cell>
        </row>
        <row r="2131">
          <cell r="A2131">
            <v>9.4</v>
          </cell>
          <cell r="B2131" t="str">
            <v>нужно увеличить продажи</v>
          </cell>
        </row>
        <row r="2132">
          <cell r="A2132">
            <v>16.399999999999999</v>
          </cell>
          <cell r="B2132" t="str">
            <v>Акция октябрь сеть "Галактика"</v>
          </cell>
        </row>
        <row r="2133">
          <cell r="A2133">
            <v>20.399999999999999</v>
          </cell>
          <cell r="B2133" t="str">
            <v>Акция октябрь сеть "Галактика"</v>
          </cell>
        </row>
        <row r="2134">
          <cell r="A2134">
            <v>12.2</v>
          </cell>
          <cell r="B2134" t="str">
            <v>нужно увеличить продажи / Акция октябрь сеть "Галактика"</v>
          </cell>
        </row>
        <row r="2135">
          <cell r="A2135">
            <v>75.2</v>
          </cell>
        </row>
        <row r="2136">
          <cell r="A2136">
            <v>18.399999999999999</v>
          </cell>
        </row>
        <row r="2137">
          <cell r="A2137">
            <v>16.8</v>
          </cell>
        </row>
        <row r="2138">
          <cell r="A2138">
            <v>183</v>
          </cell>
        </row>
        <row r="2139">
          <cell r="A2139">
            <v>25.4</v>
          </cell>
        </row>
        <row r="2140">
          <cell r="A2140">
            <v>0</v>
          </cell>
          <cell r="B2140" t="str">
            <v>нужно продавать!!! / перемещение</v>
          </cell>
        </row>
        <row r="2141">
          <cell r="A2141">
            <v>0</v>
          </cell>
          <cell r="B2141" t="str">
            <v>нет потребности</v>
          </cell>
        </row>
        <row r="2142">
          <cell r="A2142">
            <v>0</v>
          </cell>
          <cell r="B2142" t="str">
            <v>нет потребности</v>
          </cell>
        </row>
        <row r="2143">
          <cell r="A2143">
            <v>0</v>
          </cell>
          <cell r="B2143" t="str">
            <v>нет потребности</v>
          </cell>
        </row>
        <row r="2144">
          <cell r="A2144">
            <v>0</v>
          </cell>
          <cell r="B2144" t="str">
            <v>нужно увеличить продажи!!!</v>
          </cell>
        </row>
        <row r="2145">
          <cell r="A2145">
            <v>113</v>
          </cell>
        </row>
        <row r="2146">
          <cell r="A2146">
            <v>66.400000000000006</v>
          </cell>
        </row>
        <row r="2147">
          <cell r="A2147">
            <v>17.64</v>
          </cell>
        </row>
        <row r="2148">
          <cell r="A2148">
            <v>86.2</v>
          </cell>
          <cell r="B2148" t="str">
            <v>Акция октябрь сеть "Галактика"</v>
          </cell>
        </row>
        <row r="2149">
          <cell r="A2149">
            <v>5.2</v>
          </cell>
        </row>
        <row r="2150">
          <cell r="A2150">
            <v>4.4000000000000004</v>
          </cell>
        </row>
        <row r="2151">
          <cell r="A2151">
            <v>20.6</v>
          </cell>
        </row>
        <row r="2152">
          <cell r="A2152">
            <v>28</v>
          </cell>
        </row>
        <row r="2153">
          <cell r="A2153">
            <v>117.4</v>
          </cell>
          <cell r="B2153" t="str">
            <v>Акция октябрь сеть "Галактика"</v>
          </cell>
        </row>
        <row r="2154">
          <cell r="A2154">
            <v>124.8</v>
          </cell>
        </row>
        <row r="2155">
          <cell r="A2155">
            <v>1.08</v>
          </cell>
        </row>
        <row r="2156">
          <cell r="A2156">
            <v>106</v>
          </cell>
          <cell r="B2156" t="str">
            <v>есть дубль</v>
          </cell>
        </row>
        <row r="2157">
          <cell r="A2157">
            <v>14</v>
          </cell>
          <cell r="B2157" t="str">
            <v>дубль / не правильно ставится приход</v>
          </cell>
        </row>
        <row r="2158">
          <cell r="A2158">
            <v>19.2</v>
          </cell>
        </row>
        <row r="2160">
          <cell r="B2160" t="str">
            <v>потребность</v>
          </cell>
        </row>
        <row r="2161">
          <cell r="A2161" t="str">
            <v>комментарии</v>
          </cell>
          <cell r="B2161" t="str">
            <v>вес</v>
          </cell>
        </row>
        <row r="2163">
          <cell r="B2163">
            <v>5312.6959999999999</v>
          </cell>
        </row>
        <row r="2164">
          <cell r="B2164">
            <v>0</v>
          </cell>
        </row>
        <row r="2165">
          <cell r="A2165" t="str">
            <v>новинка</v>
          </cell>
          <cell r="B2165">
            <v>0</v>
          </cell>
        </row>
        <row r="2166">
          <cell r="B2166">
            <v>0</v>
          </cell>
        </row>
        <row r="2167">
          <cell r="B2167">
            <v>62.82</v>
          </cell>
        </row>
        <row r="2168">
          <cell r="A2168" t="str">
            <v>Акция октябрь сеть "Галактика"</v>
          </cell>
          <cell r="B2168">
            <v>66.959999999999994</v>
          </cell>
        </row>
        <row r="2169">
          <cell r="B2169">
            <v>39.6</v>
          </cell>
        </row>
        <row r="2170">
          <cell r="A2170" t="str">
            <v>Акция октябрь сеть "Галактика"</v>
          </cell>
          <cell r="B2170">
            <v>35.82</v>
          </cell>
        </row>
        <row r="2171">
          <cell r="A2171" t="str">
            <v>нужно увеличить продажи!!!</v>
          </cell>
          <cell r="B2171">
            <v>0</v>
          </cell>
        </row>
        <row r="2172">
          <cell r="B2172">
            <v>54.72</v>
          </cell>
        </row>
        <row r="2173">
          <cell r="A2173" t="str">
            <v>нет потребности</v>
          </cell>
          <cell r="B2173">
            <v>0</v>
          </cell>
        </row>
        <row r="2174">
          <cell r="A2174" t="str">
            <v>нет потребности</v>
          </cell>
          <cell r="B2174">
            <v>0</v>
          </cell>
        </row>
        <row r="2175">
          <cell r="A2175" t="str">
            <v>нужно увеличить продажи!!!</v>
          </cell>
          <cell r="B2175">
            <v>0</v>
          </cell>
        </row>
        <row r="2176">
          <cell r="B2176">
            <v>0</v>
          </cell>
        </row>
        <row r="2177">
          <cell r="B2177">
            <v>34.1</v>
          </cell>
        </row>
        <row r="2178">
          <cell r="A2178" t="str">
            <v>нужно увеличить продажи!!!</v>
          </cell>
          <cell r="B2178">
            <v>0</v>
          </cell>
        </row>
        <row r="2179">
          <cell r="A2179" t="str">
            <v>нужно увеличить продажи / вместо фрай-пиццы</v>
          </cell>
          <cell r="B2179">
            <v>0</v>
          </cell>
        </row>
        <row r="2180">
          <cell r="A2180" t="str">
            <v>дубль</v>
          </cell>
          <cell r="B2180">
            <v>0</v>
          </cell>
        </row>
        <row r="2181">
          <cell r="A2181" t="str">
            <v>есть дубль</v>
          </cell>
          <cell r="B2181">
            <v>0</v>
          </cell>
        </row>
        <row r="2182">
          <cell r="A2182" t="str">
            <v>нужно увеличить продажи</v>
          </cell>
          <cell r="B2182">
            <v>0</v>
          </cell>
        </row>
        <row r="2183">
          <cell r="A2183" t="str">
            <v>нужно увеличить продажи / вместо жар-мени</v>
          </cell>
          <cell r="B2183">
            <v>0</v>
          </cell>
        </row>
        <row r="2184">
          <cell r="A2184" t="str">
            <v>нужно увеличить продажи</v>
          </cell>
          <cell r="B2184">
            <v>0</v>
          </cell>
        </row>
        <row r="2185">
          <cell r="A2185" t="str">
            <v>нужно увеличить продажи!!!</v>
          </cell>
          <cell r="B2185">
            <v>0</v>
          </cell>
        </row>
        <row r="2186">
          <cell r="B2186">
            <v>62.3</v>
          </cell>
        </row>
        <row r="2187">
          <cell r="A2187" t="str">
            <v>Акция октябрь сеть "Галактика"</v>
          </cell>
          <cell r="B2187">
            <v>30.75</v>
          </cell>
        </row>
        <row r="2188">
          <cell r="B2188">
            <v>0</v>
          </cell>
        </row>
        <row r="2189">
          <cell r="B2189">
            <v>159.6</v>
          </cell>
        </row>
        <row r="2190">
          <cell r="A2190" t="str">
            <v>Акция октябрь сеть "Галактика"</v>
          </cell>
          <cell r="B2190">
            <v>130.25</v>
          </cell>
        </row>
        <row r="2191">
          <cell r="A2191" t="str">
            <v>дубль / не правильно ставится приход</v>
          </cell>
          <cell r="B2191">
            <v>0</v>
          </cell>
        </row>
        <row r="2192">
          <cell r="A2192" t="str">
            <v>есть дубль</v>
          </cell>
          <cell r="B2192">
            <v>90.9</v>
          </cell>
        </row>
        <row r="2193">
          <cell r="A2193" t="str">
            <v>Акция октябрь сеть "Галактика"</v>
          </cell>
          <cell r="B2193">
            <v>194.25</v>
          </cell>
        </row>
        <row r="2194">
          <cell r="A2194" t="str">
            <v>Галактика</v>
          </cell>
          <cell r="B2194">
            <v>0</v>
          </cell>
        </row>
        <row r="2195">
          <cell r="B2195">
            <v>23.25</v>
          </cell>
        </row>
        <row r="2196">
          <cell r="A2196" t="str">
            <v>нет потребности</v>
          </cell>
          <cell r="B2196">
            <v>0</v>
          </cell>
        </row>
        <row r="2197">
          <cell r="A2197" t="str">
            <v>нет потребности</v>
          </cell>
          <cell r="B2197">
            <v>0</v>
          </cell>
        </row>
        <row r="2198">
          <cell r="A2198" t="str">
            <v>нет потребности</v>
          </cell>
          <cell r="B2198">
            <v>0</v>
          </cell>
        </row>
        <row r="2199">
          <cell r="B2199">
            <v>0</v>
          </cell>
        </row>
        <row r="2200">
          <cell r="B2200">
            <v>162.15</v>
          </cell>
        </row>
        <row r="2201">
          <cell r="A2201" t="str">
            <v>нет потребности</v>
          </cell>
          <cell r="B2201">
            <v>0</v>
          </cell>
        </row>
        <row r="2202">
          <cell r="A2202" t="str">
            <v>нет потребности</v>
          </cell>
          <cell r="B2202">
            <v>0</v>
          </cell>
        </row>
        <row r="2203">
          <cell r="A2203" t="str">
            <v>нет потребности</v>
          </cell>
          <cell r="B2203">
            <v>0</v>
          </cell>
        </row>
        <row r="2204">
          <cell r="B2204">
            <v>111.96</v>
          </cell>
        </row>
        <row r="2205">
          <cell r="A2205" t="str">
            <v>Галактика</v>
          </cell>
          <cell r="B2205">
            <v>273.06</v>
          </cell>
        </row>
        <row r="2206">
          <cell r="A2206" t="str">
            <v>нет потребности</v>
          </cell>
          <cell r="B2206">
            <v>0</v>
          </cell>
        </row>
        <row r="2207">
          <cell r="B2207">
            <v>639</v>
          </cell>
        </row>
        <row r="2208">
          <cell r="A2208" t="str">
            <v>нужно увеличить продажи</v>
          </cell>
          <cell r="B2208">
            <v>0</v>
          </cell>
        </row>
        <row r="2209">
          <cell r="B2209">
            <v>851</v>
          </cell>
        </row>
        <row r="2210">
          <cell r="B2210">
            <v>152.1</v>
          </cell>
        </row>
        <row r="2211">
          <cell r="B2211">
            <v>46.612000000000002</v>
          </cell>
        </row>
        <row r="2212">
          <cell r="B2212">
            <v>0</v>
          </cell>
        </row>
        <row r="2213">
          <cell r="B2213">
            <v>60.2</v>
          </cell>
        </row>
        <row r="2214">
          <cell r="A2214" t="str">
            <v>нужно увеличить продажи</v>
          </cell>
          <cell r="B2214">
            <v>0</v>
          </cell>
        </row>
        <row r="2215">
          <cell r="A2215" t="str">
            <v>Акция октябрь сеть "Галактика"</v>
          </cell>
          <cell r="B2215">
            <v>34.159999999999997</v>
          </cell>
        </row>
        <row r="2216">
          <cell r="A2216" t="str">
            <v>Акция октябрь сеть "Галактика"</v>
          </cell>
          <cell r="B2216">
            <v>0</v>
          </cell>
        </row>
        <row r="2217">
          <cell r="A2217" t="str">
            <v>нужно увеличить продажи / Акция октябрь сеть "Галактика"</v>
          </cell>
          <cell r="B2217">
            <v>0</v>
          </cell>
        </row>
        <row r="2218">
          <cell r="B2218">
            <v>51.379999999999903</v>
          </cell>
        </row>
        <row r="2219">
          <cell r="B2219">
            <v>54</v>
          </cell>
        </row>
        <row r="2220">
          <cell r="B2220">
            <v>141.84</v>
          </cell>
        </row>
        <row r="2221">
          <cell r="B2221">
            <v>989</v>
          </cell>
        </row>
        <row r="2222">
          <cell r="B2222">
            <v>243.8</v>
          </cell>
        </row>
        <row r="2223">
          <cell r="A2223" t="str">
            <v>нужно продавать!!! / перемещение</v>
          </cell>
          <cell r="B2223">
            <v>0</v>
          </cell>
        </row>
        <row r="2224">
          <cell r="A2224" t="str">
            <v>нет потребности</v>
          </cell>
          <cell r="B2224">
            <v>0</v>
          </cell>
        </row>
        <row r="2225">
          <cell r="A2225" t="str">
            <v>нет потребности</v>
          </cell>
          <cell r="B2225">
            <v>0</v>
          </cell>
        </row>
        <row r="2226">
          <cell r="A2226" t="str">
            <v>нет потребности</v>
          </cell>
          <cell r="B2226">
            <v>0</v>
          </cell>
        </row>
        <row r="2227">
          <cell r="A2227" t="str">
            <v>нужно увеличить продажи!!!</v>
          </cell>
          <cell r="B2227">
            <v>0</v>
          </cell>
        </row>
        <row r="2228">
          <cell r="B2228">
            <v>108.5</v>
          </cell>
        </row>
        <row r="2229">
          <cell r="B2229">
            <v>68.7</v>
          </cell>
        </row>
        <row r="2230">
          <cell r="B2230">
            <v>42.28</v>
          </cell>
        </row>
        <row r="2231">
          <cell r="A2231" t="str">
            <v>Акция октябрь сеть "Галактика"</v>
          </cell>
          <cell r="B2231">
            <v>36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71.903999999999996</v>
          </cell>
        </row>
        <row r="2236">
          <cell r="A2236" t="str">
            <v>Акция октябрь сеть "Галактика"</v>
          </cell>
          <cell r="B2236">
            <v>126.85</v>
          </cell>
        </row>
        <row r="2237">
          <cell r="B2237">
            <v>43</v>
          </cell>
        </row>
        <row r="2238">
          <cell r="B2238">
            <v>0</v>
          </cell>
        </row>
        <row r="2239">
          <cell r="A2239" t="str">
            <v>есть дубль</v>
          </cell>
          <cell r="B2239">
            <v>0</v>
          </cell>
        </row>
        <row r="2240">
          <cell r="A2240" t="str">
            <v>дубль / не правильно ставится приход</v>
          </cell>
          <cell r="B2240">
            <v>0</v>
          </cell>
        </row>
        <row r="2241">
          <cell r="B2241">
            <v>19.88</v>
          </cell>
        </row>
        <row r="2243">
          <cell r="A2243" t="str">
            <v>потребность</v>
          </cell>
        </row>
        <row r="2244">
          <cell r="A2244" t="str">
            <v>вес</v>
          </cell>
          <cell r="B2244" t="str">
            <v>крат кор</v>
          </cell>
        </row>
        <row r="2246">
          <cell r="A2246">
            <v>5312.6959999999999</v>
          </cell>
        </row>
        <row r="2247">
          <cell r="A2247">
            <v>0</v>
          </cell>
          <cell r="B2247">
            <v>0</v>
          </cell>
        </row>
        <row r="2248">
          <cell r="A2248">
            <v>0</v>
          </cell>
          <cell r="B2248">
            <v>5</v>
          </cell>
        </row>
        <row r="2249">
          <cell r="A2249">
            <v>0</v>
          </cell>
          <cell r="B2249">
            <v>12</v>
          </cell>
        </row>
        <row r="2250">
          <cell r="A2250">
            <v>62.82</v>
          </cell>
          <cell r="B2250">
            <v>12</v>
          </cell>
        </row>
        <row r="2251">
          <cell r="A2251">
            <v>66.959999999999994</v>
          </cell>
          <cell r="B2251">
            <v>12</v>
          </cell>
        </row>
        <row r="2252">
          <cell r="A2252">
            <v>39.6</v>
          </cell>
          <cell r="B2252">
            <v>12</v>
          </cell>
        </row>
        <row r="2253">
          <cell r="A2253">
            <v>35.82</v>
          </cell>
          <cell r="B2253">
            <v>12</v>
          </cell>
        </row>
        <row r="2254">
          <cell r="A2254">
            <v>0</v>
          </cell>
          <cell r="B2254">
            <v>24</v>
          </cell>
        </row>
        <row r="2255">
          <cell r="A2255">
            <v>54.72</v>
          </cell>
          <cell r="B2255">
            <v>10</v>
          </cell>
        </row>
        <row r="2256">
          <cell r="A2256">
            <v>0</v>
          </cell>
          <cell r="B2256">
            <v>0</v>
          </cell>
        </row>
        <row r="2257">
          <cell r="A2257">
            <v>0</v>
          </cell>
          <cell r="B2257">
            <v>0</v>
          </cell>
        </row>
        <row r="2258">
          <cell r="A2258">
            <v>0</v>
          </cell>
          <cell r="B2258">
            <v>0</v>
          </cell>
        </row>
        <row r="2259">
          <cell r="A2259">
            <v>0</v>
          </cell>
          <cell r="B2259">
            <v>12</v>
          </cell>
        </row>
        <row r="2260">
          <cell r="A2260">
            <v>34.1</v>
          </cell>
          <cell r="B2260">
            <v>12</v>
          </cell>
        </row>
        <row r="2261">
          <cell r="A2261">
            <v>0</v>
          </cell>
          <cell r="B2261">
            <v>0</v>
          </cell>
        </row>
        <row r="2262">
          <cell r="A2262">
            <v>0</v>
          </cell>
          <cell r="B2262">
            <v>3</v>
          </cell>
        </row>
        <row r="2263">
          <cell r="A2263">
            <v>0</v>
          </cell>
          <cell r="B2263">
            <v>0</v>
          </cell>
        </row>
        <row r="2264">
          <cell r="A2264">
            <v>0</v>
          </cell>
          <cell r="B2264">
            <v>3.7</v>
          </cell>
        </row>
        <row r="2265">
          <cell r="A2265">
            <v>0</v>
          </cell>
          <cell r="B2265">
            <v>9</v>
          </cell>
        </row>
        <row r="2266">
          <cell r="A2266">
            <v>0</v>
          </cell>
          <cell r="B2266">
            <v>5.5</v>
          </cell>
        </row>
        <row r="2267">
          <cell r="A2267">
            <v>0</v>
          </cell>
          <cell r="B2267">
            <v>9</v>
          </cell>
        </row>
        <row r="2268">
          <cell r="A2268">
            <v>0</v>
          </cell>
          <cell r="B2268">
            <v>9</v>
          </cell>
        </row>
        <row r="2269">
          <cell r="A2269">
            <v>62.3</v>
          </cell>
          <cell r="B2269">
            <v>6</v>
          </cell>
        </row>
        <row r="2270">
          <cell r="A2270">
            <v>30.75</v>
          </cell>
          <cell r="B2270">
            <v>6</v>
          </cell>
        </row>
        <row r="2271">
          <cell r="A2271">
            <v>0</v>
          </cell>
          <cell r="B2271">
            <v>6</v>
          </cell>
        </row>
        <row r="2272">
          <cell r="A2272">
            <v>159.6</v>
          </cell>
          <cell r="B2272">
            <v>6</v>
          </cell>
        </row>
        <row r="2273">
          <cell r="A2273">
            <v>130.25</v>
          </cell>
          <cell r="B2273">
            <v>12</v>
          </cell>
        </row>
        <row r="2274">
          <cell r="A2274">
            <v>0</v>
          </cell>
          <cell r="B2274">
            <v>0</v>
          </cell>
        </row>
        <row r="2275">
          <cell r="A2275">
            <v>90.9</v>
          </cell>
          <cell r="B2275">
            <v>12</v>
          </cell>
        </row>
        <row r="2276">
          <cell r="A2276">
            <v>194.25</v>
          </cell>
          <cell r="B2276">
            <v>12</v>
          </cell>
        </row>
        <row r="2277">
          <cell r="A2277">
            <v>0</v>
          </cell>
          <cell r="B2277">
            <v>6</v>
          </cell>
        </row>
        <row r="2278">
          <cell r="A2278">
            <v>23.25</v>
          </cell>
          <cell r="B2278">
            <v>12</v>
          </cell>
        </row>
        <row r="2279">
          <cell r="A2279">
            <v>0</v>
          </cell>
          <cell r="B2279">
            <v>0</v>
          </cell>
        </row>
        <row r="2280">
          <cell r="A2280">
            <v>0</v>
          </cell>
          <cell r="B2280">
            <v>0</v>
          </cell>
        </row>
        <row r="2281">
          <cell r="A2281">
            <v>0</v>
          </cell>
          <cell r="B2281">
            <v>0</v>
          </cell>
        </row>
        <row r="2282">
          <cell r="A2282">
            <v>0</v>
          </cell>
          <cell r="B2282">
            <v>0</v>
          </cell>
        </row>
        <row r="2283">
          <cell r="A2283">
            <v>162.15</v>
          </cell>
          <cell r="B2283">
            <v>8</v>
          </cell>
        </row>
        <row r="2284">
          <cell r="A2284">
            <v>0</v>
          </cell>
          <cell r="B2284">
            <v>0</v>
          </cell>
        </row>
        <row r="2285">
          <cell r="A2285">
            <v>0</v>
          </cell>
          <cell r="B2285">
            <v>0</v>
          </cell>
        </row>
        <row r="2286">
          <cell r="A2286">
            <v>0</v>
          </cell>
          <cell r="B2286">
            <v>0</v>
          </cell>
        </row>
        <row r="2287">
          <cell r="A2287">
            <v>111.96</v>
          </cell>
          <cell r="B2287">
            <v>8</v>
          </cell>
        </row>
        <row r="2288">
          <cell r="A2288">
            <v>273.06</v>
          </cell>
          <cell r="B2288">
            <v>8</v>
          </cell>
        </row>
        <row r="2289">
          <cell r="A2289">
            <v>0</v>
          </cell>
          <cell r="B2289">
            <v>0</v>
          </cell>
        </row>
        <row r="2290">
          <cell r="A2290">
            <v>639</v>
          </cell>
          <cell r="B2290">
            <v>8</v>
          </cell>
        </row>
        <row r="2291">
          <cell r="A2291">
            <v>0</v>
          </cell>
          <cell r="B2291">
            <v>16</v>
          </cell>
        </row>
        <row r="2292">
          <cell r="A2292">
            <v>851</v>
          </cell>
          <cell r="B2292">
            <v>5</v>
          </cell>
        </row>
        <row r="2293">
          <cell r="A2293">
            <v>152.1</v>
          </cell>
          <cell r="B2293">
            <v>8</v>
          </cell>
        </row>
        <row r="2294">
          <cell r="A2294">
            <v>46.612000000000002</v>
          </cell>
          <cell r="B2294">
            <v>16</v>
          </cell>
        </row>
        <row r="2295">
          <cell r="A2295">
            <v>0</v>
          </cell>
          <cell r="B2295">
            <v>10</v>
          </cell>
        </row>
        <row r="2296">
          <cell r="A2296">
            <v>60.2</v>
          </cell>
          <cell r="B2296">
            <v>10</v>
          </cell>
        </row>
        <row r="2297">
          <cell r="A2297">
            <v>0</v>
          </cell>
          <cell r="B2297">
            <v>6</v>
          </cell>
        </row>
        <row r="2298">
          <cell r="A2298">
            <v>34.159999999999997</v>
          </cell>
          <cell r="B2298">
            <v>8</v>
          </cell>
        </row>
        <row r="2299">
          <cell r="A2299">
            <v>0</v>
          </cell>
          <cell r="B2299">
            <v>8</v>
          </cell>
        </row>
        <row r="2300">
          <cell r="A2300">
            <v>0</v>
          </cell>
          <cell r="B2300">
            <v>8</v>
          </cell>
        </row>
        <row r="2301">
          <cell r="A2301">
            <v>51.379999999999903</v>
          </cell>
          <cell r="B2301">
            <v>8</v>
          </cell>
        </row>
        <row r="2302">
          <cell r="A2302">
            <v>54</v>
          </cell>
          <cell r="B2302">
            <v>8</v>
          </cell>
        </row>
        <row r="2303">
          <cell r="A2303">
            <v>141.84</v>
          </cell>
          <cell r="B2303">
            <v>8</v>
          </cell>
        </row>
        <row r="2304">
          <cell r="A2304">
            <v>989</v>
          </cell>
          <cell r="B2304">
            <v>5</v>
          </cell>
        </row>
        <row r="2305">
          <cell r="A2305">
            <v>243.8</v>
          </cell>
          <cell r="B2305">
            <v>5</v>
          </cell>
        </row>
        <row r="2306">
          <cell r="A2306">
            <v>0</v>
          </cell>
          <cell r="B2306">
            <v>0</v>
          </cell>
        </row>
        <row r="2307">
          <cell r="A2307">
            <v>0</v>
          </cell>
          <cell r="B2307">
            <v>0</v>
          </cell>
        </row>
        <row r="2308">
          <cell r="A2308">
            <v>0</v>
          </cell>
          <cell r="B2308">
            <v>0</v>
          </cell>
        </row>
        <row r="2309">
          <cell r="A2309">
            <v>0</v>
          </cell>
          <cell r="B2309">
            <v>0</v>
          </cell>
        </row>
        <row r="2310">
          <cell r="A2310">
            <v>0</v>
          </cell>
          <cell r="B2310">
            <v>0</v>
          </cell>
        </row>
        <row r="2311">
          <cell r="A2311">
            <v>108.5</v>
          </cell>
          <cell r="B2311">
            <v>12</v>
          </cell>
        </row>
        <row r="2312">
          <cell r="A2312">
            <v>68.7</v>
          </cell>
          <cell r="B2312">
            <v>12</v>
          </cell>
        </row>
        <row r="2313">
          <cell r="A2313">
            <v>42.28</v>
          </cell>
          <cell r="B2313">
            <v>1.8</v>
          </cell>
        </row>
        <row r="2314">
          <cell r="A2314">
            <v>36</v>
          </cell>
          <cell r="B2314">
            <v>12</v>
          </cell>
        </row>
        <row r="2315">
          <cell r="A2315">
            <v>0</v>
          </cell>
          <cell r="B2315">
            <v>6</v>
          </cell>
        </row>
        <row r="2316">
          <cell r="A2316">
            <v>0</v>
          </cell>
          <cell r="B2316">
            <v>6</v>
          </cell>
        </row>
        <row r="2317">
          <cell r="A2317">
            <v>0</v>
          </cell>
          <cell r="B2317">
            <v>14</v>
          </cell>
        </row>
        <row r="2318">
          <cell r="A2318">
            <v>71.903999999999996</v>
          </cell>
          <cell r="B2318">
            <v>8</v>
          </cell>
        </row>
        <row r="2319">
          <cell r="A2319">
            <v>126.85</v>
          </cell>
          <cell r="B2319">
            <v>12</v>
          </cell>
        </row>
        <row r="2320">
          <cell r="A2320">
            <v>43</v>
          </cell>
          <cell r="B2320">
            <v>12</v>
          </cell>
        </row>
        <row r="2321">
          <cell r="A2321">
            <v>0</v>
          </cell>
          <cell r="B2321">
            <v>2.7</v>
          </cell>
        </row>
        <row r="2322">
          <cell r="A2322">
            <v>0</v>
          </cell>
          <cell r="B2322">
            <v>5</v>
          </cell>
        </row>
        <row r="2323">
          <cell r="A2323">
            <v>0</v>
          </cell>
          <cell r="B2323">
            <v>0</v>
          </cell>
        </row>
        <row r="2324">
          <cell r="A2324">
            <v>19.88</v>
          </cell>
          <cell r="B2324">
            <v>22</v>
          </cell>
        </row>
        <row r="2327">
          <cell r="A2327" t="str">
            <v>крат кор</v>
          </cell>
          <cell r="B2327" t="str">
            <v>заказ кор.</v>
          </cell>
        </row>
        <row r="2328">
          <cell r="B2328" t="str">
            <v>21,10,</v>
          </cell>
        </row>
        <row r="2329">
          <cell r="B2329">
            <v>1160</v>
          </cell>
        </row>
        <row r="2330">
          <cell r="A2330">
            <v>0</v>
          </cell>
        </row>
        <row r="2331">
          <cell r="A2331">
            <v>5</v>
          </cell>
          <cell r="B2331">
            <v>0</v>
          </cell>
        </row>
        <row r="2332">
          <cell r="A2332">
            <v>12</v>
          </cell>
          <cell r="B2332">
            <v>0</v>
          </cell>
        </row>
        <row r="2333">
          <cell r="A2333">
            <v>12</v>
          </cell>
          <cell r="B2333">
            <v>14</v>
          </cell>
        </row>
        <row r="2334">
          <cell r="A2334">
            <v>12</v>
          </cell>
          <cell r="B2334">
            <v>14</v>
          </cell>
        </row>
        <row r="2335">
          <cell r="A2335">
            <v>12</v>
          </cell>
          <cell r="B2335">
            <v>14</v>
          </cell>
        </row>
        <row r="2336">
          <cell r="A2336">
            <v>12</v>
          </cell>
          <cell r="B2336">
            <v>14</v>
          </cell>
        </row>
        <row r="2337">
          <cell r="A2337">
            <v>24</v>
          </cell>
          <cell r="B2337">
            <v>0</v>
          </cell>
        </row>
        <row r="2338">
          <cell r="A2338">
            <v>10</v>
          </cell>
          <cell r="B2338">
            <v>14</v>
          </cell>
        </row>
        <row r="2339">
          <cell r="A2339">
            <v>0</v>
          </cell>
        </row>
        <row r="2340">
          <cell r="A2340">
            <v>0</v>
          </cell>
        </row>
        <row r="2341">
          <cell r="A2341">
            <v>0</v>
          </cell>
        </row>
        <row r="2342">
          <cell r="A2342">
            <v>12</v>
          </cell>
          <cell r="B2342">
            <v>0</v>
          </cell>
        </row>
        <row r="2343">
          <cell r="A2343">
            <v>12</v>
          </cell>
          <cell r="B2343">
            <v>14</v>
          </cell>
        </row>
        <row r="2344">
          <cell r="A2344">
            <v>0</v>
          </cell>
        </row>
        <row r="2345">
          <cell r="A2345">
            <v>3</v>
          </cell>
          <cell r="B2345">
            <v>0</v>
          </cell>
        </row>
        <row r="2346">
          <cell r="A2346">
            <v>0</v>
          </cell>
        </row>
        <row r="2347">
          <cell r="A2347">
            <v>3.7</v>
          </cell>
          <cell r="B2347">
            <v>0</v>
          </cell>
        </row>
        <row r="2348">
          <cell r="A2348">
            <v>9</v>
          </cell>
          <cell r="B2348">
            <v>0</v>
          </cell>
        </row>
        <row r="2349">
          <cell r="A2349">
            <v>5.5</v>
          </cell>
          <cell r="B2349">
            <v>0</v>
          </cell>
        </row>
        <row r="2350">
          <cell r="A2350">
            <v>9</v>
          </cell>
          <cell r="B2350">
            <v>0</v>
          </cell>
        </row>
        <row r="2351">
          <cell r="A2351">
            <v>9</v>
          </cell>
          <cell r="B2351">
            <v>0</v>
          </cell>
        </row>
        <row r="2352">
          <cell r="A2352">
            <v>6</v>
          </cell>
          <cell r="B2352">
            <v>42</v>
          </cell>
        </row>
        <row r="2353">
          <cell r="A2353">
            <v>6</v>
          </cell>
          <cell r="B2353">
            <v>14</v>
          </cell>
        </row>
        <row r="2354">
          <cell r="A2354">
            <v>6</v>
          </cell>
          <cell r="B2354">
            <v>0</v>
          </cell>
        </row>
        <row r="2355">
          <cell r="A2355">
            <v>6</v>
          </cell>
          <cell r="B2355">
            <v>24</v>
          </cell>
        </row>
        <row r="2356">
          <cell r="A2356">
            <v>12</v>
          </cell>
          <cell r="B2356">
            <v>42</v>
          </cell>
        </row>
        <row r="2357">
          <cell r="A2357">
            <v>0</v>
          </cell>
        </row>
        <row r="2358">
          <cell r="A2358">
            <v>12</v>
          </cell>
          <cell r="B2358">
            <v>28</v>
          </cell>
        </row>
        <row r="2359">
          <cell r="A2359">
            <v>12</v>
          </cell>
          <cell r="B2359">
            <v>70</v>
          </cell>
        </row>
        <row r="2360">
          <cell r="A2360">
            <v>6</v>
          </cell>
          <cell r="B2360">
            <v>0</v>
          </cell>
        </row>
        <row r="2361">
          <cell r="A2361">
            <v>12</v>
          </cell>
          <cell r="B2361">
            <v>14</v>
          </cell>
        </row>
        <row r="2362">
          <cell r="A2362">
            <v>0</v>
          </cell>
        </row>
        <row r="2363">
          <cell r="A2363">
            <v>0</v>
          </cell>
        </row>
        <row r="2364">
          <cell r="A2364">
            <v>0</v>
          </cell>
        </row>
        <row r="2365">
          <cell r="A2365">
            <v>0</v>
          </cell>
        </row>
        <row r="2366">
          <cell r="A2366">
            <v>8</v>
          </cell>
          <cell r="B2366">
            <v>24</v>
          </cell>
        </row>
        <row r="2367">
          <cell r="A2367">
            <v>0</v>
          </cell>
        </row>
        <row r="2368">
          <cell r="A2368">
            <v>0</v>
          </cell>
        </row>
        <row r="2369">
          <cell r="A2369">
            <v>0</v>
          </cell>
        </row>
        <row r="2370">
          <cell r="A2370">
            <v>8</v>
          </cell>
          <cell r="B2370">
            <v>12</v>
          </cell>
        </row>
        <row r="2371">
          <cell r="A2371">
            <v>8</v>
          </cell>
          <cell r="B2371">
            <v>36</v>
          </cell>
        </row>
        <row r="2372">
          <cell r="A2372">
            <v>0</v>
          </cell>
        </row>
        <row r="2373">
          <cell r="A2373">
            <v>8</v>
          </cell>
          <cell r="B2373">
            <v>84</v>
          </cell>
        </row>
        <row r="2374">
          <cell r="A2374">
            <v>16</v>
          </cell>
          <cell r="B2374">
            <v>0</v>
          </cell>
        </row>
        <row r="2375">
          <cell r="A2375">
            <v>5</v>
          </cell>
          <cell r="B2375">
            <v>168</v>
          </cell>
        </row>
        <row r="2376">
          <cell r="A2376">
            <v>8</v>
          </cell>
          <cell r="B2376">
            <v>24</v>
          </cell>
        </row>
        <row r="2377">
          <cell r="A2377">
            <v>16</v>
          </cell>
          <cell r="B2377">
            <v>12</v>
          </cell>
        </row>
        <row r="2378">
          <cell r="A2378">
            <v>10</v>
          </cell>
          <cell r="B2378">
            <v>0</v>
          </cell>
        </row>
        <row r="2379">
          <cell r="A2379">
            <v>10</v>
          </cell>
          <cell r="B2379">
            <v>12</v>
          </cell>
        </row>
        <row r="2380">
          <cell r="A2380">
            <v>6</v>
          </cell>
          <cell r="B2380">
            <v>0</v>
          </cell>
        </row>
        <row r="2381">
          <cell r="A2381">
            <v>8</v>
          </cell>
          <cell r="B2381">
            <v>12</v>
          </cell>
        </row>
        <row r="2382">
          <cell r="A2382">
            <v>8</v>
          </cell>
          <cell r="B2382">
            <v>0</v>
          </cell>
        </row>
        <row r="2383">
          <cell r="A2383">
            <v>8</v>
          </cell>
          <cell r="B2383">
            <v>0</v>
          </cell>
        </row>
        <row r="2384">
          <cell r="A2384">
            <v>8</v>
          </cell>
          <cell r="B2384">
            <v>12</v>
          </cell>
        </row>
        <row r="2385">
          <cell r="A2385">
            <v>8</v>
          </cell>
          <cell r="B2385">
            <v>12</v>
          </cell>
        </row>
        <row r="2386">
          <cell r="A2386">
            <v>8</v>
          </cell>
          <cell r="B2386">
            <v>24</v>
          </cell>
        </row>
        <row r="2387">
          <cell r="A2387">
            <v>5</v>
          </cell>
          <cell r="B2387">
            <v>192</v>
          </cell>
        </row>
        <row r="2388">
          <cell r="A2388">
            <v>5</v>
          </cell>
          <cell r="B2388">
            <v>48</v>
          </cell>
        </row>
        <row r="2389">
          <cell r="A2389">
            <v>0</v>
          </cell>
        </row>
        <row r="2390">
          <cell r="A2390">
            <v>0</v>
          </cell>
        </row>
        <row r="2391">
          <cell r="A2391">
            <v>0</v>
          </cell>
        </row>
        <row r="2392">
          <cell r="A2392">
            <v>0</v>
          </cell>
        </row>
        <row r="2393">
          <cell r="A2393">
            <v>0</v>
          </cell>
        </row>
        <row r="2394">
          <cell r="A2394">
            <v>12</v>
          </cell>
          <cell r="B2394">
            <v>42</v>
          </cell>
        </row>
        <row r="2395">
          <cell r="A2395">
            <v>12</v>
          </cell>
          <cell r="B2395">
            <v>14</v>
          </cell>
        </row>
        <row r="2396">
          <cell r="A2396">
            <v>1.8</v>
          </cell>
          <cell r="B2396">
            <v>18</v>
          </cell>
        </row>
        <row r="2397">
          <cell r="A2397">
            <v>12</v>
          </cell>
          <cell r="B2397">
            <v>14</v>
          </cell>
        </row>
        <row r="2398">
          <cell r="A2398">
            <v>6</v>
          </cell>
          <cell r="B2398">
            <v>0</v>
          </cell>
        </row>
        <row r="2399">
          <cell r="A2399">
            <v>6</v>
          </cell>
          <cell r="B2399">
            <v>0</v>
          </cell>
        </row>
        <row r="2400">
          <cell r="A2400">
            <v>14</v>
          </cell>
          <cell r="B2400">
            <v>0</v>
          </cell>
        </row>
        <row r="2401">
          <cell r="A2401">
            <v>8</v>
          </cell>
          <cell r="B2401">
            <v>14</v>
          </cell>
        </row>
        <row r="2402">
          <cell r="A2402">
            <v>12</v>
          </cell>
          <cell r="B2402">
            <v>42</v>
          </cell>
        </row>
        <row r="2403">
          <cell r="A2403">
            <v>12</v>
          </cell>
          <cell r="B2403">
            <v>14</v>
          </cell>
        </row>
        <row r="2404">
          <cell r="A2404">
            <v>2.7</v>
          </cell>
          <cell r="B2404">
            <v>0</v>
          </cell>
        </row>
        <row r="2405">
          <cell r="A2405">
            <v>5</v>
          </cell>
          <cell r="B2405">
            <v>0</v>
          </cell>
        </row>
        <row r="2406">
          <cell r="A2406">
            <v>0</v>
          </cell>
        </row>
        <row r="2407">
          <cell r="A2407">
            <v>22</v>
          </cell>
          <cell r="B2407">
            <v>12</v>
          </cell>
        </row>
        <row r="2409">
          <cell r="B2409" t="str">
            <v>кратно рядам</v>
          </cell>
        </row>
        <row r="2410">
          <cell r="A2410" t="str">
            <v>заказ кор.</v>
          </cell>
          <cell r="B2410" t="str">
            <v>ВЕС</v>
          </cell>
        </row>
        <row r="2411">
          <cell r="A2411" t="str">
            <v>21,10,</v>
          </cell>
        </row>
        <row r="2412">
          <cell r="A2412">
            <v>1160</v>
          </cell>
          <cell r="B2412">
            <v>5369.28</v>
          </cell>
        </row>
        <row r="2414">
          <cell r="A2414">
            <v>0</v>
          </cell>
          <cell r="B2414">
            <v>0</v>
          </cell>
        </row>
        <row r="2415">
          <cell r="A2415">
            <v>0</v>
          </cell>
          <cell r="B2415">
            <v>0</v>
          </cell>
        </row>
        <row r="2416">
          <cell r="A2416">
            <v>14</v>
          </cell>
          <cell r="B2416">
            <v>50.4</v>
          </cell>
        </row>
        <row r="2417">
          <cell r="A2417">
            <v>14</v>
          </cell>
          <cell r="B2417">
            <v>50.4</v>
          </cell>
        </row>
        <row r="2418">
          <cell r="A2418">
            <v>14</v>
          </cell>
          <cell r="B2418">
            <v>50.4</v>
          </cell>
        </row>
        <row r="2419">
          <cell r="A2419">
            <v>14</v>
          </cell>
          <cell r="B2419">
            <v>50.4</v>
          </cell>
        </row>
        <row r="2420">
          <cell r="A2420">
            <v>0</v>
          </cell>
          <cell r="B2420">
            <v>0</v>
          </cell>
        </row>
        <row r="2421">
          <cell r="A2421">
            <v>14</v>
          </cell>
          <cell r="B2421">
            <v>50.4</v>
          </cell>
        </row>
        <row r="2425">
          <cell r="A2425">
            <v>0</v>
          </cell>
          <cell r="B2425">
            <v>0</v>
          </cell>
        </row>
        <row r="2426">
          <cell r="A2426">
            <v>14</v>
          </cell>
          <cell r="B2426">
            <v>42</v>
          </cell>
        </row>
        <row r="2428">
          <cell r="A2428">
            <v>0</v>
          </cell>
          <cell r="B2428">
            <v>0</v>
          </cell>
        </row>
        <row r="2430">
          <cell r="A2430">
            <v>0</v>
          </cell>
          <cell r="B2430">
            <v>0</v>
          </cell>
        </row>
        <row r="2431">
          <cell r="A2431">
            <v>0</v>
          </cell>
          <cell r="B2431">
            <v>0</v>
          </cell>
        </row>
        <row r="2432">
          <cell r="A2432">
            <v>0</v>
          </cell>
          <cell r="B2432">
            <v>0</v>
          </cell>
        </row>
        <row r="2433">
          <cell r="A2433">
            <v>0</v>
          </cell>
          <cell r="B2433">
            <v>0</v>
          </cell>
        </row>
        <row r="2434">
          <cell r="A2434">
            <v>0</v>
          </cell>
          <cell r="B2434">
            <v>0</v>
          </cell>
        </row>
        <row r="2435">
          <cell r="A2435">
            <v>42</v>
          </cell>
          <cell r="B2435">
            <v>63</v>
          </cell>
        </row>
        <row r="2436">
          <cell r="A2436">
            <v>14</v>
          </cell>
          <cell r="B2436">
            <v>21</v>
          </cell>
        </row>
        <row r="2437">
          <cell r="A2437">
            <v>0</v>
          </cell>
          <cell r="B2437">
            <v>0</v>
          </cell>
        </row>
        <row r="2438">
          <cell r="A2438">
            <v>24</v>
          </cell>
          <cell r="B2438">
            <v>144</v>
          </cell>
        </row>
        <row r="2439">
          <cell r="A2439">
            <v>42</v>
          </cell>
          <cell r="B2439">
            <v>126</v>
          </cell>
        </row>
        <row r="2441">
          <cell r="A2441">
            <v>28</v>
          </cell>
          <cell r="B2441">
            <v>84</v>
          </cell>
        </row>
        <row r="2442">
          <cell r="A2442">
            <v>70</v>
          </cell>
          <cell r="B2442">
            <v>210</v>
          </cell>
        </row>
        <row r="2443">
          <cell r="A2443">
            <v>0</v>
          </cell>
          <cell r="B2443">
            <v>0</v>
          </cell>
        </row>
        <row r="2444">
          <cell r="A2444">
            <v>14</v>
          </cell>
          <cell r="B2444">
            <v>42</v>
          </cell>
        </row>
        <row r="2449">
          <cell r="A2449">
            <v>24</v>
          </cell>
          <cell r="B2449">
            <v>144</v>
          </cell>
        </row>
        <row r="2453">
          <cell r="A2453">
            <v>12</v>
          </cell>
          <cell r="B2453">
            <v>86.4</v>
          </cell>
        </row>
        <row r="2454">
          <cell r="A2454">
            <v>36</v>
          </cell>
          <cell r="B2454">
            <v>259.2</v>
          </cell>
        </row>
        <row r="2456">
          <cell r="A2456">
            <v>84</v>
          </cell>
          <cell r="B2456">
            <v>604.79999999999995</v>
          </cell>
        </row>
        <row r="2457">
          <cell r="A2457">
            <v>0</v>
          </cell>
          <cell r="B2457">
            <v>0</v>
          </cell>
        </row>
        <row r="2458">
          <cell r="A2458">
            <v>168</v>
          </cell>
          <cell r="B2458">
            <v>840</v>
          </cell>
        </row>
        <row r="2459">
          <cell r="A2459">
            <v>24</v>
          </cell>
          <cell r="B2459">
            <v>172.8</v>
          </cell>
        </row>
        <row r="2460">
          <cell r="A2460">
            <v>12</v>
          </cell>
          <cell r="B2460">
            <v>82.56</v>
          </cell>
        </row>
        <row r="2461">
          <cell r="A2461">
            <v>0</v>
          </cell>
          <cell r="B2461">
            <v>0</v>
          </cell>
        </row>
        <row r="2462">
          <cell r="A2462">
            <v>12</v>
          </cell>
          <cell r="B2462">
            <v>84</v>
          </cell>
        </row>
        <row r="2463">
          <cell r="A2463">
            <v>0</v>
          </cell>
          <cell r="B2463">
            <v>0</v>
          </cell>
        </row>
        <row r="2464">
          <cell r="A2464">
            <v>12</v>
          </cell>
          <cell r="B2464">
            <v>67.2</v>
          </cell>
        </row>
        <row r="2465">
          <cell r="A2465">
            <v>0</v>
          </cell>
          <cell r="B2465">
            <v>0</v>
          </cell>
        </row>
        <row r="2466">
          <cell r="A2466">
            <v>0</v>
          </cell>
          <cell r="B2466">
            <v>0</v>
          </cell>
        </row>
        <row r="2467">
          <cell r="A2467">
            <v>12</v>
          </cell>
          <cell r="B2467">
            <v>67.2</v>
          </cell>
        </row>
        <row r="2468">
          <cell r="A2468">
            <v>12</v>
          </cell>
          <cell r="B2468">
            <v>86.4</v>
          </cell>
        </row>
        <row r="2469">
          <cell r="A2469">
            <v>24</v>
          </cell>
          <cell r="B2469">
            <v>172.8</v>
          </cell>
        </row>
        <row r="2470">
          <cell r="A2470">
            <v>192</v>
          </cell>
          <cell r="B2470">
            <v>960</v>
          </cell>
        </row>
        <row r="2471">
          <cell r="A2471">
            <v>48</v>
          </cell>
          <cell r="B2471">
            <v>240</v>
          </cell>
        </row>
        <row r="2477">
          <cell r="A2477">
            <v>42</v>
          </cell>
          <cell r="B2477">
            <v>126</v>
          </cell>
        </row>
        <row r="2478">
          <cell r="A2478">
            <v>14</v>
          </cell>
          <cell r="B2478">
            <v>50.4</v>
          </cell>
        </row>
        <row r="2479">
          <cell r="A2479">
            <v>18</v>
          </cell>
          <cell r="B2479">
            <v>32.4</v>
          </cell>
        </row>
        <row r="2480">
          <cell r="A2480">
            <v>14</v>
          </cell>
          <cell r="B2480">
            <v>50.4</v>
          </cell>
        </row>
        <row r="2481">
          <cell r="A2481">
            <v>0</v>
          </cell>
          <cell r="B2481">
            <v>0</v>
          </cell>
        </row>
        <row r="2482">
          <cell r="A2482">
            <v>0</v>
          </cell>
          <cell r="B2482">
            <v>0</v>
          </cell>
        </row>
        <row r="2483">
          <cell r="A2483">
            <v>0</v>
          </cell>
          <cell r="B2483">
            <v>0</v>
          </cell>
        </row>
        <row r="2484">
          <cell r="A2484">
            <v>14</v>
          </cell>
          <cell r="B2484">
            <v>53.76</v>
          </cell>
        </row>
        <row r="2485">
          <cell r="A2485">
            <v>42</v>
          </cell>
          <cell r="B2485">
            <v>126</v>
          </cell>
        </row>
        <row r="2486">
          <cell r="A2486">
            <v>14</v>
          </cell>
          <cell r="B2486">
            <v>42</v>
          </cell>
        </row>
        <row r="2487">
          <cell r="A2487">
            <v>0</v>
          </cell>
          <cell r="B2487">
            <v>0</v>
          </cell>
        </row>
        <row r="2488">
          <cell r="A2488">
            <v>0</v>
          </cell>
          <cell r="B2488">
            <v>0</v>
          </cell>
        </row>
        <row r="2490">
          <cell r="A2490">
            <v>12</v>
          </cell>
          <cell r="B2490">
            <v>36.96</v>
          </cell>
        </row>
        <row r="2492">
          <cell r="A2492" t="str">
            <v>кратно рядам</v>
          </cell>
        </row>
        <row r="2493">
          <cell r="A2493" t="str">
            <v>ВЕС</v>
          </cell>
          <cell r="B2493" t="str">
            <v>ряд</v>
          </cell>
        </row>
        <row r="2495">
          <cell r="A2495">
            <v>5369.28</v>
          </cell>
        </row>
        <row r="2497">
          <cell r="A2497">
            <v>0</v>
          </cell>
          <cell r="B2497">
            <v>12</v>
          </cell>
        </row>
        <row r="2498">
          <cell r="A2498">
            <v>0</v>
          </cell>
          <cell r="B2498">
            <v>14</v>
          </cell>
        </row>
        <row r="2499">
          <cell r="A2499">
            <v>50.4</v>
          </cell>
          <cell r="B2499">
            <v>14</v>
          </cell>
        </row>
        <row r="2500">
          <cell r="A2500">
            <v>50.4</v>
          </cell>
          <cell r="B2500">
            <v>14</v>
          </cell>
        </row>
        <row r="2501">
          <cell r="A2501">
            <v>50.4</v>
          </cell>
          <cell r="B2501">
            <v>14</v>
          </cell>
        </row>
        <row r="2502">
          <cell r="A2502">
            <v>50.4</v>
          </cell>
          <cell r="B2502">
            <v>14</v>
          </cell>
        </row>
        <row r="2503">
          <cell r="A2503">
            <v>0</v>
          </cell>
          <cell r="B2503">
            <v>14</v>
          </cell>
        </row>
        <row r="2504">
          <cell r="A2504">
            <v>50.4</v>
          </cell>
          <cell r="B2504">
            <v>14</v>
          </cell>
        </row>
        <row r="2505">
          <cell r="B2505">
            <v>14</v>
          </cell>
        </row>
        <row r="2506">
          <cell r="B2506">
            <v>14</v>
          </cell>
        </row>
        <row r="2508">
          <cell r="A2508">
            <v>0</v>
          </cell>
          <cell r="B2508">
            <v>14</v>
          </cell>
        </row>
        <row r="2509">
          <cell r="A2509">
            <v>42</v>
          </cell>
          <cell r="B2509">
            <v>14</v>
          </cell>
        </row>
        <row r="2511">
          <cell r="A2511">
            <v>0</v>
          </cell>
          <cell r="B2511">
            <v>14</v>
          </cell>
        </row>
        <row r="2513">
          <cell r="A2513">
            <v>0</v>
          </cell>
          <cell r="B2513">
            <v>14</v>
          </cell>
        </row>
        <row r="2514">
          <cell r="A2514">
            <v>0</v>
          </cell>
          <cell r="B2514">
            <v>14</v>
          </cell>
        </row>
        <row r="2515">
          <cell r="A2515">
            <v>0</v>
          </cell>
          <cell r="B2515">
            <v>12</v>
          </cell>
        </row>
        <row r="2516">
          <cell r="A2516">
            <v>0</v>
          </cell>
          <cell r="B2516">
            <v>18</v>
          </cell>
        </row>
        <row r="2517">
          <cell r="A2517">
            <v>0</v>
          </cell>
          <cell r="B2517">
            <v>18</v>
          </cell>
        </row>
        <row r="2518">
          <cell r="A2518">
            <v>63</v>
          </cell>
          <cell r="B2518">
            <v>14</v>
          </cell>
        </row>
        <row r="2519">
          <cell r="A2519">
            <v>21</v>
          </cell>
          <cell r="B2519">
            <v>14</v>
          </cell>
        </row>
        <row r="2520">
          <cell r="A2520">
            <v>0</v>
          </cell>
          <cell r="B2520">
            <v>14</v>
          </cell>
        </row>
        <row r="2521">
          <cell r="A2521">
            <v>144</v>
          </cell>
          <cell r="B2521">
            <v>12</v>
          </cell>
        </row>
        <row r="2522">
          <cell r="A2522">
            <v>126</v>
          </cell>
          <cell r="B2522">
            <v>14</v>
          </cell>
        </row>
        <row r="2524">
          <cell r="A2524">
            <v>84</v>
          </cell>
          <cell r="B2524">
            <v>14</v>
          </cell>
        </row>
        <row r="2525">
          <cell r="A2525">
            <v>210</v>
          </cell>
          <cell r="B2525">
            <v>14</v>
          </cell>
        </row>
        <row r="2526">
          <cell r="A2526">
            <v>0</v>
          </cell>
          <cell r="B2526">
            <v>14</v>
          </cell>
        </row>
        <row r="2527">
          <cell r="A2527">
            <v>42</v>
          </cell>
          <cell r="B2527">
            <v>14</v>
          </cell>
        </row>
        <row r="2528">
          <cell r="B2528">
            <v>12</v>
          </cell>
        </row>
        <row r="2529">
          <cell r="B2529">
            <v>12</v>
          </cell>
        </row>
        <row r="2530">
          <cell r="B2530">
            <v>12</v>
          </cell>
        </row>
        <row r="2532">
          <cell r="A2532">
            <v>144</v>
          </cell>
          <cell r="B2532">
            <v>12</v>
          </cell>
        </row>
        <row r="2533">
          <cell r="B2533">
            <v>12</v>
          </cell>
        </row>
        <row r="2534">
          <cell r="B2534">
            <v>12</v>
          </cell>
        </row>
        <row r="2535">
          <cell r="B2535">
            <v>12</v>
          </cell>
        </row>
        <row r="2536">
          <cell r="A2536">
            <v>86.4</v>
          </cell>
          <cell r="B2536">
            <v>12</v>
          </cell>
        </row>
        <row r="2537">
          <cell r="A2537">
            <v>259.2</v>
          </cell>
          <cell r="B2537">
            <v>12</v>
          </cell>
        </row>
        <row r="2538">
          <cell r="B2538">
            <v>12</v>
          </cell>
        </row>
        <row r="2539">
          <cell r="A2539">
            <v>604.79999999999995</v>
          </cell>
          <cell r="B2539">
            <v>12</v>
          </cell>
        </row>
        <row r="2540">
          <cell r="A2540">
            <v>0</v>
          </cell>
          <cell r="B2540">
            <v>12</v>
          </cell>
        </row>
        <row r="2541">
          <cell r="A2541">
            <v>840</v>
          </cell>
          <cell r="B2541">
            <v>12</v>
          </cell>
        </row>
        <row r="2542">
          <cell r="A2542">
            <v>172.8</v>
          </cell>
          <cell r="B2542">
            <v>12</v>
          </cell>
        </row>
        <row r="2543">
          <cell r="A2543">
            <v>82.56</v>
          </cell>
          <cell r="B2543">
            <v>12</v>
          </cell>
        </row>
        <row r="2544">
          <cell r="A2544">
            <v>0</v>
          </cell>
          <cell r="B2544">
            <v>12</v>
          </cell>
        </row>
        <row r="2545">
          <cell r="A2545">
            <v>84</v>
          </cell>
          <cell r="B2545">
            <v>12</v>
          </cell>
        </row>
        <row r="2546">
          <cell r="A2546">
            <v>0</v>
          </cell>
          <cell r="B2546">
            <v>12</v>
          </cell>
        </row>
        <row r="2547">
          <cell r="A2547">
            <v>67.2</v>
          </cell>
          <cell r="B2547">
            <v>12</v>
          </cell>
        </row>
        <row r="2548">
          <cell r="A2548">
            <v>0</v>
          </cell>
          <cell r="B2548">
            <v>12</v>
          </cell>
        </row>
        <row r="2549">
          <cell r="A2549">
            <v>0</v>
          </cell>
          <cell r="B2549">
            <v>12</v>
          </cell>
        </row>
        <row r="2550">
          <cell r="A2550">
            <v>67.2</v>
          </cell>
          <cell r="B2550">
            <v>12</v>
          </cell>
        </row>
        <row r="2551">
          <cell r="A2551">
            <v>86.4</v>
          </cell>
          <cell r="B2551">
            <v>12</v>
          </cell>
        </row>
        <row r="2552">
          <cell r="A2552">
            <v>172.8</v>
          </cell>
          <cell r="B2552">
            <v>12</v>
          </cell>
        </row>
        <row r="2553">
          <cell r="A2553">
            <v>960</v>
          </cell>
          <cell r="B2553">
            <v>12</v>
          </cell>
        </row>
        <row r="2554">
          <cell r="A2554">
            <v>240</v>
          </cell>
          <cell r="B2554">
            <v>12</v>
          </cell>
        </row>
        <row r="2556">
          <cell r="B2556">
            <v>8</v>
          </cell>
        </row>
        <row r="2557">
          <cell r="B2557">
            <v>6</v>
          </cell>
        </row>
        <row r="2558">
          <cell r="B2558">
            <v>6</v>
          </cell>
        </row>
        <row r="2560">
          <cell r="A2560">
            <v>126</v>
          </cell>
          <cell r="B2560">
            <v>14</v>
          </cell>
        </row>
        <row r="2561">
          <cell r="A2561">
            <v>50.4</v>
          </cell>
          <cell r="B2561">
            <v>14</v>
          </cell>
        </row>
        <row r="2562">
          <cell r="A2562">
            <v>32.4</v>
          </cell>
          <cell r="B2562">
            <v>18</v>
          </cell>
        </row>
        <row r="2563">
          <cell r="A2563">
            <v>50.4</v>
          </cell>
          <cell r="B2563">
            <v>14</v>
          </cell>
        </row>
        <row r="2564">
          <cell r="A2564">
            <v>0</v>
          </cell>
          <cell r="B2564">
            <v>10</v>
          </cell>
        </row>
        <row r="2565">
          <cell r="A2565">
            <v>0</v>
          </cell>
          <cell r="B2565">
            <v>10</v>
          </cell>
        </row>
        <row r="2566">
          <cell r="A2566">
            <v>0</v>
          </cell>
          <cell r="B2566">
            <v>14</v>
          </cell>
        </row>
        <row r="2567">
          <cell r="A2567">
            <v>53.76</v>
          </cell>
          <cell r="B2567">
            <v>14</v>
          </cell>
        </row>
        <row r="2568">
          <cell r="A2568">
            <v>126</v>
          </cell>
          <cell r="B2568">
            <v>14</v>
          </cell>
        </row>
        <row r="2569">
          <cell r="A2569">
            <v>42</v>
          </cell>
          <cell r="B2569">
            <v>14</v>
          </cell>
        </row>
        <row r="2570">
          <cell r="A2570">
            <v>0</v>
          </cell>
          <cell r="B2570">
            <v>14</v>
          </cell>
        </row>
        <row r="2571">
          <cell r="A2571">
            <v>0</v>
          </cell>
          <cell r="B2571">
            <v>12</v>
          </cell>
        </row>
        <row r="2573">
          <cell r="A2573">
            <v>36.96</v>
          </cell>
          <cell r="B2573">
            <v>12</v>
          </cell>
        </row>
        <row r="2576">
          <cell r="A2576" t="str">
            <v>ряд</v>
          </cell>
          <cell r="B2576" t="str">
            <v>паллет</v>
          </cell>
        </row>
        <row r="2580">
          <cell r="A2580">
            <v>12</v>
          </cell>
          <cell r="B2580">
            <v>144</v>
          </cell>
        </row>
        <row r="2581">
          <cell r="A2581">
            <v>14</v>
          </cell>
          <cell r="B2581">
            <v>70</v>
          </cell>
        </row>
        <row r="2582">
          <cell r="A2582">
            <v>14</v>
          </cell>
          <cell r="B2582">
            <v>70</v>
          </cell>
        </row>
        <row r="2583">
          <cell r="A2583">
            <v>14</v>
          </cell>
          <cell r="B2583">
            <v>70</v>
          </cell>
        </row>
        <row r="2584">
          <cell r="A2584">
            <v>14</v>
          </cell>
          <cell r="B2584">
            <v>70</v>
          </cell>
        </row>
        <row r="2585">
          <cell r="A2585">
            <v>14</v>
          </cell>
          <cell r="B2585">
            <v>70</v>
          </cell>
        </row>
        <row r="2586">
          <cell r="A2586">
            <v>14</v>
          </cell>
          <cell r="B2586">
            <v>126</v>
          </cell>
        </row>
        <row r="2587">
          <cell r="A2587">
            <v>14</v>
          </cell>
          <cell r="B2587">
            <v>70</v>
          </cell>
        </row>
        <row r="2588">
          <cell r="A2588">
            <v>14</v>
          </cell>
          <cell r="B2588">
            <v>126</v>
          </cell>
        </row>
        <row r="2589">
          <cell r="A2589">
            <v>14</v>
          </cell>
          <cell r="B2589">
            <v>126</v>
          </cell>
        </row>
        <row r="2591">
          <cell r="A2591">
            <v>14</v>
          </cell>
          <cell r="B2591">
            <v>70</v>
          </cell>
        </row>
        <row r="2592">
          <cell r="A2592">
            <v>14</v>
          </cell>
          <cell r="B2592">
            <v>70</v>
          </cell>
        </row>
        <row r="2594">
          <cell r="A2594">
            <v>14</v>
          </cell>
          <cell r="B2594">
            <v>126</v>
          </cell>
        </row>
        <row r="2596">
          <cell r="A2596">
            <v>14</v>
          </cell>
          <cell r="B2596">
            <v>126</v>
          </cell>
        </row>
        <row r="2597">
          <cell r="A2597">
            <v>14</v>
          </cell>
          <cell r="B2597">
            <v>126</v>
          </cell>
        </row>
        <row r="2598">
          <cell r="A2598">
            <v>12</v>
          </cell>
          <cell r="B2598">
            <v>84</v>
          </cell>
        </row>
        <row r="2599">
          <cell r="A2599">
            <v>18</v>
          </cell>
          <cell r="B2599">
            <v>234</v>
          </cell>
        </row>
        <row r="2600">
          <cell r="A2600">
            <v>18</v>
          </cell>
          <cell r="B2600">
            <v>234</v>
          </cell>
        </row>
        <row r="2601">
          <cell r="A2601">
            <v>14</v>
          </cell>
          <cell r="B2601">
            <v>126</v>
          </cell>
        </row>
        <row r="2602">
          <cell r="A2602">
            <v>14</v>
          </cell>
          <cell r="B2602">
            <v>126</v>
          </cell>
        </row>
        <row r="2603">
          <cell r="A2603">
            <v>14</v>
          </cell>
          <cell r="B2603">
            <v>126</v>
          </cell>
        </row>
        <row r="2604">
          <cell r="A2604">
            <v>12</v>
          </cell>
          <cell r="B2604">
            <v>84</v>
          </cell>
        </row>
        <row r="2605">
          <cell r="A2605">
            <v>14</v>
          </cell>
          <cell r="B2605">
            <v>70</v>
          </cell>
        </row>
        <row r="2607">
          <cell r="A2607">
            <v>14</v>
          </cell>
          <cell r="B2607">
            <v>70</v>
          </cell>
        </row>
        <row r="2608">
          <cell r="A2608">
            <v>14</v>
          </cell>
          <cell r="B2608">
            <v>70</v>
          </cell>
        </row>
        <row r="2609">
          <cell r="A2609">
            <v>14</v>
          </cell>
          <cell r="B2609">
            <v>126</v>
          </cell>
        </row>
        <row r="2610">
          <cell r="A2610">
            <v>14</v>
          </cell>
          <cell r="B2610">
            <v>70</v>
          </cell>
        </row>
        <row r="2611">
          <cell r="A2611">
            <v>12</v>
          </cell>
          <cell r="B2611">
            <v>84</v>
          </cell>
        </row>
        <row r="2612">
          <cell r="A2612">
            <v>12</v>
          </cell>
          <cell r="B2612">
            <v>84</v>
          </cell>
        </row>
        <row r="2613">
          <cell r="A2613">
            <v>12</v>
          </cell>
          <cell r="B2613">
            <v>84</v>
          </cell>
        </row>
        <row r="2615">
          <cell r="A2615">
            <v>12</v>
          </cell>
          <cell r="B2615">
            <v>84</v>
          </cell>
        </row>
        <row r="2616">
          <cell r="A2616">
            <v>12</v>
          </cell>
          <cell r="B2616">
            <v>84</v>
          </cell>
        </row>
        <row r="2617">
          <cell r="A2617">
            <v>12</v>
          </cell>
          <cell r="B2617">
            <v>84</v>
          </cell>
        </row>
        <row r="2618">
          <cell r="A2618">
            <v>12</v>
          </cell>
          <cell r="B2618">
            <v>84</v>
          </cell>
        </row>
        <row r="2619">
          <cell r="A2619">
            <v>12</v>
          </cell>
          <cell r="B2619">
            <v>84</v>
          </cell>
        </row>
        <row r="2620">
          <cell r="A2620">
            <v>12</v>
          </cell>
          <cell r="B2620">
            <v>84</v>
          </cell>
        </row>
        <row r="2621">
          <cell r="A2621">
            <v>12</v>
          </cell>
          <cell r="B2621">
            <v>84</v>
          </cell>
        </row>
        <row r="2622">
          <cell r="A2622">
            <v>12</v>
          </cell>
          <cell r="B2622">
            <v>84</v>
          </cell>
        </row>
        <row r="2623">
          <cell r="A2623">
            <v>12</v>
          </cell>
          <cell r="B2623">
            <v>84</v>
          </cell>
        </row>
        <row r="2624">
          <cell r="A2624">
            <v>12</v>
          </cell>
          <cell r="B2624">
            <v>144</v>
          </cell>
        </row>
        <row r="2625">
          <cell r="A2625">
            <v>12</v>
          </cell>
          <cell r="B2625">
            <v>84</v>
          </cell>
        </row>
        <row r="2626">
          <cell r="A2626">
            <v>12</v>
          </cell>
          <cell r="B2626">
            <v>84</v>
          </cell>
        </row>
        <row r="2627">
          <cell r="A2627">
            <v>12</v>
          </cell>
          <cell r="B2627">
            <v>84</v>
          </cell>
        </row>
        <row r="2628">
          <cell r="A2628">
            <v>12</v>
          </cell>
          <cell r="B2628">
            <v>84</v>
          </cell>
        </row>
        <row r="2629">
          <cell r="A2629">
            <v>12</v>
          </cell>
          <cell r="B2629">
            <v>84</v>
          </cell>
        </row>
        <row r="2630">
          <cell r="A2630">
            <v>12</v>
          </cell>
          <cell r="B2630">
            <v>84</v>
          </cell>
        </row>
        <row r="2631">
          <cell r="A2631">
            <v>12</v>
          </cell>
          <cell r="B2631">
            <v>84</v>
          </cell>
        </row>
        <row r="2632">
          <cell r="A2632">
            <v>12</v>
          </cell>
          <cell r="B2632">
            <v>84</v>
          </cell>
        </row>
        <row r="2633">
          <cell r="A2633">
            <v>12</v>
          </cell>
          <cell r="B2633">
            <v>84</v>
          </cell>
        </row>
        <row r="2634">
          <cell r="A2634">
            <v>12</v>
          </cell>
          <cell r="B2634">
            <v>84</v>
          </cell>
        </row>
        <row r="2635">
          <cell r="A2635">
            <v>12</v>
          </cell>
          <cell r="B2635">
            <v>84</v>
          </cell>
        </row>
        <row r="2636">
          <cell r="A2636">
            <v>12</v>
          </cell>
          <cell r="B2636">
            <v>144</v>
          </cell>
        </row>
        <row r="2637">
          <cell r="A2637">
            <v>12</v>
          </cell>
          <cell r="B2637">
            <v>84</v>
          </cell>
        </row>
        <row r="2639">
          <cell r="A2639">
            <v>8</v>
          </cell>
          <cell r="B2639">
            <v>48</v>
          </cell>
        </row>
        <row r="2640">
          <cell r="A2640">
            <v>6</v>
          </cell>
          <cell r="B2640">
            <v>72</v>
          </cell>
        </row>
        <row r="2641">
          <cell r="A2641">
            <v>6</v>
          </cell>
          <cell r="B2641">
            <v>72</v>
          </cell>
        </row>
        <row r="2643">
          <cell r="A2643">
            <v>14</v>
          </cell>
          <cell r="B2643">
            <v>70</v>
          </cell>
        </row>
        <row r="2644">
          <cell r="A2644">
            <v>14</v>
          </cell>
          <cell r="B2644">
            <v>70</v>
          </cell>
        </row>
        <row r="2645">
          <cell r="A2645">
            <v>18</v>
          </cell>
          <cell r="B2645">
            <v>234</v>
          </cell>
        </row>
        <row r="2646">
          <cell r="A2646">
            <v>14</v>
          </cell>
          <cell r="B2646">
            <v>70</v>
          </cell>
        </row>
        <row r="2647">
          <cell r="A2647">
            <v>10</v>
          </cell>
          <cell r="B2647">
            <v>130</v>
          </cell>
        </row>
        <row r="2648">
          <cell r="A2648">
            <v>10</v>
          </cell>
          <cell r="B2648">
            <v>130</v>
          </cell>
        </row>
        <row r="2649">
          <cell r="A2649">
            <v>14</v>
          </cell>
          <cell r="B2649">
            <v>70</v>
          </cell>
        </row>
        <row r="2650">
          <cell r="A2650">
            <v>14</v>
          </cell>
          <cell r="B2650">
            <v>70</v>
          </cell>
        </row>
        <row r="2651">
          <cell r="A2651">
            <v>14</v>
          </cell>
          <cell r="B2651">
            <v>70</v>
          </cell>
        </row>
        <row r="2652">
          <cell r="A2652">
            <v>14</v>
          </cell>
          <cell r="B2652">
            <v>70</v>
          </cell>
        </row>
        <row r="2653">
          <cell r="A2653">
            <v>14</v>
          </cell>
          <cell r="B2653">
            <v>126</v>
          </cell>
        </row>
        <row r="2654">
          <cell r="A2654">
            <v>12</v>
          </cell>
          <cell r="B2654">
            <v>84</v>
          </cell>
        </row>
        <row r="2656">
          <cell r="A2656">
            <v>12</v>
          </cell>
          <cell r="B2656">
            <v>84</v>
          </cell>
        </row>
        <row r="2659">
          <cell r="A2659" t="str">
            <v>паллет</v>
          </cell>
        </row>
        <row r="2663">
          <cell r="A2663">
            <v>144</v>
          </cell>
        </row>
        <row r="2664">
          <cell r="A2664">
            <v>70</v>
          </cell>
        </row>
        <row r="2665">
          <cell r="A2665">
            <v>70</v>
          </cell>
        </row>
        <row r="2666">
          <cell r="A2666">
            <v>70</v>
          </cell>
        </row>
        <row r="2667">
          <cell r="A2667">
            <v>70</v>
          </cell>
        </row>
        <row r="2668">
          <cell r="A2668">
            <v>70</v>
          </cell>
        </row>
        <row r="2669">
          <cell r="A2669">
            <v>126</v>
          </cell>
        </row>
        <row r="2670">
          <cell r="A2670">
            <v>70</v>
          </cell>
        </row>
        <row r="2671">
          <cell r="A2671">
            <v>126</v>
          </cell>
        </row>
        <row r="2672">
          <cell r="A2672">
            <v>126</v>
          </cell>
        </row>
        <row r="2674">
          <cell r="A2674">
            <v>70</v>
          </cell>
        </row>
        <row r="2675">
          <cell r="A2675">
            <v>70</v>
          </cell>
        </row>
        <row r="2677">
          <cell r="A2677">
            <v>126</v>
          </cell>
        </row>
        <row r="2679">
          <cell r="A2679">
            <v>126</v>
          </cell>
        </row>
        <row r="2680">
          <cell r="A2680">
            <v>126</v>
          </cell>
        </row>
        <row r="2681">
          <cell r="A2681">
            <v>84</v>
          </cell>
        </row>
        <row r="2682">
          <cell r="A2682">
            <v>234</v>
          </cell>
        </row>
        <row r="2683">
          <cell r="A2683">
            <v>234</v>
          </cell>
        </row>
        <row r="2684">
          <cell r="A2684">
            <v>126</v>
          </cell>
        </row>
        <row r="2685">
          <cell r="A2685">
            <v>126</v>
          </cell>
        </row>
        <row r="2686">
          <cell r="A2686">
            <v>126</v>
          </cell>
        </row>
        <row r="2687">
          <cell r="A2687">
            <v>84</v>
          </cell>
        </row>
        <row r="2688">
          <cell r="A2688">
            <v>70</v>
          </cell>
        </row>
        <row r="2690">
          <cell r="A2690">
            <v>70</v>
          </cell>
        </row>
        <row r="2691">
          <cell r="A2691">
            <v>70</v>
          </cell>
        </row>
        <row r="2692">
          <cell r="A2692">
            <v>126</v>
          </cell>
        </row>
        <row r="2693">
          <cell r="A2693">
            <v>70</v>
          </cell>
        </row>
        <row r="2694">
          <cell r="A2694">
            <v>84</v>
          </cell>
        </row>
        <row r="2695">
          <cell r="A2695">
            <v>84</v>
          </cell>
        </row>
        <row r="2696">
          <cell r="A2696">
            <v>84</v>
          </cell>
        </row>
        <row r="2698">
          <cell r="A2698">
            <v>84</v>
          </cell>
        </row>
        <row r="2699">
          <cell r="A2699">
            <v>84</v>
          </cell>
        </row>
        <row r="2700">
          <cell r="A2700">
            <v>84</v>
          </cell>
        </row>
        <row r="2701">
          <cell r="A2701">
            <v>84</v>
          </cell>
        </row>
        <row r="2702">
          <cell r="A2702">
            <v>84</v>
          </cell>
        </row>
        <row r="2703">
          <cell r="A2703">
            <v>84</v>
          </cell>
        </row>
        <row r="2704">
          <cell r="A2704">
            <v>84</v>
          </cell>
        </row>
        <row r="2705">
          <cell r="A2705">
            <v>84</v>
          </cell>
        </row>
        <row r="2706">
          <cell r="A2706">
            <v>84</v>
          </cell>
        </row>
        <row r="2707">
          <cell r="A2707">
            <v>144</v>
          </cell>
        </row>
        <row r="2708">
          <cell r="A2708">
            <v>84</v>
          </cell>
        </row>
        <row r="2709">
          <cell r="A2709">
            <v>84</v>
          </cell>
        </row>
        <row r="2710">
          <cell r="A2710">
            <v>84</v>
          </cell>
        </row>
        <row r="2711">
          <cell r="A2711">
            <v>84</v>
          </cell>
        </row>
        <row r="2712">
          <cell r="A2712">
            <v>84</v>
          </cell>
        </row>
        <row r="2713">
          <cell r="A2713">
            <v>84</v>
          </cell>
        </row>
        <row r="2714">
          <cell r="A2714">
            <v>84</v>
          </cell>
        </row>
        <row r="2715">
          <cell r="A2715">
            <v>84</v>
          </cell>
        </row>
        <row r="2716">
          <cell r="A2716">
            <v>84</v>
          </cell>
        </row>
        <row r="2717">
          <cell r="A2717">
            <v>84</v>
          </cell>
        </row>
        <row r="2718">
          <cell r="A2718">
            <v>84</v>
          </cell>
        </row>
        <row r="2719">
          <cell r="A2719">
            <v>144</v>
          </cell>
        </row>
        <row r="2720">
          <cell r="A2720">
            <v>84</v>
          </cell>
        </row>
        <row r="2722">
          <cell r="A2722">
            <v>48</v>
          </cell>
        </row>
        <row r="2723">
          <cell r="A2723">
            <v>72</v>
          </cell>
        </row>
        <row r="2724">
          <cell r="A2724">
            <v>72</v>
          </cell>
        </row>
        <row r="2726">
          <cell r="A2726">
            <v>70</v>
          </cell>
        </row>
        <row r="2727">
          <cell r="A2727">
            <v>70</v>
          </cell>
        </row>
        <row r="2728">
          <cell r="A2728">
            <v>234</v>
          </cell>
        </row>
        <row r="2729">
          <cell r="A2729">
            <v>70</v>
          </cell>
        </row>
        <row r="2730">
          <cell r="A2730">
            <v>130</v>
          </cell>
        </row>
        <row r="2731">
          <cell r="A2731">
            <v>130</v>
          </cell>
        </row>
        <row r="2732">
          <cell r="A2732">
            <v>70</v>
          </cell>
        </row>
        <row r="2733">
          <cell r="A2733">
            <v>70</v>
          </cell>
        </row>
        <row r="2734">
          <cell r="A2734">
            <v>70</v>
          </cell>
        </row>
        <row r="2735">
          <cell r="A2735">
            <v>70</v>
          </cell>
        </row>
        <row r="2736">
          <cell r="A2736">
            <v>126</v>
          </cell>
        </row>
        <row r="2737">
          <cell r="A2737">
            <v>84</v>
          </cell>
        </row>
        <row r="2739">
          <cell r="A273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ColWidth="8.7109375" defaultRowHeight="15" x14ac:dyDescent="0.25"/>
  <cols>
    <col min="1" max="1" width="60" style="1" customWidth="1"/>
    <col min="2" max="2" width="4.42578125" style="1" customWidth="1"/>
    <col min="3" max="6" width="6.7109375" style="1" customWidth="1"/>
    <col min="7" max="7" width="5.5703125" style="2" customWidth="1"/>
    <col min="8" max="8" width="5.5703125" style="1" customWidth="1"/>
    <col min="9" max="9" width="11.5703125" style="1" customWidth="1"/>
    <col min="10" max="11" width="6.42578125" style="1" customWidth="1"/>
    <col min="12" max="13" width="1.5703125" style="1" customWidth="1"/>
    <col min="14" max="15" width="6.42578125" style="1" customWidth="1"/>
    <col min="16" max="17" width="10.5703125" style="1" customWidth="1"/>
    <col min="18" max="18" width="6.42578125" style="1" customWidth="1"/>
    <col min="19" max="19" width="19.28515625" style="1" customWidth="1"/>
    <col min="20" max="21" width="5.5703125" style="1" customWidth="1"/>
    <col min="22" max="26" width="5.7109375" style="1" customWidth="1"/>
    <col min="27" max="27" width="40" style="1" customWidth="1"/>
    <col min="28" max="28" width="6.42578125" style="1" customWidth="1"/>
    <col min="29" max="29" width="6.42578125" style="2" customWidth="1"/>
    <col min="30" max="30" width="7.42578125" style="3" customWidth="1"/>
    <col min="31" max="31" width="6.42578125" style="1" customWidth="1"/>
    <col min="32" max="33" width="6.42578125" style="28" customWidth="1"/>
    <col min="34" max="51" width="8" style="1" customWidth="1"/>
    <col min="16384" max="16384" width="11.5703125" customWidth="1"/>
  </cols>
  <sheetData>
    <row r="1" spans="1:51" x14ac:dyDescent="0.25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6" t="s">
        <v>0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7"/>
      <c r="AE1" s="4"/>
      <c r="AF1" s="26"/>
      <c r="AG1" s="26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 t="s">
        <v>1</v>
      </c>
      <c r="Q2" s="6" t="s">
        <v>2</v>
      </c>
      <c r="R2" s="4"/>
      <c r="S2" s="4"/>
      <c r="T2" s="4"/>
      <c r="U2" s="4"/>
      <c r="V2" s="4"/>
      <c r="W2" s="4"/>
      <c r="X2" s="4"/>
      <c r="Y2" s="4"/>
      <c r="Z2" s="4"/>
      <c r="AA2" s="4"/>
      <c r="AB2" s="8" t="s">
        <v>1</v>
      </c>
      <c r="AC2" s="5"/>
      <c r="AD2" s="9"/>
      <c r="AE2" s="6" t="s">
        <v>2</v>
      </c>
      <c r="AF2" s="26"/>
      <c r="AG2" s="26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2" t="s">
        <v>18</v>
      </c>
      <c r="Q3" s="12" t="s">
        <v>18</v>
      </c>
      <c r="R3" s="13" t="s">
        <v>19</v>
      </c>
      <c r="S3" s="13" t="s">
        <v>20</v>
      </c>
      <c r="T3" s="10" t="s">
        <v>21</v>
      </c>
      <c r="U3" s="10" t="s">
        <v>22</v>
      </c>
      <c r="V3" s="10" t="s">
        <v>23</v>
      </c>
      <c r="W3" s="10" t="s">
        <v>23</v>
      </c>
      <c r="X3" s="10" t="s">
        <v>23</v>
      </c>
      <c r="Y3" s="10" t="s">
        <v>23</v>
      </c>
      <c r="Z3" s="10" t="s">
        <v>23</v>
      </c>
      <c r="AA3" s="10" t="s">
        <v>24</v>
      </c>
      <c r="AB3" s="10" t="s">
        <v>25</v>
      </c>
      <c r="AC3" s="11" t="s">
        <v>26</v>
      </c>
      <c r="AD3" s="14" t="s">
        <v>27</v>
      </c>
      <c r="AE3" s="10" t="s">
        <v>28</v>
      </c>
      <c r="AF3" s="27" t="s">
        <v>29</v>
      </c>
      <c r="AG3" s="27" t="s">
        <v>30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 t="s">
        <v>31</v>
      </c>
      <c r="O4" s="4" t="s">
        <v>32</v>
      </c>
      <c r="P4" s="4"/>
      <c r="Q4" s="4"/>
      <c r="R4" s="4"/>
      <c r="S4" s="4"/>
      <c r="T4" s="4"/>
      <c r="U4" s="4"/>
      <c r="V4" s="4" t="s">
        <v>33</v>
      </c>
      <c r="W4" s="4" t="s">
        <v>34</v>
      </c>
      <c r="X4" s="4" t="s">
        <v>35</v>
      </c>
      <c r="Y4" s="4" t="s">
        <v>36</v>
      </c>
      <c r="Z4" s="4" t="s">
        <v>37</v>
      </c>
      <c r="AA4" s="4"/>
      <c r="AB4" s="4"/>
      <c r="AC4" s="5"/>
      <c r="AD4" s="7" t="s">
        <v>136</v>
      </c>
      <c r="AE4" s="4"/>
      <c r="AF4" s="26"/>
      <c r="AG4" s="26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/>
      <c r="B5" s="4"/>
      <c r="C5" s="4"/>
      <c r="D5" s="4"/>
      <c r="E5" s="15">
        <f>SUM(E6:E495)</f>
        <v>13395.6</v>
      </c>
      <c r="F5" s="15">
        <f>SUM(F6:F495)</f>
        <v>17352.7</v>
      </c>
      <c r="G5" s="5"/>
      <c r="H5" s="4"/>
      <c r="I5" s="4"/>
      <c r="J5" s="15">
        <f t="shared" ref="J5:R5" si="0">SUM(J6:J495)</f>
        <v>12733.199999999999</v>
      </c>
      <c r="K5" s="15">
        <f t="shared" si="0"/>
        <v>662.4</v>
      </c>
      <c r="L5" s="15">
        <f t="shared" si="0"/>
        <v>0</v>
      </c>
      <c r="M5" s="15">
        <f t="shared" si="0"/>
        <v>0</v>
      </c>
      <c r="N5" s="15">
        <f t="shared" si="0"/>
        <v>9500.4</v>
      </c>
      <c r="O5" s="15">
        <f t="shared" si="0"/>
        <v>2679.119999999999</v>
      </c>
      <c r="P5" s="15">
        <f t="shared" si="0"/>
        <v>11169.179999999997</v>
      </c>
      <c r="Q5" s="15">
        <f t="shared" si="0"/>
        <v>11337.599999999999</v>
      </c>
      <c r="R5" s="15">
        <f t="shared" si="0"/>
        <v>0</v>
      </c>
      <c r="S5" s="4"/>
      <c r="T5" s="4"/>
      <c r="U5" s="4"/>
      <c r="V5" s="15">
        <f>SUM(V6:V495)</f>
        <v>2683.1799999999989</v>
      </c>
      <c r="W5" s="15">
        <f>SUM(W6:W495)</f>
        <v>2890.4999999999991</v>
      </c>
      <c r="X5" s="15">
        <f>SUM(X6:X495)</f>
        <v>2742.7599999999998</v>
      </c>
      <c r="Y5" s="15">
        <f>SUM(Y6:Y495)</f>
        <v>3012.0769999999998</v>
      </c>
      <c r="Z5" s="15">
        <f>SUM(Z6:Z495)</f>
        <v>2502.2920000000004</v>
      </c>
      <c r="AA5" s="4"/>
      <c r="AB5" s="15">
        <f>SUM(AB6:AB495)</f>
        <v>5499.1619999999984</v>
      </c>
      <c r="AC5" s="5"/>
      <c r="AD5" s="15">
        <f>SUM(AD6:AD495)</f>
        <v>1470</v>
      </c>
      <c r="AE5" s="15">
        <f>SUM(AE6:AE495)</f>
        <v>5492.6</v>
      </c>
      <c r="AF5" s="26"/>
      <c r="AG5" s="26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16" t="s">
        <v>38</v>
      </c>
      <c r="B6" s="16" t="s">
        <v>39</v>
      </c>
      <c r="C6" s="16">
        <v>-6</v>
      </c>
      <c r="D6" s="16">
        <v>6</v>
      </c>
      <c r="E6" s="16"/>
      <c r="F6" s="16"/>
      <c r="G6" s="17">
        <v>0</v>
      </c>
      <c r="H6" s="16">
        <v>180</v>
      </c>
      <c r="I6" s="16" t="s">
        <v>40</v>
      </c>
      <c r="J6" s="16"/>
      <c r="K6" s="16">
        <f t="shared" ref="K6:K37" si="1">E6-J6</f>
        <v>0</v>
      </c>
      <c r="L6" s="16"/>
      <c r="M6" s="16"/>
      <c r="N6" s="16"/>
      <c r="O6" s="16">
        <f t="shared" ref="O6:O37" si="2">E6/5</f>
        <v>0</v>
      </c>
      <c r="P6" s="18"/>
      <c r="Q6" s="18"/>
      <c r="R6" s="18"/>
      <c r="S6" s="16"/>
      <c r="T6" s="16" t="e">
        <f t="shared" ref="T6:T37" si="3">(F6+N6+Q6)/O6</f>
        <v>#DIV/0!</v>
      </c>
      <c r="U6" s="16" t="e">
        <f t="shared" ref="U6:U37" si="4">(F6+N6)/O6</f>
        <v>#DIV/0!</v>
      </c>
      <c r="V6" s="16">
        <v>0</v>
      </c>
      <c r="W6" s="16">
        <v>0</v>
      </c>
      <c r="X6" s="16">
        <v>0</v>
      </c>
      <c r="Y6" s="16">
        <v>1.2</v>
      </c>
      <c r="Z6" s="16">
        <v>0</v>
      </c>
      <c r="AA6" s="16"/>
      <c r="AB6" s="16"/>
      <c r="AC6" s="17">
        <v>0</v>
      </c>
      <c r="AD6" s="19"/>
      <c r="AE6" s="16"/>
      <c r="AF6" s="16"/>
      <c r="AG6" s="16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4" t="s">
        <v>41</v>
      </c>
      <c r="B7" s="4" t="s">
        <v>42</v>
      </c>
      <c r="C7" s="4"/>
      <c r="D7" s="4">
        <v>60</v>
      </c>
      <c r="E7" s="4">
        <v>60</v>
      </c>
      <c r="F7" s="4"/>
      <c r="G7" s="5">
        <v>1</v>
      </c>
      <c r="H7" s="4">
        <v>90</v>
      </c>
      <c r="I7" s="4" t="s">
        <v>43</v>
      </c>
      <c r="J7" s="4">
        <v>60</v>
      </c>
      <c r="K7" s="4">
        <f t="shared" si="1"/>
        <v>0</v>
      </c>
      <c r="L7" s="4"/>
      <c r="M7" s="4"/>
      <c r="N7" s="4">
        <v>0</v>
      </c>
      <c r="O7" s="4">
        <f t="shared" si="2"/>
        <v>12</v>
      </c>
      <c r="P7" s="20">
        <f t="shared" ref="P7:P14" si="5">14*O7-N7-F7</f>
        <v>168</v>
      </c>
      <c r="Q7" s="20">
        <f t="shared" ref="Q7:Q14" si="6">AC7*AD7</f>
        <v>180</v>
      </c>
      <c r="R7" s="20"/>
      <c r="S7" s="4"/>
      <c r="T7" s="4">
        <f t="shared" si="3"/>
        <v>15</v>
      </c>
      <c r="U7" s="4">
        <f t="shared" si="4"/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 t="s">
        <v>44</v>
      </c>
      <c r="AB7" s="4">
        <f t="shared" ref="AB7:AB12" si="7">P7*G7</f>
        <v>168</v>
      </c>
      <c r="AC7" s="5">
        <v>5</v>
      </c>
      <c r="AD7" s="7">
        <f>MROUND(P7,AC7*AF7)/AC7</f>
        <v>36</v>
      </c>
      <c r="AE7" s="4">
        <f>AD7*AC7*G7</f>
        <v>180</v>
      </c>
      <c r="AF7" s="26" t="s">
        <v>45</v>
      </c>
      <c r="AG7" s="26" t="s">
        <v>46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4" t="s">
        <v>47</v>
      </c>
      <c r="B8" s="4" t="s">
        <v>39</v>
      </c>
      <c r="C8" s="4">
        <v>109</v>
      </c>
      <c r="D8" s="4">
        <v>336</v>
      </c>
      <c r="E8" s="4">
        <v>125</v>
      </c>
      <c r="F8" s="4">
        <v>263</v>
      </c>
      <c r="G8" s="5">
        <v>0.3</v>
      </c>
      <c r="H8" s="4">
        <v>180</v>
      </c>
      <c r="I8" s="4" t="s">
        <v>43</v>
      </c>
      <c r="J8" s="4">
        <v>125</v>
      </c>
      <c r="K8" s="4">
        <f t="shared" si="1"/>
        <v>0</v>
      </c>
      <c r="L8" s="4"/>
      <c r="M8" s="4"/>
      <c r="N8" s="4">
        <v>0</v>
      </c>
      <c r="O8" s="4">
        <f t="shared" si="2"/>
        <v>25</v>
      </c>
      <c r="P8" s="20">
        <f t="shared" si="5"/>
        <v>87</v>
      </c>
      <c r="Q8" s="20">
        <f t="shared" si="6"/>
        <v>168</v>
      </c>
      <c r="R8" s="20"/>
      <c r="S8" s="4"/>
      <c r="T8" s="4">
        <f t="shared" si="3"/>
        <v>17.239999999999998</v>
      </c>
      <c r="U8" s="4">
        <f t="shared" si="4"/>
        <v>10.52</v>
      </c>
      <c r="V8" s="4">
        <v>25</v>
      </c>
      <c r="W8" s="4">
        <v>29.6</v>
      </c>
      <c r="X8" s="4">
        <v>16</v>
      </c>
      <c r="Y8" s="4">
        <v>16.399999999999999</v>
      </c>
      <c r="Z8" s="4">
        <v>19.399999999999999</v>
      </c>
      <c r="AA8" s="4"/>
      <c r="AB8" s="4">
        <f t="shared" si="7"/>
        <v>26.099999999999998</v>
      </c>
      <c r="AC8" s="5">
        <v>12</v>
      </c>
      <c r="AD8" s="7">
        <f t="shared" ref="AD8:AD14" si="8">MROUND(P8,AC8*AF8)/AC8</f>
        <v>14</v>
      </c>
      <c r="AE8" s="4">
        <f t="shared" ref="AE8:AE14" si="9">AD8*AC8*G8</f>
        <v>50.4</v>
      </c>
      <c r="AF8" s="26">
        <f>VLOOKUP(A8,[1]Sheet!$A:$AG,32,0)</f>
        <v>14</v>
      </c>
      <c r="AG8" s="26">
        <f>VLOOKUP(A8,[1]Sheet!$A:$AG,33,0)</f>
        <v>70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 t="s">
        <v>48</v>
      </c>
      <c r="B9" s="4" t="s">
        <v>39</v>
      </c>
      <c r="C9" s="4">
        <v>567</v>
      </c>
      <c r="D9" s="4">
        <v>373</v>
      </c>
      <c r="E9" s="4">
        <v>387</v>
      </c>
      <c r="F9" s="4">
        <v>483</v>
      </c>
      <c r="G9" s="5">
        <v>0.3</v>
      </c>
      <c r="H9" s="4">
        <v>180</v>
      </c>
      <c r="I9" s="4" t="s">
        <v>43</v>
      </c>
      <c r="J9" s="4">
        <v>391</v>
      </c>
      <c r="K9" s="4">
        <f t="shared" si="1"/>
        <v>-4</v>
      </c>
      <c r="L9" s="4"/>
      <c r="M9" s="4"/>
      <c r="N9" s="4">
        <v>168</v>
      </c>
      <c r="O9" s="4">
        <f t="shared" si="2"/>
        <v>77.400000000000006</v>
      </c>
      <c r="P9" s="20">
        <f t="shared" si="5"/>
        <v>432.60000000000014</v>
      </c>
      <c r="Q9" s="20">
        <f t="shared" si="6"/>
        <v>504</v>
      </c>
      <c r="R9" s="20"/>
      <c r="S9" s="4"/>
      <c r="T9" s="4">
        <f t="shared" si="3"/>
        <v>14.922480620155037</v>
      </c>
      <c r="U9" s="4">
        <f t="shared" si="4"/>
        <v>8.4108527131782935</v>
      </c>
      <c r="V9" s="4">
        <v>73.599999999999994</v>
      </c>
      <c r="W9" s="4">
        <v>80.599999999999994</v>
      </c>
      <c r="X9" s="4">
        <v>86</v>
      </c>
      <c r="Y9" s="4">
        <v>83.2</v>
      </c>
      <c r="Z9" s="4">
        <v>69.599999999999994</v>
      </c>
      <c r="AA9" s="4"/>
      <c r="AB9" s="4">
        <f t="shared" si="7"/>
        <v>129.78000000000003</v>
      </c>
      <c r="AC9" s="5">
        <v>12</v>
      </c>
      <c r="AD9" s="7">
        <f t="shared" si="8"/>
        <v>42</v>
      </c>
      <c r="AE9" s="4">
        <f t="shared" si="9"/>
        <v>151.19999999999999</v>
      </c>
      <c r="AF9" s="26">
        <f>VLOOKUP(A9,[1]Sheet!$A:$AG,32,0)</f>
        <v>14</v>
      </c>
      <c r="AG9" s="26">
        <f>VLOOKUP(A9,[1]Sheet!$A:$AG,33,0)</f>
        <v>70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4" t="s">
        <v>49</v>
      </c>
      <c r="B10" s="4" t="s">
        <v>39</v>
      </c>
      <c r="C10" s="4">
        <v>909</v>
      </c>
      <c r="D10" s="4">
        <v>168</v>
      </c>
      <c r="E10" s="4">
        <v>591</v>
      </c>
      <c r="F10" s="4">
        <v>332</v>
      </c>
      <c r="G10" s="5">
        <v>0.3</v>
      </c>
      <c r="H10" s="4">
        <v>180</v>
      </c>
      <c r="I10" s="4" t="s">
        <v>43</v>
      </c>
      <c r="J10" s="4">
        <v>591</v>
      </c>
      <c r="K10" s="4">
        <f t="shared" si="1"/>
        <v>0</v>
      </c>
      <c r="L10" s="4"/>
      <c r="M10" s="4"/>
      <c r="N10" s="4">
        <v>168</v>
      </c>
      <c r="O10" s="4">
        <f t="shared" si="2"/>
        <v>118.2</v>
      </c>
      <c r="P10" s="20">
        <f t="shared" si="5"/>
        <v>1154.8</v>
      </c>
      <c r="Q10" s="20">
        <f t="shared" si="6"/>
        <v>1176</v>
      </c>
      <c r="R10" s="20"/>
      <c r="S10" s="4"/>
      <c r="T10" s="4">
        <f t="shared" si="3"/>
        <v>14.179357021996616</v>
      </c>
      <c r="U10" s="4">
        <f t="shared" si="4"/>
        <v>4.230118443316413</v>
      </c>
      <c r="V10" s="4">
        <v>82.8</v>
      </c>
      <c r="W10" s="4">
        <v>90.6</v>
      </c>
      <c r="X10" s="4">
        <v>105.8</v>
      </c>
      <c r="Y10" s="4">
        <v>83</v>
      </c>
      <c r="Z10" s="4">
        <v>80.2</v>
      </c>
      <c r="AA10" s="4" t="s">
        <v>50</v>
      </c>
      <c r="AB10" s="4">
        <f t="shared" si="7"/>
        <v>346.44</v>
      </c>
      <c r="AC10" s="5">
        <v>12</v>
      </c>
      <c r="AD10" s="7">
        <f t="shared" si="8"/>
        <v>98</v>
      </c>
      <c r="AE10" s="4">
        <f t="shared" si="9"/>
        <v>352.8</v>
      </c>
      <c r="AF10" s="26">
        <f>VLOOKUP(A10,[1]Sheet!$A:$AG,32,0)</f>
        <v>14</v>
      </c>
      <c r="AG10" s="26">
        <f>VLOOKUP(A10,[1]Sheet!$A:$AG,33,0)</f>
        <v>70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4" t="s">
        <v>51</v>
      </c>
      <c r="B11" s="4" t="s">
        <v>39</v>
      </c>
      <c r="C11" s="4">
        <v>655</v>
      </c>
      <c r="D11" s="4">
        <v>168</v>
      </c>
      <c r="E11" s="4">
        <v>345</v>
      </c>
      <c r="F11" s="4">
        <v>333</v>
      </c>
      <c r="G11" s="5">
        <v>0.3</v>
      </c>
      <c r="H11" s="4">
        <v>180</v>
      </c>
      <c r="I11" s="4" t="s">
        <v>43</v>
      </c>
      <c r="J11" s="4">
        <v>345</v>
      </c>
      <c r="K11" s="4">
        <f t="shared" si="1"/>
        <v>0</v>
      </c>
      <c r="L11" s="4"/>
      <c r="M11" s="4"/>
      <c r="N11" s="4">
        <v>168</v>
      </c>
      <c r="O11" s="4">
        <f t="shared" si="2"/>
        <v>69</v>
      </c>
      <c r="P11" s="20">
        <f t="shared" si="5"/>
        <v>465</v>
      </c>
      <c r="Q11" s="20">
        <f t="shared" si="6"/>
        <v>504</v>
      </c>
      <c r="R11" s="20"/>
      <c r="S11" s="4"/>
      <c r="T11" s="4">
        <f t="shared" si="3"/>
        <v>14.565217391304348</v>
      </c>
      <c r="U11" s="4">
        <f t="shared" si="4"/>
        <v>7.2608695652173916</v>
      </c>
      <c r="V11" s="4">
        <v>56.2</v>
      </c>
      <c r="W11" s="4">
        <v>64</v>
      </c>
      <c r="X11" s="4">
        <v>79.599999999999994</v>
      </c>
      <c r="Y11" s="4">
        <v>55.8</v>
      </c>
      <c r="Z11" s="4">
        <v>65.599999999999994</v>
      </c>
      <c r="AA11" s="4"/>
      <c r="AB11" s="4">
        <f t="shared" si="7"/>
        <v>139.5</v>
      </c>
      <c r="AC11" s="5">
        <v>12</v>
      </c>
      <c r="AD11" s="7">
        <f t="shared" si="8"/>
        <v>42</v>
      </c>
      <c r="AE11" s="4">
        <f t="shared" si="9"/>
        <v>151.19999999999999</v>
      </c>
      <c r="AF11" s="26">
        <f>VLOOKUP(A11,[1]Sheet!$A:$AG,32,0)</f>
        <v>14</v>
      </c>
      <c r="AG11" s="26">
        <f>VLOOKUP(A11,[1]Sheet!$A:$AG,33,0)</f>
        <v>70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4" t="s">
        <v>52</v>
      </c>
      <c r="B12" s="4" t="s">
        <v>39</v>
      </c>
      <c r="C12" s="4">
        <v>597</v>
      </c>
      <c r="D12" s="4">
        <v>672</v>
      </c>
      <c r="E12" s="4">
        <v>573</v>
      </c>
      <c r="F12" s="4">
        <v>610</v>
      </c>
      <c r="G12" s="5">
        <v>0.3</v>
      </c>
      <c r="H12" s="4">
        <v>180</v>
      </c>
      <c r="I12" s="4" t="s">
        <v>43</v>
      </c>
      <c r="J12" s="4">
        <v>572</v>
      </c>
      <c r="K12" s="4">
        <f t="shared" si="1"/>
        <v>1</v>
      </c>
      <c r="L12" s="4"/>
      <c r="M12" s="4"/>
      <c r="N12" s="4">
        <v>168</v>
      </c>
      <c r="O12" s="4">
        <f t="shared" si="2"/>
        <v>114.6</v>
      </c>
      <c r="P12" s="20">
        <f t="shared" si="5"/>
        <v>826.39999999999986</v>
      </c>
      <c r="Q12" s="20">
        <f t="shared" si="6"/>
        <v>840</v>
      </c>
      <c r="R12" s="20"/>
      <c r="S12" s="4"/>
      <c r="T12" s="4">
        <f t="shared" si="3"/>
        <v>14.118673647469461</v>
      </c>
      <c r="U12" s="4">
        <f t="shared" si="4"/>
        <v>6.7888307155322867</v>
      </c>
      <c r="V12" s="4">
        <v>92.6</v>
      </c>
      <c r="W12" s="4">
        <v>111.8</v>
      </c>
      <c r="X12" s="4">
        <v>103.8</v>
      </c>
      <c r="Y12" s="4">
        <v>103</v>
      </c>
      <c r="Z12" s="4">
        <v>89.8</v>
      </c>
      <c r="AA12" s="4" t="s">
        <v>50</v>
      </c>
      <c r="AB12" s="4">
        <f t="shared" si="7"/>
        <v>247.91999999999996</v>
      </c>
      <c r="AC12" s="5">
        <v>12</v>
      </c>
      <c r="AD12" s="7">
        <f t="shared" si="8"/>
        <v>70</v>
      </c>
      <c r="AE12" s="4">
        <f t="shared" si="9"/>
        <v>252</v>
      </c>
      <c r="AF12" s="26">
        <f>VLOOKUP(A12,[1]Sheet!$A:$AG,32,0)</f>
        <v>14</v>
      </c>
      <c r="AG12" s="26">
        <f>VLOOKUP(A12,[1]Sheet!$A:$AG,33,0)</f>
        <v>70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4" t="s">
        <v>53</v>
      </c>
      <c r="B13" s="4" t="s">
        <v>39</v>
      </c>
      <c r="C13" s="4">
        <v>234</v>
      </c>
      <c r="D13" s="4">
        <v>2</v>
      </c>
      <c r="E13" s="4">
        <v>2</v>
      </c>
      <c r="F13" s="4">
        <v>234</v>
      </c>
      <c r="G13" s="5">
        <v>0.09</v>
      </c>
      <c r="H13" s="4">
        <v>180</v>
      </c>
      <c r="I13" s="4" t="s">
        <v>43</v>
      </c>
      <c r="J13" s="4">
        <v>2</v>
      </c>
      <c r="K13" s="4">
        <f t="shared" si="1"/>
        <v>0</v>
      </c>
      <c r="L13" s="4"/>
      <c r="M13" s="4"/>
      <c r="N13" s="4">
        <v>0</v>
      </c>
      <c r="O13" s="4">
        <f t="shared" si="2"/>
        <v>0.4</v>
      </c>
      <c r="P13" s="20"/>
      <c r="Q13" s="20">
        <f t="shared" si="6"/>
        <v>0</v>
      </c>
      <c r="R13" s="20"/>
      <c r="S13" s="4"/>
      <c r="T13" s="4">
        <f t="shared" si="3"/>
        <v>585</v>
      </c>
      <c r="U13" s="4">
        <f t="shared" si="4"/>
        <v>585</v>
      </c>
      <c r="V13" s="4">
        <v>2</v>
      </c>
      <c r="W13" s="4">
        <v>0.4</v>
      </c>
      <c r="X13" s="4">
        <v>0.8</v>
      </c>
      <c r="Y13" s="4">
        <v>3.6</v>
      </c>
      <c r="Z13" s="4">
        <v>1</v>
      </c>
      <c r="AA13" s="31" t="s">
        <v>54</v>
      </c>
      <c r="AB13" s="4">
        <f>P13*G13</f>
        <v>0</v>
      </c>
      <c r="AC13" s="5">
        <v>24</v>
      </c>
      <c r="AD13" s="7">
        <f t="shared" si="8"/>
        <v>0</v>
      </c>
      <c r="AE13" s="4">
        <f t="shared" si="9"/>
        <v>0</v>
      </c>
      <c r="AF13" s="26">
        <f>VLOOKUP(A13,[1]Sheet!$A:$AG,32,0)</f>
        <v>14</v>
      </c>
      <c r="AG13" s="26">
        <f>VLOOKUP(A13,[1]Sheet!$A:$AG,33,0)</f>
        <v>126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4" t="s">
        <v>55</v>
      </c>
      <c r="B14" s="4" t="s">
        <v>39</v>
      </c>
      <c r="C14" s="4">
        <v>251</v>
      </c>
      <c r="D14" s="4"/>
      <c r="E14" s="4">
        <v>159</v>
      </c>
      <c r="F14" s="4">
        <v>29</v>
      </c>
      <c r="G14" s="5">
        <v>0.36</v>
      </c>
      <c r="H14" s="4">
        <v>180</v>
      </c>
      <c r="I14" s="4" t="s">
        <v>43</v>
      </c>
      <c r="J14" s="4">
        <v>159</v>
      </c>
      <c r="K14" s="4">
        <f t="shared" si="1"/>
        <v>0</v>
      </c>
      <c r="L14" s="4"/>
      <c r="M14" s="4"/>
      <c r="N14" s="4">
        <v>140</v>
      </c>
      <c r="O14" s="4">
        <f t="shared" si="2"/>
        <v>31.8</v>
      </c>
      <c r="P14" s="20">
        <f t="shared" si="5"/>
        <v>276.2</v>
      </c>
      <c r="Q14" s="20">
        <f t="shared" si="6"/>
        <v>280</v>
      </c>
      <c r="R14" s="20"/>
      <c r="S14" s="4"/>
      <c r="T14" s="4">
        <f t="shared" si="3"/>
        <v>14.119496855345911</v>
      </c>
      <c r="U14" s="4">
        <f t="shared" si="4"/>
        <v>5.3144654088050309</v>
      </c>
      <c r="V14" s="4">
        <v>25</v>
      </c>
      <c r="W14" s="4">
        <v>23.6</v>
      </c>
      <c r="X14" s="4">
        <v>29.2</v>
      </c>
      <c r="Y14" s="4">
        <v>19.600000000000001</v>
      </c>
      <c r="Z14" s="4">
        <v>15.4</v>
      </c>
      <c r="AA14" s="4"/>
      <c r="AB14" s="4">
        <f>P14*G14</f>
        <v>99.431999999999988</v>
      </c>
      <c r="AC14" s="5">
        <v>10</v>
      </c>
      <c r="AD14" s="7">
        <f t="shared" si="8"/>
        <v>28</v>
      </c>
      <c r="AE14" s="4">
        <f t="shared" si="9"/>
        <v>100.8</v>
      </c>
      <c r="AF14" s="26">
        <f>VLOOKUP(A14,[1]Sheet!$A:$AG,32,0)</f>
        <v>14</v>
      </c>
      <c r="AG14" s="26">
        <f>VLOOKUP(A14,[1]Sheet!$A:$AG,33,0)</f>
        <v>70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21" t="s">
        <v>56</v>
      </c>
      <c r="B15" s="21" t="s">
        <v>42</v>
      </c>
      <c r="C15" s="21"/>
      <c r="D15" s="21"/>
      <c r="E15" s="21"/>
      <c r="F15" s="21"/>
      <c r="G15" s="22">
        <v>0</v>
      </c>
      <c r="H15" s="21">
        <v>180</v>
      </c>
      <c r="I15" s="21" t="s">
        <v>43</v>
      </c>
      <c r="J15" s="21"/>
      <c r="K15" s="21">
        <f t="shared" si="1"/>
        <v>0</v>
      </c>
      <c r="L15" s="21"/>
      <c r="M15" s="21"/>
      <c r="N15" s="21"/>
      <c r="O15" s="21">
        <f t="shared" si="2"/>
        <v>0</v>
      </c>
      <c r="P15" s="23"/>
      <c r="Q15" s="23"/>
      <c r="R15" s="23"/>
      <c r="S15" s="21"/>
      <c r="T15" s="21" t="e">
        <f t="shared" si="3"/>
        <v>#DIV/0!</v>
      </c>
      <c r="U15" s="21" t="e">
        <f t="shared" si="4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 t="s">
        <v>57</v>
      </c>
      <c r="AB15" s="21"/>
      <c r="AC15" s="22">
        <v>0</v>
      </c>
      <c r="AD15" s="24"/>
      <c r="AE15" s="21"/>
      <c r="AF15" s="21">
        <f>VLOOKUP(A15,[2]Sheet!A:AG,32,0)</f>
        <v>0</v>
      </c>
      <c r="AG15" s="21">
        <f>VLOOKUP(A15,[2]Sheet!A:AG,33,0)</f>
        <v>0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21" t="s">
        <v>58</v>
      </c>
      <c r="B16" s="21" t="s">
        <v>42</v>
      </c>
      <c r="C16" s="21"/>
      <c r="D16" s="21"/>
      <c r="E16" s="21"/>
      <c r="F16" s="21"/>
      <c r="G16" s="22">
        <v>0</v>
      </c>
      <c r="H16" s="21">
        <v>180</v>
      </c>
      <c r="I16" s="21" t="s">
        <v>43</v>
      </c>
      <c r="J16" s="21"/>
      <c r="K16" s="21">
        <f t="shared" si="1"/>
        <v>0</v>
      </c>
      <c r="L16" s="21"/>
      <c r="M16" s="21"/>
      <c r="N16" s="21"/>
      <c r="O16" s="21">
        <f t="shared" si="2"/>
        <v>0</v>
      </c>
      <c r="P16" s="23"/>
      <c r="Q16" s="23"/>
      <c r="R16" s="23"/>
      <c r="S16" s="21"/>
      <c r="T16" s="21" t="e">
        <f t="shared" si="3"/>
        <v>#DIV/0!</v>
      </c>
      <c r="U16" s="21" t="e">
        <f t="shared" si="4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 t="s">
        <v>57</v>
      </c>
      <c r="AB16" s="21"/>
      <c r="AC16" s="22">
        <v>0</v>
      </c>
      <c r="AD16" s="24"/>
      <c r="AE16" s="21"/>
      <c r="AF16" s="21">
        <f>VLOOKUP(A16,[2]Sheet!A:AG,32,0)</f>
        <v>0</v>
      </c>
      <c r="AG16" s="21">
        <f>VLOOKUP(A16,[2]Sheet!A:AG,33,0)</f>
        <v>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16" t="s">
        <v>59</v>
      </c>
      <c r="B17" s="16" t="s">
        <v>42</v>
      </c>
      <c r="C17" s="16">
        <v>14</v>
      </c>
      <c r="D17" s="16"/>
      <c r="E17" s="16"/>
      <c r="F17" s="16">
        <v>14</v>
      </c>
      <c r="G17" s="17">
        <v>0</v>
      </c>
      <c r="H17" s="16">
        <v>180</v>
      </c>
      <c r="I17" s="16" t="s">
        <v>40</v>
      </c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si="3"/>
        <v>#DIV/0!</v>
      </c>
      <c r="U17" s="16" t="e">
        <f t="shared" si="4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25" t="s">
        <v>54</v>
      </c>
      <c r="AB17" s="16"/>
      <c r="AC17" s="17">
        <v>0</v>
      </c>
      <c r="AD17" s="19"/>
      <c r="AE17" s="16"/>
      <c r="AF17" s="16"/>
      <c r="AG17" s="1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4" t="s">
        <v>60</v>
      </c>
      <c r="B18" s="4" t="s">
        <v>39</v>
      </c>
      <c r="C18" s="4">
        <v>522</v>
      </c>
      <c r="D18" s="4">
        <v>168</v>
      </c>
      <c r="E18" s="4">
        <v>186</v>
      </c>
      <c r="F18" s="4">
        <v>446</v>
      </c>
      <c r="G18" s="5">
        <v>0.25</v>
      </c>
      <c r="H18" s="4">
        <v>180</v>
      </c>
      <c r="I18" s="4" t="s">
        <v>43</v>
      </c>
      <c r="J18" s="4">
        <v>186</v>
      </c>
      <c r="K18" s="4">
        <f t="shared" si="1"/>
        <v>0</v>
      </c>
      <c r="L18" s="4"/>
      <c r="M18" s="4"/>
      <c r="N18" s="4">
        <v>0</v>
      </c>
      <c r="O18" s="4">
        <f t="shared" si="2"/>
        <v>37.200000000000003</v>
      </c>
      <c r="P18" s="20">
        <f>15*O18-N18-F18</f>
        <v>112</v>
      </c>
      <c r="Q18" s="20">
        <f t="shared" ref="Q18:Q19" si="10">AC18*AD18</f>
        <v>168</v>
      </c>
      <c r="R18" s="20"/>
      <c r="S18" s="4"/>
      <c r="T18" s="4">
        <f t="shared" si="3"/>
        <v>16.50537634408602</v>
      </c>
      <c r="U18" s="4">
        <f t="shared" si="4"/>
        <v>11.989247311827956</v>
      </c>
      <c r="V18" s="4">
        <v>43.2</v>
      </c>
      <c r="W18" s="4">
        <v>56.4</v>
      </c>
      <c r="X18" s="4">
        <v>63.4</v>
      </c>
      <c r="Y18" s="4">
        <v>63.4</v>
      </c>
      <c r="Z18" s="4">
        <v>42.6</v>
      </c>
      <c r="AA18" s="4"/>
      <c r="AB18" s="4">
        <f t="shared" ref="AB18:AB19" si="11">P18*G18</f>
        <v>28</v>
      </c>
      <c r="AC18" s="5">
        <v>12</v>
      </c>
      <c r="AD18" s="7">
        <f t="shared" ref="AD18:AD19" si="12">MROUND(P18,AC18*AF18)/AC18</f>
        <v>14</v>
      </c>
      <c r="AE18" s="4">
        <f t="shared" ref="AE18:AE19" si="13">AD18*AC18*G18</f>
        <v>42</v>
      </c>
      <c r="AF18" s="26">
        <f>VLOOKUP(A18,[1]Sheet!$A:$AG,32,0)</f>
        <v>14</v>
      </c>
      <c r="AG18" s="26">
        <f>VLOOKUP(A18,[1]Sheet!$A:$AG,33,0)</f>
        <v>70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4" t="s">
        <v>61</v>
      </c>
      <c r="B19" s="4" t="s">
        <v>39</v>
      </c>
      <c r="C19" s="4">
        <v>472</v>
      </c>
      <c r="D19" s="4">
        <v>2</v>
      </c>
      <c r="E19" s="4">
        <v>130</v>
      </c>
      <c r="F19" s="4">
        <v>302</v>
      </c>
      <c r="G19" s="5">
        <v>0.25</v>
      </c>
      <c r="H19" s="4">
        <v>180</v>
      </c>
      <c r="I19" s="4" t="s">
        <v>43</v>
      </c>
      <c r="J19" s="4">
        <v>130</v>
      </c>
      <c r="K19" s="4">
        <f t="shared" si="1"/>
        <v>0</v>
      </c>
      <c r="L19" s="4"/>
      <c r="M19" s="4"/>
      <c r="N19" s="4">
        <v>168</v>
      </c>
      <c r="O19" s="4">
        <f t="shared" si="2"/>
        <v>26</v>
      </c>
      <c r="P19" s="20"/>
      <c r="Q19" s="20">
        <f t="shared" si="10"/>
        <v>0</v>
      </c>
      <c r="R19" s="20"/>
      <c r="S19" s="4"/>
      <c r="T19" s="4">
        <f t="shared" si="3"/>
        <v>18.076923076923077</v>
      </c>
      <c r="U19" s="4">
        <f t="shared" si="4"/>
        <v>18.076923076923077</v>
      </c>
      <c r="V19" s="4">
        <v>39.6</v>
      </c>
      <c r="W19" s="4">
        <v>39.6</v>
      </c>
      <c r="X19" s="4">
        <v>47.8</v>
      </c>
      <c r="Y19" s="4">
        <v>51.8</v>
      </c>
      <c r="Z19" s="4">
        <v>34.4</v>
      </c>
      <c r="AA19" s="4"/>
      <c r="AB19" s="4">
        <f t="shared" si="11"/>
        <v>0</v>
      </c>
      <c r="AC19" s="5">
        <v>12</v>
      </c>
      <c r="AD19" s="7">
        <f t="shared" si="12"/>
        <v>0</v>
      </c>
      <c r="AE19" s="4">
        <f t="shared" si="13"/>
        <v>0</v>
      </c>
      <c r="AF19" s="26">
        <f>VLOOKUP(A19,[1]Sheet!$A:$AG,32,0)</f>
        <v>14</v>
      </c>
      <c r="AG19" s="26">
        <f>VLOOKUP(A19,[1]Sheet!$A:$AG,33,0)</f>
        <v>70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5">
      <c r="A20" s="16" t="s">
        <v>62</v>
      </c>
      <c r="B20" s="16" t="s">
        <v>42</v>
      </c>
      <c r="C20" s="16">
        <v>9</v>
      </c>
      <c r="D20" s="16"/>
      <c r="E20" s="16"/>
      <c r="F20" s="16">
        <v>9</v>
      </c>
      <c r="G20" s="17">
        <v>0</v>
      </c>
      <c r="H20" s="16">
        <v>180</v>
      </c>
      <c r="I20" s="16" t="s">
        <v>40</v>
      </c>
      <c r="J20" s="16">
        <v>3</v>
      </c>
      <c r="K20" s="16">
        <f t="shared" si="1"/>
        <v>-3</v>
      </c>
      <c r="L20" s="16"/>
      <c r="M20" s="16"/>
      <c r="N20" s="16"/>
      <c r="O20" s="16">
        <f t="shared" si="2"/>
        <v>0</v>
      </c>
      <c r="P20" s="18"/>
      <c r="Q20" s="18"/>
      <c r="R20" s="18"/>
      <c r="S20" s="16"/>
      <c r="T20" s="16" t="e">
        <f t="shared" si="3"/>
        <v>#DIV/0!</v>
      </c>
      <c r="U20" s="16" t="e">
        <f t="shared" si="4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25" t="s">
        <v>54</v>
      </c>
      <c r="AB20" s="16"/>
      <c r="AC20" s="17">
        <v>0</v>
      </c>
      <c r="AD20" s="19"/>
      <c r="AE20" s="16"/>
      <c r="AF20" s="16"/>
      <c r="AG20" s="1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5">
      <c r="A21" s="4" t="s">
        <v>63</v>
      </c>
      <c r="B21" s="4" t="s">
        <v>42</v>
      </c>
      <c r="C21" s="4">
        <v>33</v>
      </c>
      <c r="D21" s="4"/>
      <c r="E21" s="4"/>
      <c r="F21" s="4">
        <v>33</v>
      </c>
      <c r="G21" s="5">
        <v>1</v>
      </c>
      <c r="H21" s="4">
        <v>180</v>
      </c>
      <c r="I21" s="4" t="s">
        <v>43</v>
      </c>
      <c r="J21" s="4"/>
      <c r="K21" s="4">
        <f t="shared" si="1"/>
        <v>0</v>
      </c>
      <c r="L21" s="4"/>
      <c r="M21" s="4"/>
      <c r="N21" s="4">
        <v>0</v>
      </c>
      <c r="O21" s="4">
        <f t="shared" si="2"/>
        <v>0</v>
      </c>
      <c r="P21" s="20"/>
      <c r="Q21" s="20">
        <f t="shared" ref="Q21" si="14">AC21*AD21</f>
        <v>0</v>
      </c>
      <c r="R21" s="20"/>
      <c r="S21" s="4"/>
      <c r="T21" s="4" t="e">
        <f t="shared" si="3"/>
        <v>#DIV/0!</v>
      </c>
      <c r="U21" s="4" t="e">
        <f t="shared" si="4"/>
        <v>#DIV/0!</v>
      </c>
      <c r="V21" s="4">
        <v>1.2</v>
      </c>
      <c r="W21" s="4">
        <v>0</v>
      </c>
      <c r="X21" s="4">
        <v>0.6</v>
      </c>
      <c r="Y21" s="4">
        <v>0</v>
      </c>
      <c r="Z21" s="4">
        <v>0</v>
      </c>
      <c r="AA21" s="29" t="s">
        <v>64</v>
      </c>
      <c r="AB21" s="4">
        <f>P21*G21</f>
        <v>0</v>
      </c>
      <c r="AC21" s="5">
        <v>3</v>
      </c>
      <c r="AD21" s="7">
        <f>MROUND(P21,AC21*AF21)/AC21</f>
        <v>0</v>
      </c>
      <c r="AE21" s="4">
        <f>AD21*AC21*G21</f>
        <v>0</v>
      </c>
      <c r="AF21" s="26">
        <v>14</v>
      </c>
      <c r="AG21" s="26">
        <v>126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25">
      <c r="A22" s="16" t="s">
        <v>65</v>
      </c>
      <c r="B22" s="16" t="s">
        <v>42</v>
      </c>
      <c r="C22" s="16">
        <v>-3.7</v>
      </c>
      <c r="D22" s="16">
        <v>3.7</v>
      </c>
      <c r="E22" s="16"/>
      <c r="F22" s="16"/>
      <c r="G22" s="17">
        <v>0</v>
      </c>
      <c r="H22" s="16">
        <v>180</v>
      </c>
      <c r="I22" s="16" t="s">
        <v>40</v>
      </c>
      <c r="J22" s="16"/>
      <c r="K22" s="16">
        <f t="shared" si="1"/>
        <v>0</v>
      </c>
      <c r="L22" s="16"/>
      <c r="M22" s="16"/>
      <c r="N22" s="16"/>
      <c r="O22" s="16">
        <f t="shared" si="2"/>
        <v>0</v>
      </c>
      <c r="P22" s="18"/>
      <c r="Q22" s="18"/>
      <c r="R22" s="18"/>
      <c r="S22" s="16"/>
      <c r="T22" s="16" t="e">
        <f t="shared" si="3"/>
        <v>#DIV/0!</v>
      </c>
      <c r="U22" s="16" t="e">
        <f t="shared" si="4"/>
        <v>#DIV/0!</v>
      </c>
      <c r="V22" s="16">
        <v>0</v>
      </c>
      <c r="W22" s="16">
        <v>0</v>
      </c>
      <c r="X22" s="16">
        <v>0</v>
      </c>
      <c r="Y22" s="16">
        <v>0.74</v>
      </c>
      <c r="Z22" s="16">
        <v>0</v>
      </c>
      <c r="AA22" s="16" t="s">
        <v>66</v>
      </c>
      <c r="AB22" s="16"/>
      <c r="AC22" s="17">
        <v>0</v>
      </c>
      <c r="AD22" s="19"/>
      <c r="AE22" s="16"/>
      <c r="AF22" s="16"/>
      <c r="AG22" s="1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5">
      <c r="A23" s="4" t="s">
        <v>67</v>
      </c>
      <c r="B23" s="4" t="s">
        <v>42</v>
      </c>
      <c r="C23" s="4">
        <v>66.599999999999994</v>
      </c>
      <c r="D23" s="4">
        <v>207.2</v>
      </c>
      <c r="E23" s="4">
        <v>85.1</v>
      </c>
      <c r="F23" s="4">
        <v>162.9</v>
      </c>
      <c r="G23" s="5">
        <v>1</v>
      </c>
      <c r="H23" s="4">
        <v>180</v>
      </c>
      <c r="I23" s="4" t="s">
        <v>43</v>
      </c>
      <c r="J23" s="4">
        <v>89.7</v>
      </c>
      <c r="K23" s="4">
        <f t="shared" si="1"/>
        <v>-4.6000000000000085</v>
      </c>
      <c r="L23" s="4"/>
      <c r="M23" s="4"/>
      <c r="N23" s="4">
        <v>0</v>
      </c>
      <c r="O23" s="4">
        <f t="shared" si="2"/>
        <v>17.02</v>
      </c>
      <c r="P23" s="20">
        <f t="shared" ref="P23:P31" si="15">14*O23-N23-F23</f>
        <v>75.38</v>
      </c>
      <c r="Q23" s="20">
        <f t="shared" ref="Q23:Q32" si="16">AC23*AD23</f>
        <v>51.800000000000004</v>
      </c>
      <c r="R23" s="20"/>
      <c r="S23" s="4"/>
      <c r="T23" s="4">
        <f t="shared" si="3"/>
        <v>12.614571092831964</v>
      </c>
      <c r="U23" s="4">
        <f t="shared" si="4"/>
        <v>9.5710928319623978</v>
      </c>
      <c r="V23" s="4">
        <v>17.760000000000002</v>
      </c>
      <c r="W23" s="4">
        <v>22.94</v>
      </c>
      <c r="X23" s="4">
        <v>18.5</v>
      </c>
      <c r="Y23" s="4">
        <v>21.46</v>
      </c>
      <c r="Z23" s="4">
        <v>25.9</v>
      </c>
      <c r="AA23" s="4" t="s">
        <v>68</v>
      </c>
      <c r="AB23" s="4">
        <f t="shared" ref="AB23:AB32" si="17">P23*G23</f>
        <v>75.38</v>
      </c>
      <c r="AC23" s="5">
        <v>3.7</v>
      </c>
      <c r="AD23" s="7">
        <f t="shared" ref="AD23:AD32" si="18">MROUND(P23,AC23*AF23)/AC23</f>
        <v>14</v>
      </c>
      <c r="AE23" s="4">
        <f t="shared" ref="AE23:AE32" si="19">AD23*AC23*G23</f>
        <v>51.800000000000004</v>
      </c>
      <c r="AF23" s="26">
        <f>VLOOKUP(A23,[1]Sheet!$A:$AG,32,0)</f>
        <v>14</v>
      </c>
      <c r="AG23" s="26">
        <f>VLOOKUP(A23,[1]Sheet!$A:$AG,33,0)</f>
        <v>126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25">
      <c r="A24" s="4" t="s">
        <v>69</v>
      </c>
      <c r="B24" s="4" t="s">
        <v>39</v>
      </c>
      <c r="C24" s="4">
        <v>89.4</v>
      </c>
      <c r="D24" s="4"/>
      <c r="E24" s="4">
        <v>18</v>
      </c>
      <c r="F24" s="4">
        <v>66.400000000000006</v>
      </c>
      <c r="G24" s="5">
        <v>0.3</v>
      </c>
      <c r="H24" s="4">
        <v>180</v>
      </c>
      <c r="I24" s="4" t="s">
        <v>70</v>
      </c>
      <c r="J24" s="4">
        <v>18</v>
      </c>
      <c r="K24" s="4">
        <f t="shared" si="1"/>
        <v>0</v>
      </c>
      <c r="L24" s="4"/>
      <c r="M24" s="4"/>
      <c r="N24" s="4">
        <v>0</v>
      </c>
      <c r="O24" s="4">
        <f t="shared" si="2"/>
        <v>3.6</v>
      </c>
      <c r="P24" s="20"/>
      <c r="Q24" s="20">
        <f t="shared" si="16"/>
        <v>0</v>
      </c>
      <c r="R24" s="20"/>
      <c r="S24" s="4"/>
      <c r="T24" s="4">
        <f t="shared" si="3"/>
        <v>18.444444444444446</v>
      </c>
      <c r="U24" s="4">
        <f t="shared" si="4"/>
        <v>18.444444444444446</v>
      </c>
      <c r="V24" s="4">
        <v>3.4</v>
      </c>
      <c r="W24" s="4">
        <v>6</v>
      </c>
      <c r="X24" s="4">
        <v>5.2</v>
      </c>
      <c r="Y24" s="4">
        <v>8</v>
      </c>
      <c r="Z24" s="4">
        <v>5.8</v>
      </c>
      <c r="AA24" s="4"/>
      <c r="AB24" s="4">
        <f t="shared" si="17"/>
        <v>0</v>
      </c>
      <c r="AC24" s="5">
        <v>9</v>
      </c>
      <c r="AD24" s="7">
        <f t="shared" si="18"/>
        <v>0</v>
      </c>
      <c r="AE24" s="4">
        <f t="shared" si="19"/>
        <v>0</v>
      </c>
      <c r="AF24" s="26">
        <f>VLOOKUP(A24,[1]Sheet!$A:$AG,32,0)</f>
        <v>14</v>
      </c>
      <c r="AG24" s="26">
        <f>VLOOKUP(A24,[1]Sheet!$A:$AG,33,0)</f>
        <v>126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5">
      <c r="A25" s="4" t="s">
        <v>72</v>
      </c>
      <c r="B25" s="4" t="s">
        <v>42</v>
      </c>
      <c r="C25" s="4">
        <v>52.3</v>
      </c>
      <c r="D25" s="4">
        <v>69.2</v>
      </c>
      <c r="E25" s="4">
        <v>71.5</v>
      </c>
      <c r="F25" s="4">
        <v>44.5</v>
      </c>
      <c r="G25" s="5">
        <v>1</v>
      </c>
      <c r="H25" s="4">
        <v>180</v>
      </c>
      <c r="I25" s="4" t="s">
        <v>43</v>
      </c>
      <c r="J25" s="4">
        <v>67.7</v>
      </c>
      <c r="K25" s="4">
        <f t="shared" si="1"/>
        <v>3.7999999999999972</v>
      </c>
      <c r="L25" s="4"/>
      <c r="M25" s="4"/>
      <c r="N25" s="4">
        <v>0</v>
      </c>
      <c r="O25" s="4">
        <f t="shared" si="2"/>
        <v>14.3</v>
      </c>
      <c r="P25" s="20">
        <f t="shared" si="15"/>
        <v>155.70000000000002</v>
      </c>
      <c r="Q25" s="20">
        <f t="shared" si="16"/>
        <v>132</v>
      </c>
      <c r="R25" s="20"/>
      <c r="S25" s="4"/>
      <c r="T25" s="4">
        <f t="shared" si="3"/>
        <v>12.342657342657342</v>
      </c>
      <c r="U25" s="4">
        <f t="shared" si="4"/>
        <v>3.1118881118881117</v>
      </c>
      <c r="V25" s="4">
        <v>6.6</v>
      </c>
      <c r="W25" s="4">
        <v>9.9</v>
      </c>
      <c r="X25" s="4">
        <v>6.6</v>
      </c>
      <c r="Y25" s="4">
        <v>7.7</v>
      </c>
      <c r="Z25" s="4">
        <v>0.54</v>
      </c>
      <c r="AA25" s="4"/>
      <c r="AB25" s="4">
        <f t="shared" si="17"/>
        <v>155.70000000000002</v>
      </c>
      <c r="AC25" s="5">
        <v>5.5</v>
      </c>
      <c r="AD25" s="7">
        <f t="shared" si="18"/>
        <v>24</v>
      </c>
      <c r="AE25" s="4">
        <f t="shared" si="19"/>
        <v>132</v>
      </c>
      <c r="AF25" s="26" t="s">
        <v>45</v>
      </c>
      <c r="AG25" s="26">
        <v>84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5">
      <c r="A26" s="4" t="s">
        <v>73</v>
      </c>
      <c r="B26" s="4" t="s">
        <v>39</v>
      </c>
      <c r="C26" s="4">
        <v>130</v>
      </c>
      <c r="D26" s="4"/>
      <c r="E26" s="4">
        <v>61</v>
      </c>
      <c r="F26" s="4">
        <v>66</v>
      </c>
      <c r="G26" s="5">
        <v>0.3</v>
      </c>
      <c r="H26" s="4">
        <v>180</v>
      </c>
      <c r="I26" s="4" t="s">
        <v>70</v>
      </c>
      <c r="J26" s="4">
        <v>60</v>
      </c>
      <c r="K26" s="4">
        <f t="shared" si="1"/>
        <v>1</v>
      </c>
      <c r="L26" s="4"/>
      <c r="M26" s="4"/>
      <c r="N26" s="4">
        <v>0</v>
      </c>
      <c r="O26" s="4">
        <f t="shared" si="2"/>
        <v>12.2</v>
      </c>
      <c r="P26" s="20">
        <f t="shared" si="15"/>
        <v>104.79999999999998</v>
      </c>
      <c r="Q26" s="20">
        <f t="shared" si="16"/>
        <v>162</v>
      </c>
      <c r="R26" s="20"/>
      <c r="S26" s="4"/>
      <c r="T26" s="4">
        <f t="shared" si="3"/>
        <v>18.688524590163937</v>
      </c>
      <c r="U26" s="4">
        <f t="shared" si="4"/>
        <v>5.4098360655737707</v>
      </c>
      <c r="V26" s="4">
        <v>3.8</v>
      </c>
      <c r="W26" s="4">
        <v>6</v>
      </c>
      <c r="X26" s="4">
        <v>13.8</v>
      </c>
      <c r="Y26" s="4">
        <v>15.6</v>
      </c>
      <c r="Z26" s="4">
        <v>7.6</v>
      </c>
      <c r="AA26" s="4" t="s">
        <v>71</v>
      </c>
      <c r="AB26" s="4">
        <f t="shared" si="17"/>
        <v>31.439999999999994</v>
      </c>
      <c r="AC26" s="5">
        <v>9</v>
      </c>
      <c r="AD26" s="7">
        <f t="shared" si="18"/>
        <v>18</v>
      </c>
      <c r="AE26" s="4">
        <f t="shared" si="19"/>
        <v>48.6</v>
      </c>
      <c r="AF26" s="26">
        <f>VLOOKUP(A26,[1]Sheet!$A:$AG,32,0)</f>
        <v>18</v>
      </c>
      <c r="AG26" s="26">
        <f>VLOOKUP(A26,[1]Sheet!$A:$AG,33,0)</f>
        <v>234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5">
      <c r="A27" s="4" t="s">
        <v>74</v>
      </c>
      <c r="B27" s="4" t="s">
        <v>39</v>
      </c>
      <c r="C27" s="4">
        <v>137</v>
      </c>
      <c r="D27" s="4"/>
      <c r="E27" s="4">
        <v>41</v>
      </c>
      <c r="F27" s="4">
        <v>93</v>
      </c>
      <c r="G27" s="5">
        <v>0.3</v>
      </c>
      <c r="H27" s="4">
        <v>180</v>
      </c>
      <c r="I27" s="4" t="s">
        <v>70</v>
      </c>
      <c r="J27" s="4">
        <v>40</v>
      </c>
      <c r="K27" s="4">
        <f t="shared" si="1"/>
        <v>1</v>
      </c>
      <c r="L27" s="4"/>
      <c r="M27" s="4"/>
      <c r="N27" s="4">
        <v>0</v>
      </c>
      <c r="O27" s="4">
        <f t="shared" si="2"/>
        <v>8.1999999999999993</v>
      </c>
      <c r="P27" s="20"/>
      <c r="Q27" s="20">
        <f t="shared" si="16"/>
        <v>0</v>
      </c>
      <c r="R27" s="20"/>
      <c r="S27" s="4"/>
      <c r="T27" s="4">
        <f t="shared" si="3"/>
        <v>11.341463414634147</v>
      </c>
      <c r="U27" s="4">
        <f t="shared" si="4"/>
        <v>11.341463414634147</v>
      </c>
      <c r="V27" s="4">
        <v>2.2000000000000002</v>
      </c>
      <c r="W27" s="4">
        <v>7.4</v>
      </c>
      <c r="X27" s="4">
        <v>5.4</v>
      </c>
      <c r="Y27" s="4">
        <v>9.1999999999999993</v>
      </c>
      <c r="Z27" s="4">
        <v>3.4</v>
      </c>
      <c r="AA27" s="4"/>
      <c r="AB27" s="4">
        <f t="shared" si="17"/>
        <v>0</v>
      </c>
      <c r="AC27" s="5">
        <v>9</v>
      </c>
      <c r="AD27" s="7">
        <f t="shared" si="18"/>
        <v>0</v>
      </c>
      <c r="AE27" s="4">
        <f t="shared" si="19"/>
        <v>0</v>
      </c>
      <c r="AF27" s="26">
        <f>VLOOKUP(A27,[1]Sheet!$A:$AG,32,0)</f>
        <v>18</v>
      </c>
      <c r="AG27" s="26">
        <f>VLOOKUP(A27,[1]Sheet!$A:$AG,33,0)</f>
        <v>234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5">
      <c r="A28" s="4" t="s">
        <v>75</v>
      </c>
      <c r="B28" s="4" t="s">
        <v>39</v>
      </c>
      <c r="C28" s="4">
        <v>751</v>
      </c>
      <c r="D28" s="4">
        <v>263</v>
      </c>
      <c r="E28" s="4">
        <v>412</v>
      </c>
      <c r="F28" s="4">
        <v>509</v>
      </c>
      <c r="G28" s="5">
        <v>0.25</v>
      </c>
      <c r="H28" s="4">
        <v>180</v>
      </c>
      <c r="I28" s="4" t="s">
        <v>43</v>
      </c>
      <c r="J28" s="4">
        <v>409</v>
      </c>
      <c r="K28" s="4">
        <f t="shared" si="1"/>
        <v>3</v>
      </c>
      <c r="L28" s="4"/>
      <c r="M28" s="4"/>
      <c r="N28" s="4">
        <v>252</v>
      </c>
      <c r="O28" s="4">
        <f t="shared" si="2"/>
        <v>82.4</v>
      </c>
      <c r="P28" s="20">
        <f t="shared" si="15"/>
        <v>392.60000000000014</v>
      </c>
      <c r="Q28" s="20">
        <f t="shared" si="16"/>
        <v>420</v>
      </c>
      <c r="R28" s="20"/>
      <c r="S28" s="4"/>
      <c r="T28" s="4">
        <f t="shared" si="3"/>
        <v>14.33252427184466</v>
      </c>
      <c r="U28" s="4">
        <f t="shared" si="4"/>
        <v>9.2354368932038824</v>
      </c>
      <c r="V28" s="4">
        <v>82.8</v>
      </c>
      <c r="W28" s="4">
        <v>95.8</v>
      </c>
      <c r="X28" s="4">
        <v>101.6</v>
      </c>
      <c r="Y28" s="4">
        <v>113.4</v>
      </c>
      <c r="Z28" s="4">
        <v>94.8</v>
      </c>
      <c r="AA28" s="4"/>
      <c r="AB28" s="4">
        <f t="shared" si="17"/>
        <v>98.150000000000034</v>
      </c>
      <c r="AC28" s="5">
        <v>6</v>
      </c>
      <c r="AD28" s="7">
        <f t="shared" si="18"/>
        <v>70</v>
      </c>
      <c r="AE28" s="4">
        <f t="shared" si="19"/>
        <v>105</v>
      </c>
      <c r="AF28" s="26">
        <f>VLOOKUP(A28,[1]Sheet!$A:$AG,32,0)</f>
        <v>14</v>
      </c>
      <c r="AG28" s="26">
        <f>VLOOKUP(A28,[1]Sheet!$A:$AG,33,0)</f>
        <v>126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5">
      <c r="A29" s="4" t="s">
        <v>76</v>
      </c>
      <c r="B29" s="4" t="s">
        <v>39</v>
      </c>
      <c r="C29" s="4">
        <v>408</v>
      </c>
      <c r="D29" s="4">
        <v>8</v>
      </c>
      <c r="E29" s="4">
        <v>284</v>
      </c>
      <c r="F29" s="4">
        <v>63</v>
      </c>
      <c r="G29" s="5">
        <v>0.25</v>
      </c>
      <c r="H29" s="4">
        <v>180</v>
      </c>
      <c r="I29" s="4" t="s">
        <v>43</v>
      </c>
      <c r="J29" s="4">
        <v>283</v>
      </c>
      <c r="K29" s="4">
        <f t="shared" si="1"/>
        <v>1</v>
      </c>
      <c r="L29" s="4"/>
      <c r="M29" s="4"/>
      <c r="N29" s="4">
        <v>84</v>
      </c>
      <c r="O29" s="4">
        <f t="shared" si="2"/>
        <v>56.8</v>
      </c>
      <c r="P29" s="20">
        <f t="shared" si="15"/>
        <v>648.19999999999993</v>
      </c>
      <c r="Q29" s="20">
        <f t="shared" si="16"/>
        <v>672</v>
      </c>
      <c r="R29" s="20"/>
      <c r="S29" s="4"/>
      <c r="T29" s="4">
        <f t="shared" si="3"/>
        <v>14.419014084507044</v>
      </c>
      <c r="U29" s="4">
        <f t="shared" si="4"/>
        <v>2.5880281690140845</v>
      </c>
      <c r="V29" s="4">
        <v>33</v>
      </c>
      <c r="W29" s="4">
        <v>37.200000000000003</v>
      </c>
      <c r="X29" s="4">
        <v>43</v>
      </c>
      <c r="Y29" s="4">
        <v>40.6</v>
      </c>
      <c r="Z29" s="4">
        <v>30.2</v>
      </c>
      <c r="AA29" s="4" t="s">
        <v>50</v>
      </c>
      <c r="AB29" s="4">
        <f t="shared" si="17"/>
        <v>162.04999999999998</v>
      </c>
      <c r="AC29" s="5">
        <v>6</v>
      </c>
      <c r="AD29" s="7">
        <f t="shared" si="18"/>
        <v>112</v>
      </c>
      <c r="AE29" s="4">
        <f t="shared" si="19"/>
        <v>168</v>
      </c>
      <c r="AF29" s="26">
        <f>VLOOKUP(A29,[1]Sheet!$A:$AG,32,0)</f>
        <v>14</v>
      </c>
      <c r="AG29" s="26">
        <f>VLOOKUP(A29,[1]Sheet!$A:$AG,33,0)</f>
        <v>126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5">
      <c r="A30" s="4" t="s">
        <v>77</v>
      </c>
      <c r="B30" s="4" t="s">
        <v>39</v>
      </c>
      <c r="C30" s="4">
        <v>312</v>
      </c>
      <c r="D30" s="4">
        <v>1</v>
      </c>
      <c r="E30" s="4">
        <v>136</v>
      </c>
      <c r="F30" s="4">
        <v>135</v>
      </c>
      <c r="G30" s="5">
        <v>0.25</v>
      </c>
      <c r="H30" s="4">
        <v>180</v>
      </c>
      <c r="I30" s="4" t="s">
        <v>43</v>
      </c>
      <c r="J30" s="4">
        <v>135</v>
      </c>
      <c r="K30" s="4">
        <f t="shared" si="1"/>
        <v>1</v>
      </c>
      <c r="L30" s="4"/>
      <c r="M30" s="4"/>
      <c r="N30" s="4">
        <v>0</v>
      </c>
      <c r="O30" s="4">
        <f t="shared" si="2"/>
        <v>27.2</v>
      </c>
      <c r="P30" s="20">
        <f t="shared" si="15"/>
        <v>245.8</v>
      </c>
      <c r="Q30" s="20">
        <f t="shared" si="16"/>
        <v>252</v>
      </c>
      <c r="R30" s="20"/>
      <c r="S30" s="4"/>
      <c r="T30" s="4">
        <f t="shared" si="3"/>
        <v>14.227941176470589</v>
      </c>
      <c r="U30" s="4">
        <f t="shared" si="4"/>
        <v>4.9632352941176467</v>
      </c>
      <c r="V30" s="4">
        <v>18</v>
      </c>
      <c r="W30" s="4">
        <v>24.6</v>
      </c>
      <c r="X30" s="4">
        <v>33.4</v>
      </c>
      <c r="Y30" s="4">
        <v>21.8</v>
      </c>
      <c r="Z30" s="4">
        <v>24.6</v>
      </c>
      <c r="AA30" s="4"/>
      <c r="AB30" s="4">
        <f t="shared" si="17"/>
        <v>61.45</v>
      </c>
      <c r="AC30" s="5">
        <v>6</v>
      </c>
      <c r="AD30" s="7">
        <f t="shared" si="18"/>
        <v>42</v>
      </c>
      <c r="AE30" s="4">
        <f t="shared" si="19"/>
        <v>63</v>
      </c>
      <c r="AF30" s="26">
        <f>VLOOKUP(A30,[1]Sheet!$A:$AG,32,0)</f>
        <v>14</v>
      </c>
      <c r="AG30" s="26">
        <f>VLOOKUP(A30,[1]Sheet!$A:$AG,33,0)</f>
        <v>126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5">
      <c r="A31" s="4" t="s">
        <v>78</v>
      </c>
      <c r="B31" s="4" t="s">
        <v>42</v>
      </c>
      <c r="C31" s="4">
        <v>204</v>
      </c>
      <c r="D31" s="4">
        <v>360</v>
      </c>
      <c r="E31" s="4">
        <v>198</v>
      </c>
      <c r="F31" s="4">
        <v>348</v>
      </c>
      <c r="G31" s="5">
        <v>1</v>
      </c>
      <c r="H31" s="4">
        <v>180</v>
      </c>
      <c r="I31" s="4" t="s">
        <v>43</v>
      </c>
      <c r="J31" s="4">
        <v>191</v>
      </c>
      <c r="K31" s="4">
        <f t="shared" si="1"/>
        <v>7</v>
      </c>
      <c r="L31" s="4"/>
      <c r="M31" s="4"/>
      <c r="N31" s="4">
        <v>144</v>
      </c>
      <c r="O31" s="4">
        <f t="shared" si="2"/>
        <v>39.6</v>
      </c>
      <c r="P31" s="20">
        <f t="shared" si="15"/>
        <v>62.399999999999977</v>
      </c>
      <c r="Q31" s="20">
        <f t="shared" si="16"/>
        <v>72</v>
      </c>
      <c r="R31" s="20"/>
      <c r="S31" s="4"/>
      <c r="T31" s="4">
        <f t="shared" si="3"/>
        <v>14.242424242424242</v>
      </c>
      <c r="U31" s="4">
        <f t="shared" si="4"/>
        <v>12.424242424242424</v>
      </c>
      <c r="V31" s="4">
        <v>50.4</v>
      </c>
      <c r="W31" s="4">
        <v>55.2</v>
      </c>
      <c r="X31" s="4">
        <v>30</v>
      </c>
      <c r="Y31" s="4">
        <v>66</v>
      </c>
      <c r="Z31" s="4">
        <v>44.4</v>
      </c>
      <c r="AA31" s="4"/>
      <c r="AB31" s="4">
        <f t="shared" si="17"/>
        <v>62.399999999999977</v>
      </c>
      <c r="AC31" s="5">
        <v>6</v>
      </c>
      <c r="AD31" s="7">
        <f t="shared" si="18"/>
        <v>12</v>
      </c>
      <c r="AE31" s="4">
        <f t="shared" si="19"/>
        <v>72</v>
      </c>
      <c r="AF31" s="26">
        <f>VLOOKUP(A31,[1]Sheet!$A:$AG,32,0)</f>
        <v>12</v>
      </c>
      <c r="AG31" s="26">
        <f>VLOOKUP(A31,[1]Sheet!$A:$AG,33,0)</f>
        <v>84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5">
      <c r="A32" s="4" t="s">
        <v>79</v>
      </c>
      <c r="B32" s="4" t="s">
        <v>39</v>
      </c>
      <c r="C32" s="4">
        <v>386</v>
      </c>
      <c r="D32" s="4">
        <v>168</v>
      </c>
      <c r="E32" s="4">
        <v>217</v>
      </c>
      <c r="F32" s="4">
        <v>158</v>
      </c>
      <c r="G32" s="5">
        <v>0.25</v>
      </c>
      <c r="H32" s="4">
        <v>365</v>
      </c>
      <c r="I32" s="4" t="s">
        <v>43</v>
      </c>
      <c r="J32" s="4">
        <v>217</v>
      </c>
      <c r="K32" s="4">
        <f t="shared" si="1"/>
        <v>0</v>
      </c>
      <c r="L32" s="4"/>
      <c r="M32" s="4"/>
      <c r="N32" s="4">
        <v>504</v>
      </c>
      <c r="O32" s="4">
        <f t="shared" si="2"/>
        <v>43.4</v>
      </c>
      <c r="P32" s="20"/>
      <c r="Q32" s="20">
        <f t="shared" si="16"/>
        <v>0</v>
      </c>
      <c r="R32" s="20"/>
      <c r="S32" s="4"/>
      <c r="T32" s="4">
        <f t="shared" si="3"/>
        <v>15.253456221198157</v>
      </c>
      <c r="U32" s="4">
        <f t="shared" si="4"/>
        <v>15.253456221198157</v>
      </c>
      <c r="V32" s="4">
        <v>64</v>
      </c>
      <c r="W32" s="4">
        <v>42.4</v>
      </c>
      <c r="X32" s="4">
        <v>45.4</v>
      </c>
      <c r="Y32" s="4">
        <v>27.4</v>
      </c>
      <c r="Z32" s="4">
        <v>48.8</v>
      </c>
      <c r="AA32" s="4" t="s">
        <v>50</v>
      </c>
      <c r="AB32" s="4">
        <f t="shared" si="17"/>
        <v>0</v>
      </c>
      <c r="AC32" s="5">
        <v>12</v>
      </c>
      <c r="AD32" s="7">
        <f t="shared" si="18"/>
        <v>0</v>
      </c>
      <c r="AE32" s="4">
        <f t="shared" si="19"/>
        <v>0</v>
      </c>
      <c r="AF32" s="26">
        <v>14</v>
      </c>
      <c r="AG32" s="26">
        <v>70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5">
      <c r="A33" s="16" t="s">
        <v>80</v>
      </c>
      <c r="B33" s="16" t="s">
        <v>39</v>
      </c>
      <c r="C33" s="16">
        <v>552</v>
      </c>
      <c r="D33" s="16"/>
      <c r="E33" s="33">
        <v>289</v>
      </c>
      <c r="F33" s="33">
        <v>187</v>
      </c>
      <c r="G33" s="17">
        <v>0</v>
      </c>
      <c r="H33" s="16" t="e">
        <f>#N/A</f>
        <v>#N/A</v>
      </c>
      <c r="I33" s="16" t="s">
        <v>40</v>
      </c>
      <c r="J33" s="16">
        <v>287</v>
      </c>
      <c r="K33" s="16">
        <f t="shared" si="1"/>
        <v>2</v>
      </c>
      <c r="L33" s="16"/>
      <c r="M33" s="16"/>
      <c r="N33" s="16"/>
      <c r="O33" s="16">
        <f t="shared" si="2"/>
        <v>57.8</v>
      </c>
      <c r="P33" s="18"/>
      <c r="Q33" s="18"/>
      <c r="R33" s="18"/>
      <c r="S33" s="16"/>
      <c r="T33" s="16">
        <f t="shared" si="3"/>
        <v>3.2352941176470589</v>
      </c>
      <c r="U33" s="16">
        <f t="shared" si="4"/>
        <v>3.2352941176470589</v>
      </c>
      <c r="V33" s="16">
        <v>59.4</v>
      </c>
      <c r="W33" s="16">
        <v>54.4</v>
      </c>
      <c r="X33" s="16">
        <v>62.6</v>
      </c>
      <c r="Y33" s="16">
        <v>87.6</v>
      </c>
      <c r="Z33" s="16">
        <v>58</v>
      </c>
      <c r="AA33" s="16" t="s">
        <v>81</v>
      </c>
      <c r="AB33" s="16"/>
      <c r="AC33" s="17">
        <v>0</v>
      </c>
      <c r="AD33" s="19"/>
      <c r="AE33" s="16"/>
      <c r="AF33" s="16"/>
      <c r="AG33" s="16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5">
      <c r="A34" s="4" t="s">
        <v>82</v>
      </c>
      <c r="B34" s="4" t="s">
        <v>39</v>
      </c>
      <c r="C34" s="4">
        <v>-2</v>
      </c>
      <c r="D34" s="4">
        <v>2</v>
      </c>
      <c r="E34" s="30">
        <f>E33</f>
        <v>289</v>
      </c>
      <c r="F34" s="30">
        <f>F33</f>
        <v>187</v>
      </c>
      <c r="G34" s="5">
        <v>0.25</v>
      </c>
      <c r="H34" s="4">
        <v>365</v>
      </c>
      <c r="I34" s="4" t="s">
        <v>43</v>
      </c>
      <c r="J34" s="4"/>
      <c r="K34" s="4">
        <f t="shared" si="1"/>
        <v>289</v>
      </c>
      <c r="L34" s="4"/>
      <c r="M34" s="4"/>
      <c r="N34" s="4">
        <v>336</v>
      </c>
      <c r="O34" s="4">
        <f t="shared" si="2"/>
        <v>57.8</v>
      </c>
      <c r="P34" s="20">
        <f>13*O34-N34-F34</f>
        <v>228.39999999999998</v>
      </c>
      <c r="Q34" s="20">
        <f t="shared" ref="Q34:Q36" si="20">AC34*AD34</f>
        <v>168</v>
      </c>
      <c r="R34" s="20"/>
      <c r="S34" s="4"/>
      <c r="T34" s="4">
        <f t="shared" si="3"/>
        <v>11.955017301038064</v>
      </c>
      <c r="U34" s="4">
        <f t="shared" si="4"/>
        <v>9.0484429065743956</v>
      </c>
      <c r="V34" s="4">
        <v>59.4</v>
      </c>
      <c r="W34" s="4">
        <v>54.8</v>
      </c>
      <c r="X34" s="4">
        <v>62.6</v>
      </c>
      <c r="Y34" s="4">
        <v>87.6</v>
      </c>
      <c r="Z34" s="4">
        <v>58</v>
      </c>
      <c r="AA34" s="4" t="s">
        <v>68</v>
      </c>
      <c r="AB34" s="4">
        <f t="shared" ref="AB34:AB37" si="21">P34*G34</f>
        <v>57.099999999999994</v>
      </c>
      <c r="AC34" s="5">
        <v>12</v>
      </c>
      <c r="AD34" s="7">
        <f t="shared" ref="AD34:AD37" si="22">MROUND(P34,AC34*AF34)/AC34</f>
        <v>14</v>
      </c>
      <c r="AE34" s="4">
        <f t="shared" ref="AE34:AE37" si="23">AD34*AC34*G34</f>
        <v>42</v>
      </c>
      <c r="AF34" s="26">
        <f>VLOOKUP(A34,[1]Sheet!$A:$AG,32,0)</f>
        <v>14</v>
      </c>
      <c r="AG34" s="26">
        <f>VLOOKUP(A34,[1]Sheet!$A:$AG,33,0)</f>
        <v>70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5">
      <c r="A35" s="4" t="s">
        <v>83</v>
      </c>
      <c r="B35" s="4" t="s">
        <v>39</v>
      </c>
      <c r="C35" s="4">
        <v>628</v>
      </c>
      <c r="D35" s="4"/>
      <c r="E35" s="4">
        <v>213</v>
      </c>
      <c r="F35" s="4">
        <v>172</v>
      </c>
      <c r="G35" s="5">
        <v>0.25</v>
      </c>
      <c r="H35" s="4">
        <v>180</v>
      </c>
      <c r="I35" s="4" t="s">
        <v>43</v>
      </c>
      <c r="J35" s="4">
        <v>213</v>
      </c>
      <c r="K35" s="4">
        <f t="shared" si="1"/>
        <v>0</v>
      </c>
      <c r="L35" s="4"/>
      <c r="M35" s="4"/>
      <c r="N35" s="4">
        <v>840</v>
      </c>
      <c r="O35" s="4">
        <f t="shared" si="2"/>
        <v>42.6</v>
      </c>
      <c r="P35" s="20"/>
      <c r="Q35" s="20">
        <f t="shared" si="20"/>
        <v>0</v>
      </c>
      <c r="R35" s="20"/>
      <c r="S35" s="4"/>
      <c r="T35" s="4">
        <f t="shared" si="3"/>
        <v>23.75586854460094</v>
      </c>
      <c r="U35" s="4">
        <f t="shared" si="4"/>
        <v>23.75586854460094</v>
      </c>
      <c r="V35" s="4">
        <v>83</v>
      </c>
      <c r="W35" s="4">
        <v>43.4</v>
      </c>
      <c r="X35" s="4">
        <v>50.8</v>
      </c>
      <c r="Y35" s="4">
        <v>76.599999999999994</v>
      </c>
      <c r="Z35" s="4">
        <v>36.200000000000003</v>
      </c>
      <c r="AA35" s="4" t="s">
        <v>50</v>
      </c>
      <c r="AB35" s="4">
        <f t="shared" si="21"/>
        <v>0</v>
      </c>
      <c r="AC35" s="5">
        <v>12</v>
      </c>
      <c r="AD35" s="7">
        <f t="shared" si="22"/>
        <v>0</v>
      </c>
      <c r="AE35" s="4">
        <f t="shared" si="23"/>
        <v>0</v>
      </c>
      <c r="AF35" s="26">
        <f>VLOOKUP(A35,[1]Sheet!$A:$AG,32,0)</f>
        <v>14</v>
      </c>
      <c r="AG35" s="26">
        <f>VLOOKUP(A35,[1]Sheet!$A:$AG,33,0)</f>
        <v>70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25">
      <c r="A36" s="4" t="s">
        <v>84</v>
      </c>
      <c r="B36" s="4" t="s">
        <v>39</v>
      </c>
      <c r="C36" s="4">
        <v>147</v>
      </c>
      <c r="D36" s="4">
        <v>84</v>
      </c>
      <c r="E36" s="4">
        <v>94</v>
      </c>
      <c r="F36" s="4">
        <v>86</v>
      </c>
      <c r="G36" s="5">
        <v>0.25</v>
      </c>
      <c r="H36" s="4">
        <v>180</v>
      </c>
      <c r="I36" s="4" t="s">
        <v>43</v>
      </c>
      <c r="J36" s="4">
        <v>94</v>
      </c>
      <c r="K36" s="4">
        <f t="shared" si="1"/>
        <v>0</v>
      </c>
      <c r="L36" s="4"/>
      <c r="M36" s="4"/>
      <c r="N36" s="4">
        <v>0</v>
      </c>
      <c r="O36" s="4">
        <f t="shared" si="2"/>
        <v>18.8</v>
      </c>
      <c r="P36" s="20">
        <f>14*O36-N36-F36</f>
        <v>177.2</v>
      </c>
      <c r="Q36" s="20">
        <f t="shared" si="20"/>
        <v>168</v>
      </c>
      <c r="R36" s="20"/>
      <c r="S36" s="4"/>
      <c r="T36" s="4">
        <f t="shared" si="3"/>
        <v>13.51063829787234</v>
      </c>
      <c r="U36" s="4">
        <f t="shared" si="4"/>
        <v>4.5744680851063828</v>
      </c>
      <c r="V36" s="4">
        <v>14.4</v>
      </c>
      <c r="W36" s="4">
        <v>19.399999999999999</v>
      </c>
      <c r="X36" s="4">
        <v>16.8</v>
      </c>
      <c r="Y36" s="4">
        <v>18.8</v>
      </c>
      <c r="Z36" s="4">
        <v>21.8</v>
      </c>
      <c r="AA36" s="4" t="s">
        <v>85</v>
      </c>
      <c r="AB36" s="4">
        <f t="shared" si="21"/>
        <v>44.3</v>
      </c>
      <c r="AC36" s="5">
        <v>6</v>
      </c>
      <c r="AD36" s="7">
        <f t="shared" si="22"/>
        <v>28</v>
      </c>
      <c r="AE36" s="4">
        <f t="shared" si="23"/>
        <v>42</v>
      </c>
      <c r="AF36" s="26">
        <f>VLOOKUP(A36,[1]Sheet!$A:$AG,32,0)</f>
        <v>14</v>
      </c>
      <c r="AG36" s="26">
        <f>VLOOKUP(A36,[1]Sheet!$A:$AG,33,0)</f>
        <v>126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5">
      <c r="A37" s="4" t="s">
        <v>86</v>
      </c>
      <c r="B37" s="4" t="s">
        <v>39</v>
      </c>
      <c r="C37" s="4">
        <v>292</v>
      </c>
      <c r="D37" s="4">
        <v>20</v>
      </c>
      <c r="E37" s="4">
        <v>122</v>
      </c>
      <c r="F37" s="4">
        <v>165</v>
      </c>
      <c r="G37" s="5">
        <v>0.25</v>
      </c>
      <c r="H37" s="4">
        <v>180</v>
      </c>
      <c r="I37" s="4" t="s">
        <v>43</v>
      </c>
      <c r="J37" s="4">
        <v>122</v>
      </c>
      <c r="K37" s="4">
        <f t="shared" si="1"/>
        <v>0</v>
      </c>
      <c r="L37" s="4"/>
      <c r="M37" s="4"/>
      <c r="N37" s="4">
        <v>168</v>
      </c>
      <c r="O37" s="4">
        <f t="shared" si="2"/>
        <v>24.4</v>
      </c>
      <c r="P37" s="20"/>
      <c r="Q37" s="20"/>
      <c r="R37" s="20"/>
      <c r="S37" s="4"/>
      <c r="T37" s="4">
        <f t="shared" si="3"/>
        <v>13.647540983606557</v>
      </c>
      <c r="U37" s="4">
        <f t="shared" si="4"/>
        <v>13.647540983606557</v>
      </c>
      <c r="V37" s="4">
        <v>20</v>
      </c>
      <c r="W37" s="4">
        <v>21.4</v>
      </c>
      <c r="X37" s="4">
        <v>12.6</v>
      </c>
      <c r="Y37" s="4">
        <v>20.8</v>
      </c>
      <c r="Z37" s="4">
        <v>20</v>
      </c>
      <c r="AA37" s="4"/>
      <c r="AB37" s="4">
        <f t="shared" si="21"/>
        <v>0</v>
      </c>
      <c r="AC37" s="5">
        <v>12</v>
      </c>
      <c r="AD37" s="7">
        <f t="shared" si="22"/>
        <v>0</v>
      </c>
      <c r="AE37" s="4">
        <f t="shared" si="23"/>
        <v>0</v>
      </c>
      <c r="AF37" s="26">
        <f>VLOOKUP(A37,[1]Sheet!$A:$AG,32,0)</f>
        <v>14</v>
      </c>
      <c r="AG37" s="26">
        <f>VLOOKUP(A37,[1]Sheet!$A:$AG,33,0)</f>
        <v>70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25">
      <c r="A38" s="21" t="s">
        <v>87</v>
      </c>
      <c r="B38" s="21" t="s">
        <v>39</v>
      </c>
      <c r="C38" s="21"/>
      <c r="D38" s="21"/>
      <c r="E38" s="21"/>
      <c r="F38" s="21"/>
      <c r="G38" s="22">
        <v>0</v>
      </c>
      <c r="H38" s="21">
        <v>180</v>
      </c>
      <c r="I38" s="21" t="s">
        <v>43</v>
      </c>
      <c r="J38" s="21"/>
      <c r="K38" s="21">
        <f t="shared" ref="K38:K69" si="24">E38-J38</f>
        <v>0</v>
      </c>
      <c r="L38" s="21"/>
      <c r="M38" s="21"/>
      <c r="N38" s="21"/>
      <c r="O38" s="21">
        <f t="shared" ref="O38:O69" si="25">E38/5</f>
        <v>0</v>
      </c>
      <c r="P38" s="23"/>
      <c r="Q38" s="23"/>
      <c r="R38" s="23"/>
      <c r="S38" s="21"/>
      <c r="T38" s="21" t="e">
        <f t="shared" ref="T38:T69" si="26">(F38+N38+Q38)/O38</f>
        <v>#DIV/0!</v>
      </c>
      <c r="U38" s="21" t="e">
        <f t="shared" ref="U38:U69" si="27">(F38+N38)/O38</f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57</v>
      </c>
      <c r="AB38" s="21"/>
      <c r="AC38" s="22">
        <v>0</v>
      </c>
      <c r="AD38" s="24"/>
      <c r="AE38" s="21"/>
      <c r="AF38" s="21">
        <f>VLOOKUP(A38,[2]Sheet!A:AG,32,0)</f>
        <v>0</v>
      </c>
      <c r="AG38" s="21">
        <f>VLOOKUP(A38,[2]Sheet!A:AG,33,0)</f>
        <v>0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5">
      <c r="A39" s="21" t="s">
        <v>88</v>
      </c>
      <c r="B39" s="21" t="s">
        <v>39</v>
      </c>
      <c r="C39" s="21"/>
      <c r="D39" s="21"/>
      <c r="E39" s="21"/>
      <c r="F39" s="21"/>
      <c r="G39" s="22">
        <v>0</v>
      </c>
      <c r="H39" s="21">
        <v>180</v>
      </c>
      <c r="I39" s="21" t="s">
        <v>43</v>
      </c>
      <c r="J39" s="21"/>
      <c r="K39" s="21">
        <f t="shared" si="24"/>
        <v>0</v>
      </c>
      <c r="L39" s="21"/>
      <c r="M39" s="21"/>
      <c r="N39" s="21"/>
      <c r="O39" s="21">
        <f t="shared" si="25"/>
        <v>0</v>
      </c>
      <c r="P39" s="23"/>
      <c r="Q39" s="23"/>
      <c r="R39" s="23"/>
      <c r="S39" s="21"/>
      <c r="T39" s="21" t="e">
        <f t="shared" si="26"/>
        <v>#DIV/0!</v>
      </c>
      <c r="U39" s="21" t="e">
        <f t="shared" si="27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57</v>
      </c>
      <c r="AB39" s="21"/>
      <c r="AC39" s="22">
        <v>0</v>
      </c>
      <c r="AD39" s="24"/>
      <c r="AE39" s="21"/>
      <c r="AF39" s="21">
        <f>VLOOKUP(A39,[2]Sheet!A:AG,32,0)</f>
        <v>0</v>
      </c>
      <c r="AG39" s="21">
        <f>VLOOKUP(A39,[2]Sheet!A:AG,33,0)</f>
        <v>0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25">
      <c r="A40" s="21" t="s">
        <v>89</v>
      </c>
      <c r="B40" s="21" t="s">
        <v>39</v>
      </c>
      <c r="C40" s="21"/>
      <c r="D40" s="21"/>
      <c r="E40" s="21"/>
      <c r="F40" s="21"/>
      <c r="G40" s="22">
        <v>0</v>
      </c>
      <c r="H40" s="21">
        <v>180</v>
      </c>
      <c r="I40" s="21" t="s">
        <v>43</v>
      </c>
      <c r="J40" s="21"/>
      <c r="K40" s="21">
        <f t="shared" si="24"/>
        <v>0</v>
      </c>
      <c r="L40" s="21"/>
      <c r="M40" s="21"/>
      <c r="N40" s="21"/>
      <c r="O40" s="21">
        <f t="shared" si="25"/>
        <v>0</v>
      </c>
      <c r="P40" s="23"/>
      <c r="Q40" s="23"/>
      <c r="R40" s="23"/>
      <c r="S40" s="21"/>
      <c r="T40" s="21" t="e">
        <f t="shared" si="26"/>
        <v>#DIV/0!</v>
      </c>
      <c r="U40" s="21" t="e">
        <f t="shared" si="27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 t="s">
        <v>57</v>
      </c>
      <c r="AB40" s="21"/>
      <c r="AC40" s="22">
        <v>0</v>
      </c>
      <c r="AD40" s="24"/>
      <c r="AE40" s="21"/>
      <c r="AF40" s="21">
        <f>VLOOKUP(A40,[2]Sheet!A:AG,32,0)</f>
        <v>0</v>
      </c>
      <c r="AG40" s="21">
        <f>VLOOKUP(A40,[2]Sheet!A:AG,33,0)</f>
        <v>0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5">
      <c r="A41" s="16" t="s">
        <v>90</v>
      </c>
      <c r="B41" s="16" t="s">
        <v>39</v>
      </c>
      <c r="C41" s="16">
        <v>-3</v>
      </c>
      <c r="D41" s="16">
        <v>3</v>
      </c>
      <c r="E41" s="16"/>
      <c r="F41" s="16"/>
      <c r="G41" s="17">
        <v>0</v>
      </c>
      <c r="H41" s="16" t="e">
        <f>#N/A</f>
        <v>#N/A</v>
      </c>
      <c r="I41" s="16" t="s">
        <v>40</v>
      </c>
      <c r="J41" s="16"/>
      <c r="K41" s="16">
        <f t="shared" si="24"/>
        <v>0</v>
      </c>
      <c r="L41" s="16"/>
      <c r="M41" s="16"/>
      <c r="N41" s="16"/>
      <c r="O41" s="16">
        <f t="shared" si="25"/>
        <v>0</v>
      </c>
      <c r="P41" s="18"/>
      <c r="Q41" s="18"/>
      <c r="R41" s="18"/>
      <c r="S41" s="16"/>
      <c r="T41" s="16" t="e">
        <f t="shared" si="26"/>
        <v>#DIV/0!</v>
      </c>
      <c r="U41" s="16" t="e">
        <f t="shared" si="27"/>
        <v>#DIV/0!</v>
      </c>
      <c r="V41" s="16">
        <v>0</v>
      </c>
      <c r="W41" s="16">
        <v>0.6</v>
      </c>
      <c r="X41" s="16">
        <v>0</v>
      </c>
      <c r="Y41" s="16">
        <v>0</v>
      </c>
      <c r="Z41" s="16">
        <v>0</v>
      </c>
      <c r="AA41" s="16"/>
      <c r="AB41" s="16"/>
      <c r="AC41" s="17">
        <v>0</v>
      </c>
      <c r="AD41" s="19"/>
      <c r="AE41" s="16"/>
      <c r="AF41" s="16"/>
      <c r="AG41" s="16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5">
      <c r="A42" s="4" t="s">
        <v>91</v>
      </c>
      <c r="B42" s="4" t="s">
        <v>39</v>
      </c>
      <c r="C42" s="4">
        <v>99</v>
      </c>
      <c r="D42" s="4">
        <v>96</v>
      </c>
      <c r="E42" s="4">
        <v>75</v>
      </c>
      <c r="F42" s="4">
        <v>81</v>
      </c>
      <c r="G42" s="5">
        <v>0.75</v>
      </c>
      <c r="H42" s="4">
        <v>180</v>
      </c>
      <c r="I42" s="4" t="s">
        <v>43</v>
      </c>
      <c r="J42" s="4">
        <v>75</v>
      </c>
      <c r="K42" s="4">
        <f t="shared" si="24"/>
        <v>0</v>
      </c>
      <c r="L42" s="4"/>
      <c r="M42" s="4"/>
      <c r="N42" s="4">
        <v>192</v>
      </c>
      <c r="O42" s="4">
        <f t="shared" si="25"/>
        <v>15</v>
      </c>
      <c r="P42" s="20"/>
      <c r="Q42" s="20">
        <f t="shared" ref="Q42" si="28">AC42*AD42</f>
        <v>0</v>
      </c>
      <c r="R42" s="20"/>
      <c r="S42" s="4"/>
      <c r="T42" s="4">
        <f t="shared" si="26"/>
        <v>18.2</v>
      </c>
      <c r="U42" s="4">
        <f t="shared" si="27"/>
        <v>18.2</v>
      </c>
      <c r="V42" s="4">
        <v>26.8</v>
      </c>
      <c r="W42" s="4">
        <v>18.399999999999999</v>
      </c>
      <c r="X42" s="4">
        <v>16.399999999999999</v>
      </c>
      <c r="Y42" s="4">
        <v>33.4</v>
      </c>
      <c r="Z42" s="4">
        <v>18.399999999999999</v>
      </c>
      <c r="AA42" s="4"/>
      <c r="AB42" s="4">
        <f>P42*G42</f>
        <v>0</v>
      </c>
      <c r="AC42" s="5">
        <v>8</v>
      </c>
      <c r="AD42" s="7">
        <f>MROUND(P42,AC42*AF42)/AC42</f>
        <v>0</v>
      </c>
      <c r="AE42" s="4">
        <f>AD42*AC42*G42</f>
        <v>0</v>
      </c>
      <c r="AF42" s="26">
        <f>VLOOKUP(A42,[1]Sheet!$A:$AG,32,0)</f>
        <v>12</v>
      </c>
      <c r="AG42" s="26">
        <f>VLOOKUP(A42,[1]Sheet!$A:$AG,33,0)</f>
        <v>84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5">
      <c r="A43" s="21" t="s">
        <v>92</v>
      </c>
      <c r="B43" s="21" t="s">
        <v>39</v>
      </c>
      <c r="C43" s="21"/>
      <c r="D43" s="21"/>
      <c r="E43" s="21"/>
      <c r="F43" s="21"/>
      <c r="G43" s="22">
        <v>0</v>
      </c>
      <c r="H43" s="21">
        <v>180</v>
      </c>
      <c r="I43" s="21" t="s">
        <v>43</v>
      </c>
      <c r="J43" s="21"/>
      <c r="K43" s="21">
        <f t="shared" si="24"/>
        <v>0</v>
      </c>
      <c r="L43" s="21"/>
      <c r="M43" s="21"/>
      <c r="N43" s="21"/>
      <c r="O43" s="21">
        <f t="shared" si="25"/>
        <v>0</v>
      </c>
      <c r="P43" s="23"/>
      <c r="Q43" s="23"/>
      <c r="R43" s="23"/>
      <c r="S43" s="21"/>
      <c r="T43" s="21" t="e">
        <f t="shared" si="26"/>
        <v>#DIV/0!</v>
      </c>
      <c r="U43" s="21" t="e">
        <f t="shared" si="27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57</v>
      </c>
      <c r="AB43" s="21"/>
      <c r="AC43" s="22">
        <v>0</v>
      </c>
      <c r="AD43" s="24"/>
      <c r="AE43" s="21"/>
      <c r="AF43" s="21">
        <f>VLOOKUP(A43,[2]Sheet!A:AG,32,0)</f>
        <v>0</v>
      </c>
      <c r="AG43" s="21">
        <f>VLOOKUP(A43,[2]Sheet!A:AG,33,0)</f>
        <v>0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25">
      <c r="A44" s="21" t="s">
        <v>93</v>
      </c>
      <c r="B44" s="21" t="s">
        <v>39</v>
      </c>
      <c r="C44" s="21"/>
      <c r="D44" s="21"/>
      <c r="E44" s="21"/>
      <c r="F44" s="21"/>
      <c r="G44" s="22">
        <v>0</v>
      </c>
      <c r="H44" s="21">
        <v>180</v>
      </c>
      <c r="I44" s="21" t="s">
        <v>43</v>
      </c>
      <c r="J44" s="21"/>
      <c r="K44" s="21">
        <f t="shared" si="24"/>
        <v>0</v>
      </c>
      <c r="L44" s="21"/>
      <c r="M44" s="21"/>
      <c r="N44" s="21"/>
      <c r="O44" s="21">
        <f t="shared" si="25"/>
        <v>0</v>
      </c>
      <c r="P44" s="23"/>
      <c r="Q44" s="23"/>
      <c r="R44" s="23"/>
      <c r="S44" s="21"/>
      <c r="T44" s="21" t="e">
        <f t="shared" si="26"/>
        <v>#DIV/0!</v>
      </c>
      <c r="U44" s="21" t="e">
        <f t="shared" si="27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 t="s">
        <v>57</v>
      </c>
      <c r="AB44" s="21"/>
      <c r="AC44" s="22">
        <v>0</v>
      </c>
      <c r="AD44" s="24"/>
      <c r="AE44" s="21"/>
      <c r="AF44" s="21">
        <f>VLOOKUP(A44,[2]Sheet!A:AG,32,0)</f>
        <v>0</v>
      </c>
      <c r="AG44" s="21">
        <f>VLOOKUP(A44,[2]Sheet!A:AG,33,0)</f>
        <v>0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5">
      <c r="A45" s="21" t="s">
        <v>94</v>
      </c>
      <c r="B45" s="21" t="s">
        <v>39</v>
      </c>
      <c r="C45" s="21"/>
      <c r="D45" s="21"/>
      <c r="E45" s="21"/>
      <c r="F45" s="21"/>
      <c r="G45" s="22">
        <v>0</v>
      </c>
      <c r="H45" s="21">
        <v>180</v>
      </c>
      <c r="I45" s="21" t="s">
        <v>43</v>
      </c>
      <c r="J45" s="21"/>
      <c r="K45" s="21">
        <f t="shared" si="24"/>
        <v>0</v>
      </c>
      <c r="L45" s="21"/>
      <c r="M45" s="21"/>
      <c r="N45" s="21"/>
      <c r="O45" s="21">
        <f t="shared" si="25"/>
        <v>0</v>
      </c>
      <c r="P45" s="23"/>
      <c r="Q45" s="23"/>
      <c r="R45" s="23"/>
      <c r="S45" s="21"/>
      <c r="T45" s="21" t="e">
        <f t="shared" si="26"/>
        <v>#DIV/0!</v>
      </c>
      <c r="U45" s="21" t="e">
        <f t="shared" si="27"/>
        <v>#DIV/0!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 t="s">
        <v>57</v>
      </c>
      <c r="AB45" s="21"/>
      <c r="AC45" s="22">
        <v>0</v>
      </c>
      <c r="AD45" s="24"/>
      <c r="AE45" s="21"/>
      <c r="AF45" s="21">
        <f>VLOOKUP(A45,[2]Sheet!A:AG,32,0)</f>
        <v>0</v>
      </c>
      <c r="AG45" s="21">
        <f>VLOOKUP(A45,[2]Sheet!A:AG,33,0)</f>
        <v>0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25">
      <c r="A46" s="4" t="s">
        <v>95</v>
      </c>
      <c r="B46" s="4" t="s">
        <v>39</v>
      </c>
      <c r="C46" s="4">
        <v>127</v>
      </c>
      <c r="D46" s="4">
        <v>480</v>
      </c>
      <c r="E46" s="4">
        <v>218</v>
      </c>
      <c r="F46" s="4">
        <v>322</v>
      </c>
      <c r="G46" s="5">
        <v>0.9</v>
      </c>
      <c r="H46" s="4">
        <v>180</v>
      </c>
      <c r="I46" s="4" t="s">
        <v>43</v>
      </c>
      <c r="J46" s="4">
        <v>220</v>
      </c>
      <c r="K46" s="4">
        <f t="shared" si="24"/>
        <v>-2</v>
      </c>
      <c r="L46" s="4"/>
      <c r="M46" s="4"/>
      <c r="N46" s="4">
        <v>96</v>
      </c>
      <c r="O46" s="4">
        <f t="shared" si="25"/>
        <v>43.6</v>
      </c>
      <c r="P46" s="20">
        <f>14*O46-N46-F46</f>
        <v>192.39999999999998</v>
      </c>
      <c r="Q46" s="20">
        <f t="shared" ref="Q46:Q47" si="29">AC46*AD46</f>
        <v>192</v>
      </c>
      <c r="R46" s="20"/>
      <c r="S46" s="4"/>
      <c r="T46" s="4">
        <f t="shared" si="26"/>
        <v>13.990825688073395</v>
      </c>
      <c r="U46" s="4">
        <f t="shared" si="27"/>
        <v>9.5871559633027523</v>
      </c>
      <c r="V46" s="4">
        <v>47.6</v>
      </c>
      <c r="W46" s="4">
        <v>55.8</v>
      </c>
      <c r="X46" s="4">
        <v>40.6</v>
      </c>
      <c r="Y46" s="4">
        <v>55.6</v>
      </c>
      <c r="Z46" s="4">
        <v>42.2</v>
      </c>
      <c r="AA46" s="4"/>
      <c r="AB46" s="4">
        <f t="shared" ref="AB46:AB47" si="30">P46*G46</f>
        <v>173.16</v>
      </c>
      <c r="AC46" s="5">
        <v>8</v>
      </c>
      <c r="AD46" s="7">
        <f t="shared" ref="AD46:AD47" si="31">MROUND(P46,AC46*AF46)/AC46</f>
        <v>24</v>
      </c>
      <c r="AE46" s="4">
        <f t="shared" ref="AE46:AE47" si="32">AD46*AC46*G46</f>
        <v>172.8</v>
      </c>
      <c r="AF46" s="26">
        <f>VLOOKUP(A46,[1]Sheet!$A:$AG,32,0)</f>
        <v>12</v>
      </c>
      <c r="AG46" s="26">
        <f>VLOOKUP(A46,[1]Sheet!$A:$AG,33,0)</f>
        <v>84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5">
      <c r="A47" s="4" t="s">
        <v>96</v>
      </c>
      <c r="B47" s="4" t="s">
        <v>39</v>
      </c>
      <c r="C47" s="4">
        <v>110</v>
      </c>
      <c r="D47" s="4">
        <v>206</v>
      </c>
      <c r="E47" s="4">
        <v>172</v>
      </c>
      <c r="F47" s="4">
        <v>65</v>
      </c>
      <c r="G47" s="5">
        <v>0.9</v>
      </c>
      <c r="H47" s="4">
        <v>180</v>
      </c>
      <c r="I47" s="4" t="s">
        <v>43</v>
      </c>
      <c r="J47" s="4">
        <v>172</v>
      </c>
      <c r="K47" s="4">
        <f t="shared" si="24"/>
        <v>0</v>
      </c>
      <c r="L47" s="4"/>
      <c r="M47" s="4"/>
      <c r="N47" s="4">
        <v>288</v>
      </c>
      <c r="O47" s="4">
        <f t="shared" si="25"/>
        <v>34.4</v>
      </c>
      <c r="P47" s="20">
        <f>14*O47-N47-F47</f>
        <v>128.59999999999997</v>
      </c>
      <c r="Q47" s="20">
        <f t="shared" si="29"/>
        <v>96</v>
      </c>
      <c r="R47" s="20"/>
      <c r="S47" s="4"/>
      <c r="T47" s="4">
        <f t="shared" si="26"/>
        <v>13.052325581395349</v>
      </c>
      <c r="U47" s="4">
        <f t="shared" si="27"/>
        <v>10.261627906976745</v>
      </c>
      <c r="V47" s="4">
        <v>37.6</v>
      </c>
      <c r="W47" s="4">
        <v>30.6</v>
      </c>
      <c r="X47" s="4">
        <v>21</v>
      </c>
      <c r="Y47" s="4">
        <v>20.6</v>
      </c>
      <c r="Z47" s="4">
        <v>18.2</v>
      </c>
      <c r="AA47" s="4" t="s">
        <v>85</v>
      </c>
      <c r="AB47" s="4">
        <f t="shared" si="30"/>
        <v>115.73999999999997</v>
      </c>
      <c r="AC47" s="5">
        <v>8</v>
      </c>
      <c r="AD47" s="7">
        <f t="shared" si="31"/>
        <v>12</v>
      </c>
      <c r="AE47" s="4">
        <f t="shared" si="32"/>
        <v>86.4</v>
      </c>
      <c r="AF47" s="26">
        <f>VLOOKUP(A47,[1]Sheet!$A:$AG,32,0)</f>
        <v>12</v>
      </c>
      <c r="AG47" s="26">
        <f>VLOOKUP(A47,[1]Sheet!$A:$AG,33,0)</f>
        <v>84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5">
      <c r="A48" s="21" t="s">
        <v>97</v>
      </c>
      <c r="B48" s="21" t="s">
        <v>39</v>
      </c>
      <c r="C48" s="21"/>
      <c r="D48" s="21"/>
      <c r="E48" s="21"/>
      <c r="F48" s="21"/>
      <c r="G48" s="22">
        <v>0</v>
      </c>
      <c r="H48" s="21">
        <v>180</v>
      </c>
      <c r="I48" s="21" t="s">
        <v>43</v>
      </c>
      <c r="J48" s="21"/>
      <c r="K48" s="21">
        <f t="shared" si="24"/>
        <v>0</v>
      </c>
      <c r="L48" s="21"/>
      <c r="M48" s="21"/>
      <c r="N48" s="21"/>
      <c r="O48" s="21">
        <f t="shared" si="25"/>
        <v>0</v>
      </c>
      <c r="P48" s="23"/>
      <c r="Q48" s="23"/>
      <c r="R48" s="23"/>
      <c r="S48" s="21"/>
      <c r="T48" s="21" t="e">
        <f t="shared" si="26"/>
        <v>#DIV/0!</v>
      </c>
      <c r="U48" s="21" t="e">
        <f t="shared" si="27"/>
        <v>#DIV/0!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 t="s">
        <v>57</v>
      </c>
      <c r="AB48" s="21"/>
      <c r="AC48" s="22">
        <v>0</v>
      </c>
      <c r="AD48" s="24"/>
      <c r="AE48" s="21"/>
      <c r="AF48" s="21">
        <f>VLOOKUP(A48,[2]Sheet!A:AG,32,0)</f>
        <v>0</v>
      </c>
      <c r="AG48" s="21">
        <f>VLOOKUP(A48,[2]Sheet!A:AG,33,0)</f>
        <v>0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5">
      <c r="A49" s="4" t="s">
        <v>98</v>
      </c>
      <c r="B49" s="4" t="s">
        <v>39</v>
      </c>
      <c r="C49" s="4">
        <v>144</v>
      </c>
      <c r="D49" s="4">
        <v>480</v>
      </c>
      <c r="E49" s="4">
        <v>309</v>
      </c>
      <c r="F49" s="4">
        <v>198</v>
      </c>
      <c r="G49" s="5">
        <v>0.9</v>
      </c>
      <c r="H49" s="4">
        <v>180</v>
      </c>
      <c r="I49" s="4" t="s">
        <v>43</v>
      </c>
      <c r="J49" s="4">
        <v>310</v>
      </c>
      <c r="K49" s="4">
        <f t="shared" si="24"/>
        <v>-1</v>
      </c>
      <c r="L49" s="4"/>
      <c r="M49" s="4"/>
      <c r="N49" s="4">
        <v>672</v>
      </c>
      <c r="O49" s="4">
        <f t="shared" si="25"/>
        <v>61.8</v>
      </c>
      <c r="P49" s="20"/>
      <c r="Q49" s="20">
        <f t="shared" ref="Q49:Q64" si="33">AC49*AD49</f>
        <v>0</v>
      </c>
      <c r="R49" s="20"/>
      <c r="S49" s="4"/>
      <c r="T49" s="4">
        <f t="shared" si="26"/>
        <v>14.077669902912621</v>
      </c>
      <c r="U49" s="4">
        <f t="shared" si="27"/>
        <v>14.077669902912621</v>
      </c>
      <c r="V49" s="4">
        <v>87</v>
      </c>
      <c r="W49" s="4">
        <v>67</v>
      </c>
      <c r="X49" s="4">
        <v>56.8</v>
      </c>
      <c r="Y49" s="4">
        <v>83.2</v>
      </c>
      <c r="Z49" s="4">
        <v>55</v>
      </c>
      <c r="AA49" s="4"/>
      <c r="AB49" s="4">
        <f t="shared" ref="AB49:AB64" si="34">P49*G49</f>
        <v>0</v>
      </c>
      <c r="AC49" s="5">
        <v>8</v>
      </c>
      <c r="AD49" s="7">
        <f t="shared" ref="AD49:AD64" si="35">MROUND(P49,AC49*AF49)/AC49</f>
        <v>0</v>
      </c>
      <c r="AE49" s="4">
        <f t="shared" ref="AE49:AE64" si="36">AD49*AC49*G49</f>
        <v>0</v>
      </c>
      <c r="AF49" s="26">
        <f>VLOOKUP(A49,[1]Sheet!$A:$AG,32,0)</f>
        <v>12</v>
      </c>
      <c r="AG49" s="26">
        <f>VLOOKUP(A49,[1]Sheet!$A:$AG,33,0)</f>
        <v>84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 s="4" t="s">
        <v>99</v>
      </c>
      <c r="B50" s="4" t="s">
        <v>39</v>
      </c>
      <c r="C50" s="4">
        <v>285</v>
      </c>
      <c r="D50" s="4">
        <v>192</v>
      </c>
      <c r="E50" s="4">
        <v>84</v>
      </c>
      <c r="F50" s="4">
        <v>373</v>
      </c>
      <c r="G50" s="5">
        <v>0.43</v>
      </c>
      <c r="H50" s="4">
        <v>180</v>
      </c>
      <c r="I50" s="4" t="s">
        <v>43</v>
      </c>
      <c r="J50" s="4">
        <v>84</v>
      </c>
      <c r="K50" s="4">
        <f t="shared" si="24"/>
        <v>0</v>
      </c>
      <c r="L50" s="4"/>
      <c r="M50" s="4"/>
      <c r="N50" s="4">
        <v>0</v>
      </c>
      <c r="O50" s="4">
        <f t="shared" si="25"/>
        <v>16.8</v>
      </c>
      <c r="P50" s="20"/>
      <c r="Q50" s="20">
        <f t="shared" si="33"/>
        <v>0</v>
      </c>
      <c r="R50" s="20"/>
      <c r="S50" s="4"/>
      <c r="T50" s="4">
        <f t="shared" si="26"/>
        <v>22.202380952380953</v>
      </c>
      <c r="U50" s="4">
        <f t="shared" si="27"/>
        <v>22.202380952380953</v>
      </c>
      <c r="V50" s="4">
        <v>20.2</v>
      </c>
      <c r="W50" s="4">
        <v>34</v>
      </c>
      <c r="X50" s="4">
        <v>11.8</v>
      </c>
      <c r="Y50" s="4">
        <v>44.2</v>
      </c>
      <c r="Z50" s="4">
        <v>22.6</v>
      </c>
      <c r="AA50" s="35" t="s">
        <v>71</v>
      </c>
      <c r="AB50" s="4">
        <f t="shared" si="34"/>
        <v>0</v>
      </c>
      <c r="AC50" s="5">
        <v>16</v>
      </c>
      <c r="AD50" s="7">
        <f t="shared" si="35"/>
        <v>0</v>
      </c>
      <c r="AE50" s="4">
        <f t="shared" si="36"/>
        <v>0</v>
      </c>
      <c r="AF50" s="26">
        <f>VLOOKUP(A50,[1]Sheet!$A:$AG,32,0)</f>
        <v>12</v>
      </c>
      <c r="AG50" s="26">
        <f>VLOOKUP(A50,[1]Sheet!$A:$AG,33,0)</f>
        <v>84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5">
      <c r="A51" s="4" t="s">
        <v>100</v>
      </c>
      <c r="B51" s="4" t="s">
        <v>42</v>
      </c>
      <c r="C51" s="4">
        <v>1130</v>
      </c>
      <c r="D51" s="4">
        <v>60</v>
      </c>
      <c r="E51" s="4">
        <v>600</v>
      </c>
      <c r="F51" s="4">
        <v>495</v>
      </c>
      <c r="G51" s="5">
        <v>1</v>
      </c>
      <c r="H51" s="4">
        <v>180</v>
      </c>
      <c r="I51" s="4" t="s">
        <v>43</v>
      </c>
      <c r="J51" s="4">
        <v>600</v>
      </c>
      <c r="K51" s="4">
        <f t="shared" si="24"/>
        <v>0</v>
      </c>
      <c r="L51" s="4"/>
      <c r="M51" s="4"/>
      <c r="N51" s="4">
        <v>840</v>
      </c>
      <c r="O51" s="4">
        <f t="shared" si="25"/>
        <v>120</v>
      </c>
      <c r="P51" s="20">
        <f>13*O51-N51-F51</f>
        <v>225</v>
      </c>
      <c r="Q51" s="20">
        <f t="shared" si="33"/>
        <v>240</v>
      </c>
      <c r="R51" s="20"/>
      <c r="S51" s="4"/>
      <c r="T51" s="4">
        <f t="shared" si="26"/>
        <v>13.125</v>
      </c>
      <c r="U51" s="4">
        <f t="shared" si="27"/>
        <v>11.125</v>
      </c>
      <c r="V51" s="4">
        <v>139</v>
      </c>
      <c r="W51" s="4">
        <v>126</v>
      </c>
      <c r="X51" s="4">
        <v>109</v>
      </c>
      <c r="Y51" s="4">
        <v>131.15700000000001</v>
      </c>
      <c r="Z51" s="4">
        <v>124</v>
      </c>
      <c r="AA51" s="4"/>
      <c r="AB51" s="4">
        <f t="shared" si="34"/>
        <v>225</v>
      </c>
      <c r="AC51" s="5">
        <v>5</v>
      </c>
      <c r="AD51" s="7">
        <f t="shared" si="35"/>
        <v>48</v>
      </c>
      <c r="AE51" s="4">
        <f t="shared" si="36"/>
        <v>240</v>
      </c>
      <c r="AF51" s="26">
        <f>VLOOKUP(A51,[1]Sheet!$A:$AG,32,0)</f>
        <v>12</v>
      </c>
      <c r="AG51" s="26">
        <f>VLOOKUP(A51,[1]Sheet!$A:$AG,33,0)</f>
        <v>144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5">
      <c r="A52" s="4" t="s">
        <v>101</v>
      </c>
      <c r="B52" s="4" t="s">
        <v>39</v>
      </c>
      <c r="C52" s="4">
        <v>2361</v>
      </c>
      <c r="D52" s="4"/>
      <c r="E52" s="4">
        <v>903</v>
      </c>
      <c r="F52" s="4">
        <v>1252</v>
      </c>
      <c r="G52" s="5">
        <v>0.9</v>
      </c>
      <c r="H52" s="4">
        <v>180</v>
      </c>
      <c r="I52" s="4" t="s">
        <v>43</v>
      </c>
      <c r="J52" s="4">
        <v>903</v>
      </c>
      <c r="K52" s="4">
        <f t="shared" si="24"/>
        <v>0</v>
      </c>
      <c r="L52" s="4"/>
      <c r="M52" s="4"/>
      <c r="N52" s="4">
        <v>192</v>
      </c>
      <c r="O52" s="4">
        <f t="shared" si="25"/>
        <v>180.6</v>
      </c>
      <c r="P52" s="20">
        <f>13*O52-N52-F52</f>
        <v>903.79999999999973</v>
      </c>
      <c r="Q52" s="20">
        <f t="shared" si="33"/>
        <v>864</v>
      </c>
      <c r="R52" s="20"/>
      <c r="S52" s="4"/>
      <c r="T52" s="4">
        <f t="shared" si="26"/>
        <v>12.779623477297896</v>
      </c>
      <c r="U52" s="4">
        <f t="shared" si="27"/>
        <v>7.9955703211517166</v>
      </c>
      <c r="V52" s="4">
        <v>166</v>
      </c>
      <c r="W52" s="4">
        <v>213</v>
      </c>
      <c r="X52" s="4">
        <v>177.8</v>
      </c>
      <c r="Y52" s="4">
        <v>203</v>
      </c>
      <c r="Z52" s="4">
        <v>169.6</v>
      </c>
      <c r="AA52" s="4"/>
      <c r="AB52" s="4">
        <f t="shared" si="34"/>
        <v>813.41999999999973</v>
      </c>
      <c r="AC52" s="5">
        <v>8</v>
      </c>
      <c r="AD52" s="7">
        <f t="shared" si="35"/>
        <v>108</v>
      </c>
      <c r="AE52" s="4">
        <f t="shared" si="36"/>
        <v>777.6</v>
      </c>
      <c r="AF52" s="26">
        <f>VLOOKUP(A52,[1]Sheet!$A:$AG,32,0)</f>
        <v>12</v>
      </c>
      <c r="AG52" s="26">
        <f>VLOOKUP(A52,[1]Sheet!$A:$AG,33,0)</f>
        <v>84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5">
      <c r="A53" s="4" t="s">
        <v>102</v>
      </c>
      <c r="B53" s="4" t="s">
        <v>39</v>
      </c>
      <c r="C53" s="4">
        <v>175</v>
      </c>
      <c r="D53" s="4">
        <v>192</v>
      </c>
      <c r="E53" s="4">
        <v>122</v>
      </c>
      <c r="F53" s="4">
        <v>224</v>
      </c>
      <c r="G53" s="5">
        <v>0.43</v>
      </c>
      <c r="H53" s="4">
        <v>180</v>
      </c>
      <c r="I53" s="4" t="s">
        <v>43</v>
      </c>
      <c r="J53" s="4">
        <v>130</v>
      </c>
      <c r="K53" s="4">
        <f t="shared" si="24"/>
        <v>-8</v>
      </c>
      <c r="L53" s="4"/>
      <c r="M53" s="4"/>
      <c r="N53" s="4">
        <v>192</v>
      </c>
      <c r="O53" s="4">
        <f t="shared" si="25"/>
        <v>24.4</v>
      </c>
      <c r="P53" s="20"/>
      <c r="Q53" s="20">
        <f t="shared" si="33"/>
        <v>0</v>
      </c>
      <c r="R53" s="20"/>
      <c r="S53" s="4"/>
      <c r="T53" s="4">
        <f t="shared" si="26"/>
        <v>17.049180327868854</v>
      </c>
      <c r="U53" s="4">
        <f t="shared" si="27"/>
        <v>17.049180327868854</v>
      </c>
      <c r="V53" s="4">
        <v>28.4</v>
      </c>
      <c r="W53" s="4">
        <v>33.200000000000003</v>
      </c>
      <c r="X53" s="4">
        <v>30.6</v>
      </c>
      <c r="Y53" s="4">
        <v>49</v>
      </c>
      <c r="Z53" s="4">
        <v>41.8</v>
      </c>
      <c r="AA53" s="4"/>
      <c r="AB53" s="4">
        <f t="shared" si="34"/>
        <v>0</v>
      </c>
      <c r="AC53" s="5">
        <v>16</v>
      </c>
      <c r="AD53" s="7">
        <f t="shared" si="35"/>
        <v>0</v>
      </c>
      <c r="AE53" s="4">
        <f t="shared" si="36"/>
        <v>0</v>
      </c>
      <c r="AF53" s="26">
        <f>VLOOKUP(A53,[1]Sheet!$A:$AG,32,0)</f>
        <v>12</v>
      </c>
      <c r="AG53" s="26">
        <f>VLOOKUP(A53,[1]Sheet!$A:$AG,33,0)</f>
        <v>84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5">
      <c r="A54" s="4" t="s">
        <v>103</v>
      </c>
      <c r="B54" s="4" t="s">
        <v>39</v>
      </c>
      <c r="C54" s="4">
        <v>118</v>
      </c>
      <c r="D54" s="4"/>
      <c r="E54" s="4">
        <v>58</v>
      </c>
      <c r="F54" s="4">
        <v>59</v>
      </c>
      <c r="G54" s="5">
        <v>0.7</v>
      </c>
      <c r="H54" s="4">
        <v>180</v>
      </c>
      <c r="I54" s="4" t="s">
        <v>43</v>
      </c>
      <c r="J54" s="4">
        <v>58</v>
      </c>
      <c r="K54" s="4">
        <f t="shared" si="24"/>
        <v>0</v>
      </c>
      <c r="L54" s="4"/>
      <c r="M54" s="4"/>
      <c r="N54" s="4">
        <v>0</v>
      </c>
      <c r="O54" s="4">
        <f t="shared" si="25"/>
        <v>11.6</v>
      </c>
      <c r="P54" s="20">
        <f t="shared" ref="P54:P56" si="37">14*O54-N54-F54</f>
        <v>103.4</v>
      </c>
      <c r="Q54" s="20">
        <f t="shared" si="33"/>
        <v>120</v>
      </c>
      <c r="R54" s="20"/>
      <c r="S54" s="4"/>
      <c r="T54" s="4">
        <f t="shared" si="26"/>
        <v>15.431034482758621</v>
      </c>
      <c r="U54" s="4">
        <f t="shared" si="27"/>
        <v>5.0862068965517242</v>
      </c>
      <c r="V54" s="4">
        <v>7.6</v>
      </c>
      <c r="W54" s="4">
        <v>7.8</v>
      </c>
      <c r="X54" s="4">
        <v>5.2</v>
      </c>
      <c r="Y54" s="4">
        <v>12.4</v>
      </c>
      <c r="Z54" s="4">
        <v>6.2</v>
      </c>
      <c r="AA54" s="4"/>
      <c r="AB54" s="4">
        <f t="shared" si="34"/>
        <v>72.38</v>
      </c>
      <c r="AC54" s="5">
        <v>10</v>
      </c>
      <c r="AD54" s="7">
        <f t="shared" si="35"/>
        <v>12</v>
      </c>
      <c r="AE54" s="4">
        <f t="shared" si="36"/>
        <v>84</v>
      </c>
      <c r="AF54" s="26">
        <f>VLOOKUP(A54,[1]Sheet!$A:$AG,32,0)</f>
        <v>12</v>
      </c>
      <c r="AG54" s="26">
        <f>VLOOKUP(A54,[1]Sheet!$A:$AG,33,0)</f>
        <v>84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5">
      <c r="A55" s="4" t="s">
        <v>104</v>
      </c>
      <c r="B55" s="4" t="s">
        <v>39</v>
      </c>
      <c r="C55" s="4">
        <v>462</v>
      </c>
      <c r="D55" s="4"/>
      <c r="E55" s="4">
        <v>242</v>
      </c>
      <c r="F55" s="4">
        <v>188</v>
      </c>
      <c r="G55" s="5">
        <v>0.7</v>
      </c>
      <c r="H55" s="4">
        <v>180</v>
      </c>
      <c r="I55" s="4" t="s">
        <v>105</v>
      </c>
      <c r="J55" s="4">
        <v>242</v>
      </c>
      <c r="K55" s="4">
        <f t="shared" si="24"/>
        <v>0</v>
      </c>
      <c r="L55" s="4"/>
      <c r="M55" s="4"/>
      <c r="N55" s="4">
        <v>120</v>
      </c>
      <c r="O55" s="4">
        <f t="shared" si="25"/>
        <v>48.4</v>
      </c>
      <c r="P55" s="20">
        <f t="shared" si="37"/>
        <v>369.6</v>
      </c>
      <c r="Q55" s="20">
        <f t="shared" si="33"/>
        <v>360</v>
      </c>
      <c r="R55" s="20"/>
      <c r="S55" s="4"/>
      <c r="T55" s="4">
        <f t="shared" si="26"/>
        <v>13.801652892561984</v>
      </c>
      <c r="U55" s="4">
        <f t="shared" si="27"/>
        <v>6.3636363636363642</v>
      </c>
      <c r="V55" s="4">
        <v>34.4</v>
      </c>
      <c r="W55" s="4">
        <v>32</v>
      </c>
      <c r="X55" s="4">
        <v>49.2</v>
      </c>
      <c r="Y55" s="4">
        <v>34.4</v>
      </c>
      <c r="Z55" s="4">
        <v>20.2</v>
      </c>
      <c r="AA55" s="4"/>
      <c r="AB55" s="4">
        <f t="shared" si="34"/>
        <v>258.72000000000003</v>
      </c>
      <c r="AC55" s="5">
        <v>10</v>
      </c>
      <c r="AD55" s="7">
        <f t="shared" si="35"/>
        <v>36</v>
      </c>
      <c r="AE55" s="4">
        <f t="shared" si="36"/>
        <v>251.99999999999997</v>
      </c>
      <c r="AF55" s="26">
        <f>VLOOKUP(A55,[1]Sheet!$A:$AG,32,0)</f>
        <v>12</v>
      </c>
      <c r="AG55" s="26">
        <f>VLOOKUP(A55,[1]Sheet!$A:$AG,33,0)</f>
        <v>84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5">
      <c r="A56" s="4" t="s">
        <v>106</v>
      </c>
      <c r="B56" s="4" t="s">
        <v>39</v>
      </c>
      <c r="C56" s="4">
        <v>87</v>
      </c>
      <c r="D56" s="4">
        <v>72</v>
      </c>
      <c r="E56" s="4">
        <v>66</v>
      </c>
      <c r="F56" s="4">
        <v>84</v>
      </c>
      <c r="G56" s="5">
        <v>1</v>
      </c>
      <c r="H56" s="4">
        <v>180</v>
      </c>
      <c r="I56" s="4" t="s">
        <v>70</v>
      </c>
      <c r="J56" s="4">
        <v>65</v>
      </c>
      <c r="K56" s="4">
        <f t="shared" si="24"/>
        <v>1</v>
      </c>
      <c r="L56" s="4"/>
      <c r="M56" s="4"/>
      <c r="N56" s="4">
        <v>0</v>
      </c>
      <c r="O56" s="4">
        <f t="shared" si="25"/>
        <v>13.2</v>
      </c>
      <c r="P56" s="20">
        <f t="shared" si="37"/>
        <v>100.79999999999998</v>
      </c>
      <c r="Q56" s="20">
        <f t="shared" si="33"/>
        <v>72</v>
      </c>
      <c r="R56" s="20"/>
      <c r="S56" s="4"/>
      <c r="T56" s="4">
        <f t="shared" si="26"/>
        <v>11.818181818181818</v>
      </c>
      <c r="U56" s="4">
        <f t="shared" si="27"/>
        <v>6.3636363636363642</v>
      </c>
      <c r="V56" s="4">
        <v>7.8</v>
      </c>
      <c r="W56" s="4">
        <v>14.4</v>
      </c>
      <c r="X56" s="4">
        <v>5.8</v>
      </c>
      <c r="Y56" s="4">
        <v>17</v>
      </c>
      <c r="Z56" s="4">
        <v>11</v>
      </c>
      <c r="AA56" s="4"/>
      <c r="AB56" s="4">
        <f t="shared" si="34"/>
        <v>100.79999999999998</v>
      </c>
      <c r="AC56" s="5">
        <v>6</v>
      </c>
      <c r="AD56" s="7">
        <f t="shared" si="35"/>
        <v>12</v>
      </c>
      <c r="AE56" s="4">
        <f t="shared" si="36"/>
        <v>72</v>
      </c>
      <c r="AF56" s="26">
        <f>VLOOKUP(A56,[1]Sheet!$A:$AG,32,0)</f>
        <v>12</v>
      </c>
      <c r="AG56" s="26">
        <f>VLOOKUP(A56,[1]Sheet!$A:$AG,33,0)</f>
        <v>84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5">
      <c r="A57" s="4" t="s">
        <v>107</v>
      </c>
      <c r="B57" s="4" t="s">
        <v>39</v>
      </c>
      <c r="C57" s="4">
        <v>153</v>
      </c>
      <c r="D57" s="4"/>
      <c r="E57" s="4">
        <v>72</v>
      </c>
      <c r="F57" s="4">
        <v>63</v>
      </c>
      <c r="G57" s="5">
        <v>0.7</v>
      </c>
      <c r="H57" s="4">
        <v>180</v>
      </c>
      <c r="I57" s="4" t="s">
        <v>43</v>
      </c>
      <c r="J57" s="4">
        <v>73</v>
      </c>
      <c r="K57" s="4">
        <f t="shared" si="24"/>
        <v>-1</v>
      </c>
      <c r="L57" s="4"/>
      <c r="M57" s="4"/>
      <c r="N57" s="4">
        <v>96</v>
      </c>
      <c r="O57" s="4">
        <f t="shared" si="25"/>
        <v>14.4</v>
      </c>
      <c r="P57" s="20">
        <f>15*O57-N57-F57</f>
        <v>57</v>
      </c>
      <c r="Q57" s="20">
        <f t="shared" si="33"/>
        <v>96</v>
      </c>
      <c r="R57" s="20"/>
      <c r="S57" s="4"/>
      <c r="T57" s="4">
        <f t="shared" si="26"/>
        <v>17.708333333333332</v>
      </c>
      <c r="U57" s="4">
        <f t="shared" si="27"/>
        <v>11.041666666666666</v>
      </c>
      <c r="V57" s="4">
        <v>13.2</v>
      </c>
      <c r="W57" s="4">
        <v>11.8</v>
      </c>
      <c r="X57" s="4">
        <v>18.600000000000001</v>
      </c>
      <c r="Y57" s="4">
        <v>9.8000000000000007</v>
      </c>
      <c r="Z57" s="4">
        <v>13</v>
      </c>
      <c r="AA57" s="4" t="s">
        <v>50</v>
      </c>
      <c r="AB57" s="4">
        <f t="shared" si="34"/>
        <v>39.9</v>
      </c>
      <c r="AC57" s="5">
        <v>8</v>
      </c>
      <c r="AD57" s="7">
        <f t="shared" si="35"/>
        <v>12</v>
      </c>
      <c r="AE57" s="4">
        <f t="shared" si="36"/>
        <v>67.199999999999989</v>
      </c>
      <c r="AF57" s="26">
        <f>VLOOKUP(A57,[1]Sheet!$A:$AG,32,0)</f>
        <v>12</v>
      </c>
      <c r="AG57" s="26">
        <f>VLOOKUP(A57,[1]Sheet!$A:$AG,33,0)</f>
        <v>84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 s="4" t="s">
        <v>108</v>
      </c>
      <c r="B58" s="4" t="s">
        <v>39</v>
      </c>
      <c r="C58" s="4">
        <v>154</v>
      </c>
      <c r="D58" s="4"/>
      <c r="E58" s="4">
        <v>20</v>
      </c>
      <c r="F58" s="4">
        <v>124</v>
      </c>
      <c r="G58" s="5">
        <v>0.7</v>
      </c>
      <c r="H58" s="4">
        <v>180</v>
      </c>
      <c r="I58" s="4" t="s">
        <v>43</v>
      </c>
      <c r="J58" s="4">
        <v>20</v>
      </c>
      <c r="K58" s="4">
        <f t="shared" si="24"/>
        <v>0</v>
      </c>
      <c r="L58" s="4"/>
      <c r="M58" s="4"/>
      <c r="N58" s="4">
        <v>0</v>
      </c>
      <c r="O58" s="4">
        <f t="shared" si="25"/>
        <v>4</v>
      </c>
      <c r="P58" s="20"/>
      <c r="Q58" s="20">
        <f t="shared" si="33"/>
        <v>0</v>
      </c>
      <c r="R58" s="20"/>
      <c r="S58" s="4"/>
      <c r="T58" s="4">
        <f t="shared" si="26"/>
        <v>31</v>
      </c>
      <c r="U58" s="4">
        <f t="shared" si="27"/>
        <v>31</v>
      </c>
      <c r="V58" s="4">
        <v>9</v>
      </c>
      <c r="W58" s="4">
        <v>7.4</v>
      </c>
      <c r="X58" s="4">
        <v>16</v>
      </c>
      <c r="Y58" s="4">
        <v>7.6</v>
      </c>
      <c r="Z58" s="4">
        <v>9.1999999999999993</v>
      </c>
      <c r="AA58" s="35" t="s">
        <v>110</v>
      </c>
      <c r="AB58" s="4">
        <f t="shared" si="34"/>
        <v>0</v>
      </c>
      <c r="AC58" s="5">
        <v>8</v>
      </c>
      <c r="AD58" s="7">
        <f t="shared" si="35"/>
        <v>0</v>
      </c>
      <c r="AE58" s="4">
        <f t="shared" si="36"/>
        <v>0</v>
      </c>
      <c r="AF58" s="26">
        <f>VLOOKUP(A58,[1]Sheet!$A:$AG,32,0)</f>
        <v>12</v>
      </c>
      <c r="AG58" s="26">
        <f>VLOOKUP(A58,[1]Sheet!$A:$AG,33,0)</f>
        <v>84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5">
      <c r="A59" s="4" t="s">
        <v>109</v>
      </c>
      <c r="B59" s="4" t="s">
        <v>39</v>
      </c>
      <c r="C59" s="4">
        <v>210</v>
      </c>
      <c r="D59" s="4"/>
      <c r="E59" s="4">
        <v>43</v>
      </c>
      <c r="F59" s="4">
        <v>159</v>
      </c>
      <c r="G59" s="5">
        <v>0.7</v>
      </c>
      <c r="H59" s="4">
        <v>180</v>
      </c>
      <c r="I59" s="4" t="s">
        <v>43</v>
      </c>
      <c r="J59" s="4">
        <v>43</v>
      </c>
      <c r="K59" s="4">
        <f t="shared" si="24"/>
        <v>0</v>
      </c>
      <c r="L59" s="4"/>
      <c r="M59" s="4"/>
      <c r="N59" s="4">
        <v>0</v>
      </c>
      <c r="O59" s="4">
        <f t="shared" si="25"/>
        <v>8.6</v>
      </c>
      <c r="P59" s="20"/>
      <c r="Q59" s="20">
        <f t="shared" si="33"/>
        <v>0</v>
      </c>
      <c r="R59" s="20"/>
      <c r="S59" s="4"/>
      <c r="T59" s="4">
        <f t="shared" si="26"/>
        <v>18.488372093023255</v>
      </c>
      <c r="U59" s="4">
        <f t="shared" si="27"/>
        <v>18.488372093023255</v>
      </c>
      <c r="V59" s="4">
        <v>5.4</v>
      </c>
      <c r="W59" s="4">
        <v>12</v>
      </c>
      <c r="X59" s="4">
        <v>14.6</v>
      </c>
      <c r="Y59" s="4">
        <v>8</v>
      </c>
      <c r="Z59" s="4">
        <v>4.5999999999999996</v>
      </c>
      <c r="AA59" s="29" t="s">
        <v>110</v>
      </c>
      <c r="AB59" s="4">
        <f t="shared" si="34"/>
        <v>0</v>
      </c>
      <c r="AC59" s="5">
        <v>8</v>
      </c>
      <c r="AD59" s="7">
        <f t="shared" si="35"/>
        <v>0</v>
      </c>
      <c r="AE59" s="4">
        <f t="shared" si="36"/>
        <v>0</v>
      </c>
      <c r="AF59" s="26">
        <f>VLOOKUP(A59,[1]Sheet!$A:$AG,32,0)</f>
        <v>12</v>
      </c>
      <c r="AG59" s="26">
        <f>VLOOKUP(A59,[1]Sheet!$A:$AG,33,0)</f>
        <v>84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5">
      <c r="A60" s="4" t="s">
        <v>111</v>
      </c>
      <c r="B60" s="4" t="s">
        <v>39</v>
      </c>
      <c r="C60" s="4">
        <v>902</v>
      </c>
      <c r="D60" s="4"/>
      <c r="E60" s="4">
        <v>339</v>
      </c>
      <c r="F60" s="4">
        <v>504</v>
      </c>
      <c r="G60" s="5">
        <v>0.7</v>
      </c>
      <c r="H60" s="4">
        <v>180</v>
      </c>
      <c r="I60" s="4" t="s">
        <v>43</v>
      </c>
      <c r="J60" s="4">
        <v>340</v>
      </c>
      <c r="K60" s="4">
        <f t="shared" si="24"/>
        <v>-1</v>
      </c>
      <c r="L60" s="4"/>
      <c r="M60" s="4"/>
      <c r="N60" s="4">
        <v>96</v>
      </c>
      <c r="O60" s="4">
        <f t="shared" si="25"/>
        <v>67.8</v>
      </c>
      <c r="P60" s="20">
        <f>13*O60-N60-F60</f>
        <v>281.39999999999998</v>
      </c>
      <c r="Q60" s="20">
        <f t="shared" si="33"/>
        <v>288</v>
      </c>
      <c r="R60" s="20"/>
      <c r="S60" s="4"/>
      <c r="T60" s="4">
        <f t="shared" si="26"/>
        <v>13.097345132743364</v>
      </c>
      <c r="U60" s="4">
        <f t="shared" si="27"/>
        <v>8.8495575221238933</v>
      </c>
      <c r="V60" s="4">
        <v>65.599999999999994</v>
      </c>
      <c r="W60" s="4">
        <v>87</v>
      </c>
      <c r="X60" s="4">
        <v>59.8</v>
      </c>
      <c r="Y60" s="4">
        <v>55</v>
      </c>
      <c r="Z60" s="4">
        <v>66.2</v>
      </c>
      <c r="AA60" s="4"/>
      <c r="AB60" s="4">
        <f t="shared" si="34"/>
        <v>196.97999999999996</v>
      </c>
      <c r="AC60" s="5">
        <v>8</v>
      </c>
      <c r="AD60" s="7">
        <f t="shared" si="35"/>
        <v>36</v>
      </c>
      <c r="AE60" s="4">
        <f t="shared" si="36"/>
        <v>201.6</v>
      </c>
      <c r="AF60" s="26">
        <f>VLOOKUP(A60,[1]Sheet!$A:$AG,32,0)</f>
        <v>12</v>
      </c>
      <c r="AG60" s="26">
        <f>VLOOKUP(A60,[1]Sheet!$A:$AG,33,0)</f>
        <v>84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5">
      <c r="A61" s="4" t="s">
        <v>112</v>
      </c>
      <c r="B61" s="4" t="s">
        <v>39</v>
      </c>
      <c r="C61" s="4">
        <v>72</v>
      </c>
      <c r="D61" s="4">
        <v>96</v>
      </c>
      <c r="E61" s="4">
        <v>34</v>
      </c>
      <c r="F61" s="4">
        <v>110</v>
      </c>
      <c r="G61" s="5">
        <v>0.9</v>
      </c>
      <c r="H61" s="4">
        <v>180</v>
      </c>
      <c r="I61" s="4" t="s">
        <v>43</v>
      </c>
      <c r="J61" s="4">
        <v>34</v>
      </c>
      <c r="K61" s="4">
        <f t="shared" si="24"/>
        <v>0</v>
      </c>
      <c r="L61" s="4"/>
      <c r="M61" s="4"/>
      <c r="N61" s="4">
        <v>96</v>
      </c>
      <c r="O61" s="4">
        <f t="shared" si="25"/>
        <v>6.8</v>
      </c>
      <c r="P61" s="20"/>
      <c r="Q61" s="20">
        <f t="shared" si="33"/>
        <v>0</v>
      </c>
      <c r="R61" s="20"/>
      <c r="S61" s="4"/>
      <c r="T61" s="4">
        <f t="shared" si="26"/>
        <v>30.294117647058826</v>
      </c>
      <c r="U61" s="4">
        <f t="shared" si="27"/>
        <v>30.294117647058826</v>
      </c>
      <c r="V61" s="4">
        <v>13.6</v>
      </c>
      <c r="W61" s="4">
        <v>12</v>
      </c>
      <c r="X61" s="4">
        <v>12</v>
      </c>
      <c r="Y61" s="4">
        <v>17.2</v>
      </c>
      <c r="Z61" s="4">
        <v>10</v>
      </c>
      <c r="AA61" s="35" t="s">
        <v>71</v>
      </c>
      <c r="AB61" s="4">
        <f t="shared" si="34"/>
        <v>0</v>
      </c>
      <c r="AC61" s="5">
        <v>8</v>
      </c>
      <c r="AD61" s="7">
        <f t="shared" si="35"/>
        <v>0</v>
      </c>
      <c r="AE61" s="4">
        <f t="shared" si="36"/>
        <v>0</v>
      </c>
      <c r="AF61" s="26">
        <f>VLOOKUP(A61,[1]Sheet!$A:$AG,32,0)</f>
        <v>12</v>
      </c>
      <c r="AG61" s="26">
        <f>VLOOKUP(A61,[1]Sheet!$A:$AG,33,0)</f>
        <v>84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5">
      <c r="A62" s="4" t="s">
        <v>113</v>
      </c>
      <c r="B62" s="4" t="s">
        <v>39</v>
      </c>
      <c r="C62" s="4">
        <v>22</v>
      </c>
      <c r="D62" s="4">
        <v>96</v>
      </c>
      <c r="E62" s="4">
        <v>38</v>
      </c>
      <c r="F62" s="4">
        <v>62</v>
      </c>
      <c r="G62" s="5">
        <v>0.9</v>
      </c>
      <c r="H62" s="4">
        <v>180</v>
      </c>
      <c r="I62" s="4" t="s">
        <v>43</v>
      </c>
      <c r="J62" s="4">
        <v>40</v>
      </c>
      <c r="K62" s="4">
        <f t="shared" si="24"/>
        <v>-2</v>
      </c>
      <c r="L62" s="4"/>
      <c r="M62" s="4"/>
      <c r="N62" s="4">
        <v>192</v>
      </c>
      <c r="O62" s="4">
        <f t="shared" si="25"/>
        <v>7.6</v>
      </c>
      <c r="P62" s="20"/>
      <c r="Q62" s="20">
        <f t="shared" si="33"/>
        <v>0</v>
      </c>
      <c r="R62" s="20"/>
      <c r="S62" s="4"/>
      <c r="T62" s="4">
        <f t="shared" si="26"/>
        <v>33.421052631578952</v>
      </c>
      <c r="U62" s="4">
        <f t="shared" si="27"/>
        <v>33.421052631578952</v>
      </c>
      <c r="V62" s="4">
        <v>18.399999999999999</v>
      </c>
      <c r="W62" s="4">
        <v>14.2</v>
      </c>
      <c r="X62" s="4">
        <v>11.2</v>
      </c>
      <c r="Y62" s="4">
        <v>11.4</v>
      </c>
      <c r="Z62" s="4">
        <v>11.2</v>
      </c>
      <c r="AA62" s="35" t="s">
        <v>71</v>
      </c>
      <c r="AB62" s="4">
        <f t="shared" si="34"/>
        <v>0</v>
      </c>
      <c r="AC62" s="5">
        <v>8</v>
      </c>
      <c r="AD62" s="7">
        <f t="shared" si="35"/>
        <v>0</v>
      </c>
      <c r="AE62" s="4">
        <f t="shared" si="36"/>
        <v>0</v>
      </c>
      <c r="AF62" s="26">
        <f>VLOOKUP(A62,[1]Sheet!$A:$AG,32,0)</f>
        <v>12</v>
      </c>
      <c r="AG62" s="26">
        <f>VLOOKUP(A62,[1]Sheet!$A:$AG,33,0)</f>
        <v>84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5">
      <c r="A63" s="4" t="s">
        <v>114</v>
      </c>
      <c r="B63" s="4" t="s">
        <v>42</v>
      </c>
      <c r="C63" s="4">
        <v>935</v>
      </c>
      <c r="D63" s="4">
        <v>720</v>
      </c>
      <c r="E63" s="4">
        <v>780</v>
      </c>
      <c r="F63" s="4">
        <v>695</v>
      </c>
      <c r="G63" s="5">
        <v>1</v>
      </c>
      <c r="H63" s="4">
        <v>180</v>
      </c>
      <c r="I63" s="4" t="s">
        <v>43</v>
      </c>
      <c r="J63" s="4">
        <v>780</v>
      </c>
      <c r="K63" s="4">
        <f t="shared" si="24"/>
        <v>0</v>
      </c>
      <c r="L63" s="4"/>
      <c r="M63" s="4"/>
      <c r="N63" s="4">
        <v>960</v>
      </c>
      <c r="O63" s="4">
        <f t="shared" si="25"/>
        <v>156</v>
      </c>
      <c r="P63" s="20">
        <f>13*O63-N63-F63</f>
        <v>373</v>
      </c>
      <c r="Q63" s="20">
        <f t="shared" si="33"/>
        <v>360</v>
      </c>
      <c r="R63" s="20"/>
      <c r="S63" s="4"/>
      <c r="T63" s="4">
        <f t="shared" si="26"/>
        <v>12.916666666666666</v>
      </c>
      <c r="U63" s="4">
        <f t="shared" si="27"/>
        <v>10.608974358974359</v>
      </c>
      <c r="V63" s="4">
        <v>176</v>
      </c>
      <c r="W63" s="4">
        <v>170</v>
      </c>
      <c r="X63" s="4">
        <v>162</v>
      </c>
      <c r="Y63" s="4">
        <v>173</v>
      </c>
      <c r="Z63" s="4">
        <v>173</v>
      </c>
      <c r="AA63" s="4"/>
      <c r="AB63" s="4">
        <f t="shared" si="34"/>
        <v>373</v>
      </c>
      <c r="AC63" s="5">
        <v>5</v>
      </c>
      <c r="AD63" s="7">
        <f t="shared" si="35"/>
        <v>72</v>
      </c>
      <c r="AE63" s="4">
        <f t="shared" si="36"/>
        <v>360</v>
      </c>
      <c r="AF63" s="26">
        <f>VLOOKUP(A63,[1]Sheet!$A:$AG,32,0)</f>
        <v>12</v>
      </c>
      <c r="AG63" s="26">
        <f>VLOOKUP(A63,[1]Sheet!$A:$AG,33,0)</f>
        <v>144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5">
      <c r="A64" s="4" t="s">
        <v>115</v>
      </c>
      <c r="B64" s="4" t="s">
        <v>39</v>
      </c>
      <c r="C64" s="4">
        <v>-9</v>
      </c>
      <c r="D64" s="4">
        <v>309</v>
      </c>
      <c r="E64" s="4">
        <v>121</v>
      </c>
      <c r="F64" s="4">
        <v>179</v>
      </c>
      <c r="G64" s="5">
        <v>1</v>
      </c>
      <c r="H64" s="4">
        <v>180</v>
      </c>
      <c r="I64" s="4" t="s">
        <v>43</v>
      </c>
      <c r="J64" s="4">
        <v>121</v>
      </c>
      <c r="K64" s="4">
        <f t="shared" si="24"/>
        <v>0</v>
      </c>
      <c r="L64" s="4"/>
      <c r="M64" s="4"/>
      <c r="N64" s="4">
        <v>240</v>
      </c>
      <c r="O64" s="4">
        <f t="shared" si="25"/>
        <v>24.2</v>
      </c>
      <c r="P64" s="20"/>
      <c r="Q64" s="20">
        <f t="shared" si="33"/>
        <v>0</v>
      </c>
      <c r="R64" s="20"/>
      <c r="S64" s="4"/>
      <c r="T64" s="4">
        <f t="shared" si="26"/>
        <v>17.314049586776861</v>
      </c>
      <c r="U64" s="4">
        <f t="shared" si="27"/>
        <v>17.314049586776861</v>
      </c>
      <c r="V64" s="4">
        <v>38.200000000000003</v>
      </c>
      <c r="W64" s="4">
        <v>33.4</v>
      </c>
      <c r="X64" s="4">
        <v>23.8</v>
      </c>
      <c r="Y64" s="4">
        <v>32.200000000000003</v>
      </c>
      <c r="Z64" s="4">
        <v>27</v>
      </c>
      <c r="AA64" s="4"/>
      <c r="AB64" s="4">
        <f t="shared" si="34"/>
        <v>0</v>
      </c>
      <c r="AC64" s="5">
        <v>5</v>
      </c>
      <c r="AD64" s="7">
        <f t="shared" si="35"/>
        <v>0</v>
      </c>
      <c r="AE64" s="4">
        <f t="shared" si="36"/>
        <v>0</v>
      </c>
      <c r="AF64" s="26">
        <f>VLOOKUP(A64,[1]Sheet!$A:$AG,32,0)</f>
        <v>12</v>
      </c>
      <c r="AG64" s="26">
        <f>VLOOKUP(A64,[1]Sheet!$A:$AG,33,0)</f>
        <v>84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5">
      <c r="A65" s="16" t="s">
        <v>116</v>
      </c>
      <c r="B65" s="16" t="s">
        <v>39</v>
      </c>
      <c r="C65" s="16">
        <v>81</v>
      </c>
      <c r="D65" s="16"/>
      <c r="E65" s="16"/>
      <c r="F65" s="16">
        <v>81</v>
      </c>
      <c r="G65" s="17">
        <v>0</v>
      </c>
      <c r="H65" s="16" t="e">
        <f>#N/A</f>
        <v>#N/A</v>
      </c>
      <c r="I65" s="16" t="s">
        <v>40</v>
      </c>
      <c r="J65" s="16"/>
      <c r="K65" s="16">
        <f t="shared" si="24"/>
        <v>0</v>
      </c>
      <c r="L65" s="16"/>
      <c r="M65" s="16"/>
      <c r="N65" s="16"/>
      <c r="O65" s="16">
        <f t="shared" si="25"/>
        <v>0</v>
      </c>
      <c r="P65" s="18"/>
      <c r="Q65" s="18"/>
      <c r="R65" s="18"/>
      <c r="S65" s="16"/>
      <c r="T65" s="16" t="e">
        <f t="shared" si="26"/>
        <v>#DIV/0!</v>
      </c>
      <c r="U65" s="16" t="e">
        <f t="shared" si="27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25" t="s">
        <v>117</v>
      </c>
      <c r="AB65" s="16"/>
      <c r="AC65" s="17">
        <v>0</v>
      </c>
      <c r="AD65" s="19"/>
      <c r="AE65" s="16"/>
      <c r="AF65" s="16"/>
      <c r="AG65" s="16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 s="21" t="s">
        <v>118</v>
      </c>
      <c r="B66" s="21" t="s">
        <v>39</v>
      </c>
      <c r="C66" s="21"/>
      <c r="D66" s="21"/>
      <c r="E66" s="21"/>
      <c r="F66" s="21"/>
      <c r="G66" s="22">
        <v>0</v>
      </c>
      <c r="H66" s="21">
        <v>180</v>
      </c>
      <c r="I66" s="21" t="s">
        <v>43</v>
      </c>
      <c r="J66" s="21"/>
      <c r="K66" s="21">
        <f t="shared" si="24"/>
        <v>0</v>
      </c>
      <c r="L66" s="21"/>
      <c r="M66" s="21"/>
      <c r="N66" s="21"/>
      <c r="O66" s="21">
        <f t="shared" si="25"/>
        <v>0</v>
      </c>
      <c r="P66" s="23"/>
      <c r="Q66" s="23"/>
      <c r="R66" s="23"/>
      <c r="S66" s="21"/>
      <c r="T66" s="21" t="e">
        <f t="shared" si="26"/>
        <v>#DIV/0!</v>
      </c>
      <c r="U66" s="21" t="e">
        <f t="shared" si="27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 t="s">
        <v>57</v>
      </c>
      <c r="AB66" s="21"/>
      <c r="AC66" s="22">
        <v>0</v>
      </c>
      <c r="AD66" s="24"/>
      <c r="AE66" s="21"/>
      <c r="AF66" s="21">
        <f>VLOOKUP(A66,[2]Sheet!A:AG,32,0)</f>
        <v>0</v>
      </c>
      <c r="AG66" s="21">
        <f>VLOOKUP(A66,[2]Sheet!A:AG,33,0)</f>
        <v>0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5">
      <c r="A67" s="21" t="s">
        <v>119</v>
      </c>
      <c r="B67" s="21" t="s">
        <v>39</v>
      </c>
      <c r="C67" s="21"/>
      <c r="D67" s="21"/>
      <c r="E67" s="21"/>
      <c r="F67" s="21"/>
      <c r="G67" s="22">
        <v>0</v>
      </c>
      <c r="H67" s="21">
        <v>180</v>
      </c>
      <c r="I67" s="21" t="s">
        <v>43</v>
      </c>
      <c r="J67" s="21"/>
      <c r="K67" s="21">
        <f t="shared" si="24"/>
        <v>0</v>
      </c>
      <c r="L67" s="21"/>
      <c r="M67" s="21"/>
      <c r="N67" s="21"/>
      <c r="O67" s="21">
        <f t="shared" si="25"/>
        <v>0</v>
      </c>
      <c r="P67" s="23"/>
      <c r="Q67" s="23"/>
      <c r="R67" s="23"/>
      <c r="S67" s="21"/>
      <c r="T67" s="21" t="e">
        <f t="shared" si="26"/>
        <v>#DIV/0!</v>
      </c>
      <c r="U67" s="21" t="e">
        <f t="shared" si="27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57</v>
      </c>
      <c r="AB67" s="21"/>
      <c r="AC67" s="22">
        <v>0</v>
      </c>
      <c r="AD67" s="24"/>
      <c r="AE67" s="21"/>
      <c r="AF67" s="21">
        <f>VLOOKUP(A67,[2]Sheet!A:AG,32,0)</f>
        <v>0</v>
      </c>
      <c r="AG67" s="21">
        <f>VLOOKUP(A67,[2]Sheet!A:AG,33,0)</f>
        <v>0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5">
      <c r="A68" s="21" t="s">
        <v>120</v>
      </c>
      <c r="B68" s="21" t="s">
        <v>39</v>
      </c>
      <c r="C68" s="21"/>
      <c r="D68" s="21"/>
      <c r="E68" s="21"/>
      <c r="F68" s="21"/>
      <c r="G68" s="22">
        <v>0</v>
      </c>
      <c r="H68" s="21">
        <v>180</v>
      </c>
      <c r="I68" s="21" t="s">
        <v>43</v>
      </c>
      <c r="J68" s="21"/>
      <c r="K68" s="21">
        <f t="shared" si="24"/>
        <v>0</v>
      </c>
      <c r="L68" s="21"/>
      <c r="M68" s="21"/>
      <c r="N68" s="21"/>
      <c r="O68" s="21">
        <f t="shared" si="25"/>
        <v>0</v>
      </c>
      <c r="P68" s="23"/>
      <c r="Q68" s="23"/>
      <c r="R68" s="23"/>
      <c r="S68" s="21"/>
      <c r="T68" s="21" t="e">
        <f t="shared" si="26"/>
        <v>#DIV/0!</v>
      </c>
      <c r="U68" s="21" t="e">
        <f t="shared" si="27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 t="s">
        <v>57</v>
      </c>
      <c r="AB68" s="21"/>
      <c r="AC68" s="22">
        <v>0</v>
      </c>
      <c r="AD68" s="24"/>
      <c r="AE68" s="21"/>
      <c r="AF68" s="21">
        <f>VLOOKUP(A68,[2]Sheet!A:AG,32,0)</f>
        <v>0</v>
      </c>
      <c r="AG68" s="21">
        <f>VLOOKUP(A68,[2]Sheet!A:AG,33,0)</f>
        <v>0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5">
      <c r="A69" s="16" t="s">
        <v>121</v>
      </c>
      <c r="B69" s="16" t="s">
        <v>39</v>
      </c>
      <c r="C69" s="16">
        <v>43</v>
      </c>
      <c r="D69" s="16"/>
      <c r="E69" s="16"/>
      <c r="F69" s="16">
        <v>43</v>
      </c>
      <c r="G69" s="17">
        <v>0</v>
      </c>
      <c r="H69" s="16">
        <v>365</v>
      </c>
      <c r="I69" s="16" t="s">
        <v>40</v>
      </c>
      <c r="J69" s="16"/>
      <c r="K69" s="16">
        <f t="shared" si="24"/>
        <v>0</v>
      </c>
      <c r="L69" s="16"/>
      <c r="M69" s="16"/>
      <c r="N69" s="16"/>
      <c r="O69" s="16">
        <f t="shared" si="25"/>
        <v>0</v>
      </c>
      <c r="P69" s="18"/>
      <c r="Q69" s="18"/>
      <c r="R69" s="18"/>
      <c r="S69" s="16"/>
      <c r="T69" s="16" t="e">
        <f t="shared" si="26"/>
        <v>#DIV/0!</v>
      </c>
      <c r="U69" s="16" t="e">
        <f t="shared" si="27"/>
        <v>#DIV/0!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25" t="s">
        <v>54</v>
      </c>
      <c r="AB69" s="16"/>
      <c r="AC69" s="17">
        <v>0</v>
      </c>
      <c r="AD69" s="19"/>
      <c r="AE69" s="16"/>
      <c r="AF69" s="16"/>
      <c r="AG69" s="16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5">
      <c r="A70" s="4" t="s">
        <v>122</v>
      </c>
      <c r="B70" s="4" t="s">
        <v>39</v>
      </c>
      <c r="C70" s="4">
        <v>643</v>
      </c>
      <c r="D70" s="4">
        <v>509</v>
      </c>
      <c r="E70" s="4">
        <v>545</v>
      </c>
      <c r="F70" s="4">
        <v>496</v>
      </c>
      <c r="G70" s="5">
        <v>0.25</v>
      </c>
      <c r="H70" s="4">
        <v>180</v>
      </c>
      <c r="I70" s="4" t="s">
        <v>43</v>
      </c>
      <c r="J70" s="4">
        <v>543</v>
      </c>
      <c r="K70" s="4">
        <f t="shared" ref="K70:K83" si="38">E70-J70</f>
        <v>2</v>
      </c>
      <c r="L70" s="4"/>
      <c r="M70" s="4"/>
      <c r="N70" s="4">
        <v>504</v>
      </c>
      <c r="O70" s="4">
        <f t="shared" ref="O70:O83" si="39">E70/5</f>
        <v>109</v>
      </c>
      <c r="P70" s="20">
        <f>13*O70-N70-F70</f>
        <v>417</v>
      </c>
      <c r="Q70" s="20">
        <f t="shared" ref="Q70:Q81" si="40">AC70*AD70</f>
        <v>336</v>
      </c>
      <c r="R70" s="20"/>
      <c r="S70" s="4"/>
      <c r="T70" s="4">
        <f t="shared" ref="T70:T83" si="41">(F70+N70+Q70)/O70</f>
        <v>12.256880733944953</v>
      </c>
      <c r="U70" s="4">
        <f t="shared" ref="U70:U83" si="42">(F70+N70)/O70</f>
        <v>9.1743119266055047</v>
      </c>
      <c r="V70" s="4">
        <v>105</v>
      </c>
      <c r="W70" s="4">
        <v>116.6</v>
      </c>
      <c r="X70" s="4">
        <v>107.6</v>
      </c>
      <c r="Y70" s="4">
        <v>123</v>
      </c>
      <c r="Z70" s="4">
        <v>95.4</v>
      </c>
      <c r="AA70" s="4"/>
      <c r="AB70" s="4">
        <f t="shared" ref="AB70:AB81" si="43">P70*G70</f>
        <v>104.25</v>
      </c>
      <c r="AC70" s="5">
        <v>12</v>
      </c>
      <c r="AD70" s="7">
        <f t="shared" ref="AD70:AD81" si="44">MROUND(P70,AC70*AF70)/AC70</f>
        <v>28</v>
      </c>
      <c r="AE70" s="4">
        <f t="shared" ref="AE70:AE81" si="45">AD70*AC70*G70</f>
        <v>84</v>
      </c>
      <c r="AF70" s="26">
        <f>VLOOKUP(A70,[1]Sheet!$A:$AG,32,0)</f>
        <v>14</v>
      </c>
      <c r="AG70" s="26">
        <f>VLOOKUP(A70,[1]Sheet!$A:$AG,33,0)</f>
        <v>70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5">
      <c r="A71" s="4" t="s">
        <v>123</v>
      </c>
      <c r="B71" s="4" t="s">
        <v>39</v>
      </c>
      <c r="C71" s="4">
        <v>692</v>
      </c>
      <c r="D71" s="4">
        <v>337</v>
      </c>
      <c r="E71" s="4">
        <v>495</v>
      </c>
      <c r="F71" s="4">
        <v>439</v>
      </c>
      <c r="G71" s="5">
        <v>0.3</v>
      </c>
      <c r="H71" s="4">
        <v>180</v>
      </c>
      <c r="I71" s="4" t="s">
        <v>43</v>
      </c>
      <c r="J71" s="4">
        <v>495</v>
      </c>
      <c r="K71" s="4">
        <f t="shared" si="38"/>
        <v>0</v>
      </c>
      <c r="L71" s="4"/>
      <c r="M71" s="4"/>
      <c r="N71" s="4">
        <v>168</v>
      </c>
      <c r="O71" s="4">
        <f t="shared" si="39"/>
        <v>99</v>
      </c>
      <c r="P71" s="20">
        <f>13*O71-N71-F71</f>
        <v>680</v>
      </c>
      <c r="Q71" s="20">
        <f t="shared" si="40"/>
        <v>672</v>
      </c>
      <c r="R71" s="20"/>
      <c r="S71" s="4"/>
      <c r="T71" s="4">
        <f t="shared" si="41"/>
        <v>12.919191919191919</v>
      </c>
      <c r="U71" s="4">
        <f t="shared" si="42"/>
        <v>6.1313131313131315</v>
      </c>
      <c r="V71" s="4">
        <v>83</v>
      </c>
      <c r="W71" s="4">
        <v>95.8</v>
      </c>
      <c r="X71" s="4">
        <v>94.8</v>
      </c>
      <c r="Y71" s="4">
        <v>94.8</v>
      </c>
      <c r="Z71" s="4">
        <v>75.400000000000006</v>
      </c>
      <c r="AA71" s="4"/>
      <c r="AB71" s="4">
        <f t="shared" si="43"/>
        <v>204</v>
      </c>
      <c r="AC71" s="5">
        <v>12</v>
      </c>
      <c r="AD71" s="7">
        <f t="shared" si="44"/>
        <v>56</v>
      </c>
      <c r="AE71" s="4">
        <f t="shared" si="45"/>
        <v>201.6</v>
      </c>
      <c r="AF71" s="26">
        <f>VLOOKUP(A71,[1]Sheet!$A:$AG,32,0)</f>
        <v>14</v>
      </c>
      <c r="AG71" s="26">
        <f>VLOOKUP(A71,[1]Sheet!$A:$AG,33,0)</f>
        <v>70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5">
      <c r="A72" s="4" t="s">
        <v>124</v>
      </c>
      <c r="B72" s="4" t="s">
        <v>42</v>
      </c>
      <c r="C72" s="4">
        <v>93.8</v>
      </c>
      <c r="D72" s="4">
        <v>43.1</v>
      </c>
      <c r="E72" s="4">
        <v>115.2</v>
      </c>
      <c r="F72" s="4">
        <v>-14.3</v>
      </c>
      <c r="G72" s="5">
        <v>1</v>
      </c>
      <c r="H72" s="4">
        <v>180</v>
      </c>
      <c r="I72" s="4" t="s">
        <v>105</v>
      </c>
      <c r="J72" s="4">
        <v>119</v>
      </c>
      <c r="K72" s="4">
        <f t="shared" si="38"/>
        <v>-3.7999999999999972</v>
      </c>
      <c r="L72" s="4"/>
      <c r="M72" s="4"/>
      <c r="N72" s="4">
        <v>32.4</v>
      </c>
      <c r="O72" s="4">
        <f t="shared" si="39"/>
        <v>23.04</v>
      </c>
      <c r="P72" s="20">
        <f>11*O72-N72-F72</f>
        <v>235.34</v>
      </c>
      <c r="Q72" s="20">
        <f t="shared" si="40"/>
        <v>226.79999999999998</v>
      </c>
      <c r="R72" s="20"/>
      <c r="S72" s="4"/>
      <c r="T72" s="4">
        <f t="shared" si="41"/>
        <v>10.629340277777777</v>
      </c>
      <c r="U72" s="4">
        <f t="shared" si="42"/>
        <v>0.78559027777777768</v>
      </c>
      <c r="V72" s="4">
        <v>18.72</v>
      </c>
      <c r="W72" s="4">
        <v>23.4</v>
      </c>
      <c r="X72" s="4">
        <v>16.920000000000002</v>
      </c>
      <c r="Y72" s="4">
        <v>17.239999999999998</v>
      </c>
      <c r="Z72" s="4">
        <v>20.52</v>
      </c>
      <c r="AA72" s="4"/>
      <c r="AB72" s="4">
        <f t="shared" si="43"/>
        <v>235.34</v>
      </c>
      <c r="AC72" s="5">
        <v>1.8</v>
      </c>
      <c r="AD72" s="7">
        <f t="shared" si="44"/>
        <v>125.99999999999999</v>
      </c>
      <c r="AE72" s="4">
        <f t="shared" si="45"/>
        <v>226.79999999999998</v>
      </c>
      <c r="AF72" s="26">
        <f>VLOOKUP(A72,[1]Sheet!$A:$AG,32,0)</f>
        <v>18</v>
      </c>
      <c r="AG72" s="26">
        <f>VLOOKUP(A72,[1]Sheet!$A:$AG,33,0)</f>
        <v>234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5">
      <c r="A73" s="4" t="s">
        <v>125</v>
      </c>
      <c r="B73" s="4" t="s">
        <v>39</v>
      </c>
      <c r="C73" s="4">
        <v>971</v>
      </c>
      <c r="D73" s="4">
        <v>344</v>
      </c>
      <c r="E73" s="4">
        <v>465</v>
      </c>
      <c r="F73" s="4">
        <v>739</v>
      </c>
      <c r="G73" s="5">
        <v>0.3</v>
      </c>
      <c r="H73" s="4">
        <v>180</v>
      </c>
      <c r="I73" s="4" t="s">
        <v>43</v>
      </c>
      <c r="J73" s="4">
        <v>465</v>
      </c>
      <c r="K73" s="4">
        <f t="shared" si="38"/>
        <v>0</v>
      </c>
      <c r="L73" s="4"/>
      <c r="M73" s="4"/>
      <c r="N73" s="4">
        <v>168</v>
      </c>
      <c r="O73" s="4">
        <f t="shared" si="39"/>
        <v>93</v>
      </c>
      <c r="P73" s="20">
        <f>14*O73-N73-F73</f>
        <v>395</v>
      </c>
      <c r="Q73" s="20">
        <f t="shared" si="40"/>
        <v>336</v>
      </c>
      <c r="R73" s="20"/>
      <c r="S73" s="4"/>
      <c r="T73" s="4">
        <f t="shared" si="41"/>
        <v>13.365591397849462</v>
      </c>
      <c r="U73" s="4">
        <f t="shared" si="42"/>
        <v>9.7526881720430101</v>
      </c>
      <c r="V73" s="4">
        <v>94</v>
      </c>
      <c r="W73" s="4">
        <v>99.6</v>
      </c>
      <c r="X73" s="4">
        <v>117</v>
      </c>
      <c r="Y73" s="4">
        <v>66</v>
      </c>
      <c r="Z73" s="4">
        <v>90.4</v>
      </c>
      <c r="AA73" s="4" t="s">
        <v>50</v>
      </c>
      <c r="AB73" s="4">
        <f t="shared" si="43"/>
        <v>118.5</v>
      </c>
      <c r="AC73" s="5">
        <v>12</v>
      </c>
      <c r="AD73" s="7">
        <f t="shared" si="44"/>
        <v>28</v>
      </c>
      <c r="AE73" s="4">
        <f t="shared" si="45"/>
        <v>100.8</v>
      </c>
      <c r="AF73" s="26">
        <f>VLOOKUP(A73,[1]Sheet!$A:$AG,32,0)</f>
        <v>14</v>
      </c>
      <c r="AG73" s="26">
        <f>VLOOKUP(A73,[1]Sheet!$A:$AG,33,0)</f>
        <v>70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 s="4" t="s">
        <v>126</v>
      </c>
      <c r="B74" s="4" t="s">
        <v>39</v>
      </c>
      <c r="C74" s="4">
        <v>101</v>
      </c>
      <c r="D74" s="4">
        <v>67</v>
      </c>
      <c r="E74" s="4">
        <v>51</v>
      </c>
      <c r="F74" s="4">
        <v>112</v>
      </c>
      <c r="G74" s="5">
        <v>0.2</v>
      </c>
      <c r="H74" s="4">
        <v>365</v>
      </c>
      <c r="I74" s="4" t="s">
        <v>43</v>
      </c>
      <c r="J74" s="4">
        <v>50</v>
      </c>
      <c r="K74" s="4">
        <f t="shared" si="38"/>
        <v>1</v>
      </c>
      <c r="L74" s="4"/>
      <c r="M74" s="4"/>
      <c r="N74" s="4">
        <v>0</v>
      </c>
      <c r="O74" s="4">
        <f t="shared" si="39"/>
        <v>10.199999999999999</v>
      </c>
      <c r="P74" s="20">
        <f t="shared" ref="P74:P79" si="46">14*O74-N74-F74</f>
        <v>30.799999999999983</v>
      </c>
      <c r="Q74" s="20">
        <f t="shared" si="40"/>
        <v>60</v>
      </c>
      <c r="R74" s="20"/>
      <c r="S74" s="4"/>
      <c r="T74" s="4">
        <f t="shared" si="41"/>
        <v>16.862745098039216</v>
      </c>
      <c r="U74" s="4">
        <f t="shared" si="42"/>
        <v>10.980392156862745</v>
      </c>
      <c r="V74" s="4">
        <v>3.6</v>
      </c>
      <c r="W74" s="4">
        <v>10</v>
      </c>
      <c r="X74" s="4">
        <v>10.8</v>
      </c>
      <c r="Y74" s="4">
        <v>4.4000000000000004</v>
      </c>
      <c r="Z74" s="4">
        <v>3.4</v>
      </c>
      <c r="AA74" s="4"/>
      <c r="AB74" s="4">
        <f t="shared" si="43"/>
        <v>6.1599999999999966</v>
      </c>
      <c r="AC74" s="5">
        <v>6</v>
      </c>
      <c r="AD74" s="7">
        <f t="shared" si="44"/>
        <v>10</v>
      </c>
      <c r="AE74" s="4">
        <f t="shared" si="45"/>
        <v>12</v>
      </c>
      <c r="AF74" s="26">
        <f>VLOOKUP(A74,[1]Sheet!$A:$AG,32,0)</f>
        <v>10</v>
      </c>
      <c r="AG74" s="26">
        <f>VLOOKUP(A74,[1]Sheet!$A:$AG,33,0)</f>
        <v>130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5">
      <c r="A75" s="36" t="s">
        <v>127</v>
      </c>
      <c r="B75" s="4" t="s">
        <v>39</v>
      </c>
      <c r="C75" s="4">
        <v>97</v>
      </c>
      <c r="D75" s="4"/>
      <c r="E75" s="4">
        <v>41</v>
      </c>
      <c r="F75" s="4">
        <v>43</v>
      </c>
      <c r="G75" s="5">
        <v>0.2</v>
      </c>
      <c r="H75" s="4">
        <v>365</v>
      </c>
      <c r="I75" s="4" t="s">
        <v>43</v>
      </c>
      <c r="J75" s="4">
        <v>40</v>
      </c>
      <c r="K75" s="4">
        <f t="shared" si="38"/>
        <v>1</v>
      </c>
      <c r="L75" s="4"/>
      <c r="M75" s="4"/>
      <c r="N75" s="4">
        <v>0</v>
      </c>
      <c r="O75" s="4">
        <f t="shared" si="39"/>
        <v>8.1999999999999993</v>
      </c>
      <c r="P75" s="37">
        <f t="shared" si="46"/>
        <v>71.799999999999983</v>
      </c>
      <c r="Q75" s="37">
        <f t="shared" si="40"/>
        <v>60</v>
      </c>
      <c r="R75" s="20"/>
      <c r="S75" s="4"/>
      <c r="T75" s="4">
        <f t="shared" si="41"/>
        <v>12.560975609756099</v>
      </c>
      <c r="U75" s="4">
        <f t="shared" si="42"/>
        <v>5.2439024390243905</v>
      </c>
      <c r="V75" s="4">
        <v>7.2</v>
      </c>
      <c r="W75" s="4">
        <v>13.6</v>
      </c>
      <c r="X75" s="4">
        <v>10.199999999999999</v>
      </c>
      <c r="Y75" s="4">
        <v>6.8</v>
      </c>
      <c r="Z75" s="4">
        <v>4.5999999999999996</v>
      </c>
      <c r="AA75" s="36" t="s">
        <v>137</v>
      </c>
      <c r="AB75" s="4">
        <f t="shared" si="43"/>
        <v>14.359999999999998</v>
      </c>
      <c r="AC75" s="5">
        <v>6</v>
      </c>
      <c r="AD75" s="7">
        <f t="shared" si="44"/>
        <v>10</v>
      </c>
      <c r="AE75" s="4">
        <f t="shared" si="45"/>
        <v>12</v>
      </c>
      <c r="AF75" s="26">
        <f>VLOOKUP(A75,[1]Sheet!$A:$AG,32,0)</f>
        <v>10</v>
      </c>
      <c r="AG75" s="26">
        <f>VLOOKUP(A75,[1]Sheet!$A:$AG,33,0)</f>
        <v>130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5">
      <c r="A76" s="4" t="s">
        <v>128</v>
      </c>
      <c r="B76" s="4" t="s">
        <v>39</v>
      </c>
      <c r="C76" s="4">
        <v>167</v>
      </c>
      <c r="D76" s="4">
        <v>196</v>
      </c>
      <c r="E76" s="4">
        <v>49</v>
      </c>
      <c r="F76" s="4">
        <v>302</v>
      </c>
      <c r="G76" s="5">
        <v>0.3</v>
      </c>
      <c r="H76" s="4">
        <v>180</v>
      </c>
      <c r="I76" s="4" t="s">
        <v>43</v>
      </c>
      <c r="J76" s="4">
        <v>50</v>
      </c>
      <c r="K76" s="4">
        <f t="shared" si="38"/>
        <v>-1</v>
      </c>
      <c r="L76" s="4"/>
      <c r="M76" s="4"/>
      <c r="N76" s="4">
        <v>0</v>
      </c>
      <c r="O76" s="4">
        <f t="shared" si="39"/>
        <v>9.8000000000000007</v>
      </c>
      <c r="P76" s="20"/>
      <c r="Q76" s="20">
        <f t="shared" si="40"/>
        <v>0</v>
      </c>
      <c r="R76" s="20"/>
      <c r="S76" s="4"/>
      <c r="T76" s="4">
        <f t="shared" si="41"/>
        <v>30.816326530612244</v>
      </c>
      <c r="U76" s="4">
        <f t="shared" si="42"/>
        <v>30.816326530612244</v>
      </c>
      <c r="V76" s="4">
        <v>13.6</v>
      </c>
      <c r="W76" s="4">
        <v>22.6</v>
      </c>
      <c r="X76" s="4">
        <v>25</v>
      </c>
      <c r="Y76" s="4">
        <v>15.4</v>
      </c>
      <c r="Z76" s="4">
        <v>21</v>
      </c>
      <c r="AA76" s="35" t="s">
        <v>71</v>
      </c>
      <c r="AB76" s="4">
        <f t="shared" si="43"/>
        <v>0</v>
      </c>
      <c r="AC76" s="5">
        <v>14</v>
      </c>
      <c r="AD76" s="7">
        <f t="shared" si="44"/>
        <v>0</v>
      </c>
      <c r="AE76" s="4">
        <f t="shared" si="45"/>
        <v>0</v>
      </c>
      <c r="AF76" s="26">
        <f>VLOOKUP(A76,[1]Sheet!$A:$AG,32,0)</f>
        <v>14</v>
      </c>
      <c r="AG76" s="26">
        <f>VLOOKUP(A76,[1]Sheet!$A:$AG,33,0)</f>
        <v>70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5">
      <c r="A77" s="4" t="s">
        <v>129</v>
      </c>
      <c r="B77" s="4" t="s">
        <v>39</v>
      </c>
      <c r="C77" s="4">
        <v>312</v>
      </c>
      <c r="D77" s="4">
        <v>25</v>
      </c>
      <c r="E77" s="4">
        <v>96</v>
      </c>
      <c r="F77" s="4">
        <v>188</v>
      </c>
      <c r="G77" s="5">
        <v>0.48</v>
      </c>
      <c r="H77" s="4">
        <v>180</v>
      </c>
      <c r="I77" s="4" t="s">
        <v>43</v>
      </c>
      <c r="J77" s="4">
        <v>96</v>
      </c>
      <c r="K77" s="4">
        <f t="shared" si="38"/>
        <v>0</v>
      </c>
      <c r="L77" s="4"/>
      <c r="M77" s="4"/>
      <c r="N77" s="4">
        <v>112</v>
      </c>
      <c r="O77" s="4">
        <f t="shared" si="39"/>
        <v>19.2</v>
      </c>
      <c r="P77" s="20"/>
      <c r="Q77" s="20">
        <f t="shared" si="40"/>
        <v>0</v>
      </c>
      <c r="R77" s="20"/>
      <c r="S77" s="4"/>
      <c r="T77" s="4">
        <f t="shared" si="41"/>
        <v>15.625</v>
      </c>
      <c r="U77" s="4">
        <f t="shared" si="42"/>
        <v>15.625</v>
      </c>
      <c r="V77" s="4">
        <v>29.2</v>
      </c>
      <c r="W77" s="4">
        <v>25.2</v>
      </c>
      <c r="X77" s="4">
        <v>35.4</v>
      </c>
      <c r="Y77" s="4">
        <v>34</v>
      </c>
      <c r="Z77" s="4">
        <v>34.799999999999997</v>
      </c>
      <c r="AA77" s="4"/>
      <c r="AB77" s="4">
        <f t="shared" si="43"/>
        <v>0</v>
      </c>
      <c r="AC77" s="5">
        <v>8</v>
      </c>
      <c r="AD77" s="7">
        <f t="shared" si="44"/>
        <v>0</v>
      </c>
      <c r="AE77" s="4">
        <f t="shared" si="45"/>
        <v>0</v>
      </c>
      <c r="AF77" s="26">
        <f>VLOOKUP(A77,[1]Sheet!$A:$AG,32,0)</f>
        <v>14</v>
      </c>
      <c r="AG77" s="26">
        <f>VLOOKUP(A77,[1]Sheet!$A:$AG,33,0)</f>
        <v>70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5">
      <c r="A78" s="4" t="s">
        <v>130</v>
      </c>
      <c r="B78" s="4" t="s">
        <v>39</v>
      </c>
      <c r="C78" s="4">
        <v>777</v>
      </c>
      <c r="D78" s="4">
        <v>923</v>
      </c>
      <c r="E78" s="4">
        <v>623</v>
      </c>
      <c r="F78" s="4">
        <v>928</v>
      </c>
      <c r="G78" s="5">
        <v>0.25</v>
      </c>
      <c r="H78" s="4">
        <v>180</v>
      </c>
      <c r="I78" s="4" t="s">
        <v>43</v>
      </c>
      <c r="J78" s="4">
        <v>625</v>
      </c>
      <c r="K78" s="4">
        <f t="shared" si="38"/>
        <v>-2</v>
      </c>
      <c r="L78" s="4"/>
      <c r="M78" s="4"/>
      <c r="N78" s="4">
        <v>504</v>
      </c>
      <c r="O78" s="4">
        <f t="shared" si="39"/>
        <v>124.6</v>
      </c>
      <c r="P78" s="20">
        <f>13*O78-N78-F78</f>
        <v>187.79999999999995</v>
      </c>
      <c r="Q78" s="20">
        <f t="shared" si="40"/>
        <v>168</v>
      </c>
      <c r="R78" s="20"/>
      <c r="S78" s="4"/>
      <c r="T78" s="4">
        <f t="shared" si="41"/>
        <v>12.841091492776886</v>
      </c>
      <c r="U78" s="4">
        <f t="shared" si="42"/>
        <v>11.492776886035314</v>
      </c>
      <c r="V78" s="4">
        <v>140.6</v>
      </c>
      <c r="W78" s="4">
        <v>154.19999999999999</v>
      </c>
      <c r="X78" s="4">
        <v>141</v>
      </c>
      <c r="Y78" s="4">
        <v>145.6</v>
      </c>
      <c r="Z78" s="4">
        <v>112.6</v>
      </c>
      <c r="AA78" s="4" t="s">
        <v>50</v>
      </c>
      <c r="AB78" s="4">
        <f t="shared" si="43"/>
        <v>46.949999999999989</v>
      </c>
      <c r="AC78" s="5">
        <v>12</v>
      </c>
      <c r="AD78" s="7">
        <f t="shared" si="44"/>
        <v>14</v>
      </c>
      <c r="AE78" s="4">
        <f t="shared" si="45"/>
        <v>42</v>
      </c>
      <c r="AF78" s="26">
        <f>VLOOKUP(A78,[1]Sheet!$A:$AG,32,0)</f>
        <v>14</v>
      </c>
      <c r="AG78" s="26">
        <f>VLOOKUP(A78,[1]Sheet!$A:$AG,33,0)</f>
        <v>70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5">
      <c r="A79" s="4" t="s">
        <v>131</v>
      </c>
      <c r="B79" s="4" t="s">
        <v>39</v>
      </c>
      <c r="C79" s="4">
        <v>99</v>
      </c>
      <c r="D79" s="4">
        <v>1344</v>
      </c>
      <c r="E79" s="4">
        <v>516</v>
      </c>
      <c r="F79" s="4">
        <v>828</v>
      </c>
      <c r="G79" s="5">
        <v>0.25</v>
      </c>
      <c r="H79" s="4">
        <v>180</v>
      </c>
      <c r="I79" s="4" t="s">
        <v>43</v>
      </c>
      <c r="J79" s="4">
        <v>518</v>
      </c>
      <c r="K79" s="4">
        <f t="shared" si="38"/>
        <v>-2</v>
      </c>
      <c r="L79" s="4"/>
      <c r="M79" s="4"/>
      <c r="N79" s="4">
        <v>168</v>
      </c>
      <c r="O79" s="4">
        <f t="shared" si="39"/>
        <v>103.2</v>
      </c>
      <c r="P79" s="20">
        <f t="shared" si="46"/>
        <v>448.79999999999995</v>
      </c>
      <c r="Q79" s="20">
        <f t="shared" si="40"/>
        <v>504</v>
      </c>
      <c r="R79" s="20"/>
      <c r="S79" s="4"/>
      <c r="T79" s="4">
        <f t="shared" si="41"/>
        <v>14.534883720930232</v>
      </c>
      <c r="U79" s="4">
        <f t="shared" si="42"/>
        <v>9.6511627906976738</v>
      </c>
      <c r="V79" s="4">
        <v>101</v>
      </c>
      <c r="W79" s="4">
        <v>130.6</v>
      </c>
      <c r="X79" s="4">
        <v>128.4</v>
      </c>
      <c r="Y79" s="4">
        <v>164</v>
      </c>
      <c r="Z79" s="4">
        <v>125.6</v>
      </c>
      <c r="AA79" s="4"/>
      <c r="AB79" s="4">
        <f t="shared" si="43"/>
        <v>112.19999999999999</v>
      </c>
      <c r="AC79" s="5">
        <v>12</v>
      </c>
      <c r="AD79" s="7">
        <f t="shared" si="44"/>
        <v>42</v>
      </c>
      <c r="AE79" s="4">
        <f t="shared" si="45"/>
        <v>126</v>
      </c>
      <c r="AF79" s="26">
        <f>VLOOKUP(A79,[1]Sheet!$A:$AG,32,0)</f>
        <v>14</v>
      </c>
      <c r="AG79" s="26">
        <f>VLOOKUP(A79,[1]Sheet!$A:$AG,33,0)</f>
        <v>70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5">
      <c r="A80" s="4" t="s">
        <v>132</v>
      </c>
      <c r="B80" s="4" t="s">
        <v>42</v>
      </c>
      <c r="C80" s="4"/>
      <c r="D80" s="4">
        <v>189</v>
      </c>
      <c r="E80" s="4">
        <v>118.8</v>
      </c>
      <c r="F80" s="4">
        <v>70.2</v>
      </c>
      <c r="G80" s="5">
        <v>1</v>
      </c>
      <c r="H80" s="4">
        <v>180</v>
      </c>
      <c r="I80" s="4" t="s">
        <v>43</v>
      </c>
      <c r="J80" s="4">
        <v>119.8</v>
      </c>
      <c r="K80" s="4">
        <f t="shared" si="38"/>
        <v>-1</v>
      </c>
      <c r="L80" s="4"/>
      <c r="M80" s="4"/>
      <c r="N80" s="4">
        <v>0</v>
      </c>
      <c r="O80" s="4">
        <f t="shared" si="39"/>
        <v>23.759999999999998</v>
      </c>
      <c r="P80" s="20">
        <f>11*O80-N80-F80</f>
        <v>191.15999999999997</v>
      </c>
      <c r="Q80" s="20">
        <f t="shared" si="40"/>
        <v>189</v>
      </c>
      <c r="R80" s="20"/>
      <c r="S80" s="4"/>
      <c r="T80" s="4">
        <f t="shared" si="41"/>
        <v>10.90909090909091</v>
      </c>
      <c r="U80" s="4">
        <f t="shared" si="42"/>
        <v>2.954545454545455</v>
      </c>
      <c r="V80" s="4">
        <v>8.1</v>
      </c>
      <c r="W80" s="4">
        <v>15.66</v>
      </c>
      <c r="X80" s="4">
        <v>0.54</v>
      </c>
      <c r="Y80" s="4">
        <v>9.18</v>
      </c>
      <c r="Z80" s="4">
        <v>4.32</v>
      </c>
      <c r="AA80" s="4"/>
      <c r="AB80" s="4">
        <f t="shared" si="43"/>
        <v>191.15999999999997</v>
      </c>
      <c r="AC80" s="5">
        <v>2.7</v>
      </c>
      <c r="AD80" s="7">
        <f t="shared" si="44"/>
        <v>70</v>
      </c>
      <c r="AE80" s="4">
        <f t="shared" si="45"/>
        <v>189</v>
      </c>
      <c r="AF80" s="26">
        <f>VLOOKUP(A80,[1]Sheet!$A:$AG,32,0)</f>
        <v>14</v>
      </c>
      <c r="AG80" s="26">
        <f>VLOOKUP(A80,[1]Sheet!$A:$AG,33,0)</f>
        <v>126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5">
      <c r="A81" s="4" t="s">
        <v>133</v>
      </c>
      <c r="B81" s="4" t="s">
        <v>42</v>
      </c>
      <c r="C81" s="4">
        <v>-120</v>
      </c>
      <c r="D81" s="4">
        <v>185</v>
      </c>
      <c r="E81" s="32">
        <f>60+E82</f>
        <v>440</v>
      </c>
      <c r="F81" s="32">
        <f>-20+F82</f>
        <v>980</v>
      </c>
      <c r="G81" s="5">
        <v>1</v>
      </c>
      <c r="H81" s="4">
        <v>180</v>
      </c>
      <c r="I81" s="4" t="s">
        <v>43</v>
      </c>
      <c r="J81" s="4">
        <v>60</v>
      </c>
      <c r="K81" s="4">
        <f t="shared" si="38"/>
        <v>380</v>
      </c>
      <c r="L81" s="4"/>
      <c r="M81" s="4"/>
      <c r="N81" s="4">
        <v>0</v>
      </c>
      <c r="O81" s="4">
        <f t="shared" si="39"/>
        <v>88</v>
      </c>
      <c r="P81" s="20">
        <f>13*O81-N81-F81</f>
        <v>164</v>
      </c>
      <c r="Q81" s="20">
        <f t="shared" si="40"/>
        <v>180</v>
      </c>
      <c r="R81" s="20"/>
      <c r="S81" s="4"/>
      <c r="T81" s="4">
        <f t="shared" si="41"/>
        <v>13.181818181818182</v>
      </c>
      <c r="U81" s="4">
        <f t="shared" si="42"/>
        <v>11.136363636363637</v>
      </c>
      <c r="V81" s="4">
        <v>79</v>
      </c>
      <c r="W81" s="4">
        <v>128</v>
      </c>
      <c r="X81" s="4">
        <v>105</v>
      </c>
      <c r="Y81" s="4">
        <v>103</v>
      </c>
      <c r="Z81" s="4">
        <v>103.90600000000001</v>
      </c>
      <c r="AA81" s="4" t="s">
        <v>68</v>
      </c>
      <c r="AB81" s="4">
        <f t="shared" si="43"/>
        <v>164</v>
      </c>
      <c r="AC81" s="5">
        <v>5</v>
      </c>
      <c r="AD81" s="7">
        <f t="shared" si="44"/>
        <v>36</v>
      </c>
      <c r="AE81" s="4">
        <f t="shared" si="45"/>
        <v>180</v>
      </c>
      <c r="AF81" s="26">
        <f>VLOOKUP(A81,[1]Sheet!$A:$AG,32,0)</f>
        <v>12</v>
      </c>
      <c r="AG81" s="26">
        <f>VLOOKUP(A81,[1]Sheet!$A:$AG,33,0)</f>
        <v>84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 s="16" t="s">
        <v>134</v>
      </c>
      <c r="B82" s="16" t="s">
        <v>42</v>
      </c>
      <c r="C82" s="16">
        <v>1230</v>
      </c>
      <c r="D82" s="34">
        <v>420</v>
      </c>
      <c r="E82" s="32">
        <v>380</v>
      </c>
      <c r="F82" s="32">
        <v>1000</v>
      </c>
      <c r="G82" s="17">
        <v>0</v>
      </c>
      <c r="H82" s="16" t="e">
        <f>#N/A</f>
        <v>#N/A</v>
      </c>
      <c r="I82" s="16" t="s">
        <v>40</v>
      </c>
      <c r="J82" s="16">
        <v>380</v>
      </c>
      <c r="K82" s="16">
        <f t="shared" si="38"/>
        <v>0</v>
      </c>
      <c r="L82" s="16"/>
      <c r="M82" s="16"/>
      <c r="N82" s="16"/>
      <c r="O82" s="16">
        <f t="shared" si="39"/>
        <v>76</v>
      </c>
      <c r="P82" s="18"/>
      <c r="Q82" s="18"/>
      <c r="R82" s="18"/>
      <c r="S82" s="16"/>
      <c r="T82" s="16">
        <f t="shared" si="41"/>
        <v>13.157894736842104</v>
      </c>
      <c r="U82" s="16">
        <f t="shared" si="42"/>
        <v>13.157894736842104</v>
      </c>
      <c r="V82" s="16">
        <v>61</v>
      </c>
      <c r="W82" s="16">
        <v>42</v>
      </c>
      <c r="X82" s="16">
        <v>21</v>
      </c>
      <c r="Y82" s="16">
        <v>55</v>
      </c>
      <c r="Z82" s="16">
        <v>68.906000000000006</v>
      </c>
      <c r="AA82" s="34" t="s">
        <v>81</v>
      </c>
      <c r="AB82" s="16"/>
      <c r="AC82" s="17">
        <v>0</v>
      </c>
      <c r="AD82" s="19"/>
      <c r="AE82" s="16"/>
      <c r="AF82" s="16"/>
      <c r="AG82" s="16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5">
      <c r="A83" s="4" t="s">
        <v>135</v>
      </c>
      <c r="B83" s="4" t="s">
        <v>39</v>
      </c>
      <c r="C83" s="4">
        <v>428</v>
      </c>
      <c r="D83" s="4"/>
      <c r="E83" s="4">
        <v>76</v>
      </c>
      <c r="F83" s="4">
        <v>350</v>
      </c>
      <c r="G83" s="5">
        <v>0.14000000000000001</v>
      </c>
      <c r="H83" s="4">
        <v>180</v>
      </c>
      <c r="I83" s="4" t="s">
        <v>43</v>
      </c>
      <c r="J83" s="4">
        <v>72</v>
      </c>
      <c r="K83" s="4">
        <f t="shared" si="38"/>
        <v>4</v>
      </c>
      <c r="L83" s="4"/>
      <c r="M83" s="4"/>
      <c r="N83" s="4">
        <v>264</v>
      </c>
      <c r="O83" s="4">
        <f t="shared" si="39"/>
        <v>15.2</v>
      </c>
      <c r="P83" s="20"/>
      <c r="Q83" s="20">
        <f t="shared" ref="Q83" si="47">AC83*AD83</f>
        <v>0</v>
      </c>
      <c r="R83" s="20"/>
      <c r="S83" s="4"/>
      <c r="T83" s="4">
        <f t="shared" si="41"/>
        <v>40.394736842105267</v>
      </c>
      <c r="U83" s="4">
        <f t="shared" si="42"/>
        <v>40.394736842105267</v>
      </c>
      <c r="V83" s="4">
        <v>38</v>
      </c>
      <c r="W83" s="4">
        <v>35.200000000000003</v>
      </c>
      <c r="X83" s="4">
        <v>45.6</v>
      </c>
      <c r="Y83" s="4">
        <v>71.2</v>
      </c>
      <c r="Z83" s="4">
        <v>0</v>
      </c>
      <c r="AA83" s="35" t="s">
        <v>71</v>
      </c>
      <c r="AB83" s="4">
        <f>P83*G83</f>
        <v>0</v>
      </c>
      <c r="AC83" s="5">
        <v>22</v>
      </c>
      <c r="AD83" s="7">
        <f>MROUND(P83,AC83*AF83)/AC83</f>
        <v>0</v>
      </c>
      <c r="AE83" s="4">
        <f>AD83*AC83*G83</f>
        <v>0</v>
      </c>
      <c r="AF83" s="26">
        <f>VLOOKUP(A83,[1]Sheet!$A:$AG,32,0)</f>
        <v>12</v>
      </c>
      <c r="AG83" s="26">
        <f>VLOOKUP(A83,[1]Sheet!$A:$AG,33,0)</f>
        <v>84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5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5"/>
      <c r="AD84" s="7"/>
      <c r="AE84" s="4"/>
      <c r="AF84" s="26"/>
      <c r="AG84" s="26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5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5"/>
      <c r="AD85" s="7"/>
      <c r="AE85" s="4"/>
      <c r="AF85" s="26"/>
      <c r="AG85" s="26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5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5"/>
      <c r="AD86" s="7"/>
      <c r="AE86" s="4"/>
      <c r="AF86" s="26"/>
      <c r="AG86" s="26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5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5"/>
      <c r="AD87" s="7"/>
      <c r="AE87" s="4"/>
      <c r="AF87" s="26"/>
      <c r="AG87" s="26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5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5"/>
      <c r="AD88" s="7"/>
      <c r="AE88" s="4"/>
      <c r="AF88" s="26"/>
      <c r="AG88" s="26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5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5"/>
      <c r="AD89" s="7"/>
      <c r="AE89" s="4"/>
      <c r="AF89" s="26"/>
      <c r="AG89" s="26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5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5"/>
      <c r="AD90" s="7"/>
      <c r="AE90" s="4"/>
      <c r="AF90" s="26"/>
      <c r="AG90" s="26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5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5"/>
      <c r="AD91" s="7"/>
      <c r="AE91" s="4"/>
      <c r="AF91" s="26"/>
      <c r="AG91" s="26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5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5"/>
      <c r="AD92" s="7"/>
      <c r="AE92" s="4"/>
      <c r="AF92" s="26"/>
      <c r="AG92" s="26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5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5"/>
      <c r="AD93" s="7"/>
      <c r="AE93" s="4"/>
      <c r="AF93" s="26"/>
      <c r="AG93" s="26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5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5"/>
      <c r="AD94" s="7"/>
      <c r="AE94" s="4"/>
      <c r="AF94" s="26"/>
      <c r="AG94" s="26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5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5"/>
      <c r="AD95" s="7"/>
      <c r="AE95" s="4"/>
      <c r="AF95" s="26"/>
      <c r="AG95" s="26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5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5"/>
      <c r="AD96" s="7"/>
      <c r="AE96" s="4"/>
      <c r="AF96" s="26"/>
      <c r="AG96" s="26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5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5"/>
      <c r="AD97" s="7"/>
      <c r="AE97" s="4"/>
      <c r="AF97" s="26"/>
      <c r="AG97" s="26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5"/>
      <c r="AD98" s="7"/>
      <c r="AE98" s="4"/>
      <c r="AF98" s="26"/>
      <c r="AG98" s="26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5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5"/>
      <c r="AD99" s="7"/>
      <c r="AE99" s="4"/>
      <c r="AF99" s="26"/>
      <c r="AG99" s="26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5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5"/>
      <c r="AD100" s="7"/>
      <c r="AE100" s="4"/>
      <c r="AF100" s="26"/>
      <c r="AG100" s="26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5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5"/>
      <c r="AD101" s="7"/>
      <c r="AE101" s="4"/>
      <c r="AF101" s="26"/>
      <c r="AG101" s="26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5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5"/>
      <c r="AD102" s="7"/>
      <c r="AE102" s="4"/>
      <c r="AF102" s="26"/>
      <c r="AG102" s="26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5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5"/>
      <c r="AD103" s="7"/>
      <c r="AE103" s="4"/>
      <c r="AF103" s="26"/>
      <c r="AG103" s="26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5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5"/>
      <c r="AD104" s="7"/>
      <c r="AE104" s="4"/>
      <c r="AF104" s="26"/>
      <c r="AG104" s="26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5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5"/>
      <c r="AD105" s="7"/>
      <c r="AE105" s="4"/>
      <c r="AF105" s="26"/>
      <c r="AG105" s="26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5"/>
      <c r="AD106" s="7"/>
      <c r="AE106" s="4"/>
      <c r="AF106" s="26"/>
      <c r="AG106" s="26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5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5"/>
      <c r="AD107" s="7"/>
      <c r="AE107" s="4"/>
      <c r="AF107" s="26"/>
      <c r="AG107" s="26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5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5"/>
      <c r="AD108" s="7"/>
      <c r="AE108" s="4"/>
      <c r="AF108" s="26"/>
      <c r="AG108" s="26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5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5"/>
      <c r="AD109" s="7"/>
      <c r="AE109" s="4"/>
      <c r="AF109" s="26"/>
      <c r="AG109" s="26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5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5"/>
      <c r="AD110" s="7"/>
      <c r="AE110" s="4"/>
      <c r="AF110" s="26"/>
      <c r="AG110" s="26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5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5"/>
      <c r="AD111" s="7"/>
      <c r="AE111" s="4"/>
      <c r="AF111" s="26"/>
      <c r="AG111" s="26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5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5"/>
      <c r="AD112" s="7"/>
      <c r="AE112" s="4"/>
      <c r="AF112" s="26"/>
      <c r="AG112" s="26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5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5"/>
      <c r="AD113" s="7"/>
      <c r="AE113" s="4"/>
      <c r="AF113" s="26"/>
      <c r="AG113" s="26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5"/>
      <c r="AD114" s="7"/>
      <c r="AE114" s="4"/>
      <c r="AF114" s="26"/>
      <c r="AG114" s="26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5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5"/>
      <c r="AD115" s="7"/>
      <c r="AE115" s="4"/>
      <c r="AF115" s="26"/>
      <c r="AG115" s="26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5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5"/>
      <c r="AD116" s="7"/>
      <c r="AE116" s="4"/>
      <c r="AF116" s="26"/>
      <c r="AG116" s="26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5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5"/>
      <c r="AD117" s="7"/>
      <c r="AE117" s="4"/>
      <c r="AF117" s="26"/>
      <c r="AG117" s="26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5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5"/>
      <c r="AD118" s="7"/>
      <c r="AE118" s="4"/>
      <c r="AF118" s="26"/>
      <c r="AG118" s="26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5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5"/>
      <c r="AD119" s="7"/>
      <c r="AE119" s="4"/>
      <c r="AF119" s="26"/>
      <c r="AG119" s="26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5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5"/>
      <c r="AD120" s="7"/>
      <c r="AE120" s="4"/>
      <c r="AF120" s="26"/>
      <c r="AG120" s="26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5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5"/>
      <c r="AD121" s="7"/>
      <c r="AE121" s="4"/>
      <c r="AF121" s="26"/>
      <c r="AG121" s="26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5"/>
      <c r="AD122" s="7"/>
      <c r="AE122" s="4"/>
      <c r="AF122" s="26"/>
      <c r="AG122" s="26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5"/>
      <c r="AD123" s="7"/>
      <c r="AE123" s="4"/>
      <c r="AF123" s="26"/>
      <c r="AG123" s="26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5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5"/>
      <c r="AD124" s="7"/>
      <c r="AE124" s="4"/>
      <c r="AF124" s="26"/>
      <c r="AG124" s="26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5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5"/>
      <c r="AD125" s="7"/>
      <c r="AE125" s="4"/>
      <c r="AF125" s="26"/>
      <c r="AG125" s="26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5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5"/>
      <c r="AD126" s="7"/>
      <c r="AE126" s="4"/>
      <c r="AF126" s="26"/>
      <c r="AG126" s="26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5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5"/>
      <c r="AD127" s="7"/>
      <c r="AE127" s="4"/>
      <c r="AF127" s="26"/>
      <c r="AG127" s="26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5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5"/>
      <c r="AD128" s="7"/>
      <c r="AE128" s="4"/>
      <c r="AF128" s="26"/>
      <c r="AG128" s="26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5"/>
      <c r="AD129" s="7"/>
      <c r="AE129" s="4"/>
      <c r="AF129" s="26"/>
      <c r="AG129" s="26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5"/>
      <c r="AD130" s="7"/>
      <c r="AE130" s="4"/>
      <c r="AF130" s="26"/>
      <c r="AG130" s="26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5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5"/>
      <c r="AD131" s="7"/>
      <c r="AE131" s="4"/>
      <c r="AF131" s="26"/>
      <c r="AG131" s="26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5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5"/>
      <c r="AD132" s="7"/>
      <c r="AE132" s="4"/>
      <c r="AF132" s="26"/>
      <c r="AG132" s="26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5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5"/>
      <c r="AD133" s="7"/>
      <c r="AE133" s="4"/>
      <c r="AF133" s="26"/>
      <c r="AG133" s="26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5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5"/>
      <c r="AD134" s="7"/>
      <c r="AE134" s="4"/>
      <c r="AF134" s="26"/>
      <c r="AG134" s="26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5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5"/>
      <c r="AD135" s="7"/>
      <c r="AE135" s="4"/>
      <c r="AF135" s="26"/>
      <c r="AG135" s="26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5"/>
      <c r="AD136" s="7"/>
      <c r="AE136" s="4"/>
      <c r="AF136" s="26"/>
      <c r="AG136" s="26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5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5"/>
      <c r="AD137" s="7"/>
      <c r="AE137" s="4"/>
      <c r="AF137" s="26"/>
      <c r="AG137" s="26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5"/>
      <c r="AD138" s="7"/>
      <c r="AE138" s="4"/>
      <c r="AF138" s="26"/>
      <c r="AG138" s="26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5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5"/>
      <c r="AD139" s="7"/>
      <c r="AE139" s="4"/>
      <c r="AF139" s="26"/>
      <c r="AG139" s="26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5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5"/>
      <c r="AD140" s="7"/>
      <c r="AE140" s="4"/>
      <c r="AF140" s="26"/>
      <c r="AG140" s="26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5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5"/>
      <c r="AD141" s="7"/>
      <c r="AE141" s="4"/>
      <c r="AF141" s="26"/>
      <c r="AG141" s="26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5"/>
      <c r="AD142" s="7"/>
      <c r="AE142" s="4"/>
      <c r="AF142" s="26"/>
      <c r="AG142" s="26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5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5"/>
      <c r="AD143" s="7"/>
      <c r="AE143" s="4"/>
      <c r="AF143" s="26"/>
      <c r="AG143" s="26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5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5"/>
      <c r="AD144" s="7"/>
      <c r="AE144" s="4"/>
      <c r="AF144" s="26"/>
      <c r="AG144" s="26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5"/>
      <c r="AD145" s="7"/>
      <c r="AE145" s="4"/>
      <c r="AF145" s="26"/>
      <c r="AG145" s="26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5"/>
      <c r="AD146" s="7"/>
      <c r="AE146" s="4"/>
      <c r="AF146" s="26"/>
      <c r="AG146" s="26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5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5"/>
      <c r="AD147" s="7"/>
      <c r="AE147" s="4"/>
      <c r="AF147" s="26"/>
      <c r="AG147" s="26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5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5"/>
      <c r="AD148" s="7"/>
      <c r="AE148" s="4"/>
      <c r="AF148" s="26"/>
      <c r="AG148" s="26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5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5"/>
      <c r="AD149" s="7"/>
      <c r="AE149" s="4"/>
      <c r="AF149" s="26"/>
      <c r="AG149" s="26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5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5"/>
      <c r="AD150" s="7"/>
      <c r="AE150" s="4"/>
      <c r="AF150" s="26"/>
      <c r="AG150" s="26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5"/>
      <c r="AD151" s="7"/>
      <c r="AE151" s="4"/>
      <c r="AF151" s="26"/>
      <c r="AG151" s="26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5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5"/>
      <c r="AD152" s="7"/>
      <c r="AE152" s="4"/>
      <c r="AF152" s="26"/>
      <c r="AG152" s="26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5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5"/>
      <c r="AD153" s="7"/>
      <c r="AE153" s="4"/>
      <c r="AF153" s="26"/>
      <c r="AG153" s="26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5"/>
      <c r="AD154" s="7"/>
      <c r="AE154" s="4"/>
      <c r="AF154" s="26"/>
      <c r="AG154" s="26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5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5"/>
      <c r="AD155" s="7"/>
      <c r="AE155" s="4"/>
      <c r="AF155" s="26"/>
      <c r="AG155" s="26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5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5"/>
      <c r="AD156" s="7"/>
      <c r="AE156" s="4"/>
      <c r="AF156" s="26"/>
      <c r="AG156" s="26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5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/>
      <c r="AD157" s="7"/>
      <c r="AE157" s="4"/>
      <c r="AF157" s="26"/>
      <c r="AG157" s="26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5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5"/>
      <c r="AD158" s="7"/>
      <c r="AE158" s="4"/>
      <c r="AF158" s="26"/>
      <c r="AG158" s="26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5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5"/>
      <c r="AD159" s="7"/>
      <c r="AE159" s="4"/>
      <c r="AF159" s="26"/>
      <c r="AG159" s="26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5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5"/>
      <c r="AD160" s="7"/>
      <c r="AE160" s="4"/>
      <c r="AF160" s="26"/>
      <c r="AG160" s="26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5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5"/>
      <c r="AD161" s="7"/>
      <c r="AE161" s="4"/>
      <c r="AF161" s="26"/>
      <c r="AG161" s="26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5"/>
      <c r="AD162" s="7"/>
      <c r="AE162" s="4"/>
      <c r="AF162" s="26"/>
      <c r="AG162" s="26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5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5"/>
      <c r="AD163" s="7"/>
      <c r="AE163" s="4"/>
      <c r="AF163" s="26"/>
      <c r="AG163" s="26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5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5"/>
      <c r="AD164" s="7"/>
      <c r="AE164" s="4"/>
      <c r="AF164" s="26"/>
      <c r="AG164" s="26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5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5"/>
      <c r="AD165" s="7"/>
      <c r="AE165" s="4"/>
      <c r="AF165" s="26"/>
      <c r="AG165" s="26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5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5"/>
      <c r="AD166" s="7"/>
      <c r="AE166" s="4"/>
      <c r="AF166" s="26"/>
      <c r="AG166" s="26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5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5"/>
      <c r="AD167" s="7"/>
      <c r="AE167" s="4"/>
      <c r="AF167" s="26"/>
      <c r="AG167" s="26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5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5"/>
      <c r="AD168" s="7"/>
      <c r="AE168" s="4"/>
      <c r="AF168" s="26"/>
      <c r="AG168" s="26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5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5"/>
      <c r="AD169" s="7"/>
      <c r="AE169" s="4"/>
      <c r="AF169" s="26"/>
      <c r="AG169" s="26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5"/>
      <c r="AD170" s="7"/>
      <c r="AE170" s="4"/>
      <c r="AF170" s="26"/>
      <c r="AG170" s="26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5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5"/>
      <c r="AD171" s="7"/>
      <c r="AE171" s="4"/>
      <c r="AF171" s="26"/>
      <c r="AG171" s="26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5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5"/>
      <c r="AD172" s="7"/>
      <c r="AE172" s="4"/>
      <c r="AF172" s="26"/>
      <c r="AG172" s="26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5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5"/>
      <c r="AD173" s="7"/>
      <c r="AE173" s="4"/>
      <c r="AF173" s="26"/>
      <c r="AG173" s="26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5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5"/>
      <c r="AD174" s="7"/>
      <c r="AE174" s="4"/>
      <c r="AF174" s="26"/>
      <c r="AG174" s="26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5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5"/>
      <c r="AD175" s="7"/>
      <c r="AE175" s="4"/>
      <c r="AF175" s="26"/>
      <c r="AG175" s="26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5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5"/>
      <c r="AD176" s="7"/>
      <c r="AE176" s="4"/>
      <c r="AF176" s="26"/>
      <c r="AG176" s="26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5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5"/>
      <c r="AD177" s="7"/>
      <c r="AE177" s="4"/>
      <c r="AF177" s="26"/>
      <c r="AG177" s="26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5"/>
      <c r="AD178" s="7"/>
      <c r="AE178" s="4"/>
      <c r="AF178" s="26"/>
      <c r="AG178" s="26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5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5"/>
      <c r="AD179" s="7"/>
      <c r="AE179" s="4"/>
      <c r="AF179" s="26"/>
      <c r="AG179" s="26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5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5"/>
      <c r="AD180" s="7"/>
      <c r="AE180" s="4"/>
      <c r="AF180" s="26"/>
      <c r="AG180" s="26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5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5"/>
      <c r="AD181" s="7"/>
      <c r="AE181" s="4"/>
      <c r="AF181" s="26"/>
      <c r="AG181" s="26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5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5"/>
      <c r="AD182" s="7"/>
      <c r="AE182" s="4"/>
      <c r="AF182" s="26"/>
      <c r="AG182" s="26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5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/>
      <c r="AD183" s="7"/>
      <c r="AE183" s="4"/>
      <c r="AF183" s="26"/>
      <c r="AG183" s="26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5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5"/>
      <c r="AD184" s="7"/>
      <c r="AE184" s="4"/>
      <c r="AF184" s="26"/>
      <c r="AG184" s="26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5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/>
      <c r="AD185" s="7"/>
      <c r="AE185" s="4"/>
      <c r="AF185" s="26"/>
      <c r="AG185" s="26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5"/>
      <c r="AD186" s="7"/>
      <c r="AE186" s="4"/>
      <c r="AF186" s="26"/>
      <c r="AG186" s="26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5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5"/>
      <c r="AD187" s="7"/>
      <c r="AE187" s="4"/>
      <c r="AF187" s="26"/>
      <c r="AG187" s="26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5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5"/>
      <c r="AD188" s="7"/>
      <c r="AE188" s="4"/>
      <c r="AF188" s="26"/>
      <c r="AG188" s="26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5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5"/>
      <c r="AD189" s="7"/>
      <c r="AE189" s="4"/>
      <c r="AF189" s="26"/>
      <c r="AG189" s="26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5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5"/>
      <c r="AD190" s="7"/>
      <c r="AE190" s="4"/>
      <c r="AF190" s="26"/>
      <c r="AG190" s="26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5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5"/>
      <c r="AD191" s="7"/>
      <c r="AE191" s="4"/>
      <c r="AF191" s="26"/>
      <c r="AG191" s="26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5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5"/>
      <c r="AD192" s="7"/>
      <c r="AE192" s="4"/>
      <c r="AF192" s="26"/>
      <c r="AG192" s="26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5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5"/>
      <c r="AD193" s="7"/>
      <c r="AE193" s="4"/>
      <c r="AF193" s="26"/>
      <c r="AG193" s="26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5"/>
      <c r="AD194" s="7"/>
      <c r="AE194" s="4"/>
      <c r="AF194" s="26"/>
      <c r="AG194" s="26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5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5"/>
      <c r="AD195" s="7"/>
      <c r="AE195" s="4"/>
      <c r="AF195" s="26"/>
      <c r="AG195" s="26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5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5"/>
      <c r="AD196" s="7"/>
      <c r="AE196" s="4"/>
      <c r="AF196" s="26"/>
      <c r="AG196" s="26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5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/>
      <c r="AD197" s="7"/>
      <c r="AE197" s="4"/>
      <c r="AF197" s="26"/>
      <c r="AG197" s="26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5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5"/>
      <c r="AD198" s="7"/>
      <c r="AE198" s="4"/>
      <c r="AF198" s="26"/>
      <c r="AG198" s="26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5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5"/>
      <c r="AD199" s="7"/>
      <c r="AE199" s="4"/>
      <c r="AF199" s="26"/>
      <c r="AG199" s="26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5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5"/>
      <c r="AD200" s="7"/>
      <c r="AE200" s="4"/>
      <c r="AF200" s="26"/>
      <c r="AG200" s="26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5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5"/>
      <c r="AD201" s="7"/>
      <c r="AE201" s="4"/>
      <c r="AF201" s="26"/>
      <c r="AG201" s="26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5"/>
      <c r="AD202" s="7"/>
      <c r="AE202" s="4"/>
      <c r="AF202" s="26"/>
      <c r="AG202" s="26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5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5"/>
      <c r="AD203" s="7"/>
      <c r="AE203" s="4"/>
      <c r="AF203" s="26"/>
      <c r="AG203" s="26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5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5"/>
      <c r="AD204" s="7"/>
      <c r="AE204" s="4"/>
      <c r="AF204" s="26"/>
      <c r="AG204" s="26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5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5"/>
      <c r="AD205" s="7"/>
      <c r="AE205" s="4"/>
      <c r="AF205" s="26"/>
      <c r="AG205" s="26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5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5"/>
      <c r="AD206" s="7"/>
      <c r="AE206" s="4"/>
      <c r="AF206" s="26"/>
      <c r="AG206" s="26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5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5"/>
      <c r="AD207" s="7"/>
      <c r="AE207" s="4"/>
      <c r="AF207" s="26"/>
      <c r="AG207" s="26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5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5"/>
      <c r="AD208" s="7"/>
      <c r="AE208" s="4"/>
      <c r="AF208" s="26"/>
      <c r="AG208" s="26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5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5"/>
      <c r="AD209" s="7"/>
      <c r="AE209" s="4"/>
      <c r="AF209" s="26"/>
      <c r="AG209" s="26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5"/>
      <c r="AD210" s="7"/>
      <c r="AE210" s="4"/>
      <c r="AF210" s="26"/>
      <c r="AG210" s="26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5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5"/>
      <c r="AD211" s="7"/>
      <c r="AE211" s="4"/>
      <c r="AF211" s="26"/>
      <c r="AG211" s="26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5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5"/>
      <c r="AD212" s="7"/>
      <c r="AE212" s="4"/>
      <c r="AF212" s="26"/>
      <c r="AG212" s="26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5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5"/>
      <c r="AD213" s="7"/>
      <c r="AE213" s="4"/>
      <c r="AF213" s="26"/>
      <c r="AG213" s="26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5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5"/>
      <c r="AD214" s="7"/>
      <c r="AE214" s="4"/>
      <c r="AF214" s="26"/>
      <c r="AG214" s="26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5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5"/>
      <c r="AD215" s="7"/>
      <c r="AE215" s="4"/>
      <c r="AF215" s="26"/>
      <c r="AG215" s="26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5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5"/>
      <c r="AD216" s="7"/>
      <c r="AE216" s="4"/>
      <c r="AF216" s="26"/>
      <c r="AG216" s="26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5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5"/>
      <c r="AD217" s="7"/>
      <c r="AE217" s="4"/>
      <c r="AF217" s="26"/>
      <c r="AG217" s="26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5"/>
      <c r="AD218" s="7"/>
      <c r="AE218" s="4"/>
      <c r="AF218" s="26"/>
      <c r="AG218" s="26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5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5"/>
      <c r="AD219" s="7"/>
      <c r="AE219" s="4"/>
      <c r="AF219" s="26"/>
      <c r="AG219" s="26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5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5"/>
      <c r="AD220" s="7"/>
      <c r="AE220" s="4"/>
      <c r="AF220" s="26"/>
      <c r="AG220" s="26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5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5"/>
      <c r="AD221" s="7"/>
      <c r="AE221" s="4"/>
      <c r="AF221" s="26"/>
      <c r="AG221" s="26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5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5"/>
      <c r="AD222" s="7"/>
      <c r="AE222" s="4"/>
      <c r="AF222" s="26"/>
      <c r="AG222" s="26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5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5"/>
      <c r="AD223" s="7"/>
      <c r="AE223" s="4"/>
      <c r="AF223" s="26"/>
      <c r="AG223" s="26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5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5"/>
      <c r="AD224" s="7"/>
      <c r="AE224" s="4"/>
      <c r="AF224" s="26"/>
      <c r="AG224" s="26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5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5"/>
      <c r="AD225" s="7"/>
      <c r="AE225" s="4"/>
      <c r="AF225" s="26"/>
      <c r="AG225" s="26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5"/>
      <c r="AD226" s="7"/>
      <c r="AE226" s="4"/>
      <c r="AF226" s="26"/>
      <c r="AG226" s="26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5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5"/>
      <c r="AD227" s="7"/>
      <c r="AE227" s="4"/>
      <c r="AF227" s="26"/>
      <c r="AG227" s="26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5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5"/>
      <c r="AD228" s="7"/>
      <c r="AE228" s="4"/>
      <c r="AF228" s="26"/>
      <c r="AG228" s="26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5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5"/>
      <c r="AD229" s="7"/>
      <c r="AE229" s="4"/>
      <c r="AF229" s="26"/>
      <c r="AG229" s="26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5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5"/>
      <c r="AD230" s="7"/>
      <c r="AE230" s="4"/>
      <c r="AF230" s="26"/>
      <c r="AG230" s="26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5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5"/>
      <c r="AD231" s="7"/>
      <c r="AE231" s="4"/>
      <c r="AF231" s="26"/>
      <c r="AG231" s="26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5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5"/>
      <c r="AD232" s="7"/>
      <c r="AE232" s="4"/>
      <c r="AF232" s="26"/>
      <c r="AG232" s="26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5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5"/>
      <c r="AD233" s="7"/>
      <c r="AE233" s="4"/>
      <c r="AF233" s="26"/>
      <c r="AG233" s="26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5"/>
      <c r="AD234" s="7"/>
      <c r="AE234" s="4"/>
      <c r="AF234" s="26"/>
      <c r="AG234" s="26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5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/>
      <c r="AD235" s="7"/>
      <c r="AE235" s="4"/>
      <c r="AF235" s="26"/>
      <c r="AG235" s="26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5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5"/>
      <c r="AD236" s="7"/>
      <c r="AE236" s="4"/>
      <c r="AF236" s="26"/>
      <c r="AG236" s="26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5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5"/>
      <c r="AD237" s="7"/>
      <c r="AE237" s="4"/>
      <c r="AF237" s="26"/>
      <c r="AG237" s="26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5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5"/>
      <c r="AD238" s="7"/>
      <c r="AE238" s="4"/>
      <c r="AF238" s="26"/>
      <c r="AG238" s="26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5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/>
      <c r="AD239" s="7"/>
      <c r="AE239" s="4"/>
      <c r="AF239" s="26"/>
      <c r="AG239" s="26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5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5"/>
      <c r="AD240" s="7"/>
      <c r="AE240" s="4"/>
      <c r="AF240" s="26"/>
      <c r="AG240" s="26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5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5"/>
      <c r="AD241" s="7"/>
      <c r="AE241" s="4"/>
      <c r="AF241" s="26"/>
      <c r="AG241" s="26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5"/>
      <c r="AD242" s="7"/>
      <c r="AE242" s="4"/>
      <c r="AF242" s="26"/>
      <c r="AG242" s="26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5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5"/>
      <c r="AD243" s="7"/>
      <c r="AE243" s="4"/>
      <c r="AF243" s="26"/>
      <c r="AG243" s="26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5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5"/>
      <c r="AD244" s="7"/>
      <c r="AE244" s="4"/>
      <c r="AF244" s="26"/>
      <c r="AG244" s="26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5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/>
      <c r="AD245" s="7"/>
      <c r="AE245" s="4"/>
      <c r="AF245" s="26"/>
      <c r="AG245" s="26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5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5"/>
      <c r="AD246" s="7"/>
      <c r="AE246" s="4"/>
      <c r="AF246" s="26"/>
      <c r="AG246" s="26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5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5"/>
      <c r="AD247" s="7"/>
      <c r="AE247" s="4"/>
      <c r="AF247" s="26"/>
      <c r="AG247" s="26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5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5"/>
      <c r="AD248" s="7"/>
      <c r="AE248" s="4"/>
      <c r="AF248" s="26"/>
      <c r="AG248" s="26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5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5"/>
      <c r="AD249" s="7"/>
      <c r="AE249" s="4"/>
      <c r="AF249" s="26"/>
      <c r="AG249" s="26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5"/>
      <c r="AD250" s="7"/>
      <c r="AE250" s="4"/>
      <c r="AF250" s="26"/>
      <c r="AG250" s="26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5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5"/>
      <c r="AD251" s="7"/>
      <c r="AE251" s="4"/>
      <c r="AF251" s="26"/>
      <c r="AG251" s="26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5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5"/>
      <c r="AD252" s="7"/>
      <c r="AE252" s="4"/>
      <c r="AF252" s="26"/>
      <c r="AG252" s="26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5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5"/>
      <c r="AD253" s="7"/>
      <c r="AE253" s="4"/>
      <c r="AF253" s="26"/>
      <c r="AG253" s="26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5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5"/>
      <c r="AD254" s="7"/>
      <c r="AE254" s="4"/>
      <c r="AF254" s="26"/>
      <c r="AG254" s="26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5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5"/>
      <c r="AD255" s="7"/>
      <c r="AE255" s="4"/>
      <c r="AF255" s="26"/>
      <c r="AG255" s="26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5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5"/>
      <c r="AD256" s="7"/>
      <c r="AE256" s="4"/>
      <c r="AF256" s="26"/>
      <c r="AG256" s="26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5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5"/>
      <c r="AD257" s="7"/>
      <c r="AE257" s="4"/>
      <c r="AF257" s="26"/>
      <c r="AG257" s="26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5"/>
      <c r="AD258" s="7"/>
      <c r="AE258" s="4"/>
      <c r="AF258" s="26"/>
      <c r="AG258" s="26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5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5"/>
      <c r="AD259" s="7"/>
      <c r="AE259" s="4"/>
      <c r="AF259" s="26"/>
      <c r="AG259" s="26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5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5"/>
      <c r="AD260" s="7"/>
      <c r="AE260" s="4"/>
      <c r="AF260" s="26"/>
      <c r="AG260" s="26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5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5"/>
      <c r="AD261" s="7"/>
      <c r="AE261" s="4"/>
      <c r="AF261" s="26"/>
      <c r="AG261" s="26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5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5"/>
      <c r="AD262" s="7"/>
      <c r="AE262" s="4"/>
      <c r="AF262" s="26"/>
      <c r="AG262" s="26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5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5"/>
      <c r="AD263" s="7"/>
      <c r="AE263" s="4"/>
      <c r="AF263" s="26"/>
      <c r="AG263" s="26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5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5"/>
      <c r="AD264" s="7"/>
      <c r="AE264" s="4"/>
      <c r="AF264" s="26"/>
      <c r="AG264" s="26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5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5"/>
      <c r="AD265" s="7"/>
      <c r="AE265" s="4"/>
      <c r="AF265" s="26"/>
      <c r="AG265" s="26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5"/>
      <c r="AD266" s="7"/>
      <c r="AE266" s="4"/>
      <c r="AF266" s="26"/>
      <c r="AG266" s="26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5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5"/>
      <c r="AD267" s="7"/>
      <c r="AE267" s="4"/>
      <c r="AF267" s="26"/>
      <c r="AG267" s="26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5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5"/>
      <c r="AD268" s="7"/>
      <c r="AE268" s="4"/>
      <c r="AF268" s="26"/>
      <c r="AG268" s="26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5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5"/>
      <c r="AD269" s="7"/>
      <c r="AE269" s="4"/>
      <c r="AF269" s="26"/>
      <c r="AG269" s="26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5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5"/>
      <c r="AD270" s="7"/>
      <c r="AE270" s="4"/>
      <c r="AF270" s="26"/>
      <c r="AG270" s="26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5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5"/>
      <c r="AD271" s="7"/>
      <c r="AE271" s="4"/>
      <c r="AF271" s="26"/>
      <c r="AG271" s="26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5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5"/>
      <c r="AD272" s="7"/>
      <c r="AE272" s="4"/>
      <c r="AF272" s="26"/>
      <c r="AG272" s="26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5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5"/>
      <c r="AD273" s="7"/>
      <c r="AE273" s="4"/>
      <c r="AF273" s="26"/>
      <c r="AG273" s="26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5"/>
      <c r="AD274" s="7"/>
      <c r="AE274" s="4"/>
      <c r="AF274" s="26"/>
      <c r="AG274" s="26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5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5"/>
      <c r="AD275" s="7"/>
      <c r="AE275" s="4"/>
      <c r="AF275" s="26"/>
      <c r="AG275" s="26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5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5"/>
      <c r="AD276" s="7"/>
      <c r="AE276" s="4"/>
      <c r="AF276" s="26"/>
      <c r="AG276" s="26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5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5"/>
      <c r="AD277" s="7"/>
      <c r="AE277" s="4"/>
      <c r="AF277" s="26"/>
      <c r="AG277" s="26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5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5"/>
      <c r="AD278" s="7"/>
      <c r="AE278" s="4"/>
      <c r="AF278" s="26"/>
      <c r="AG278" s="26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5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5"/>
      <c r="AD279" s="7"/>
      <c r="AE279" s="4"/>
      <c r="AF279" s="26"/>
      <c r="AG279" s="26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5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5"/>
      <c r="AD280" s="7"/>
      <c r="AE280" s="4"/>
      <c r="AF280" s="26"/>
      <c r="AG280" s="26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5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5"/>
      <c r="AD281" s="7"/>
      <c r="AE281" s="4"/>
      <c r="AF281" s="26"/>
      <c r="AG281" s="26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5"/>
      <c r="AD282" s="7"/>
      <c r="AE282" s="4"/>
      <c r="AF282" s="26"/>
      <c r="AG282" s="26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5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5"/>
      <c r="AD283" s="7"/>
      <c r="AE283" s="4"/>
      <c r="AF283" s="26"/>
      <c r="AG283" s="26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5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5"/>
      <c r="AD284" s="7"/>
      <c r="AE284" s="4"/>
      <c r="AF284" s="26"/>
      <c r="AG284" s="26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5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5"/>
      <c r="AD285" s="7"/>
      <c r="AE285" s="4"/>
      <c r="AF285" s="26"/>
      <c r="AG285" s="26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5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5"/>
      <c r="AD286" s="7"/>
      <c r="AE286" s="4"/>
      <c r="AF286" s="26"/>
      <c r="AG286" s="26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5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5"/>
      <c r="AD287" s="7"/>
      <c r="AE287" s="4"/>
      <c r="AF287" s="26"/>
      <c r="AG287" s="26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5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5"/>
      <c r="AD288" s="7"/>
      <c r="AE288" s="4"/>
      <c r="AF288" s="26"/>
      <c r="AG288" s="26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5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5"/>
      <c r="AD289" s="7"/>
      <c r="AE289" s="4"/>
      <c r="AF289" s="26"/>
      <c r="AG289" s="26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5"/>
      <c r="AD290" s="7"/>
      <c r="AE290" s="4"/>
      <c r="AF290" s="26"/>
      <c r="AG290" s="26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5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5"/>
      <c r="AD291" s="7"/>
      <c r="AE291" s="4"/>
      <c r="AF291" s="26"/>
      <c r="AG291" s="26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5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5"/>
      <c r="AD292" s="7"/>
      <c r="AE292" s="4"/>
      <c r="AF292" s="26"/>
      <c r="AG292" s="26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5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5"/>
      <c r="AD293" s="7"/>
      <c r="AE293" s="4"/>
      <c r="AF293" s="26"/>
      <c r="AG293" s="26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5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5"/>
      <c r="AD294" s="7"/>
      <c r="AE294" s="4"/>
      <c r="AF294" s="26"/>
      <c r="AG294" s="26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5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5"/>
      <c r="AD295" s="7"/>
      <c r="AE295" s="4"/>
      <c r="AF295" s="26"/>
      <c r="AG295" s="26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5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5"/>
      <c r="AD296" s="7"/>
      <c r="AE296" s="4"/>
      <c r="AF296" s="26"/>
      <c r="AG296" s="26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5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5"/>
      <c r="AD297" s="7"/>
      <c r="AE297" s="4"/>
      <c r="AF297" s="26"/>
      <c r="AG297" s="26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5"/>
      <c r="AD298" s="7"/>
      <c r="AE298" s="4"/>
      <c r="AF298" s="26"/>
      <c r="AG298" s="26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5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5"/>
      <c r="AD299" s="7"/>
      <c r="AE299" s="4"/>
      <c r="AF299" s="26"/>
      <c r="AG299" s="26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5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5"/>
      <c r="AD300" s="7"/>
      <c r="AE300" s="4"/>
      <c r="AF300" s="26"/>
      <c r="AG300" s="26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5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5"/>
      <c r="AD301" s="7"/>
      <c r="AE301" s="4"/>
      <c r="AF301" s="26"/>
      <c r="AG301" s="26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5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5"/>
      <c r="AD302" s="7"/>
      <c r="AE302" s="4"/>
      <c r="AF302" s="26"/>
      <c r="AG302" s="26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5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5"/>
      <c r="AD303" s="7"/>
      <c r="AE303" s="4"/>
      <c r="AF303" s="26"/>
      <c r="AG303" s="26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5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5"/>
      <c r="AD304" s="7"/>
      <c r="AE304" s="4"/>
      <c r="AF304" s="26"/>
      <c r="AG304" s="26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5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5"/>
      <c r="AD305" s="7"/>
      <c r="AE305" s="4"/>
      <c r="AF305" s="26"/>
      <c r="AG305" s="26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5"/>
      <c r="AD306" s="7"/>
      <c r="AE306" s="4"/>
      <c r="AF306" s="26"/>
      <c r="AG306" s="26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5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5"/>
      <c r="AD307" s="7"/>
      <c r="AE307" s="4"/>
      <c r="AF307" s="26"/>
      <c r="AG307" s="26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5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5"/>
      <c r="AD308" s="7"/>
      <c r="AE308" s="4"/>
      <c r="AF308" s="26"/>
      <c r="AG308" s="26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5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5"/>
      <c r="AD309" s="7"/>
      <c r="AE309" s="4"/>
      <c r="AF309" s="26"/>
      <c r="AG309" s="26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5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5"/>
      <c r="AD310" s="7"/>
      <c r="AE310" s="4"/>
      <c r="AF310" s="26"/>
      <c r="AG310" s="26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5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5"/>
      <c r="AD311" s="7"/>
      <c r="AE311" s="4"/>
      <c r="AF311" s="26"/>
      <c r="AG311" s="26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5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5"/>
      <c r="AD312" s="7"/>
      <c r="AE312" s="4"/>
      <c r="AF312" s="26"/>
      <c r="AG312" s="26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5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5"/>
      <c r="AD313" s="7"/>
      <c r="AE313" s="4"/>
      <c r="AF313" s="26"/>
      <c r="AG313" s="26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5"/>
      <c r="AD314" s="7"/>
      <c r="AE314" s="4"/>
      <c r="AF314" s="26"/>
      <c r="AG314" s="26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5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5"/>
      <c r="AD315" s="7"/>
      <c r="AE315" s="4"/>
      <c r="AF315" s="26"/>
      <c r="AG315" s="26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5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5"/>
      <c r="AD316" s="7"/>
      <c r="AE316" s="4"/>
      <c r="AF316" s="26"/>
      <c r="AG316" s="26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5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5"/>
      <c r="AD317" s="7"/>
      <c r="AE317" s="4"/>
      <c r="AF317" s="26"/>
      <c r="AG317" s="26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5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5"/>
      <c r="AD318" s="7"/>
      <c r="AE318" s="4"/>
      <c r="AF318" s="26"/>
      <c r="AG318" s="26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5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5"/>
      <c r="AD319" s="7"/>
      <c r="AE319" s="4"/>
      <c r="AF319" s="26"/>
      <c r="AG319" s="26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5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5"/>
      <c r="AD320" s="7"/>
      <c r="AE320" s="4"/>
      <c r="AF320" s="26"/>
      <c r="AG320" s="26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5"/>
      <c r="AD321" s="7"/>
      <c r="AE321" s="4"/>
      <c r="AF321" s="26"/>
      <c r="AG321" s="26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5"/>
      <c r="AD322" s="7"/>
      <c r="AE322" s="4"/>
      <c r="AF322" s="26"/>
      <c r="AG322" s="26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5"/>
      <c r="AD323" s="7"/>
      <c r="AE323" s="4"/>
      <c r="AF323" s="26"/>
      <c r="AG323" s="26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5"/>
      <c r="AD324" s="7"/>
      <c r="AE324" s="4"/>
      <c r="AF324" s="26"/>
      <c r="AG324" s="26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5"/>
      <c r="AD325" s="7"/>
      <c r="AE325" s="4"/>
      <c r="AF325" s="26"/>
      <c r="AG325" s="26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5"/>
      <c r="AD326" s="7"/>
      <c r="AE326" s="4"/>
      <c r="AF326" s="26"/>
      <c r="AG326" s="26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5"/>
      <c r="AD327" s="7"/>
      <c r="AE327" s="4"/>
      <c r="AF327" s="26"/>
      <c r="AG327" s="26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5"/>
      <c r="AD328" s="7"/>
      <c r="AE328" s="4"/>
      <c r="AF328" s="26"/>
      <c r="AG328" s="26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5"/>
      <c r="AD329" s="7"/>
      <c r="AE329" s="4"/>
      <c r="AF329" s="26"/>
      <c r="AG329" s="26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5"/>
      <c r="AD330" s="7"/>
      <c r="AE330" s="4"/>
      <c r="AF330" s="26"/>
      <c r="AG330" s="26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5"/>
      <c r="AD331" s="7"/>
      <c r="AE331" s="4"/>
      <c r="AF331" s="26"/>
      <c r="AG331" s="26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5"/>
      <c r="AD332" s="7"/>
      <c r="AE332" s="4"/>
      <c r="AF332" s="26"/>
      <c r="AG332" s="26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5"/>
      <c r="AD333" s="7"/>
      <c r="AE333" s="4"/>
      <c r="AF333" s="26"/>
      <c r="AG333" s="26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5"/>
      <c r="AD334" s="7"/>
      <c r="AE334" s="4"/>
      <c r="AF334" s="26"/>
      <c r="AG334" s="26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5"/>
      <c r="AD335" s="7"/>
      <c r="AE335" s="4"/>
      <c r="AF335" s="26"/>
      <c r="AG335" s="26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5"/>
      <c r="AD336" s="7"/>
      <c r="AE336" s="4"/>
      <c r="AF336" s="26"/>
      <c r="AG336" s="26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5"/>
      <c r="AD337" s="7"/>
      <c r="AE337" s="4"/>
      <c r="AF337" s="26"/>
      <c r="AG337" s="26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5"/>
      <c r="AD338" s="7"/>
      <c r="AE338" s="4"/>
      <c r="AF338" s="26"/>
      <c r="AG338" s="26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5"/>
      <c r="AD339" s="7"/>
      <c r="AE339" s="4"/>
      <c r="AF339" s="26"/>
      <c r="AG339" s="26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5"/>
      <c r="AD340" s="7"/>
      <c r="AE340" s="4"/>
      <c r="AF340" s="26"/>
      <c r="AG340" s="26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5"/>
      <c r="AD341" s="7"/>
      <c r="AE341" s="4"/>
      <c r="AF341" s="26"/>
      <c r="AG341" s="26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5"/>
      <c r="AD342" s="7"/>
      <c r="AE342" s="4"/>
      <c r="AF342" s="26"/>
      <c r="AG342" s="26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5"/>
      <c r="AD343" s="7"/>
      <c r="AE343" s="4"/>
      <c r="AF343" s="26"/>
      <c r="AG343" s="26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5"/>
      <c r="AD344" s="7"/>
      <c r="AE344" s="4"/>
      <c r="AF344" s="26"/>
      <c r="AG344" s="26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5"/>
      <c r="AD345" s="7"/>
      <c r="AE345" s="4"/>
      <c r="AF345" s="26"/>
      <c r="AG345" s="26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5"/>
      <c r="AD346" s="7"/>
      <c r="AE346" s="4"/>
      <c r="AF346" s="26"/>
      <c r="AG346" s="26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5"/>
      <c r="AD347" s="7"/>
      <c r="AE347" s="4"/>
      <c r="AF347" s="26"/>
      <c r="AG347" s="26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5"/>
      <c r="AD348" s="7"/>
      <c r="AE348" s="4"/>
      <c r="AF348" s="26"/>
      <c r="AG348" s="26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5"/>
      <c r="AD349" s="7"/>
      <c r="AE349" s="4"/>
      <c r="AF349" s="26"/>
      <c r="AG349" s="26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5"/>
      <c r="AD350" s="7"/>
      <c r="AE350" s="4"/>
      <c r="AF350" s="26"/>
      <c r="AG350" s="26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5"/>
      <c r="AD351" s="7"/>
      <c r="AE351" s="4"/>
      <c r="AF351" s="26"/>
      <c r="AG351" s="26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5"/>
      <c r="AD352" s="7"/>
      <c r="AE352" s="4"/>
      <c r="AF352" s="26"/>
      <c r="AG352" s="26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5"/>
      <c r="AD353" s="7"/>
      <c r="AE353" s="4"/>
      <c r="AF353" s="26"/>
      <c r="AG353" s="26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5"/>
      <c r="AD354" s="7"/>
      <c r="AE354" s="4"/>
      <c r="AF354" s="26"/>
      <c r="AG354" s="26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5"/>
      <c r="AD355" s="7"/>
      <c r="AE355" s="4"/>
      <c r="AF355" s="26"/>
      <c r="AG355" s="26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5"/>
      <c r="AD356" s="7"/>
      <c r="AE356" s="4"/>
      <c r="AF356" s="26"/>
      <c r="AG356" s="26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5"/>
      <c r="AD357" s="7"/>
      <c r="AE357" s="4"/>
      <c r="AF357" s="26"/>
      <c r="AG357" s="26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5"/>
      <c r="AD358" s="7"/>
      <c r="AE358" s="4"/>
      <c r="AF358" s="26"/>
      <c r="AG358" s="26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5"/>
      <c r="AD359" s="7"/>
      <c r="AE359" s="4"/>
      <c r="AF359" s="26"/>
      <c r="AG359" s="26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5"/>
      <c r="AD360" s="7"/>
      <c r="AE360" s="4"/>
      <c r="AF360" s="26"/>
      <c r="AG360" s="26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5"/>
      <c r="AD361" s="7"/>
      <c r="AE361" s="4"/>
      <c r="AF361" s="26"/>
      <c r="AG361" s="26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5"/>
      <c r="AD362" s="7"/>
      <c r="AE362" s="4"/>
      <c r="AF362" s="26"/>
      <c r="AG362" s="26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5"/>
      <c r="AD363" s="7"/>
      <c r="AE363" s="4"/>
      <c r="AF363" s="26"/>
      <c r="AG363" s="26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5"/>
      <c r="AD364" s="7"/>
      <c r="AE364" s="4"/>
      <c r="AF364" s="26"/>
      <c r="AG364" s="26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5"/>
      <c r="AD365" s="7"/>
      <c r="AE365" s="4"/>
      <c r="AF365" s="26"/>
      <c r="AG365" s="26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5"/>
      <c r="AD366" s="7"/>
      <c r="AE366" s="4"/>
      <c r="AF366" s="26"/>
      <c r="AG366" s="26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5"/>
      <c r="AD367" s="7"/>
      <c r="AE367" s="4"/>
      <c r="AF367" s="26"/>
      <c r="AG367" s="26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5"/>
      <c r="AD368" s="7"/>
      <c r="AE368" s="4"/>
      <c r="AF368" s="26"/>
      <c r="AG368" s="26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5"/>
      <c r="AD369" s="7"/>
      <c r="AE369" s="4"/>
      <c r="AF369" s="26"/>
      <c r="AG369" s="26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5"/>
      <c r="AD370" s="7"/>
      <c r="AE370" s="4"/>
      <c r="AF370" s="26"/>
      <c r="AG370" s="26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5"/>
      <c r="AD371" s="7"/>
      <c r="AE371" s="4"/>
      <c r="AF371" s="26"/>
      <c r="AG371" s="26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5"/>
      <c r="AD372" s="7"/>
      <c r="AE372" s="4"/>
      <c r="AF372" s="26"/>
      <c r="AG372" s="26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5"/>
      <c r="AD373" s="7"/>
      <c r="AE373" s="4"/>
      <c r="AF373" s="26"/>
      <c r="AG373" s="26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5"/>
      <c r="AD374" s="7"/>
      <c r="AE374" s="4"/>
      <c r="AF374" s="26"/>
      <c r="AG374" s="26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5"/>
      <c r="AD375" s="7"/>
      <c r="AE375" s="4"/>
      <c r="AF375" s="26"/>
      <c r="AG375" s="26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5"/>
      <c r="AD376" s="7"/>
      <c r="AE376" s="4"/>
      <c r="AF376" s="26"/>
      <c r="AG376" s="26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5"/>
      <c r="AD377" s="7"/>
      <c r="AE377" s="4"/>
      <c r="AF377" s="26"/>
      <c r="AG377" s="26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5"/>
      <c r="AD378" s="7"/>
      <c r="AE378" s="4"/>
      <c r="AF378" s="26"/>
      <c r="AG378" s="26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5"/>
      <c r="AD379" s="7"/>
      <c r="AE379" s="4"/>
      <c r="AF379" s="26"/>
      <c r="AG379" s="26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5"/>
      <c r="AD380" s="7"/>
      <c r="AE380" s="4"/>
      <c r="AF380" s="26"/>
      <c r="AG380" s="26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5"/>
      <c r="AD381" s="7"/>
      <c r="AE381" s="4"/>
      <c r="AF381" s="26"/>
      <c r="AG381" s="26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5"/>
      <c r="AD382" s="7"/>
      <c r="AE382" s="4"/>
      <c r="AF382" s="26"/>
      <c r="AG382" s="26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5"/>
      <c r="AD383" s="7"/>
      <c r="AE383" s="4"/>
      <c r="AF383" s="26"/>
      <c r="AG383" s="26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5"/>
      <c r="AD384" s="7"/>
      <c r="AE384" s="4"/>
      <c r="AF384" s="26"/>
      <c r="AG384" s="26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5"/>
      <c r="AD385" s="7"/>
      <c r="AE385" s="4"/>
      <c r="AF385" s="26"/>
      <c r="AG385" s="26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5"/>
      <c r="AD386" s="7"/>
      <c r="AE386" s="4"/>
      <c r="AF386" s="26"/>
      <c r="AG386" s="26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5"/>
      <c r="AD387" s="7"/>
      <c r="AE387" s="4"/>
      <c r="AF387" s="26"/>
      <c r="AG387" s="26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5"/>
      <c r="AD388" s="7"/>
      <c r="AE388" s="4"/>
      <c r="AF388" s="26"/>
      <c r="AG388" s="26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5"/>
      <c r="AD389" s="7"/>
      <c r="AE389" s="4"/>
      <c r="AF389" s="26"/>
      <c r="AG389" s="26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5"/>
      <c r="AD390" s="7"/>
      <c r="AE390" s="4"/>
      <c r="AF390" s="26"/>
      <c r="AG390" s="26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5"/>
      <c r="AD391" s="7"/>
      <c r="AE391" s="4"/>
      <c r="AF391" s="26"/>
      <c r="AG391" s="26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5"/>
      <c r="AD392" s="7"/>
      <c r="AE392" s="4"/>
      <c r="AF392" s="26"/>
      <c r="AG392" s="26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5"/>
      <c r="AD393" s="7"/>
      <c r="AE393" s="4"/>
      <c r="AF393" s="26"/>
      <c r="AG393" s="26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5"/>
      <c r="AD394" s="7"/>
      <c r="AE394" s="4"/>
      <c r="AF394" s="26"/>
      <c r="AG394" s="26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5"/>
      <c r="AD395" s="7"/>
      <c r="AE395" s="4"/>
      <c r="AF395" s="26"/>
      <c r="AG395" s="26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5"/>
      <c r="AD396" s="7"/>
      <c r="AE396" s="4"/>
      <c r="AF396" s="26"/>
      <c r="AG396" s="26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5"/>
      <c r="AD397" s="7"/>
      <c r="AE397" s="4"/>
      <c r="AF397" s="26"/>
      <c r="AG397" s="26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5"/>
      <c r="AD398" s="7"/>
      <c r="AE398" s="4"/>
      <c r="AF398" s="26"/>
      <c r="AG398" s="26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5"/>
      <c r="AD399" s="7"/>
      <c r="AE399" s="4"/>
      <c r="AF399" s="26"/>
      <c r="AG399" s="26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5"/>
      <c r="AD400" s="7"/>
      <c r="AE400" s="4"/>
      <c r="AF400" s="26"/>
      <c r="AG400" s="26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5"/>
      <c r="AD401" s="7"/>
      <c r="AE401" s="4"/>
      <c r="AF401" s="26"/>
      <c r="AG401" s="26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5"/>
      <c r="AD402" s="7"/>
      <c r="AE402" s="4"/>
      <c r="AF402" s="26"/>
      <c r="AG402" s="26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5"/>
      <c r="AD403" s="7"/>
      <c r="AE403" s="4"/>
      <c r="AF403" s="26"/>
      <c r="AG403" s="26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5"/>
      <c r="AD404" s="7"/>
      <c r="AE404" s="4"/>
      <c r="AF404" s="26"/>
      <c r="AG404" s="26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5"/>
      <c r="AD405" s="7"/>
      <c r="AE405" s="4"/>
      <c r="AF405" s="26"/>
      <c r="AG405" s="26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5"/>
      <c r="AD406" s="7"/>
      <c r="AE406" s="4"/>
      <c r="AF406" s="26"/>
      <c r="AG406" s="26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5"/>
      <c r="AD407" s="7"/>
      <c r="AE407" s="4"/>
      <c r="AF407" s="26"/>
      <c r="AG407" s="26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5"/>
      <c r="AD408" s="7"/>
      <c r="AE408" s="4"/>
      <c r="AF408" s="26"/>
      <c r="AG408" s="26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5"/>
      <c r="AD409" s="7"/>
      <c r="AE409" s="4"/>
      <c r="AF409" s="26"/>
      <c r="AG409" s="26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5"/>
      <c r="AD410" s="7"/>
      <c r="AE410" s="4"/>
      <c r="AF410" s="26"/>
      <c r="AG410" s="26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5"/>
      <c r="AD411" s="7"/>
      <c r="AE411" s="4"/>
      <c r="AF411" s="26"/>
      <c r="AG411" s="26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5"/>
      <c r="AD412" s="7"/>
      <c r="AE412" s="4"/>
      <c r="AF412" s="26"/>
      <c r="AG412" s="26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5"/>
      <c r="AD413" s="7"/>
      <c r="AE413" s="4"/>
      <c r="AF413" s="26"/>
      <c r="AG413" s="26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5"/>
      <c r="AD414" s="7"/>
      <c r="AE414" s="4"/>
      <c r="AF414" s="26"/>
      <c r="AG414" s="26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5"/>
      <c r="AD415" s="7"/>
      <c r="AE415" s="4"/>
      <c r="AF415" s="26"/>
      <c r="AG415" s="26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5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5"/>
      <c r="AD416" s="7"/>
      <c r="AE416" s="4"/>
      <c r="AF416" s="26"/>
      <c r="AG416" s="26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5"/>
      <c r="AD417" s="7"/>
      <c r="AE417" s="4"/>
      <c r="AF417" s="26"/>
      <c r="AG417" s="26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5"/>
      <c r="AD418" s="7"/>
      <c r="AE418" s="4"/>
      <c r="AF418" s="26"/>
      <c r="AG418" s="26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5"/>
      <c r="AD419" s="7"/>
      <c r="AE419" s="4"/>
      <c r="AF419" s="26"/>
      <c r="AG419" s="26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5"/>
      <c r="AD420" s="7"/>
      <c r="AE420" s="4"/>
      <c r="AF420" s="26"/>
      <c r="AG420" s="26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5"/>
      <c r="AD421" s="7"/>
      <c r="AE421" s="4"/>
      <c r="AF421" s="26"/>
      <c r="AG421" s="26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5"/>
      <c r="AD422" s="7"/>
      <c r="AE422" s="4"/>
      <c r="AF422" s="26"/>
      <c r="AG422" s="26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5"/>
      <c r="AD423" s="7"/>
      <c r="AE423" s="4"/>
      <c r="AF423" s="26"/>
      <c r="AG423" s="26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5"/>
      <c r="AD424" s="7"/>
      <c r="AE424" s="4"/>
      <c r="AF424" s="26"/>
      <c r="AG424" s="26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5"/>
      <c r="AD425" s="7"/>
      <c r="AE425" s="4"/>
      <c r="AF425" s="26"/>
      <c r="AG425" s="26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5"/>
      <c r="AD426" s="7"/>
      <c r="AE426" s="4"/>
      <c r="AF426" s="26"/>
      <c r="AG426" s="26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5"/>
      <c r="AD427" s="7"/>
      <c r="AE427" s="4"/>
      <c r="AF427" s="26"/>
      <c r="AG427" s="26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5"/>
      <c r="AD428" s="7"/>
      <c r="AE428" s="4"/>
      <c r="AF428" s="26"/>
      <c r="AG428" s="26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5"/>
      <c r="AD429" s="7"/>
      <c r="AE429" s="4"/>
      <c r="AF429" s="26"/>
      <c r="AG429" s="26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5"/>
      <c r="AD430" s="7"/>
      <c r="AE430" s="4"/>
      <c r="AF430" s="26"/>
      <c r="AG430" s="26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5"/>
      <c r="AD431" s="7"/>
      <c r="AE431" s="4"/>
      <c r="AF431" s="26"/>
      <c r="AG431" s="26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5"/>
      <c r="AD432" s="7"/>
      <c r="AE432" s="4"/>
      <c r="AF432" s="26"/>
      <c r="AG432" s="26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5"/>
      <c r="AD433" s="7"/>
      <c r="AE433" s="4"/>
      <c r="AF433" s="26"/>
      <c r="AG433" s="26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5"/>
      <c r="AD434" s="7"/>
      <c r="AE434" s="4"/>
      <c r="AF434" s="26"/>
      <c r="AG434" s="26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5"/>
      <c r="AD435" s="7"/>
      <c r="AE435" s="4"/>
      <c r="AF435" s="26"/>
      <c r="AG435" s="26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5"/>
      <c r="AD436" s="7"/>
      <c r="AE436" s="4"/>
      <c r="AF436" s="26"/>
      <c r="AG436" s="26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5"/>
      <c r="AD437" s="7"/>
      <c r="AE437" s="4"/>
      <c r="AF437" s="26"/>
      <c r="AG437" s="26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5"/>
      <c r="AD438" s="7"/>
      <c r="AE438" s="4"/>
      <c r="AF438" s="26"/>
      <c r="AG438" s="26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5"/>
      <c r="AD439" s="7"/>
      <c r="AE439" s="4"/>
      <c r="AF439" s="26"/>
      <c r="AG439" s="26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5"/>
      <c r="AD440" s="7"/>
      <c r="AE440" s="4"/>
      <c r="AF440" s="26"/>
      <c r="AG440" s="26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5"/>
      <c r="AD441" s="7"/>
      <c r="AE441" s="4"/>
      <c r="AF441" s="26"/>
      <c r="AG441" s="26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5"/>
      <c r="AD442" s="7"/>
      <c r="AE442" s="4"/>
      <c r="AF442" s="26"/>
      <c r="AG442" s="26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5"/>
      <c r="AD443" s="7"/>
      <c r="AE443" s="4"/>
      <c r="AF443" s="26"/>
      <c r="AG443" s="26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5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5"/>
      <c r="AD444" s="7"/>
      <c r="AE444" s="4"/>
      <c r="AF444" s="26"/>
      <c r="AG444" s="26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5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5"/>
      <c r="AD445" s="7"/>
      <c r="AE445" s="4"/>
      <c r="AF445" s="26"/>
      <c r="AG445" s="26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5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5"/>
      <c r="AD446" s="7"/>
      <c r="AE446" s="4"/>
      <c r="AF446" s="26"/>
      <c r="AG446" s="26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5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5"/>
      <c r="AD447" s="7"/>
      <c r="AE447" s="4"/>
      <c r="AF447" s="26"/>
      <c r="AG447" s="26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5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5"/>
      <c r="AD448" s="7"/>
      <c r="AE448" s="4"/>
      <c r="AF448" s="26"/>
      <c r="AG448" s="26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5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5"/>
      <c r="AD449" s="7"/>
      <c r="AE449" s="4"/>
      <c r="AF449" s="26"/>
      <c r="AG449" s="26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5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5"/>
      <c r="AD450" s="7"/>
      <c r="AE450" s="4"/>
      <c r="AF450" s="26"/>
      <c r="AG450" s="26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5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5"/>
      <c r="AD451" s="7"/>
      <c r="AE451" s="4"/>
      <c r="AF451" s="26"/>
      <c r="AG451" s="26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5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5"/>
      <c r="AD452" s="7"/>
      <c r="AE452" s="4"/>
      <c r="AF452" s="26"/>
      <c r="AG452" s="26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5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5"/>
      <c r="AD453" s="7"/>
      <c r="AE453" s="4"/>
      <c r="AF453" s="26"/>
      <c r="AG453" s="26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x14ac:dyDescent="0.25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5"/>
      <c r="AD454" s="7"/>
      <c r="AE454" s="4"/>
      <c r="AF454" s="26"/>
      <c r="AG454" s="26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x14ac:dyDescent="0.25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5"/>
      <c r="AD455" s="7"/>
      <c r="AE455" s="4"/>
      <c r="AF455" s="26"/>
      <c r="AG455" s="26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x14ac:dyDescent="0.25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5"/>
      <c r="AD456" s="7"/>
      <c r="AE456" s="4"/>
      <c r="AF456" s="26"/>
      <c r="AG456" s="26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x14ac:dyDescent="0.25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5"/>
      <c r="AD457" s="7"/>
      <c r="AE457" s="4"/>
      <c r="AF457" s="26"/>
      <c r="AG457" s="26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5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5"/>
      <c r="AD458" s="7"/>
      <c r="AE458" s="4"/>
      <c r="AF458" s="26"/>
      <c r="AG458" s="26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x14ac:dyDescent="0.25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5"/>
      <c r="AD459" s="7"/>
      <c r="AE459" s="4"/>
      <c r="AF459" s="26"/>
      <c r="AG459" s="26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x14ac:dyDescent="0.25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5"/>
      <c r="AD460" s="7"/>
      <c r="AE460" s="4"/>
      <c r="AF460" s="26"/>
      <c r="AG460" s="26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x14ac:dyDescent="0.25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5"/>
      <c r="AD461" s="7"/>
      <c r="AE461" s="4"/>
      <c r="AF461" s="26"/>
      <c r="AG461" s="26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x14ac:dyDescent="0.25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5"/>
      <c r="AD462" s="7"/>
      <c r="AE462" s="4"/>
      <c r="AF462" s="26"/>
      <c r="AG462" s="26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x14ac:dyDescent="0.25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5"/>
      <c r="AD463" s="7"/>
      <c r="AE463" s="4"/>
      <c r="AF463" s="26"/>
      <c r="AG463" s="26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x14ac:dyDescent="0.25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5"/>
      <c r="AD464" s="7"/>
      <c r="AE464" s="4"/>
      <c r="AF464" s="26"/>
      <c r="AG464" s="26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x14ac:dyDescent="0.25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5"/>
      <c r="AD465" s="7"/>
      <c r="AE465" s="4"/>
      <c r="AF465" s="26"/>
      <c r="AG465" s="26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5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5"/>
      <c r="AD466" s="7"/>
      <c r="AE466" s="4"/>
      <c r="AF466" s="26"/>
      <c r="AG466" s="26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x14ac:dyDescent="0.25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5"/>
      <c r="AD467" s="7"/>
      <c r="AE467" s="4"/>
      <c r="AF467" s="26"/>
      <c r="AG467" s="26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x14ac:dyDescent="0.25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5"/>
      <c r="AD468" s="7"/>
      <c r="AE468" s="4"/>
      <c r="AF468" s="26"/>
      <c r="AG468" s="26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x14ac:dyDescent="0.25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5"/>
      <c r="AD469" s="7"/>
      <c r="AE469" s="4"/>
      <c r="AF469" s="26"/>
      <c r="AG469" s="26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x14ac:dyDescent="0.25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5"/>
      <c r="AD470" s="7"/>
      <c r="AE470" s="4"/>
      <c r="AF470" s="26"/>
      <c r="AG470" s="26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x14ac:dyDescent="0.25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5"/>
      <c r="AD471" s="7"/>
      <c r="AE471" s="4"/>
      <c r="AF471" s="26"/>
      <c r="AG471" s="26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x14ac:dyDescent="0.25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5"/>
      <c r="AD472" s="7"/>
      <c r="AE472" s="4"/>
      <c r="AF472" s="26"/>
      <c r="AG472" s="26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x14ac:dyDescent="0.25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5"/>
      <c r="AD473" s="7"/>
      <c r="AE473" s="4"/>
      <c r="AF473" s="26"/>
      <c r="AG473" s="26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5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5"/>
      <c r="AD474" s="7"/>
      <c r="AE474" s="4"/>
      <c r="AF474" s="26"/>
      <c r="AG474" s="26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x14ac:dyDescent="0.25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5"/>
      <c r="AD475" s="7"/>
      <c r="AE475" s="4"/>
      <c r="AF475" s="26"/>
      <c r="AG475" s="26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x14ac:dyDescent="0.25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5"/>
      <c r="AD476" s="7"/>
      <c r="AE476" s="4"/>
      <c r="AF476" s="26"/>
      <c r="AG476" s="26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x14ac:dyDescent="0.25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5"/>
      <c r="AD477" s="7"/>
      <c r="AE477" s="4"/>
      <c r="AF477" s="26"/>
      <c r="AG477" s="26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x14ac:dyDescent="0.25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5"/>
      <c r="AD478" s="7"/>
      <c r="AE478" s="4"/>
      <c r="AF478" s="26"/>
      <c r="AG478" s="26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x14ac:dyDescent="0.25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5"/>
      <c r="AD479" s="7"/>
      <c r="AE479" s="4"/>
      <c r="AF479" s="26"/>
      <c r="AG479" s="26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x14ac:dyDescent="0.25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5"/>
      <c r="AD480" s="7"/>
      <c r="AE480" s="4"/>
      <c r="AF480" s="26"/>
      <c r="AG480" s="26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x14ac:dyDescent="0.25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5"/>
      <c r="AD481" s="7"/>
      <c r="AE481" s="4"/>
      <c r="AF481" s="26"/>
      <c r="AG481" s="26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5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5"/>
      <c r="AD482" s="7"/>
      <c r="AE482" s="4"/>
      <c r="AF482" s="26"/>
      <c r="AG482" s="26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x14ac:dyDescent="0.25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5"/>
      <c r="AD483" s="7"/>
      <c r="AE483" s="4"/>
      <c r="AF483" s="26"/>
      <c r="AG483" s="26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x14ac:dyDescent="0.25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5"/>
      <c r="AD484" s="7"/>
      <c r="AE484" s="4"/>
      <c r="AF484" s="26"/>
      <c r="AG484" s="26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x14ac:dyDescent="0.25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5"/>
      <c r="AD485" s="7"/>
      <c r="AE485" s="4"/>
      <c r="AF485" s="26"/>
      <c r="AG485" s="26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x14ac:dyDescent="0.25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5"/>
      <c r="AD486" s="7"/>
      <c r="AE486" s="4"/>
      <c r="AF486" s="26"/>
      <c r="AG486" s="26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x14ac:dyDescent="0.25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5"/>
      <c r="AD487" s="7"/>
      <c r="AE487" s="4"/>
      <c r="AF487" s="26"/>
      <c r="AG487" s="26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x14ac:dyDescent="0.25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5"/>
      <c r="AD488" s="7"/>
      <c r="AE488" s="4"/>
      <c r="AF488" s="26"/>
      <c r="AG488" s="26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x14ac:dyDescent="0.25">
      <c r="A489" s="4"/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5"/>
      <c r="AD489" s="7"/>
      <c r="AE489" s="4"/>
      <c r="AF489" s="26"/>
      <c r="AG489" s="26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5">
      <c r="A490" s="4"/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5"/>
      <c r="AD490" s="7"/>
      <c r="AE490" s="4"/>
      <c r="AF490" s="26"/>
      <c r="AG490" s="26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x14ac:dyDescent="0.25">
      <c r="A491" s="4"/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5"/>
      <c r="AD491" s="7"/>
      <c r="AE491" s="4"/>
      <c r="AF491" s="26"/>
      <c r="AG491" s="26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x14ac:dyDescent="0.25">
      <c r="A492" s="4"/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5"/>
      <c r="AD492" s="7"/>
      <c r="AE492" s="4"/>
      <c r="AF492" s="26"/>
      <c r="AG492" s="26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x14ac:dyDescent="0.25">
      <c r="A493" s="4"/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5"/>
      <c r="AD493" s="7"/>
      <c r="AE493" s="4"/>
      <c r="AF493" s="26"/>
      <c r="AG493" s="26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x14ac:dyDescent="0.25">
      <c r="A494" s="4"/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5"/>
      <c r="AD494" s="7"/>
      <c r="AE494" s="4"/>
      <c r="AF494" s="26"/>
      <c r="AG494" s="26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x14ac:dyDescent="0.25">
      <c r="A495" s="4"/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5"/>
      <c r="AD495" s="7"/>
      <c r="AE495" s="4"/>
      <c r="AF495" s="26"/>
      <c r="AG495" s="26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</sheetData>
  <autoFilter ref="A3:AG495" xr:uid="{00000000-0009-0000-0000-000000000000}"/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12</cp:revision>
  <dcterms:created xsi:type="dcterms:W3CDTF">2024-10-24T09:38:23Z</dcterms:created>
  <dcterms:modified xsi:type="dcterms:W3CDTF">2024-10-25T07:25:04Z</dcterms:modified>
  <dc:language>ru-RU</dc:language>
</cp:coreProperties>
</file>