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7E2BAB40-15FC-4606-B57F-17359794C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E54" i="1"/>
  <c r="O54" i="1" s="1"/>
  <c r="AB30" i="1"/>
  <c r="AB84" i="1"/>
  <c r="AB94" i="1"/>
  <c r="O7" i="1"/>
  <c r="O8" i="1"/>
  <c r="P8" i="1" s="1"/>
  <c r="O9" i="1"/>
  <c r="P9" i="1" s="1"/>
  <c r="AB9" i="1" s="1"/>
  <c r="O10" i="1"/>
  <c r="O11" i="1"/>
  <c r="O12" i="1"/>
  <c r="O13" i="1"/>
  <c r="AB13" i="1" s="1"/>
  <c r="O14" i="1"/>
  <c r="O15" i="1"/>
  <c r="O16" i="1"/>
  <c r="O17" i="1"/>
  <c r="O18" i="1"/>
  <c r="O19" i="1"/>
  <c r="P19" i="1" s="1"/>
  <c r="O20" i="1"/>
  <c r="O21" i="1"/>
  <c r="AB21" i="1" s="1"/>
  <c r="O22" i="1"/>
  <c r="P22" i="1" s="1"/>
  <c r="O23" i="1"/>
  <c r="O24" i="1"/>
  <c r="O25" i="1"/>
  <c r="P25" i="1" s="1"/>
  <c r="AB25" i="1" s="1"/>
  <c r="O26" i="1"/>
  <c r="O27" i="1"/>
  <c r="O28" i="1"/>
  <c r="P28" i="1" s="1"/>
  <c r="O29" i="1"/>
  <c r="AB29" i="1" s="1"/>
  <c r="O30" i="1"/>
  <c r="S30" i="1" s="1"/>
  <c r="O31" i="1"/>
  <c r="O32" i="1"/>
  <c r="AB32" i="1" s="1"/>
  <c r="O33" i="1"/>
  <c r="O34" i="1"/>
  <c r="P34" i="1" s="1"/>
  <c r="AB34" i="1" s="1"/>
  <c r="O35" i="1"/>
  <c r="O36" i="1"/>
  <c r="P36" i="1" s="1"/>
  <c r="AB36" i="1" s="1"/>
  <c r="O37" i="1"/>
  <c r="O38" i="1"/>
  <c r="AB38" i="1" s="1"/>
  <c r="O39" i="1"/>
  <c r="O40" i="1"/>
  <c r="AB40" i="1" s="1"/>
  <c r="O41" i="1"/>
  <c r="O42" i="1"/>
  <c r="AB42" i="1" s="1"/>
  <c r="O43" i="1"/>
  <c r="O44" i="1"/>
  <c r="AB44" i="1" s="1"/>
  <c r="O45" i="1"/>
  <c r="O46" i="1"/>
  <c r="AB46" i="1" s="1"/>
  <c r="O47" i="1"/>
  <c r="O48" i="1"/>
  <c r="AB48" i="1" s="1"/>
  <c r="O49" i="1"/>
  <c r="O50" i="1"/>
  <c r="O51" i="1"/>
  <c r="O52" i="1"/>
  <c r="P52" i="1" s="1"/>
  <c r="AB52" i="1" s="1"/>
  <c r="O53" i="1"/>
  <c r="O55" i="1"/>
  <c r="O56" i="1"/>
  <c r="P56" i="1" s="1"/>
  <c r="AB56" i="1" s="1"/>
  <c r="O57" i="1"/>
  <c r="O58" i="1"/>
  <c r="AB58" i="1" s="1"/>
  <c r="O59" i="1"/>
  <c r="O60" i="1"/>
  <c r="AB60" i="1" s="1"/>
  <c r="O61" i="1"/>
  <c r="O62" i="1"/>
  <c r="AB62" i="1" s="1"/>
  <c r="O63" i="1"/>
  <c r="O64" i="1"/>
  <c r="AB64" i="1" s="1"/>
  <c r="O65" i="1"/>
  <c r="O66" i="1"/>
  <c r="AB66" i="1" s="1"/>
  <c r="O67" i="1"/>
  <c r="O68" i="1"/>
  <c r="AB68" i="1" s="1"/>
  <c r="O69" i="1"/>
  <c r="O70" i="1"/>
  <c r="AB70" i="1" s="1"/>
  <c r="O71" i="1"/>
  <c r="O72" i="1"/>
  <c r="P72" i="1" s="1"/>
  <c r="AB72" i="1" s="1"/>
  <c r="O73" i="1"/>
  <c r="O74" i="1"/>
  <c r="AB74" i="1" s="1"/>
  <c r="O75" i="1"/>
  <c r="O76" i="1"/>
  <c r="P76" i="1" s="1"/>
  <c r="AB76" i="1" s="1"/>
  <c r="O77" i="1"/>
  <c r="O78" i="1"/>
  <c r="AB78" i="1" s="1"/>
  <c r="O79" i="1"/>
  <c r="O80" i="1"/>
  <c r="P80" i="1" s="1"/>
  <c r="AB80" i="1" s="1"/>
  <c r="O81" i="1"/>
  <c r="O82" i="1"/>
  <c r="P82" i="1" s="1"/>
  <c r="AB82" i="1" s="1"/>
  <c r="O83" i="1"/>
  <c r="O84" i="1"/>
  <c r="S84" i="1" s="1"/>
  <c r="O85" i="1"/>
  <c r="O86" i="1"/>
  <c r="P86" i="1" s="1"/>
  <c r="O87" i="1"/>
  <c r="AB87" i="1" s="1"/>
  <c r="O88" i="1"/>
  <c r="O89" i="1"/>
  <c r="O90" i="1"/>
  <c r="O91" i="1"/>
  <c r="P91" i="1" s="1"/>
  <c r="AB91" i="1" s="1"/>
  <c r="O92" i="1"/>
  <c r="O93" i="1"/>
  <c r="T93" i="1" s="1"/>
  <c r="O94" i="1"/>
  <c r="T94" i="1" s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4" i="1" l="1"/>
  <c r="K5" i="1" s="1"/>
  <c r="AB17" i="1"/>
  <c r="AB50" i="1"/>
  <c r="AB54" i="1"/>
  <c r="AB6" i="1"/>
  <c r="T92" i="1"/>
  <c r="AB92" i="1"/>
  <c r="P90" i="1"/>
  <c r="AB90" i="1" s="1"/>
  <c r="P88" i="1"/>
  <c r="AB88" i="1" s="1"/>
  <c r="T95" i="1"/>
  <c r="P95" i="1"/>
  <c r="AB95" i="1" s="1"/>
  <c r="S91" i="1"/>
  <c r="S87" i="1"/>
  <c r="AB83" i="1"/>
  <c r="AB81" i="1"/>
  <c r="P79" i="1"/>
  <c r="AB79" i="1" s="1"/>
  <c r="P77" i="1"/>
  <c r="AB77" i="1" s="1"/>
  <c r="AB75" i="1"/>
  <c r="AB73" i="1"/>
  <c r="AB71" i="1"/>
  <c r="AB69" i="1"/>
  <c r="AB67" i="1"/>
  <c r="AB65" i="1"/>
  <c r="AB63" i="1"/>
  <c r="AB61" i="1"/>
  <c r="AB59" i="1"/>
  <c r="AB57" i="1"/>
  <c r="AB55" i="1"/>
  <c r="AB53" i="1"/>
  <c r="P51" i="1"/>
  <c r="AB51" i="1" s="1"/>
  <c r="AB49" i="1"/>
  <c r="AB47" i="1"/>
  <c r="AB45" i="1"/>
  <c r="AB43" i="1"/>
  <c r="AB41" i="1"/>
  <c r="AB39" i="1"/>
  <c r="AB37" i="1"/>
  <c r="P35" i="1"/>
  <c r="AB35" i="1" s="1"/>
  <c r="P33" i="1"/>
  <c r="AB33" i="1" s="1"/>
  <c r="AB31" i="1"/>
  <c r="S29" i="1"/>
  <c r="S25" i="1"/>
  <c r="S21" i="1"/>
  <c r="S17" i="1"/>
  <c r="S13" i="1"/>
  <c r="S9" i="1"/>
  <c r="S7" i="1"/>
  <c r="AB11" i="1"/>
  <c r="AB15" i="1"/>
  <c r="AB19" i="1"/>
  <c r="AB23" i="1"/>
  <c r="AB27" i="1"/>
  <c r="AB85" i="1"/>
  <c r="AB89" i="1"/>
  <c r="AB93" i="1"/>
  <c r="AB8" i="1"/>
  <c r="AB10" i="1"/>
  <c r="AB12" i="1"/>
  <c r="P14" i="1"/>
  <c r="AB14" i="1" s="1"/>
  <c r="AB16" i="1"/>
  <c r="AB18" i="1"/>
  <c r="AB20" i="1"/>
  <c r="AB22" i="1"/>
  <c r="AB24" i="1"/>
  <c r="AB26" i="1"/>
  <c r="AB28" i="1"/>
  <c r="AB86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2" i="1"/>
  <c r="S48" i="1"/>
  <c r="S46" i="1"/>
  <c r="S44" i="1"/>
  <c r="S42" i="1"/>
  <c r="S40" i="1"/>
  <c r="S38" i="1"/>
  <c r="S36" i="1"/>
  <c r="S34" i="1"/>
  <c r="S32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3" i="1" l="1"/>
  <c r="S50" i="1"/>
  <c r="S14" i="1"/>
  <c r="S86" i="1"/>
  <c r="S22" i="1"/>
  <c r="S23" i="1"/>
  <c r="S85" i="1"/>
  <c r="S54" i="1"/>
  <c r="S10" i="1"/>
  <c r="S18" i="1"/>
  <c r="S26" i="1"/>
  <c r="S15" i="1"/>
  <c r="S11" i="1"/>
  <c r="S19" i="1"/>
  <c r="S27" i="1"/>
  <c r="S89" i="1"/>
  <c r="S95" i="1"/>
  <c r="S92" i="1"/>
  <c r="S8" i="1"/>
  <c r="S12" i="1"/>
  <c r="S16" i="1"/>
  <c r="S20" i="1"/>
  <c r="S24" i="1"/>
  <c r="S28" i="1"/>
  <c r="P5" i="1"/>
  <c r="AB7" i="1"/>
  <c r="AB5" i="1" s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8" i="1"/>
  <c r="S90" i="1"/>
  <c r="S6" i="1"/>
</calcChain>
</file>

<file path=xl/sharedStrings.xml><?xml version="1.0" encoding="utf-8"?>
<sst xmlns="http://schemas.openxmlformats.org/spreadsheetml/2006/main" count="357" uniqueCount="150">
  <si>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</si>
  <si>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</si>
  <si>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</si>
  <si>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</si>
  <si>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</si>
  <si>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</si>
  <si>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</si>
  <si>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</si>
  <si>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</si>
  <si>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</si>
  <si>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</si>
  <si>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</si>
  <si>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</si>
  <si>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</si>
  <si>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</si>
  <si>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</si>
  <si>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</si>
  <si>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</si>
  <si>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</si>
  <si>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</si>
  <si>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</si>
  <si>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</si>
  <si>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</si>
  <si>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</si>
  <si>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</si>
  <si>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</si>
  <si>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</si>
  <si>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</si>
  <si>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</si>
  <si>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</si>
  <si>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</si>
  <si>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</si>
  <si>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</si>
  <si>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</si>
  <si>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</si>
  <si>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</si>
  <si>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</si>
  <si>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</si>
  <si>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</si>
  <si>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</si>
  <si>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</si>
  <si>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</si>
  <si>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</si>
  <si>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</si>
  <si>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</si>
  <si>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</si>
  <si>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</si>
  <si>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</si>
  <si>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</si>
  <si>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</si>
  <si>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</si>
  <si>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</si>
  <si>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25,10,24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</si>
  <si>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</si>
  <si>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</si>
  <si>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</si>
  <si>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</si>
  <si>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</si>
  <si>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</si>
  <si>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</si>
  <si>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</si>
  <si>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</si>
  <si>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</si>
  <si>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</si>
  <si>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</si>
  <si>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</si>
  <si>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</si>
  <si>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</si>
  <si>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</si>
  <si>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</si>
  <si>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</si>
  <si>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</si>
  <si>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</si>
  <si>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</si>
  <si>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</si>
  <si>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</si>
  <si>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</si>
  <si>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</si>
  <si>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</si>
  <si>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</si>
  <si>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</si>
  <si>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</si>
  <si>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</si>
  <si>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</si>
  <si>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</si>
  <si>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</si>
  <si>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</si>
  <si>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</si>
  <si>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</si>
  <si>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</si>
  <si>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</si>
  <si>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25,10,24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</si>
  <si>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</si>
  <si>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</si>
  <si>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</si>
  <si>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</si>
  <si>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</si>
  <si>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</si>
  <si>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</si>
  <si>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</si>
  <si>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</si>
  <si>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</si>
  <si>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</si>
  <si>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</si>
  <si>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</si>
  <si>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</si>
  <si>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</si>
  <si>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</si>
  <si>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</si>
  <si>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</si>
  <si>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</si>
  <si>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</si>
  <si>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24,10,24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</si>
  <si>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</si>
  <si>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</si>
  <si>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</si>
  <si>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</si>
  <si>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24,10,24 филиал обнулил / 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</si>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</sst>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85546875" customWidth="1"/>
    <col min="14" max="15" width="6.7109375" customWidth="1"/>
    <col min="16" max="16" width="7.140625" customWidth="1"/>
    <col min="17" max="17" width="6.7109375" customWidth="1"/>
    <col min="18" max="18" width="21.7109375" customWidth="1"/>
    <col min="19" max="20" width="5.28515625" customWidth="1"/>
    <col min="21" max="26" width="6.140625" customWidth="1"/>
    <col min="27" max="27" width="49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29768.719000000005</v>
      </c>
      <c r="F5" s="4">
        <f>SUM(F6:F499)</f>
        <v>54483.915999999997</v>
      </c>
      <c r="G5" s="6"/>
      <c r="H5" s="1"/>
      <c r="I5" s="1"/>
      <c r="J5" s="4">
        <f>SUM(J6:J499)</f>
        <v>30922.68</v>
      </c>
      <c r="K5" s="4">
        <f>SUM(K6:K499)</f>
        <v>-1153.961</v>
      </c>
      <c r="L5" s="4">
        <f>SUM(L6:L499)</f>
        <v>0</v>
      </c>
      <c r="M5" s="4">
        <f>SUM(M6:M499)</f>
        <v>0</v>
      </c>
      <c r="N5" s="4">
        <f>SUM(N6:N499)</f>
        <v>16951.847240000003</v>
      </c>
      <c r="O5" s="4">
        <f>SUM(O6:O499)</f>
        <v>5953.7438000000002</v>
      </c>
      <c r="P5" s="4">
        <f>SUM(P6:P499)</f>
        <v>3313.9832000000001</v>
      </c>
      <c r="Q5" s="4">
        <f>SUM(Q6:Q499)</f>
        <v>0</v>
      </c>
      <c r="R5" s="1"/>
      <c r="S5" s="1"/>
      <c r="T5" s="1"/>
      <c r="U5" s="4">
        <f>SUM(U6:U499)</f>
        <v>8202.8979999999956</v>
      </c>
      <c r="V5" s="4">
        <f>SUM(V6:V499)</f>
        <v>8580.6723999999995</v>
      </c>
      <c r="W5" s="4">
        <f>SUM(W6:W499)</f>
        <v>8464.4048000000003</v>
      </c>
      <c r="X5" s="4">
        <f>SUM(X6:X499)</f>
        <v>8206.6227999999992</v>
      </c>
      <c r="Y5" s="4">
        <f>SUM(Y6:Y499)</f>
        <v>8524.4682000000012</v>
      </c>
      <c r="Z5" s="4">
        <f>SUM(Z6:Z499)</f>
        <v>8553.3955999999998</v>
      </c>
      <c r="AA5" s="1"/>
      <c r="AB5" s="4">
        <f>SUM(AB6:AB499)</f>
        <v>2899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1158.636</v>
      </c>
      <c r="D6" s="1">
        <v>2673.0940000000001</v>
      </c>
      <c r="E6" s="1">
        <v>933.19799999999998</v>
      </c>
      <c r="F6" s="1">
        <v>2408.8539999999998</v>
      </c>
      <c r="G6" s="6">
        <v>1</v>
      </c>
      <c r="H6" s="1">
        <v>50</v>
      </c>
      <c r="I6" s="1" t="s">
        <v>33</v>
      </c>
      <c r="J6" s="1">
        <v>917.65</v>
      </c>
      <c r="K6" s="1">
        <f t="shared" ref="K6:K36" si="0">E6-J6</f>
        <v>15.548000000000002</v>
      </c>
      <c r="L6" s="1"/>
      <c r="M6" s="1"/>
      <c r="N6" s="1">
        <v>872.56560000000013</v>
      </c>
      <c r="O6" s="1">
        <f>E6/5</f>
        <v>186.6396</v>
      </c>
      <c r="P6" s="5"/>
      <c r="Q6" s="5"/>
      <c r="R6" s="1"/>
      <c r="S6" s="1">
        <f>(F6+N6+P6)/O6</f>
        <v>17.581582900949211</v>
      </c>
      <c r="T6" s="1">
        <f>(F6+N6)/O6</f>
        <v>17.581582900949211</v>
      </c>
      <c r="U6" s="1">
        <v>300.61</v>
      </c>
      <c r="V6" s="1">
        <v>323.85599999999999</v>
      </c>
      <c r="W6" s="1">
        <v>265.29340000000002</v>
      </c>
      <c r="X6" s="1">
        <v>231.75960000000001</v>
      </c>
      <c r="Y6" s="1">
        <v>243.04140000000001</v>
      </c>
      <c r="Z6" s="1">
        <v>244.0378</v>
      </c>
      <c r="AA6" s="1" t="s">
        <v>34</v>
      </c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364.27100000000002</v>
      </c>
      <c r="D7" s="1">
        <v>390.90199999999999</v>
      </c>
      <c r="E7" s="1">
        <v>209.11799999999999</v>
      </c>
      <c r="F7" s="1">
        <v>443.24799999999999</v>
      </c>
      <c r="G7" s="6">
        <v>1</v>
      </c>
      <c r="H7" s="1">
        <v>45</v>
      </c>
      <c r="I7" s="1" t="s">
        <v>33</v>
      </c>
      <c r="J7" s="1">
        <v>219.15</v>
      </c>
      <c r="K7" s="1">
        <f t="shared" si="0"/>
        <v>-10.032000000000011</v>
      </c>
      <c r="L7" s="1"/>
      <c r="M7" s="1"/>
      <c r="N7" s="1">
        <v>69.780200000000036</v>
      </c>
      <c r="O7" s="1">
        <f>E7/5</f>
        <v>41.823599999999999</v>
      </c>
      <c r="P7" s="5"/>
      <c r="Q7" s="5"/>
      <c r="R7" s="1"/>
      <c r="S7" s="1">
        <f t="shared" ref="S7:S70" si="1">(F7+N7+P7)/O7</f>
        <v>12.266476343499841</v>
      </c>
      <c r="T7" s="1">
        <f t="shared" ref="T7:T70" si="2">(F7+N7)/O7</f>
        <v>12.266476343499841</v>
      </c>
      <c r="U7" s="1">
        <v>56.846600000000002</v>
      </c>
      <c r="V7" s="1">
        <v>65.781199999999998</v>
      </c>
      <c r="W7" s="1">
        <v>65.548400000000001</v>
      </c>
      <c r="X7" s="1">
        <v>59.437800000000003</v>
      </c>
      <c r="Y7" s="1">
        <v>79.052800000000005</v>
      </c>
      <c r="Z7" s="1">
        <v>78.947800000000001</v>
      </c>
      <c r="AA7" s="1"/>
      <c r="AB7" s="1">
        <f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36</v>
      </c>
      <c r="B8" s="20" t="s">
        <v>32</v>
      </c>
      <c r="C8" s="20">
        <v>1241.8050000000001</v>
      </c>
      <c r="D8" s="20">
        <v>332.05200000000002</v>
      </c>
      <c r="E8" s="20">
        <v>671.23500000000001</v>
      </c>
      <c r="F8" s="20">
        <v>742.34400000000005</v>
      </c>
      <c r="G8" s="21">
        <v>1</v>
      </c>
      <c r="H8" s="20">
        <v>45</v>
      </c>
      <c r="I8" s="20" t="s">
        <v>33</v>
      </c>
      <c r="J8" s="20">
        <v>679.65</v>
      </c>
      <c r="K8" s="20">
        <f t="shared" si="0"/>
        <v>-8.4149999999999636</v>
      </c>
      <c r="L8" s="20"/>
      <c r="M8" s="20"/>
      <c r="N8" s="20">
        <v>81.893400000000156</v>
      </c>
      <c r="O8" s="20">
        <f>E8/5</f>
        <v>134.24700000000001</v>
      </c>
      <c r="P8" s="22">
        <f>7*O8-N8-F8</f>
        <v>115.49159999999983</v>
      </c>
      <c r="Q8" s="22"/>
      <c r="R8" s="20"/>
      <c r="S8" s="20">
        <f t="shared" si="1"/>
        <v>7</v>
      </c>
      <c r="T8" s="20">
        <f t="shared" si="2"/>
        <v>6.1397081499027921</v>
      </c>
      <c r="U8" s="20">
        <v>171.55179999999999</v>
      </c>
      <c r="V8" s="20">
        <v>179.9264</v>
      </c>
      <c r="W8" s="20">
        <v>194.61840000000001</v>
      </c>
      <c r="X8" s="20">
        <v>197.21360000000001</v>
      </c>
      <c r="Y8" s="20">
        <v>208.63919999999999</v>
      </c>
      <c r="Z8" s="20">
        <v>206.94139999999999</v>
      </c>
      <c r="AA8" s="20" t="s">
        <v>37</v>
      </c>
      <c r="AB8" s="20">
        <f>ROUND(P8*G8,0)</f>
        <v>115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184.09700000000001</v>
      </c>
      <c r="D9" s="1">
        <v>104.629</v>
      </c>
      <c r="E9" s="1">
        <v>93.063999999999993</v>
      </c>
      <c r="F9" s="1">
        <v>154.64500000000001</v>
      </c>
      <c r="G9" s="6">
        <v>1</v>
      </c>
      <c r="H9" s="1">
        <v>40</v>
      </c>
      <c r="I9" s="1" t="s">
        <v>33</v>
      </c>
      <c r="J9" s="1">
        <v>110</v>
      </c>
      <c r="K9" s="1">
        <f t="shared" si="0"/>
        <v>-16.936000000000007</v>
      </c>
      <c r="L9" s="1"/>
      <c r="M9" s="1"/>
      <c r="N9" s="1">
        <v>0</v>
      </c>
      <c r="O9" s="1">
        <f>E9/5</f>
        <v>18.6128</v>
      </c>
      <c r="P9" s="5">
        <f t="shared" ref="P7:P29" si="3">10*O9-N9-F9</f>
        <v>31.482999999999976</v>
      </c>
      <c r="Q9" s="5"/>
      <c r="R9" s="1"/>
      <c r="S9" s="1">
        <f t="shared" si="1"/>
        <v>10</v>
      </c>
      <c r="T9" s="1">
        <f t="shared" si="2"/>
        <v>8.3085296140290552</v>
      </c>
      <c r="U9" s="1">
        <v>19.826599999999999</v>
      </c>
      <c r="V9" s="1">
        <v>25.0108</v>
      </c>
      <c r="W9" s="1">
        <v>30.988399999999999</v>
      </c>
      <c r="X9" s="1">
        <v>27.950199999999999</v>
      </c>
      <c r="Y9" s="1">
        <v>30.037600000000001</v>
      </c>
      <c r="Z9" s="1">
        <v>30.150400000000001</v>
      </c>
      <c r="AA9" s="1"/>
      <c r="AB9" s="1">
        <f>ROUND(P9*G9,0)</f>
        <v>31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494</v>
      </c>
      <c r="D10" s="1">
        <v>246</v>
      </c>
      <c r="E10" s="1">
        <v>239</v>
      </c>
      <c r="F10" s="1">
        <v>396</v>
      </c>
      <c r="G10" s="6">
        <v>0.45</v>
      </c>
      <c r="H10" s="1">
        <v>45</v>
      </c>
      <c r="I10" s="1" t="s">
        <v>33</v>
      </c>
      <c r="J10" s="1">
        <v>281</v>
      </c>
      <c r="K10" s="1">
        <f t="shared" si="0"/>
        <v>-42</v>
      </c>
      <c r="L10" s="1"/>
      <c r="M10" s="1"/>
      <c r="N10" s="1">
        <v>140.59999999999991</v>
      </c>
      <c r="O10" s="1">
        <f>E10/5</f>
        <v>47.8</v>
      </c>
      <c r="P10" s="5"/>
      <c r="Q10" s="5"/>
      <c r="R10" s="1"/>
      <c r="S10" s="1">
        <f t="shared" si="1"/>
        <v>11.225941422594142</v>
      </c>
      <c r="T10" s="1">
        <f t="shared" si="2"/>
        <v>11.225941422594142</v>
      </c>
      <c r="U10" s="1">
        <v>60.8</v>
      </c>
      <c r="V10" s="1">
        <v>65.599999999999994</v>
      </c>
      <c r="W10" s="1">
        <v>74.8</v>
      </c>
      <c r="X10" s="1">
        <v>74</v>
      </c>
      <c r="Y10" s="1">
        <v>63.8</v>
      </c>
      <c r="Z10" s="1">
        <v>66.8</v>
      </c>
      <c r="AA10" s="1"/>
      <c r="AB10" s="1">
        <f>ROUND(P10*G10,0)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793</v>
      </c>
      <c r="D11" s="1">
        <v>612</v>
      </c>
      <c r="E11" s="1">
        <v>631</v>
      </c>
      <c r="F11" s="1">
        <v>678</v>
      </c>
      <c r="G11" s="6">
        <v>0.45</v>
      </c>
      <c r="H11" s="1">
        <v>45</v>
      </c>
      <c r="I11" s="1" t="s">
        <v>33</v>
      </c>
      <c r="J11" s="1">
        <v>647</v>
      </c>
      <c r="K11" s="1">
        <f t="shared" si="0"/>
        <v>-16</v>
      </c>
      <c r="L11" s="1"/>
      <c r="M11" s="1"/>
      <c r="N11" s="1">
        <v>608.39999999999986</v>
      </c>
      <c r="O11" s="1">
        <f>E11/5</f>
        <v>126.2</v>
      </c>
      <c r="P11" s="5"/>
      <c r="Q11" s="5"/>
      <c r="R11" s="1"/>
      <c r="S11" s="1">
        <f t="shared" si="1"/>
        <v>10.193343898573691</v>
      </c>
      <c r="T11" s="1">
        <f t="shared" si="2"/>
        <v>10.193343898573691</v>
      </c>
      <c r="U11" s="1">
        <v>133.19999999999999</v>
      </c>
      <c r="V11" s="1">
        <v>132.19999999999999</v>
      </c>
      <c r="W11" s="1">
        <v>147.19999999999999</v>
      </c>
      <c r="X11" s="1">
        <v>136.6</v>
      </c>
      <c r="Y11" s="1">
        <v>123.8</v>
      </c>
      <c r="Z11" s="1">
        <v>141.80000000000001</v>
      </c>
      <c r="AA11" s="1"/>
      <c r="AB11" s="1">
        <f>ROUND(P11*G11,0)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128</v>
      </c>
      <c r="D12" s="1">
        <v>165</v>
      </c>
      <c r="E12" s="1">
        <v>59</v>
      </c>
      <c r="F12" s="1">
        <v>209</v>
      </c>
      <c r="G12" s="6">
        <v>0.17</v>
      </c>
      <c r="H12" s="1">
        <v>180</v>
      </c>
      <c r="I12" s="1" t="s">
        <v>33</v>
      </c>
      <c r="J12" s="1">
        <v>50</v>
      </c>
      <c r="K12" s="1">
        <f t="shared" si="0"/>
        <v>9</v>
      </c>
      <c r="L12" s="1"/>
      <c r="M12" s="1"/>
      <c r="N12" s="1">
        <v>35.599999999999973</v>
      </c>
      <c r="O12" s="1">
        <f>E12/5</f>
        <v>11.8</v>
      </c>
      <c r="P12" s="5"/>
      <c r="Q12" s="5"/>
      <c r="R12" s="1"/>
      <c r="S12" s="1">
        <f t="shared" si="1"/>
        <v>20.728813559322031</v>
      </c>
      <c r="T12" s="1">
        <f t="shared" si="2"/>
        <v>20.728813559322031</v>
      </c>
      <c r="U12" s="1">
        <v>21.2</v>
      </c>
      <c r="V12" s="1">
        <v>24</v>
      </c>
      <c r="W12" s="1">
        <v>29.4</v>
      </c>
      <c r="X12" s="1">
        <v>22.6</v>
      </c>
      <c r="Y12" s="1">
        <v>10.8</v>
      </c>
      <c r="Z12" s="1">
        <v>12</v>
      </c>
      <c r="AA12" s="1"/>
      <c r="AB12" s="1">
        <f>ROUND(P12*G12,0)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122</v>
      </c>
      <c r="D13" s="1">
        <v>210</v>
      </c>
      <c r="E13" s="1">
        <v>79</v>
      </c>
      <c r="F13" s="1">
        <v>217</v>
      </c>
      <c r="G13" s="6">
        <v>0.3</v>
      </c>
      <c r="H13" s="1">
        <v>40</v>
      </c>
      <c r="I13" s="1" t="s">
        <v>33</v>
      </c>
      <c r="J13" s="1">
        <v>104</v>
      </c>
      <c r="K13" s="1">
        <f t="shared" si="0"/>
        <v>-25</v>
      </c>
      <c r="L13" s="1"/>
      <c r="M13" s="1"/>
      <c r="N13" s="1">
        <v>15.80000000000001</v>
      </c>
      <c r="O13" s="1">
        <f>E13/5</f>
        <v>15.8</v>
      </c>
      <c r="P13" s="5"/>
      <c r="Q13" s="5"/>
      <c r="R13" s="1"/>
      <c r="S13" s="1">
        <f t="shared" si="1"/>
        <v>14.734177215189874</v>
      </c>
      <c r="T13" s="1">
        <f t="shared" si="2"/>
        <v>14.734177215189874</v>
      </c>
      <c r="U13" s="1">
        <v>24.8</v>
      </c>
      <c r="V13" s="1">
        <v>31.4</v>
      </c>
      <c r="W13" s="1">
        <v>26.6</v>
      </c>
      <c r="X13" s="1">
        <v>26.2</v>
      </c>
      <c r="Y13" s="1">
        <v>26.4</v>
      </c>
      <c r="Z13" s="1">
        <v>19.600000000000001</v>
      </c>
      <c r="AA13" s="1" t="s">
        <v>44</v>
      </c>
      <c r="AB13" s="1">
        <f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82</v>
      </c>
      <c r="D14" s="1"/>
      <c r="E14" s="1">
        <v>44</v>
      </c>
      <c r="F14" s="1"/>
      <c r="G14" s="6">
        <v>0.17</v>
      </c>
      <c r="H14" s="1">
        <v>180</v>
      </c>
      <c r="I14" s="1" t="s">
        <v>33</v>
      </c>
      <c r="J14" s="1">
        <v>128</v>
      </c>
      <c r="K14" s="1">
        <f t="shared" si="0"/>
        <v>-84</v>
      </c>
      <c r="L14" s="1"/>
      <c r="M14" s="1"/>
      <c r="N14" s="1">
        <v>34.800000000000068</v>
      </c>
      <c r="O14" s="1">
        <f>E14/5</f>
        <v>8.8000000000000007</v>
      </c>
      <c r="P14" s="5">
        <f t="shared" si="3"/>
        <v>53.199999999999932</v>
      </c>
      <c r="Q14" s="5"/>
      <c r="R14" s="1"/>
      <c r="S14" s="1">
        <f t="shared" si="1"/>
        <v>10</v>
      </c>
      <c r="T14" s="1">
        <f t="shared" si="2"/>
        <v>3.9545454545454621</v>
      </c>
      <c r="U14" s="1">
        <v>43.6</v>
      </c>
      <c r="V14" s="1">
        <v>48</v>
      </c>
      <c r="W14" s="1">
        <v>40.799999999999997</v>
      </c>
      <c r="X14" s="1">
        <v>37.200000000000003</v>
      </c>
      <c r="Y14" s="1">
        <v>42.4</v>
      </c>
      <c r="Z14" s="1">
        <v>42.2</v>
      </c>
      <c r="AA14" s="1"/>
      <c r="AB14" s="1">
        <f>ROUND(P14*G14,0)</f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150</v>
      </c>
      <c r="D15" s="1">
        <v>60</v>
      </c>
      <c r="E15" s="1">
        <v>48</v>
      </c>
      <c r="F15" s="1">
        <v>129</v>
      </c>
      <c r="G15" s="6">
        <v>0.35</v>
      </c>
      <c r="H15" s="1">
        <v>50</v>
      </c>
      <c r="I15" s="1" t="s">
        <v>33</v>
      </c>
      <c r="J15" s="1">
        <v>58</v>
      </c>
      <c r="K15" s="1">
        <f t="shared" si="0"/>
        <v>-10</v>
      </c>
      <c r="L15" s="1"/>
      <c r="M15" s="1"/>
      <c r="N15" s="1">
        <v>0</v>
      </c>
      <c r="O15" s="1">
        <f>E15/5</f>
        <v>9.6</v>
      </c>
      <c r="P15" s="5"/>
      <c r="Q15" s="5"/>
      <c r="R15" s="1"/>
      <c r="S15" s="1">
        <f t="shared" si="1"/>
        <v>13.4375</v>
      </c>
      <c r="T15" s="1">
        <f t="shared" si="2"/>
        <v>13.4375</v>
      </c>
      <c r="U15" s="1">
        <v>13.8</v>
      </c>
      <c r="V15" s="1">
        <v>16.2</v>
      </c>
      <c r="W15" s="1">
        <v>22.4</v>
      </c>
      <c r="X15" s="1">
        <v>21</v>
      </c>
      <c r="Y15" s="1">
        <v>16</v>
      </c>
      <c r="Z15" s="1">
        <v>15.6</v>
      </c>
      <c r="AA15" s="1"/>
      <c r="AB15" s="1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149</v>
      </c>
      <c r="D16" s="1">
        <v>84</v>
      </c>
      <c r="E16" s="1">
        <v>42</v>
      </c>
      <c r="F16" s="1">
        <v>150</v>
      </c>
      <c r="G16" s="6">
        <v>0.35</v>
      </c>
      <c r="H16" s="1">
        <v>50</v>
      </c>
      <c r="I16" s="1" t="s">
        <v>33</v>
      </c>
      <c r="J16" s="1">
        <v>58</v>
      </c>
      <c r="K16" s="1">
        <f t="shared" si="0"/>
        <v>-16</v>
      </c>
      <c r="L16" s="1"/>
      <c r="M16" s="1"/>
      <c r="N16" s="1">
        <v>47</v>
      </c>
      <c r="O16" s="1">
        <f>E16/5</f>
        <v>8.4</v>
      </c>
      <c r="P16" s="5"/>
      <c r="Q16" s="5"/>
      <c r="R16" s="1"/>
      <c r="S16" s="1">
        <f t="shared" si="1"/>
        <v>23.452380952380953</v>
      </c>
      <c r="T16" s="1">
        <f t="shared" si="2"/>
        <v>23.452380952380953</v>
      </c>
      <c r="U16" s="1">
        <v>18</v>
      </c>
      <c r="V16" s="1">
        <v>20.2</v>
      </c>
      <c r="W16" s="1">
        <v>23</v>
      </c>
      <c r="X16" s="1">
        <v>21.6</v>
      </c>
      <c r="Y16" s="1">
        <v>22</v>
      </c>
      <c r="Z16" s="1">
        <v>22</v>
      </c>
      <c r="AA16" s="1"/>
      <c r="AB16" s="1">
        <f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48</v>
      </c>
      <c r="B17" s="24" t="s">
        <v>32</v>
      </c>
      <c r="C17" s="24">
        <v>860.42200000000003</v>
      </c>
      <c r="D17" s="24">
        <v>873.46299999999997</v>
      </c>
      <c r="E17" s="24">
        <v>432.56</v>
      </c>
      <c r="F17" s="24">
        <v>1110.5160000000001</v>
      </c>
      <c r="G17" s="25">
        <v>1</v>
      </c>
      <c r="H17" s="24">
        <v>55</v>
      </c>
      <c r="I17" s="24" t="s">
        <v>33</v>
      </c>
      <c r="J17" s="24">
        <v>435.24</v>
      </c>
      <c r="K17" s="24">
        <f t="shared" si="0"/>
        <v>-2.6800000000000068</v>
      </c>
      <c r="L17" s="24"/>
      <c r="M17" s="24"/>
      <c r="N17" s="24">
        <v>248.56064000000009</v>
      </c>
      <c r="O17" s="24">
        <f>E17/5</f>
        <v>86.512</v>
      </c>
      <c r="P17" s="26"/>
      <c r="Q17" s="26"/>
      <c r="R17" s="24"/>
      <c r="S17" s="24">
        <f t="shared" si="1"/>
        <v>15.709689291658963</v>
      </c>
      <c r="T17" s="24">
        <f t="shared" si="2"/>
        <v>15.709689291658963</v>
      </c>
      <c r="U17" s="24">
        <v>113.7346</v>
      </c>
      <c r="V17" s="24">
        <v>124.8378</v>
      </c>
      <c r="W17" s="24">
        <v>125.7642</v>
      </c>
      <c r="X17" s="24">
        <v>116.9662</v>
      </c>
      <c r="Y17" s="24">
        <v>126.4542</v>
      </c>
      <c r="Z17" s="24">
        <v>124.381</v>
      </c>
      <c r="AA17" s="24" t="s">
        <v>49</v>
      </c>
      <c r="AB17" s="24">
        <f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50</v>
      </c>
      <c r="B18" s="20" t="s">
        <v>32</v>
      </c>
      <c r="C18" s="20">
        <v>3006.9369999999999</v>
      </c>
      <c r="D18" s="20">
        <v>1340.6590000000001</v>
      </c>
      <c r="E18" s="20">
        <v>1677.2950000000001</v>
      </c>
      <c r="F18" s="20">
        <v>2143.6950000000002</v>
      </c>
      <c r="G18" s="21">
        <v>1</v>
      </c>
      <c r="H18" s="20">
        <v>50</v>
      </c>
      <c r="I18" s="20" t="s">
        <v>33</v>
      </c>
      <c r="J18" s="20">
        <v>1750.4</v>
      </c>
      <c r="K18" s="20">
        <f t="shared" si="0"/>
        <v>-73.105000000000018</v>
      </c>
      <c r="L18" s="20"/>
      <c r="M18" s="20"/>
      <c r="N18" s="20">
        <v>300</v>
      </c>
      <c r="O18" s="20">
        <f>E18/5</f>
        <v>335.459</v>
      </c>
      <c r="P18" s="22"/>
      <c r="Q18" s="22"/>
      <c r="R18" s="20"/>
      <c r="S18" s="20">
        <f t="shared" si="1"/>
        <v>7.2846309086952505</v>
      </c>
      <c r="T18" s="20">
        <f t="shared" si="2"/>
        <v>7.2846309086952505</v>
      </c>
      <c r="U18" s="20">
        <v>505.40140000000002</v>
      </c>
      <c r="V18" s="20">
        <v>527.17179999999996</v>
      </c>
      <c r="W18" s="20">
        <v>529.15499999999997</v>
      </c>
      <c r="X18" s="20">
        <v>518.49400000000003</v>
      </c>
      <c r="Y18" s="20">
        <v>548.77520000000004</v>
      </c>
      <c r="Z18" s="20">
        <v>546.7414</v>
      </c>
      <c r="AA18" s="20" t="s">
        <v>37</v>
      </c>
      <c r="AB18" s="20">
        <f>ROUND(P18*G18,0)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51</v>
      </c>
      <c r="B19" s="20" t="s">
        <v>32</v>
      </c>
      <c r="C19" s="20">
        <v>743.82299999999998</v>
      </c>
      <c r="D19" s="20"/>
      <c r="E19" s="20">
        <v>483.05500000000001</v>
      </c>
      <c r="F19" s="20">
        <v>83.322999999999993</v>
      </c>
      <c r="G19" s="21">
        <v>1</v>
      </c>
      <c r="H19" s="20">
        <v>60</v>
      </c>
      <c r="I19" s="20" t="s">
        <v>33</v>
      </c>
      <c r="J19" s="20">
        <v>486.16</v>
      </c>
      <c r="K19" s="20">
        <f t="shared" si="0"/>
        <v>-3.1050000000000182</v>
      </c>
      <c r="L19" s="20"/>
      <c r="M19" s="20"/>
      <c r="N19" s="20">
        <v>0</v>
      </c>
      <c r="O19" s="20">
        <f>E19/5</f>
        <v>96.611000000000004</v>
      </c>
      <c r="P19" s="22">
        <f t="shared" ref="P18:P19" si="4">7*O19-N19-F19</f>
        <v>592.95400000000006</v>
      </c>
      <c r="Q19" s="22"/>
      <c r="R19" s="20"/>
      <c r="S19" s="20">
        <f t="shared" si="1"/>
        <v>7</v>
      </c>
      <c r="T19" s="20">
        <f t="shared" si="2"/>
        <v>0.86245872623200248</v>
      </c>
      <c r="U19" s="20">
        <v>127.902</v>
      </c>
      <c r="V19" s="20">
        <v>121.42919999999999</v>
      </c>
      <c r="W19" s="20">
        <v>111.15519999999999</v>
      </c>
      <c r="X19" s="20">
        <v>117.2632</v>
      </c>
      <c r="Y19" s="20">
        <v>75.810199999999995</v>
      </c>
      <c r="Z19" s="20">
        <v>69.6494</v>
      </c>
      <c r="AA19" s="20" t="s">
        <v>52</v>
      </c>
      <c r="AB19" s="20">
        <f>ROUND(P19*G19,0)</f>
        <v>593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244.63300000000001</v>
      </c>
      <c r="D20" s="1">
        <v>270.33300000000003</v>
      </c>
      <c r="E20" s="1">
        <v>129.84200000000001</v>
      </c>
      <c r="F20" s="1">
        <v>348.13200000000001</v>
      </c>
      <c r="G20" s="6">
        <v>1</v>
      </c>
      <c r="H20" s="1">
        <v>60</v>
      </c>
      <c r="I20" s="1" t="s">
        <v>33</v>
      </c>
      <c r="J20" s="1">
        <v>131.24</v>
      </c>
      <c r="K20" s="1">
        <f t="shared" si="0"/>
        <v>-1.3979999999999961</v>
      </c>
      <c r="L20" s="1"/>
      <c r="M20" s="1"/>
      <c r="N20" s="1">
        <v>94.258599999999944</v>
      </c>
      <c r="O20" s="1">
        <f>E20/5</f>
        <v>25.968400000000003</v>
      </c>
      <c r="P20" s="5"/>
      <c r="Q20" s="5"/>
      <c r="R20" s="1"/>
      <c r="S20" s="1">
        <f t="shared" si="1"/>
        <v>17.035728038693176</v>
      </c>
      <c r="T20" s="1">
        <f t="shared" si="2"/>
        <v>17.035728038693176</v>
      </c>
      <c r="U20" s="1">
        <v>39.660200000000003</v>
      </c>
      <c r="V20" s="1">
        <v>47.694000000000003</v>
      </c>
      <c r="W20" s="1">
        <v>51.569200000000002</v>
      </c>
      <c r="X20" s="1">
        <v>43.962000000000003</v>
      </c>
      <c r="Y20" s="1">
        <v>44.709200000000003</v>
      </c>
      <c r="Z20" s="1">
        <v>45.912999999999997</v>
      </c>
      <c r="AA20" s="1"/>
      <c r="AB20" s="1">
        <f>ROUND(P20*G20,0)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54</v>
      </c>
      <c r="B21" s="24" t="s">
        <v>32</v>
      </c>
      <c r="C21" s="24">
        <v>1031.538</v>
      </c>
      <c r="D21" s="24">
        <v>1443.3</v>
      </c>
      <c r="E21" s="24">
        <v>613.31299999999999</v>
      </c>
      <c r="F21" s="24">
        <v>1623.825</v>
      </c>
      <c r="G21" s="25">
        <v>1</v>
      </c>
      <c r="H21" s="24">
        <v>60</v>
      </c>
      <c r="I21" s="24" t="s">
        <v>33</v>
      </c>
      <c r="J21" s="24">
        <v>601.20000000000005</v>
      </c>
      <c r="K21" s="24">
        <f t="shared" si="0"/>
        <v>12.112999999999943</v>
      </c>
      <c r="L21" s="24"/>
      <c r="M21" s="24"/>
      <c r="N21" s="24">
        <v>482.50080000000003</v>
      </c>
      <c r="O21" s="24">
        <f>E21/5</f>
        <v>122.6626</v>
      </c>
      <c r="P21" s="26"/>
      <c r="Q21" s="26"/>
      <c r="R21" s="24"/>
      <c r="S21" s="24">
        <f t="shared" si="1"/>
        <v>17.171703518431862</v>
      </c>
      <c r="T21" s="24">
        <f t="shared" si="2"/>
        <v>17.171703518431862</v>
      </c>
      <c r="U21" s="24">
        <v>172.01060000000001</v>
      </c>
      <c r="V21" s="24">
        <v>185.8486</v>
      </c>
      <c r="W21" s="24">
        <v>181.59100000000001</v>
      </c>
      <c r="X21" s="24">
        <v>173.27260000000001</v>
      </c>
      <c r="Y21" s="24">
        <v>186.48259999999999</v>
      </c>
      <c r="Z21" s="24">
        <v>182.24600000000001</v>
      </c>
      <c r="AA21" s="24" t="s">
        <v>49</v>
      </c>
      <c r="AB21" s="24">
        <f>ROUND(P21*G21,0)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56</v>
      </c>
      <c r="B22" s="20" t="s">
        <v>32</v>
      </c>
      <c r="C22" s="20">
        <v>917.94600000000003</v>
      </c>
      <c r="D22" s="20">
        <v>257.25</v>
      </c>
      <c r="E22" s="20">
        <v>459.65</v>
      </c>
      <c r="F22" s="20">
        <v>542.12599999999998</v>
      </c>
      <c r="G22" s="21">
        <v>1</v>
      </c>
      <c r="H22" s="20">
        <v>60</v>
      </c>
      <c r="I22" s="20" t="s">
        <v>33</v>
      </c>
      <c r="J22" s="20">
        <v>462.64</v>
      </c>
      <c r="K22" s="20">
        <f t="shared" si="0"/>
        <v>-2.9900000000000091</v>
      </c>
      <c r="L22" s="20"/>
      <c r="M22" s="20"/>
      <c r="N22" s="20">
        <v>0</v>
      </c>
      <c r="O22" s="20">
        <f>E22/5</f>
        <v>91.929999999999993</v>
      </c>
      <c r="P22" s="22">
        <f>7*O22-N22-F22</f>
        <v>101.38400000000001</v>
      </c>
      <c r="Q22" s="22"/>
      <c r="R22" s="20"/>
      <c r="S22" s="20">
        <f t="shared" si="1"/>
        <v>7.0000000000000009</v>
      </c>
      <c r="T22" s="20">
        <f t="shared" si="2"/>
        <v>5.8971608832807574</v>
      </c>
      <c r="U22" s="20">
        <v>132.15819999999999</v>
      </c>
      <c r="V22" s="20">
        <v>138.16919999999999</v>
      </c>
      <c r="W22" s="20">
        <v>142.0684</v>
      </c>
      <c r="X22" s="20">
        <v>143.28120000000001</v>
      </c>
      <c r="Y22" s="20">
        <v>148.86859999999999</v>
      </c>
      <c r="Z22" s="20">
        <v>147.98500000000001</v>
      </c>
      <c r="AA22" s="20" t="s">
        <v>52</v>
      </c>
      <c r="AB22" s="20">
        <f>ROUND(P22*G22,0)</f>
        <v>101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551.56100000000004</v>
      </c>
      <c r="D23" s="1">
        <v>258.49099999999999</v>
      </c>
      <c r="E23" s="1">
        <v>240.80600000000001</v>
      </c>
      <c r="F23" s="1">
        <v>488</v>
      </c>
      <c r="G23" s="6">
        <v>1</v>
      </c>
      <c r="H23" s="1">
        <v>60</v>
      </c>
      <c r="I23" s="1" t="s">
        <v>33</v>
      </c>
      <c r="J23" s="1">
        <v>247.82</v>
      </c>
      <c r="K23" s="1">
        <f t="shared" si="0"/>
        <v>-7.0139999999999816</v>
      </c>
      <c r="L23" s="1"/>
      <c r="M23" s="1"/>
      <c r="N23" s="1">
        <v>140.85560000000009</v>
      </c>
      <c r="O23" s="1">
        <f>E23/5</f>
        <v>48.161200000000001</v>
      </c>
      <c r="P23" s="5"/>
      <c r="Q23" s="5"/>
      <c r="R23" s="1"/>
      <c r="S23" s="1">
        <f t="shared" si="1"/>
        <v>13.057307542170879</v>
      </c>
      <c r="T23" s="1">
        <f t="shared" si="2"/>
        <v>13.057307542170879</v>
      </c>
      <c r="U23" s="1">
        <v>63.343200000000003</v>
      </c>
      <c r="V23" s="1">
        <v>73.708799999999997</v>
      </c>
      <c r="W23" s="1">
        <v>89.261399999999995</v>
      </c>
      <c r="X23" s="1">
        <v>84.874600000000001</v>
      </c>
      <c r="Y23" s="1">
        <v>82.193399999999997</v>
      </c>
      <c r="Z23" s="1">
        <v>81.827200000000005</v>
      </c>
      <c r="AA23" s="1"/>
      <c r="AB23" s="1">
        <f>ROUND(P23*G23,0)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58</v>
      </c>
      <c r="B24" s="24" t="s">
        <v>32</v>
      </c>
      <c r="C24" s="24">
        <v>581.39</v>
      </c>
      <c r="D24" s="24">
        <v>611.74300000000005</v>
      </c>
      <c r="E24" s="24">
        <v>316.03399999999999</v>
      </c>
      <c r="F24" s="24">
        <v>784.89800000000002</v>
      </c>
      <c r="G24" s="25">
        <v>1</v>
      </c>
      <c r="H24" s="24">
        <v>60</v>
      </c>
      <c r="I24" s="24" t="s">
        <v>33</v>
      </c>
      <c r="J24" s="24">
        <v>317</v>
      </c>
      <c r="K24" s="24">
        <f t="shared" si="0"/>
        <v>-0.96600000000000819</v>
      </c>
      <c r="L24" s="24"/>
      <c r="M24" s="24"/>
      <c r="N24" s="24">
        <v>112.70544000000019</v>
      </c>
      <c r="O24" s="24">
        <f>E24/5</f>
        <v>63.206800000000001</v>
      </c>
      <c r="P24" s="26"/>
      <c r="Q24" s="26"/>
      <c r="R24" s="24"/>
      <c r="S24" s="24">
        <f t="shared" si="1"/>
        <v>14.201058114000395</v>
      </c>
      <c r="T24" s="24">
        <f t="shared" si="2"/>
        <v>14.201058114000395</v>
      </c>
      <c r="U24" s="24">
        <v>79.568600000000004</v>
      </c>
      <c r="V24" s="24">
        <v>91.358199999999997</v>
      </c>
      <c r="W24" s="24">
        <v>97.015000000000001</v>
      </c>
      <c r="X24" s="24">
        <v>95.284199999999998</v>
      </c>
      <c r="Y24" s="24">
        <v>103.0444</v>
      </c>
      <c r="Z24" s="24">
        <v>95.325999999999993</v>
      </c>
      <c r="AA24" s="24" t="s">
        <v>49</v>
      </c>
      <c r="AB24" s="24">
        <f>ROUND(P24*G24,0)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20.698</v>
      </c>
      <c r="D25" s="1"/>
      <c r="E25" s="1">
        <v>16.655999999999999</v>
      </c>
      <c r="F25" s="1">
        <v>1.9870000000000001</v>
      </c>
      <c r="G25" s="6">
        <v>1</v>
      </c>
      <c r="H25" s="1">
        <v>35</v>
      </c>
      <c r="I25" s="1" t="s">
        <v>33</v>
      </c>
      <c r="J25" s="1">
        <v>18.2</v>
      </c>
      <c r="K25" s="1">
        <f t="shared" si="0"/>
        <v>-1.5440000000000005</v>
      </c>
      <c r="L25" s="1"/>
      <c r="M25" s="1"/>
      <c r="N25" s="1">
        <v>5</v>
      </c>
      <c r="O25" s="1">
        <f>E25/5</f>
        <v>3.3311999999999999</v>
      </c>
      <c r="P25" s="5">
        <f t="shared" si="3"/>
        <v>26.324999999999996</v>
      </c>
      <c r="Q25" s="5"/>
      <c r="R25" s="1"/>
      <c r="S25" s="1">
        <f t="shared" si="1"/>
        <v>10</v>
      </c>
      <c r="T25" s="1">
        <f t="shared" si="2"/>
        <v>2.0974423631123922</v>
      </c>
      <c r="U25" s="1">
        <v>1.5007999999999999</v>
      </c>
      <c r="V25" s="1">
        <v>0.66500000000000004</v>
      </c>
      <c r="W25" s="1">
        <v>1.2554000000000001</v>
      </c>
      <c r="X25" s="1">
        <v>1.6756</v>
      </c>
      <c r="Y25" s="1">
        <v>3.9253999999999998</v>
      </c>
      <c r="Z25" s="1">
        <v>4.7586000000000004</v>
      </c>
      <c r="AA25" s="1" t="s">
        <v>44</v>
      </c>
      <c r="AB25" s="1">
        <f>ROUND(P25*G25,0)</f>
        <v>26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420.363</v>
      </c>
      <c r="D26" s="1">
        <v>95.918000000000006</v>
      </c>
      <c r="E26" s="1">
        <v>131.73699999999999</v>
      </c>
      <c r="F26" s="1">
        <v>262.43200000000002</v>
      </c>
      <c r="G26" s="6">
        <v>1</v>
      </c>
      <c r="H26" s="1">
        <v>30</v>
      </c>
      <c r="I26" s="1" t="s">
        <v>33</v>
      </c>
      <c r="J26" s="1">
        <v>200</v>
      </c>
      <c r="K26" s="1">
        <f t="shared" si="0"/>
        <v>-68.263000000000005</v>
      </c>
      <c r="L26" s="1"/>
      <c r="M26" s="1"/>
      <c r="N26" s="1">
        <v>92.069199999999967</v>
      </c>
      <c r="O26" s="1">
        <f>E26/5</f>
        <v>26.3474</v>
      </c>
      <c r="P26" s="5"/>
      <c r="Q26" s="5"/>
      <c r="R26" s="1"/>
      <c r="S26" s="1">
        <f t="shared" si="1"/>
        <v>13.454883593827095</v>
      </c>
      <c r="T26" s="1">
        <f t="shared" si="2"/>
        <v>13.454883593827095</v>
      </c>
      <c r="U26" s="1">
        <v>44.615200000000002</v>
      </c>
      <c r="V26" s="1">
        <v>44.0364</v>
      </c>
      <c r="W26" s="1">
        <v>54.750399999999999</v>
      </c>
      <c r="X26" s="1">
        <v>57.566800000000001</v>
      </c>
      <c r="Y26" s="1">
        <v>52.165999999999997</v>
      </c>
      <c r="Z26" s="1">
        <v>54.488199999999999</v>
      </c>
      <c r="AA26" s="1"/>
      <c r="AB26" s="1">
        <f>ROUND(P26*G26,0)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85.372</v>
      </c>
      <c r="D27" s="1">
        <v>207.90700000000001</v>
      </c>
      <c r="E27" s="1">
        <v>41.707000000000001</v>
      </c>
      <c r="F27" s="1">
        <v>167.499</v>
      </c>
      <c r="G27" s="6">
        <v>1</v>
      </c>
      <c r="H27" s="1">
        <v>30</v>
      </c>
      <c r="I27" s="1" t="s">
        <v>33</v>
      </c>
      <c r="J27" s="1">
        <v>81.5</v>
      </c>
      <c r="K27" s="1">
        <f t="shared" si="0"/>
        <v>-39.792999999999999</v>
      </c>
      <c r="L27" s="1"/>
      <c r="M27" s="1"/>
      <c r="N27" s="1">
        <v>50</v>
      </c>
      <c r="O27" s="1">
        <f>E27/5</f>
        <v>8.3414000000000001</v>
      </c>
      <c r="P27" s="5"/>
      <c r="Q27" s="5"/>
      <c r="R27" s="1"/>
      <c r="S27" s="1">
        <f t="shared" si="1"/>
        <v>26.074639748723236</v>
      </c>
      <c r="T27" s="1">
        <f t="shared" si="2"/>
        <v>26.074639748723236</v>
      </c>
      <c r="U27" s="1">
        <v>40.391800000000003</v>
      </c>
      <c r="V27" s="1">
        <v>42.2836</v>
      </c>
      <c r="W27" s="1">
        <v>37.119599999999998</v>
      </c>
      <c r="X27" s="1">
        <v>39.287799999999997</v>
      </c>
      <c r="Y27" s="1">
        <v>52.2042</v>
      </c>
      <c r="Z27" s="1">
        <v>49.632199999999997</v>
      </c>
      <c r="AA27" s="1" t="s">
        <v>62</v>
      </c>
      <c r="AB27" s="1">
        <f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63</v>
      </c>
      <c r="B28" s="20" t="s">
        <v>32</v>
      </c>
      <c r="C28" s="20">
        <v>1274.973</v>
      </c>
      <c r="D28" s="20">
        <v>448.596</v>
      </c>
      <c r="E28" s="20">
        <v>713.89</v>
      </c>
      <c r="F28" s="20">
        <v>714.27700000000004</v>
      </c>
      <c r="G28" s="21">
        <v>1</v>
      </c>
      <c r="H28" s="20">
        <v>30</v>
      </c>
      <c r="I28" s="20" t="s">
        <v>33</v>
      </c>
      <c r="J28" s="20">
        <v>795.2</v>
      </c>
      <c r="K28" s="20">
        <f t="shared" si="0"/>
        <v>-81.310000000000059</v>
      </c>
      <c r="L28" s="20"/>
      <c r="M28" s="20"/>
      <c r="N28" s="20">
        <v>192.85300000000009</v>
      </c>
      <c r="O28" s="20">
        <f>E28/5</f>
        <v>142.77799999999999</v>
      </c>
      <c r="P28" s="22">
        <f>7*O28-N28-F28</f>
        <v>92.315999999999804</v>
      </c>
      <c r="Q28" s="22"/>
      <c r="R28" s="20"/>
      <c r="S28" s="20">
        <f t="shared" si="1"/>
        <v>7</v>
      </c>
      <c r="T28" s="20">
        <f t="shared" si="2"/>
        <v>6.3534298001092617</v>
      </c>
      <c r="U28" s="20">
        <v>187.62200000000001</v>
      </c>
      <c r="V28" s="20">
        <v>197.12200000000001</v>
      </c>
      <c r="W28" s="20">
        <v>202.9838</v>
      </c>
      <c r="X28" s="20">
        <v>199.03380000000001</v>
      </c>
      <c r="Y28" s="20">
        <v>188.92619999999999</v>
      </c>
      <c r="Z28" s="20">
        <v>190.078</v>
      </c>
      <c r="AA28" s="20" t="s">
        <v>37</v>
      </c>
      <c r="AB28" s="20">
        <f>ROUND(P28*G28,0)</f>
        <v>92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129.78700000000001</v>
      </c>
      <c r="D29" s="1"/>
      <c r="E29" s="1">
        <v>20.466000000000001</v>
      </c>
      <c r="F29" s="1">
        <v>75.47</v>
      </c>
      <c r="G29" s="6">
        <v>1</v>
      </c>
      <c r="H29" s="1">
        <v>45</v>
      </c>
      <c r="I29" s="1" t="s">
        <v>33</v>
      </c>
      <c r="J29" s="1">
        <v>32.700000000000003</v>
      </c>
      <c r="K29" s="1">
        <f t="shared" si="0"/>
        <v>-12.234000000000002</v>
      </c>
      <c r="L29" s="1"/>
      <c r="M29" s="1"/>
      <c r="N29" s="1">
        <v>5.4630000000000081</v>
      </c>
      <c r="O29" s="1">
        <f>E29/5</f>
        <v>4.0932000000000004</v>
      </c>
      <c r="P29" s="5"/>
      <c r="Q29" s="5"/>
      <c r="R29" s="1"/>
      <c r="S29" s="1">
        <f t="shared" si="1"/>
        <v>19.77254959444933</v>
      </c>
      <c r="T29" s="1">
        <f t="shared" si="2"/>
        <v>19.77254959444933</v>
      </c>
      <c r="U29" s="1">
        <v>8.8360000000000003</v>
      </c>
      <c r="V29" s="1">
        <v>9.4672000000000001</v>
      </c>
      <c r="W29" s="1">
        <v>12.244199999999999</v>
      </c>
      <c r="X29" s="1">
        <v>12.8102</v>
      </c>
      <c r="Y29" s="1">
        <v>18.418399999999998</v>
      </c>
      <c r="Z29" s="1">
        <v>21.6692</v>
      </c>
      <c r="AA29" s="1"/>
      <c r="AB29" s="1">
        <f>ROUND(P29*G29,0)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65</v>
      </c>
      <c r="B30" s="10" t="s">
        <v>32</v>
      </c>
      <c r="C30" s="10">
        <v>22.248000000000001</v>
      </c>
      <c r="D30" s="10"/>
      <c r="E30" s="10">
        <v>11.715999999999999</v>
      </c>
      <c r="F30" s="10">
        <v>1.3839999999999999</v>
      </c>
      <c r="G30" s="11">
        <v>0</v>
      </c>
      <c r="H30" s="10">
        <v>40</v>
      </c>
      <c r="I30" s="10" t="s">
        <v>55</v>
      </c>
      <c r="J30" s="10">
        <v>19.5</v>
      </c>
      <c r="K30" s="10">
        <f t="shared" si="0"/>
        <v>-7.7840000000000007</v>
      </c>
      <c r="L30" s="10"/>
      <c r="M30" s="10"/>
      <c r="N30" s="10"/>
      <c r="O30" s="10">
        <f>E30/5</f>
        <v>2.3431999999999999</v>
      </c>
      <c r="P30" s="12"/>
      <c r="Q30" s="12"/>
      <c r="R30" s="10"/>
      <c r="S30" s="10">
        <f t="shared" si="1"/>
        <v>0.59064527142369405</v>
      </c>
      <c r="T30" s="10">
        <f t="shared" si="2"/>
        <v>0.59064527142369405</v>
      </c>
      <c r="U30" s="10">
        <v>3.6594000000000002</v>
      </c>
      <c r="V30" s="10">
        <v>3.9354</v>
      </c>
      <c r="W30" s="10">
        <v>7.6318000000000001</v>
      </c>
      <c r="X30" s="10">
        <v>10.9986</v>
      </c>
      <c r="Y30" s="10">
        <v>13.0268</v>
      </c>
      <c r="Z30" s="10">
        <v>8.8452000000000002</v>
      </c>
      <c r="AA30" s="10" t="s">
        <v>66</v>
      </c>
      <c r="AB30" s="10">
        <f>ROUND(P30*G30,0)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4" t="s">
        <v>67</v>
      </c>
      <c r="B31" s="24" t="s">
        <v>32</v>
      </c>
      <c r="C31" s="24">
        <v>839.83699999999999</v>
      </c>
      <c r="D31" s="24">
        <v>2066.34</v>
      </c>
      <c r="E31" s="24">
        <v>730.88400000000001</v>
      </c>
      <c r="F31" s="24">
        <v>1936.6220000000001</v>
      </c>
      <c r="G31" s="25">
        <v>1</v>
      </c>
      <c r="H31" s="24">
        <v>40</v>
      </c>
      <c r="I31" s="24" t="s">
        <v>33</v>
      </c>
      <c r="J31" s="24">
        <v>781.8</v>
      </c>
      <c r="K31" s="24">
        <f t="shared" si="0"/>
        <v>-50.91599999999994</v>
      </c>
      <c r="L31" s="24"/>
      <c r="M31" s="24"/>
      <c r="N31" s="24">
        <v>714.45199999999977</v>
      </c>
      <c r="O31" s="24">
        <f>E31/5</f>
        <v>146.17680000000001</v>
      </c>
      <c r="P31" s="26"/>
      <c r="Q31" s="26"/>
      <c r="R31" s="24"/>
      <c r="S31" s="24">
        <f t="shared" si="1"/>
        <v>18.136079049479804</v>
      </c>
      <c r="T31" s="24">
        <f t="shared" si="2"/>
        <v>18.136079049479804</v>
      </c>
      <c r="U31" s="24">
        <v>216.1678</v>
      </c>
      <c r="V31" s="24">
        <v>223.542</v>
      </c>
      <c r="W31" s="24">
        <v>176.4776</v>
      </c>
      <c r="X31" s="24">
        <v>174.42</v>
      </c>
      <c r="Y31" s="24">
        <v>195.47919999999999</v>
      </c>
      <c r="Z31" s="24">
        <v>184.89340000000001</v>
      </c>
      <c r="AA31" s="24" t="s">
        <v>49</v>
      </c>
      <c r="AB31" s="24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108.777</v>
      </c>
      <c r="D32" s="1">
        <v>33.075000000000003</v>
      </c>
      <c r="E32" s="1">
        <v>13.928000000000001</v>
      </c>
      <c r="F32" s="1">
        <v>118.97799999999999</v>
      </c>
      <c r="G32" s="6">
        <v>1</v>
      </c>
      <c r="H32" s="1">
        <v>40</v>
      </c>
      <c r="I32" s="1" t="s">
        <v>33</v>
      </c>
      <c r="J32" s="1">
        <v>19.600000000000001</v>
      </c>
      <c r="K32" s="1">
        <f t="shared" si="0"/>
        <v>-5.6720000000000006</v>
      </c>
      <c r="L32" s="1"/>
      <c r="M32" s="1"/>
      <c r="N32" s="1">
        <v>0</v>
      </c>
      <c r="O32" s="1">
        <f>E32/5</f>
        <v>2.7856000000000001</v>
      </c>
      <c r="P32" s="5"/>
      <c r="Q32" s="5"/>
      <c r="R32" s="1"/>
      <c r="S32" s="1">
        <f t="shared" si="1"/>
        <v>42.711803561171735</v>
      </c>
      <c r="T32" s="1">
        <f t="shared" si="2"/>
        <v>42.711803561171735</v>
      </c>
      <c r="U32" s="1">
        <v>5.5364000000000004</v>
      </c>
      <c r="V32" s="1">
        <v>6.26</v>
      </c>
      <c r="W32" s="1">
        <v>13.7524</v>
      </c>
      <c r="X32" s="1">
        <v>14.5662</v>
      </c>
      <c r="Y32" s="1">
        <v>11.1106</v>
      </c>
      <c r="Z32" s="1">
        <v>11.2948</v>
      </c>
      <c r="AA32" s="1" t="s">
        <v>69</v>
      </c>
      <c r="AB32" s="1">
        <f>ROUND(P32*G32,0)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285.02199999999999</v>
      </c>
      <c r="D33" s="1">
        <v>87.102000000000004</v>
      </c>
      <c r="E33" s="1">
        <v>115.55200000000001</v>
      </c>
      <c r="F33" s="1">
        <v>172.15799999999999</v>
      </c>
      <c r="G33" s="6">
        <v>1</v>
      </c>
      <c r="H33" s="1">
        <v>30</v>
      </c>
      <c r="I33" s="1" t="s">
        <v>33</v>
      </c>
      <c r="J33" s="1">
        <v>155.4</v>
      </c>
      <c r="K33" s="1">
        <f t="shared" si="0"/>
        <v>-39.847999999999999</v>
      </c>
      <c r="L33" s="1"/>
      <c r="M33" s="1"/>
      <c r="N33" s="1">
        <v>25.42759999999998</v>
      </c>
      <c r="O33" s="1">
        <f>E33/5</f>
        <v>23.110400000000002</v>
      </c>
      <c r="P33" s="5">
        <f t="shared" ref="P31:P83" si="5">10*O33-N33-F33</f>
        <v>33.518400000000042</v>
      </c>
      <c r="Q33" s="5"/>
      <c r="R33" s="1"/>
      <c r="S33" s="1">
        <f t="shared" si="1"/>
        <v>10</v>
      </c>
      <c r="T33" s="1">
        <f t="shared" si="2"/>
        <v>8.5496399889227348</v>
      </c>
      <c r="U33" s="1">
        <v>28.772600000000001</v>
      </c>
      <c r="V33" s="1">
        <v>31.196200000000001</v>
      </c>
      <c r="W33" s="1">
        <v>39.332999999999998</v>
      </c>
      <c r="X33" s="1">
        <v>37.7652</v>
      </c>
      <c r="Y33" s="1">
        <v>33.705599999999997</v>
      </c>
      <c r="Z33" s="1">
        <v>33.483400000000003</v>
      </c>
      <c r="AA33" s="1"/>
      <c r="AB33" s="1">
        <f>ROUND(P33*G33,0)</f>
        <v>34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62.027000000000001</v>
      </c>
      <c r="D34" s="1">
        <v>1.0209999999999999</v>
      </c>
      <c r="E34" s="1">
        <v>21.696999999999999</v>
      </c>
      <c r="F34" s="1">
        <v>30.518999999999998</v>
      </c>
      <c r="G34" s="6">
        <v>1</v>
      </c>
      <c r="H34" s="1">
        <v>50</v>
      </c>
      <c r="I34" s="1" t="s">
        <v>33</v>
      </c>
      <c r="J34" s="1">
        <v>25.1</v>
      </c>
      <c r="K34" s="1">
        <f t="shared" si="0"/>
        <v>-3.4030000000000022</v>
      </c>
      <c r="L34" s="1"/>
      <c r="M34" s="1"/>
      <c r="N34" s="1">
        <v>0</v>
      </c>
      <c r="O34" s="1">
        <f>E34/5</f>
        <v>4.3393999999999995</v>
      </c>
      <c r="P34" s="5">
        <f t="shared" si="5"/>
        <v>12.874999999999993</v>
      </c>
      <c r="Q34" s="5"/>
      <c r="R34" s="1"/>
      <c r="S34" s="1">
        <f t="shared" si="1"/>
        <v>10</v>
      </c>
      <c r="T34" s="1">
        <f t="shared" si="2"/>
        <v>7.0329999539106796</v>
      </c>
      <c r="U34" s="1">
        <v>2.9001999999999999</v>
      </c>
      <c r="V34" s="1">
        <v>4.0321999999999996</v>
      </c>
      <c r="W34" s="1">
        <v>2.5939999999999999</v>
      </c>
      <c r="X34" s="1">
        <v>2.1581999999999999</v>
      </c>
      <c r="Y34" s="1">
        <v>9.7378</v>
      </c>
      <c r="Z34" s="1">
        <v>9.8808000000000007</v>
      </c>
      <c r="AA34" s="1" t="s">
        <v>69</v>
      </c>
      <c r="AB34" s="1">
        <f>ROUND(P34*G34,0)</f>
        <v>13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/>
      <c r="D35" s="1">
        <v>51.81</v>
      </c>
      <c r="E35" s="1">
        <v>28.724</v>
      </c>
      <c r="F35" s="1">
        <v>21.65</v>
      </c>
      <c r="G35" s="6">
        <v>1</v>
      </c>
      <c r="H35" s="1">
        <v>50</v>
      </c>
      <c r="I35" s="1" t="s">
        <v>33</v>
      </c>
      <c r="J35" s="1">
        <v>28.1</v>
      </c>
      <c r="K35" s="1">
        <f t="shared" si="0"/>
        <v>0.62399999999999878</v>
      </c>
      <c r="L35" s="1"/>
      <c r="M35" s="1"/>
      <c r="N35" s="1">
        <v>0</v>
      </c>
      <c r="O35" s="1">
        <f>E35/5</f>
        <v>5.7447999999999997</v>
      </c>
      <c r="P35" s="5">
        <f t="shared" si="5"/>
        <v>35.797999999999995</v>
      </c>
      <c r="Q35" s="5"/>
      <c r="R35" s="1"/>
      <c r="S35" s="1">
        <f t="shared" si="1"/>
        <v>10</v>
      </c>
      <c r="T35" s="1">
        <f t="shared" si="2"/>
        <v>3.7686255396184376</v>
      </c>
      <c r="U35" s="1">
        <v>1.72</v>
      </c>
      <c r="V35" s="1">
        <v>2.8704000000000001</v>
      </c>
      <c r="W35" s="1">
        <v>14.918200000000001</v>
      </c>
      <c r="X35" s="1">
        <v>14.9186</v>
      </c>
      <c r="Y35" s="1">
        <v>7.7687999999999997</v>
      </c>
      <c r="Z35" s="1">
        <v>7.194</v>
      </c>
      <c r="AA35" s="1" t="s">
        <v>73</v>
      </c>
      <c r="AB35" s="1">
        <f>ROUND(P35*G35,0)</f>
        <v>36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1.46</v>
      </c>
      <c r="D36" s="1">
        <v>51.433999999999997</v>
      </c>
      <c r="E36" s="1">
        <v>26.376999999999999</v>
      </c>
      <c r="F36" s="1">
        <v>23.614000000000001</v>
      </c>
      <c r="G36" s="6">
        <v>1</v>
      </c>
      <c r="H36" s="1">
        <v>50</v>
      </c>
      <c r="I36" s="1" t="s">
        <v>33</v>
      </c>
      <c r="J36" s="1">
        <v>26.3</v>
      </c>
      <c r="K36" s="1">
        <f t="shared" si="0"/>
        <v>7.6999999999998181E-2</v>
      </c>
      <c r="L36" s="1"/>
      <c r="M36" s="1"/>
      <c r="N36" s="1">
        <v>0</v>
      </c>
      <c r="O36" s="1">
        <f>E36/5</f>
        <v>5.2753999999999994</v>
      </c>
      <c r="P36" s="5">
        <f t="shared" si="5"/>
        <v>29.13999999999999</v>
      </c>
      <c r="Q36" s="5"/>
      <c r="R36" s="1"/>
      <c r="S36" s="1">
        <f t="shared" si="1"/>
        <v>10</v>
      </c>
      <c r="T36" s="1">
        <f t="shared" si="2"/>
        <v>4.476248246578459</v>
      </c>
      <c r="U36" s="1">
        <v>2.5948000000000002</v>
      </c>
      <c r="V36" s="1">
        <v>4.6074000000000002</v>
      </c>
      <c r="W36" s="1">
        <v>11.1248</v>
      </c>
      <c r="X36" s="1">
        <v>9.8344000000000005</v>
      </c>
      <c r="Y36" s="1">
        <v>6.8068</v>
      </c>
      <c r="Z36" s="1">
        <v>7.2347999999999999</v>
      </c>
      <c r="AA36" s="1" t="s">
        <v>73</v>
      </c>
      <c r="AB36" s="1">
        <f>ROUND(P36*G36,0)</f>
        <v>29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40</v>
      </c>
      <c r="C37" s="1">
        <v>1968.6590000000001</v>
      </c>
      <c r="D37" s="1">
        <v>1524</v>
      </c>
      <c r="E37" s="1">
        <v>1194</v>
      </c>
      <c r="F37" s="1">
        <v>2065</v>
      </c>
      <c r="G37" s="6">
        <v>0.4</v>
      </c>
      <c r="H37" s="1">
        <v>45</v>
      </c>
      <c r="I37" s="1" t="s">
        <v>33</v>
      </c>
      <c r="J37" s="1">
        <v>1230</v>
      </c>
      <c r="K37" s="1">
        <f t="shared" ref="K37:K68" si="6">E37-J37</f>
        <v>-36</v>
      </c>
      <c r="L37" s="1"/>
      <c r="M37" s="1"/>
      <c r="N37" s="1">
        <v>995.51800000000003</v>
      </c>
      <c r="O37" s="1">
        <f>E37/5</f>
        <v>238.8</v>
      </c>
      <c r="P37" s="5"/>
      <c r="Q37" s="5"/>
      <c r="R37" s="1"/>
      <c r="S37" s="1">
        <f t="shared" si="1"/>
        <v>12.816239530988275</v>
      </c>
      <c r="T37" s="1">
        <f t="shared" si="2"/>
        <v>12.816239530988275</v>
      </c>
      <c r="U37" s="1">
        <v>315.60000000000002</v>
      </c>
      <c r="V37" s="1">
        <v>326.06819999999999</v>
      </c>
      <c r="W37" s="1">
        <v>322.8682</v>
      </c>
      <c r="X37" s="1">
        <v>336.4</v>
      </c>
      <c r="Y37" s="1">
        <v>359.8</v>
      </c>
      <c r="Z37" s="1">
        <v>365.2</v>
      </c>
      <c r="AA37" s="1" t="s">
        <v>76</v>
      </c>
      <c r="AB37" s="1">
        <f>ROUND(P37*G37,0)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779</v>
      </c>
      <c r="D38" s="1">
        <v>890</v>
      </c>
      <c r="E38" s="1">
        <v>542</v>
      </c>
      <c r="F38" s="1">
        <v>871</v>
      </c>
      <c r="G38" s="6">
        <v>0.45</v>
      </c>
      <c r="H38" s="1">
        <v>50</v>
      </c>
      <c r="I38" s="1" t="s">
        <v>33</v>
      </c>
      <c r="J38" s="1">
        <v>526</v>
      </c>
      <c r="K38" s="1">
        <f t="shared" si="6"/>
        <v>16</v>
      </c>
      <c r="L38" s="1"/>
      <c r="M38" s="1"/>
      <c r="N38" s="1">
        <v>401.39999999999992</v>
      </c>
      <c r="O38" s="1">
        <f>E38/5</f>
        <v>108.4</v>
      </c>
      <c r="P38" s="5"/>
      <c r="Q38" s="5"/>
      <c r="R38" s="1"/>
      <c r="S38" s="1">
        <f t="shared" si="1"/>
        <v>11.7380073800738</v>
      </c>
      <c r="T38" s="1">
        <f t="shared" si="2"/>
        <v>11.7380073800738</v>
      </c>
      <c r="U38" s="1">
        <v>124.8</v>
      </c>
      <c r="V38" s="1">
        <v>137.80000000000001</v>
      </c>
      <c r="W38" s="1">
        <v>165.2</v>
      </c>
      <c r="X38" s="1">
        <v>131.6</v>
      </c>
      <c r="Y38" s="1">
        <v>81</v>
      </c>
      <c r="Z38" s="1">
        <v>91.2</v>
      </c>
      <c r="AA38" s="1"/>
      <c r="AB38" s="1">
        <f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2032</v>
      </c>
      <c r="D39" s="1">
        <v>3144</v>
      </c>
      <c r="E39" s="1">
        <v>1014</v>
      </c>
      <c r="F39" s="1">
        <v>3581</v>
      </c>
      <c r="G39" s="6">
        <v>0.4</v>
      </c>
      <c r="H39" s="1">
        <v>45</v>
      </c>
      <c r="I39" s="1" t="s">
        <v>33</v>
      </c>
      <c r="J39" s="1">
        <v>1055</v>
      </c>
      <c r="K39" s="1">
        <f t="shared" si="6"/>
        <v>-41</v>
      </c>
      <c r="L39" s="1"/>
      <c r="M39" s="1"/>
      <c r="N39" s="1">
        <v>814.32000000000062</v>
      </c>
      <c r="O39" s="1">
        <f>E39/5</f>
        <v>202.8</v>
      </c>
      <c r="P39" s="5"/>
      <c r="Q39" s="5"/>
      <c r="R39" s="1"/>
      <c r="S39" s="1">
        <f t="shared" si="1"/>
        <v>21.673175542406312</v>
      </c>
      <c r="T39" s="1">
        <f t="shared" si="2"/>
        <v>21.673175542406312</v>
      </c>
      <c r="U39" s="1">
        <v>424.6</v>
      </c>
      <c r="V39" s="1">
        <v>442.2</v>
      </c>
      <c r="W39" s="1">
        <v>365.2</v>
      </c>
      <c r="X39" s="1">
        <v>366</v>
      </c>
      <c r="Y39" s="1">
        <v>306.8</v>
      </c>
      <c r="Z39" s="1">
        <v>292.2</v>
      </c>
      <c r="AA39" s="1" t="s">
        <v>76</v>
      </c>
      <c r="AB39" s="1">
        <f>ROUND(P39*G39,0)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1005.995</v>
      </c>
      <c r="D40" s="1">
        <v>683.69500000000005</v>
      </c>
      <c r="E40" s="1">
        <v>587.36699999999996</v>
      </c>
      <c r="F40" s="1">
        <v>958.13599999999997</v>
      </c>
      <c r="G40" s="6">
        <v>1</v>
      </c>
      <c r="H40" s="1">
        <v>45</v>
      </c>
      <c r="I40" s="1" t="s">
        <v>33</v>
      </c>
      <c r="J40" s="1">
        <v>579.20000000000005</v>
      </c>
      <c r="K40" s="1">
        <f t="shared" si="6"/>
        <v>8.1669999999999163</v>
      </c>
      <c r="L40" s="1"/>
      <c r="M40" s="1"/>
      <c r="N40" s="1">
        <v>265.64819999999992</v>
      </c>
      <c r="O40" s="1">
        <f>E40/5</f>
        <v>117.4734</v>
      </c>
      <c r="P40" s="5"/>
      <c r="Q40" s="5"/>
      <c r="R40" s="1"/>
      <c r="S40" s="1">
        <f t="shared" si="1"/>
        <v>10.417543035274367</v>
      </c>
      <c r="T40" s="1">
        <f t="shared" si="2"/>
        <v>10.417543035274367</v>
      </c>
      <c r="U40" s="1">
        <v>143.76259999999999</v>
      </c>
      <c r="V40" s="1">
        <v>154.64019999999999</v>
      </c>
      <c r="W40" s="1">
        <v>174.88140000000001</v>
      </c>
      <c r="X40" s="1">
        <v>162.518</v>
      </c>
      <c r="Y40" s="1">
        <v>170.33</v>
      </c>
      <c r="Z40" s="1">
        <v>169.48500000000001</v>
      </c>
      <c r="AA40" s="1"/>
      <c r="AB40" s="1">
        <f>ROUND(P40*G40,0)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574</v>
      </c>
      <c r="D41" s="1">
        <v>522</v>
      </c>
      <c r="E41" s="1">
        <v>443</v>
      </c>
      <c r="F41" s="1">
        <v>595</v>
      </c>
      <c r="G41" s="6">
        <v>0.45</v>
      </c>
      <c r="H41" s="1">
        <v>45</v>
      </c>
      <c r="I41" s="1" t="s">
        <v>33</v>
      </c>
      <c r="J41" s="1">
        <v>457</v>
      </c>
      <c r="K41" s="1">
        <f t="shared" si="6"/>
        <v>-14</v>
      </c>
      <c r="L41" s="1"/>
      <c r="M41" s="1"/>
      <c r="N41" s="1">
        <v>425.40000000000009</v>
      </c>
      <c r="O41" s="1">
        <f>E41/5</f>
        <v>88.6</v>
      </c>
      <c r="P41" s="5"/>
      <c r="Q41" s="5"/>
      <c r="R41" s="1"/>
      <c r="S41" s="1">
        <f t="shared" si="1"/>
        <v>11.516930022573366</v>
      </c>
      <c r="T41" s="1">
        <f t="shared" si="2"/>
        <v>11.516930022573366</v>
      </c>
      <c r="U41" s="1">
        <v>102.2</v>
      </c>
      <c r="V41" s="1">
        <v>104</v>
      </c>
      <c r="W41" s="1">
        <v>108.4</v>
      </c>
      <c r="X41" s="1">
        <v>103.6</v>
      </c>
      <c r="Y41" s="1">
        <v>109</v>
      </c>
      <c r="Z41" s="1">
        <v>132.4</v>
      </c>
      <c r="AA41" s="1"/>
      <c r="AB41" s="1">
        <f>ROUND(P41*G41,0)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661</v>
      </c>
      <c r="D42" s="1">
        <v>516</v>
      </c>
      <c r="E42" s="1">
        <v>354</v>
      </c>
      <c r="F42" s="1">
        <v>675</v>
      </c>
      <c r="G42" s="6">
        <v>0.35</v>
      </c>
      <c r="H42" s="1">
        <v>40</v>
      </c>
      <c r="I42" s="1" t="s">
        <v>33</v>
      </c>
      <c r="J42" s="1">
        <v>413</v>
      </c>
      <c r="K42" s="1">
        <f t="shared" si="6"/>
        <v>-59</v>
      </c>
      <c r="L42" s="1"/>
      <c r="M42" s="1"/>
      <c r="N42" s="1">
        <v>232</v>
      </c>
      <c r="O42" s="1">
        <f>E42/5</f>
        <v>70.8</v>
      </c>
      <c r="P42" s="5"/>
      <c r="Q42" s="5"/>
      <c r="R42" s="1"/>
      <c r="S42" s="1">
        <f t="shared" si="1"/>
        <v>12.810734463276837</v>
      </c>
      <c r="T42" s="1">
        <f t="shared" si="2"/>
        <v>12.810734463276837</v>
      </c>
      <c r="U42" s="1">
        <v>104</v>
      </c>
      <c r="V42" s="1">
        <v>106.6</v>
      </c>
      <c r="W42" s="1">
        <v>112</v>
      </c>
      <c r="X42" s="1">
        <v>109.6</v>
      </c>
      <c r="Y42" s="1">
        <v>107.8</v>
      </c>
      <c r="Z42" s="1">
        <v>109.2</v>
      </c>
      <c r="AA42" s="1" t="s">
        <v>34</v>
      </c>
      <c r="AB42" s="1">
        <f>ROUND(P42*G42,0)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32</v>
      </c>
      <c r="C43" s="1">
        <v>113.163</v>
      </c>
      <c r="D43" s="1">
        <v>520.86099999999999</v>
      </c>
      <c r="E43" s="1">
        <v>127.776</v>
      </c>
      <c r="F43" s="1">
        <v>477.76600000000002</v>
      </c>
      <c r="G43" s="6">
        <v>1</v>
      </c>
      <c r="H43" s="1">
        <v>40</v>
      </c>
      <c r="I43" s="1" t="s">
        <v>33</v>
      </c>
      <c r="J43" s="1">
        <v>139</v>
      </c>
      <c r="K43" s="1">
        <f t="shared" si="6"/>
        <v>-11.224000000000004</v>
      </c>
      <c r="L43" s="1"/>
      <c r="M43" s="1"/>
      <c r="N43" s="1">
        <v>0</v>
      </c>
      <c r="O43" s="1">
        <f>E43/5</f>
        <v>25.555199999999999</v>
      </c>
      <c r="P43" s="5"/>
      <c r="Q43" s="5"/>
      <c r="R43" s="1"/>
      <c r="S43" s="1">
        <f t="shared" si="1"/>
        <v>18.695451414976208</v>
      </c>
      <c r="T43" s="1">
        <f t="shared" si="2"/>
        <v>18.695451414976208</v>
      </c>
      <c r="U43" s="1">
        <v>50.814</v>
      </c>
      <c r="V43" s="1">
        <v>61.615400000000001</v>
      </c>
      <c r="W43" s="1">
        <v>49.868200000000002</v>
      </c>
      <c r="X43" s="1">
        <v>40.602600000000002</v>
      </c>
      <c r="Y43" s="1">
        <v>51.912599999999998</v>
      </c>
      <c r="Z43" s="1">
        <v>51.848399999999998</v>
      </c>
      <c r="AA43" s="1"/>
      <c r="AB43" s="1">
        <f>ROUND(P43*G43,0)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834</v>
      </c>
      <c r="D44" s="1">
        <v>432</v>
      </c>
      <c r="E44" s="1">
        <v>345</v>
      </c>
      <c r="F44" s="1">
        <v>788</v>
      </c>
      <c r="G44" s="6">
        <v>0.4</v>
      </c>
      <c r="H44" s="1">
        <v>40</v>
      </c>
      <c r="I44" s="1" t="s">
        <v>33</v>
      </c>
      <c r="J44" s="1">
        <v>388</v>
      </c>
      <c r="K44" s="1">
        <f t="shared" si="6"/>
        <v>-43</v>
      </c>
      <c r="L44" s="1"/>
      <c r="M44" s="1"/>
      <c r="N44" s="1">
        <v>132</v>
      </c>
      <c r="O44" s="1">
        <f>E44/5</f>
        <v>69</v>
      </c>
      <c r="P44" s="5"/>
      <c r="Q44" s="5"/>
      <c r="R44" s="1"/>
      <c r="S44" s="1">
        <f t="shared" si="1"/>
        <v>13.333333333333334</v>
      </c>
      <c r="T44" s="1">
        <f t="shared" si="2"/>
        <v>13.333333333333334</v>
      </c>
      <c r="U44" s="1">
        <v>103</v>
      </c>
      <c r="V44" s="1">
        <v>109.8</v>
      </c>
      <c r="W44" s="1">
        <v>136.4</v>
      </c>
      <c r="X44" s="1">
        <v>126.8</v>
      </c>
      <c r="Y44" s="1">
        <v>118</v>
      </c>
      <c r="Z44" s="1">
        <v>114.2</v>
      </c>
      <c r="AA44" s="1"/>
      <c r="AB44" s="1">
        <f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851</v>
      </c>
      <c r="D45" s="1">
        <v>666</v>
      </c>
      <c r="E45" s="1">
        <v>500</v>
      </c>
      <c r="F45" s="1">
        <v>901</v>
      </c>
      <c r="G45" s="6">
        <v>0.4</v>
      </c>
      <c r="H45" s="1">
        <v>45</v>
      </c>
      <c r="I45" s="1" t="s">
        <v>33</v>
      </c>
      <c r="J45" s="1">
        <v>519</v>
      </c>
      <c r="K45" s="1">
        <f t="shared" si="6"/>
        <v>-19</v>
      </c>
      <c r="L45" s="1"/>
      <c r="M45" s="1"/>
      <c r="N45" s="1">
        <v>356</v>
      </c>
      <c r="O45" s="1">
        <f>E45/5</f>
        <v>100</v>
      </c>
      <c r="P45" s="5"/>
      <c r="Q45" s="5"/>
      <c r="R45" s="1"/>
      <c r="S45" s="1">
        <f t="shared" si="1"/>
        <v>12.57</v>
      </c>
      <c r="T45" s="1">
        <f t="shared" si="2"/>
        <v>12.57</v>
      </c>
      <c r="U45" s="1">
        <v>128</v>
      </c>
      <c r="V45" s="1">
        <v>140.80000000000001</v>
      </c>
      <c r="W45" s="1">
        <v>156</v>
      </c>
      <c r="X45" s="1">
        <v>144.6</v>
      </c>
      <c r="Y45" s="1">
        <v>142.4</v>
      </c>
      <c r="Z45" s="1">
        <v>152.19999999999999</v>
      </c>
      <c r="AA45" s="1" t="s">
        <v>76</v>
      </c>
      <c r="AB45" s="1">
        <f>ROUND(P45*G45,0)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32</v>
      </c>
      <c r="C46" s="1">
        <v>181.71299999999999</v>
      </c>
      <c r="D46" s="1">
        <v>489.64400000000001</v>
      </c>
      <c r="E46" s="1">
        <v>206.17500000000001</v>
      </c>
      <c r="F46" s="1">
        <v>418.75099999999998</v>
      </c>
      <c r="G46" s="6">
        <v>1</v>
      </c>
      <c r="H46" s="1">
        <v>40</v>
      </c>
      <c r="I46" s="1" t="s">
        <v>33</v>
      </c>
      <c r="J46" s="1">
        <v>210.05</v>
      </c>
      <c r="K46" s="1">
        <f t="shared" si="6"/>
        <v>-3.875</v>
      </c>
      <c r="L46" s="1"/>
      <c r="M46" s="1"/>
      <c r="N46" s="1">
        <v>20.9865999999999</v>
      </c>
      <c r="O46" s="1">
        <f>E46/5</f>
        <v>41.234999999999999</v>
      </c>
      <c r="P46" s="5"/>
      <c r="Q46" s="5"/>
      <c r="R46" s="1"/>
      <c r="S46" s="1">
        <f t="shared" si="1"/>
        <v>10.664183339396141</v>
      </c>
      <c r="T46" s="1">
        <f t="shared" si="2"/>
        <v>10.664183339396141</v>
      </c>
      <c r="U46" s="1">
        <v>57.289599999999993</v>
      </c>
      <c r="V46" s="1">
        <v>63.095599999999997</v>
      </c>
      <c r="W46" s="1">
        <v>43.4236</v>
      </c>
      <c r="X46" s="1">
        <v>41.486199999999997</v>
      </c>
      <c r="Y46" s="1">
        <v>56.561199999999999</v>
      </c>
      <c r="Z46" s="1">
        <v>55.9514</v>
      </c>
      <c r="AA46" s="1"/>
      <c r="AB46" s="1">
        <f>ROUND(P46*G46,0)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750</v>
      </c>
      <c r="D47" s="1">
        <v>924</v>
      </c>
      <c r="E47" s="1">
        <v>499</v>
      </c>
      <c r="F47" s="1">
        <v>1007</v>
      </c>
      <c r="G47" s="6">
        <v>0.35</v>
      </c>
      <c r="H47" s="1">
        <v>40</v>
      </c>
      <c r="I47" s="1" t="s">
        <v>33</v>
      </c>
      <c r="J47" s="1">
        <v>546</v>
      </c>
      <c r="K47" s="1">
        <f t="shared" si="6"/>
        <v>-47</v>
      </c>
      <c r="L47" s="1"/>
      <c r="M47" s="1"/>
      <c r="N47" s="1">
        <v>262.76000000000022</v>
      </c>
      <c r="O47" s="1">
        <f>E47/5</f>
        <v>99.8</v>
      </c>
      <c r="P47" s="5"/>
      <c r="Q47" s="5"/>
      <c r="R47" s="1"/>
      <c r="S47" s="1">
        <f t="shared" si="1"/>
        <v>12.72304609218437</v>
      </c>
      <c r="T47" s="1">
        <f t="shared" si="2"/>
        <v>12.72304609218437</v>
      </c>
      <c r="U47" s="1">
        <v>145.4</v>
      </c>
      <c r="V47" s="1">
        <v>146.6</v>
      </c>
      <c r="W47" s="1">
        <v>135.4</v>
      </c>
      <c r="X47" s="1">
        <v>133.6</v>
      </c>
      <c r="Y47" s="1">
        <v>142.4</v>
      </c>
      <c r="Z47" s="1">
        <v>134.4</v>
      </c>
      <c r="AA47" s="1"/>
      <c r="AB47" s="1">
        <f>ROUND(P47*G47,0)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40</v>
      </c>
      <c r="C48" s="1">
        <v>797</v>
      </c>
      <c r="D48" s="1">
        <v>894</v>
      </c>
      <c r="E48" s="1">
        <v>431</v>
      </c>
      <c r="F48" s="1">
        <v>1115</v>
      </c>
      <c r="G48" s="6">
        <v>0.4</v>
      </c>
      <c r="H48" s="1">
        <v>40</v>
      </c>
      <c r="I48" s="1" t="s">
        <v>33</v>
      </c>
      <c r="J48" s="1">
        <v>458</v>
      </c>
      <c r="K48" s="1">
        <f t="shared" si="6"/>
        <v>-27</v>
      </c>
      <c r="L48" s="1"/>
      <c r="M48" s="1"/>
      <c r="N48" s="1">
        <v>178.67999999999981</v>
      </c>
      <c r="O48" s="1">
        <f>E48/5</f>
        <v>86.2</v>
      </c>
      <c r="P48" s="5"/>
      <c r="Q48" s="5"/>
      <c r="R48" s="1"/>
      <c r="S48" s="1">
        <f t="shared" si="1"/>
        <v>15.007888631090484</v>
      </c>
      <c r="T48" s="1">
        <f t="shared" si="2"/>
        <v>15.007888631090484</v>
      </c>
      <c r="U48" s="1">
        <v>147.19999999999999</v>
      </c>
      <c r="V48" s="1">
        <v>148.80000000000001</v>
      </c>
      <c r="W48" s="1">
        <v>135.6</v>
      </c>
      <c r="X48" s="1">
        <v>140.19999999999999</v>
      </c>
      <c r="Y48" s="1">
        <v>146</v>
      </c>
      <c r="Z48" s="1">
        <v>136.4</v>
      </c>
      <c r="AA48" s="1"/>
      <c r="AB48" s="1">
        <f>ROUND(P48*G48,0)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32</v>
      </c>
      <c r="C49" s="1">
        <v>1027.135</v>
      </c>
      <c r="D49" s="1">
        <v>745.15</v>
      </c>
      <c r="E49" s="1">
        <v>534.70500000000004</v>
      </c>
      <c r="F49" s="1">
        <v>1067.894</v>
      </c>
      <c r="G49" s="6">
        <v>1</v>
      </c>
      <c r="H49" s="1">
        <v>50</v>
      </c>
      <c r="I49" s="1" t="s">
        <v>33</v>
      </c>
      <c r="J49" s="1">
        <v>549.04999999999995</v>
      </c>
      <c r="K49" s="1">
        <f t="shared" si="6"/>
        <v>-14.344999999999914</v>
      </c>
      <c r="L49" s="1"/>
      <c r="M49" s="1"/>
      <c r="N49" s="1">
        <v>487.34176000000019</v>
      </c>
      <c r="O49" s="1">
        <f>E49/5</f>
        <v>106.941</v>
      </c>
      <c r="P49" s="5"/>
      <c r="Q49" s="5"/>
      <c r="R49" s="1"/>
      <c r="S49" s="1">
        <f t="shared" si="1"/>
        <v>14.542932645103377</v>
      </c>
      <c r="T49" s="1">
        <f t="shared" si="2"/>
        <v>14.542932645103377</v>
      </c>
      <c r="U49" s="1">
        <v>149.3126</v>
      </c>
      <c r="V49" s="1">
        <v>154.04759999999999</v>
      </c>
      <c r="W49" s="1">
        <v>165.3878</v>
      </c>
      <c r="X49" s="1">
        <v>161.04179999999999</v>
      </c>
      <c r="Y49" s="1">
        <v>132.2124</v>
      </c>
      <c r="Z49" s="1">
        <v>125.5428</v>
      </c>
      <c r="AA49" s="1"/>
      <c r="AB49" s="1">
        <f>ROUND(P49*G49,0)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4" t="s">
        <v>89</v>
      </c>
      <c r="B50" s="24" t="s">
        <v>32</v>
      </c>
      <c r="C50" s="24">
        <v>920.85900000000004</v>
      </c>
      <c r="D50" s="24">
        <v>979.548</v>
      </c>
      <c r="E50" s="24">
        <v>461.03399999999999</v>
      </c>
      <c r="F50" s="24">
        <v>1282.5840000000001</v>
      </c>
      <c r="G50" s="25">
        <v>1</v>
      </c>
      <c r="H50" s="24">
        <v>50</v>
      </c>
      <c r="I50" s="24" t="s">
        <v>33</v>
      </c>
      <c r="J50" s="24">
        <v>487.45</v>
      </c>
      <c r="K50" s="24">
        <f t="shared" si="6"/>
        <v>-26.415999999999997</v>
      </c>
      <c r="L50" s="24"/>
      <c r="M50" s="24"/>
      <c r="N50" s="24">
        <v>550</v>
      </c>
      <c r="O50" s="24">
        <f>E50/5</f>
        <v>92.206800000000001</v>
      </c>
      <c r="P50" s="26"/>
      <c r="Q50" s="26"/>
      <c r="R50" s="24"/>
      <c r="S50" s="24">
        <f t="shared" si="1"/>
        <v>19.874716398356739</v>
      </c>
      <c r="T50" s="24">
        <f t="shared" si="2"/>
        <v>19.874716398356739</v>
      </c>
      <c r="U50" s="24">
        <v>137.91759999999999</v>
      </c>
      <c r="V50" s="24">
        <v>148.48519999999999</v>
      </c>
      <c r="W50" s="24">
        <v>162.6722</v>
      </c>
      <c r="X50" s="24">
        <v>153.16220000000001</v>
      </c>
      <c r="Y50" s="24">
        <v>152.95840000000001</v>
      </c>
      <c r="Z50" s="24">
        <v>153.5796</v>
      </c>
      <c r="AA50" s="24" t="s">
        <v>49</v>
      </c>
      <c r="AB50" s="24">
        <f>ROUND(P50*G50,0)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208.93700000000001</v>
      </c>
      <c r="D51" s="1">
        <v>486.83499999999998</v>
      </c>
      <c r="E51" s="1">
        <v>347.57299999999998</v>
      </c>
      <c r="F51" s="1">
        <v>297.06900000000002</v>
      </c>
      <c r="G51" s="6">
        <v>1</v>
      </c>
      <c r="H51" s="1">
        <v>40</v>
      </c>
      <c r="I51" s="1" t="s">
        <v>33</v>
      </c>
      <c r="J51" s="1">
        <v>352.5</v>
      </c>
      <c r="K51" s="1">
        <f t="shared" si="6"/>
        <v>-4.9270000000000209</v>
      </c>
      <c r="L51" s="1"/>
      <c r="M51" s="1"/>
      <c r="N51" s="1">
        <v>0</v>
      </c>
      <c r="O51" s="1">
        <f>E51/5</f>
        <v>69.514600000000002</v>
      </c>
      <c r="P51" s="5">
        <f t="shared" si="5"/>
        <v>398.07699999999994</v>
      </c>
      <c r="Q51" s="5"/>
      <c r="R51" s="1"/>
      <c r="S51" s="1">
        <f t="shared" si="1"/>
        <v>10</v>
      </c>
      <c r="T51" s="1">
        <f t="shared" si="2"/>
        <v>4.2734763632388022</v>
      </c>
      <c r="U51" s="1">
        <v>19.672799999999999</v>
      </c>
      <c r="V51" s="1">
        <v>17.841999999999999</v>
      </c>
      <c r="W51" s="1">
        <v>62.028199999999998</v>
      </c>
      <c r="X51" s="1">
        <v>65.801000000000002</v>
      </c>
      <c r="Y51" s="1">
        <v>40.173000000000002</v>
      </c>
      <c r="Z51" s="1">
        <v>28.784199999999998</v>
      </c>
      <c r="AA51" s="1" t="s">
        <v>91</v>
      </c>
      <c r="AB51" s="1">
        <f>ROUND(P51*G51,0)</f>
        <v>398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40</v>
      </c>
      <c r="C52" s="1">
        <v>462</v>
      </c>
      <c r="D52" s="1">
        <v>230</v>
      </c>
      <c r="E52" s="1">
        <v>369</v>
      </c>
      <c r="F52" s="1">
        <v>270</v>
      </c>
      <c r="G52" s="6">
        <v>0.45</v>
      </c>
      <c r="H52" s="1">
        <v>50</v>
      </c>
      <c r="I52" s="1" t="s">
        <v>33</v>
      </c>
      <c r="J52" s="1">
        <v>338</v>
      </c>
      <c r="K52" s="1">
        <f t="shared" si="6"/>
        <v>31</v>
      </c>
      <c r="L52" s="1"/>
      <c r="M52" s="1"/>
      <c r="N52" s="1">
        <v>406.4</v>
      </c>
      <c r="O52" s="1">
        <f>E52/5</f>
        <v>73.8</v>
      </c>
      <c r="P52" s="5">
        <f t="shared" si="5"/>
        <v>61.600000000000023</v>
      </c>
      <c r="Q52" s="5"/>
      <c r="R52" s="1"/>
      <c r="S52" s="1">
        <f t="shared" si="1"/>
        <v>10</v>
      </c>
      <c r="T52" s="1">
        <f t="shared" si="2"/>
        <v>9.1653116531165306</v>
      </c>
      <c r="U52" s="1">
        <v>66.8</v>
      </c>
      <c r="V52" s="1">
        <v>62.8</v>
      </c>
      <c r="W52" s="1">
        <v>67.599999999999994</v>
      </c>
      <c r="X52" s="1">
        <v>71.400000000000006</v>
      </c>
      <c r="Y52" s="1">
        <v>81.2</v>
      </c>
      <c r="Z52" s="1">
        <v>74.400000000000006</v>
      </c>
      <c r="AA52" s="1" t="s">
        <v>93</v>
      </c>
      <c r="AB52" s="1">
        <f>ROUND(P52*G52,0)</f>
        <v>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314.25299999999999</v>
      </c>
      <c r="D53" s="1">
        <v>382.62099999999998</v>
      </c>
      <c r="E53" s="1">
        <v>211.934</v>
      </c>
      <c r="F53" s="1">
        <v>406.22199999999998</v>
      </c>
      <c r="G53" s="6">
        <v>1</v>
      </c>
      <c r="H53" s="1">
        <v>40</v>
      </c>
      <c r="I53" s="1" t="s">
        <v>33</v>
      </c>
      <c r="J53" s="1">
        <v>219.05</v>
      </c>
      <c r="K53" s="1">
        <f t="shared" si="6"/>
        <v>-7.1160000000000139</v>
      </c>
      <c r="L53" s="1"/>
      <c r="M53" s="1"/>
      <c r="N53" s="1">
        <v>29.830400000000001</v>
      </c>
      <c r="O53" s="1">
        <f>E53/5</f>
        <v>42.386800000000001</v>
      </c>
      <c r="P53" s="5"/>
      <c r="Q53" s="5"/>
      <c r="R53" s="1"/>
      <c r="S53" s="1">
        <f t="shared" si="1"/>
        <v>10.287457415987996</v>
      </c>
      <c r="T53" s="1">
        <f t="shared" si="2"/>
        <v>10.287457415987996</v>
      </c>
      <c r="U53" s="1">
        <v>55.783399999999993</v>
      </c>
      <c r="V53" s="1">
        <v>61.147599999999997</v>
      </c>
      <c r="W53" s="1">
        <v>58.578600000000002</v>
      </c>
      <c r="X53" s="1">
        <v>53.683399999999999</v>
      </c>
      <c r="Y53" s="1">
        <v>61.134599999999999</v>
      </c>
      <c r="Z53" s="1">
        <v>59.248199999999997</v>
      </c>
      <c r="AA53" s="1"/>
      <c r="AB53" s="1">
        <f>ROUND(P53*G53,0)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95</v>
      </c>
      <c r="B54" s="1" t="s">
        <v>40</v>
      </c>
      <c r="C54" s="1"/>
      <c r="D54" s="1"/>
      <c r="E54" s="18">
        <f>E94</f>
        <v>146</v>
      </c>
      <c r="F54" s="18">
        <f>F94</f>
        <v>499</v>
      </c>
      <c r="G54" s="6">
        <v>0.4</v>
      </c>
      <c r="H54" s="1">
        <v>40</v>
      </c>
      <c r="I54" s="1" t="s">
        <v>33</v>
      </c>
      <c r="J54" s="1"/>
      <c r="K54" s="1">
        <f t="shared" si="6"/>
        <v>146</v>
      </c>
      <c r="L54" s="1"/>
      <c r="M54" s="1"/>
      <c r="N54" s="1">
        <v>0</v>
      </c>
      <c r="O54" s="1">
        <f>E54/5</f>
        <v>29.2</v>
      </c>
      <c r="P54" s="5"/>
      <c r="Q54" s="5"/>
      <c r="R54" s="1"/>
      <c r="S54" s="1">
        <f t="shared" si="1"/>
        <v>17.089041095890412</v>
      </c>
      <c r="T54" s="1">
        <f t="shared" si="2"/>
        <v>17.089041095890412</v>
      </c>
      <c r="U54" s="1">
        <v>41.4</v>
      </c>
      <c r="V54" s="1">
        <v>43.4</v>
      </c>
      <c r="W54" s="1">
        <v>43</v>
      </c>
      <c r="X54" s="1">
        <v>42.2</v>
      </c>
      <c r="Y54" s="1">
        <v>89.8</v>
      </c>
      <c r="Z54" s="1">
        <v>94.6</v>
      </c>
      <c r="AA54" s="1" t="s">
        <v>96</v>
      </c>
      <c r="AB54" s="1">
        <f>ROUND(P54*G54,0)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>
        <v>289</v>
      </c>
      <c r="D55" s="1">
        <v>66</v>
      </c>
      <c r="E55" s="1">
        <v>84</v>
      </c>
      <c r="F55" s="1">
        <v>226</v>
      </c>
      <c r="G55" s="6">
        <v>0.4</v>
      </c>
      <c r="H55" s="1">
        <v>40</v>
      </c>
      <c r="I55" s="1" t="s">
        <v>33</v>
      </c>
      <c r="J55" s="1">
        <v>96</v>
      </c>
      <c r="K55" s="1">
        <f t="shared" si="6"/>
        <v>-12</v>
      </c>
      <c r="L55" s="1"/>
      <c r="M55" s="1"/>
      <c r="N55" s="1">
        <v>25.399999999999981</v>
      </c>
      <c r="O55" s="1">
        <f>E55/5</f>
        <v>16.8</v>
      </c>
      <c r="P55" s="5"/>
      <c r="Q55" s="5"/>
      <c r="R55" s="1"/>
      <c r="S55" s="1">
        <f t="shared" si="1"/>
        <v>14.964285714285712</v>
      </c>
      <c r="T55" s="1">
        <f t="shared" si="2"/>
        <v>14.964285714285712</v>
      </c>
      <c r="U55" s="1">
        <v>28.4</v>
      </c>
      <c r="V55" s="1">
        <v>30.4</v>
      </c>
      <c r="W55" s="1">
        <v>39</v>
      </c>
      <c r="X55" s="1">
        <v>40</v>
      </c>
      <c r="Y55" s="1">
        <v>32.799999999999997</v>
      </c>
      <c r="Z55" s="1">
        <v>31</v>
      </c>
      <c r="AA55" s="1"/>
      <c r="AB55" s="1">
        <f>ROUND(P55*G55,0)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>
        <v>621.30999999999995</v>
      </c>
      <c r="D56" s="1">
        <v>408.57299999999998</v>
      </c>
      <c r="E56" s="1">
        <v>415.613</v>
      </c>
      <c r="F56" s="1">
        <v>540.94399999999996</v>
      </c>
      <c r="G56" s="6">
        <v>1</v>
      </c>
      <c r="H56" s="1">
        <v>50</v>
      </c>
      <c r="I56" s="1" t="s">
        <v>33</v>
      </c>
      <c r="J56" s="1">
        <v>418.5</v>
      </c>
      <c r="K56" s="1">
        <f t="shared" si="6"/>
        <v>-2.8870000000000005</v>
      </c>
      <c r="L56" s="1"/>
      <c r="M56" s="1"/>
      <c r="N56" s="1">
        <v>129.09559999999999</v>
      </c>
      <c r="O56" s="1">
        <f>E56/5</f>
        <v>83.122600000000006</v>
      </c>
      <c r="P56" s="5">
        <f t="shared" si="5"/>
        <v>161.18640000000016</v>
      </c>
      <c r="Q56" s="5"/>
      <c r="R56" s="1"/>
      <c r="S56" s="1">
        <f t="shared" si="1"/>
        <v>10</v>
      </c>
      <c r="T56" s="1">
        <f t="shared" si="2"/>
        <v>8.0608595015074105</v>
      </c>
      <c r="U56" s="1">
        <v>78.103200000000001</v>
      </c>
      <c r="V56" s="1">
        <v>94.293199999999999</v>
      </c>
      <c r="W56" s="1">
        <v>114.96420000000001</v>
      </c>
      <c r="X56" s="1">
        <v>100.44280000000001</v>
      </c>
      <c r="Y56" s="1">
        <v>105.0338</v>
      </c>
      <c r="Z56" s="1">
        <v>107.0214</v>
      </c>
      <c r="AA56" s="1"/>
      <c r="AB56" s="1">
        <f>ROUND(P56*G56,0)</f>
        <v>161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4" t="s">
        <v>99</v>
      </c>
      <c r="B57" s="24" t="s">
        <v>32</v>
      </c>
      <c r="C57" s="24">
        <v>1155.07</v>
      </c>
      <c r="D57" s="24">
        <v>760.33600000000001</v>
      </c>
      <c r="E57" s="24">
        <v>624.33900000000006</v>
      </c>
      <c r="F57" s="24">
        <v>1145.5119999999999</v>
      </c>
      <c r="G57" s="25">
        <v>1</v>
      </c>
      <c r="H57" s="24">
        <v>50</v>
      </c>
      <c r="I57" s="24" t="s">
        <v>33</v>
      </c>
      <c r="J57" s="24">
        <v>634.35</v>
      </c>
      <c r="K57" s="24">
        <f t="shared" si="6"/>
        <v>-10.010999999999967</v>
      </c>
      <c r="L57" s="24"/>
      <c r="M57" s="24"/>
      <c r="N57" s="24">
        <v>550</v>
      </c>
      <c r="O57" s="24">
        <f>E57/5</f>
        <v>124.86780000000002</v>
      </c>
      <c r="P57" s="26"/>
      <c r="Q57" s="26"/>
      <c r="R57" s="24"/>
      <c r="S57" s="24">
        <f t="shared" si="1"/>
        <v>13.578456575674432</v>
      </c>
      <c r="T57" s="24">
        <f t="shared" si="2"/>
        <v>13.578456575674432</v>
      </c>
      <c r="U57" s="24">
        <v>136.8706</v>
      </c>
      <c r="V57" s="24">
        <v>147.4032</v>
      </c>
      <c r="W57" s="24">
        <v>172.83080000000001</v>
      </c>
      <c r="X57" s="24">
        <v>171.2062</v>
      </c>
      <c r="Y57" s="24">
        <v>159.16679999999999</v>
      </c>
      <c r="Z57" s="24">
        <v>152.63319999999999</v>
      </c>
      <c r="AA57" s="24" t="s">
        <v>49</v>
      </c>
      <c r="AB57" s="24">
        <f>ROUND(P57*G57,0)</f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104.361</v>
      </c>
      <c r="D58" s="1">
        <v>426.887</v>
      </c>
      <c r="E58" s="1">
        <v>110.151</v>
      </c>
      <c r="F58" s="1">
        <v>400.80900000000003</v>
      </c>
      <c r="G58" s="6">
        <v>1</v>
      </c>
      <c r="H58" s="1">
        <v>50</v>
      </c>
      <c r="I58" s="1" t="s">
        <v>33</v>
      </c>
      <c r="J58" s="1">
        <v>172.4</v>
      </c>
      <c r="K58" s="1">
        <f t="shared" si="6"/>
        <v>-62.249000000000009</v>
      </c>
      <c r="L58" s="1"/>
      <c r="M58" s="1"/>
      <c r="N58" s="1">
        <v>260.87360000000012</v>
      </c>
      <c r="O58" s="1">
        <f>E58/5</f>
        <v>22.030200000000001</v>
      </c>
      <c r="P58" s="5"/>
      <c r="Q58" s="5"/>
      <c r="R58" s="1"/>
      <c r="S58" s="1">
        <f t="shared" si="1"/>
        <v>30.035251609154709</v>
      </c>
      <c r="T58" s="1">
        <f t="shared" si="2"/>
        <v>30.035251609154709</v>
      </c>
      <c r="U58" s="1">
        <v>56.595999999999997</v>
      </c>
      <c r="V58" s="1">
        <v>56.111600000000003</v>
      </c>
      <c r="W58" s="1">
        <v>26.069800000000001</v>
      </c>
      <c r="X58" s="1">
        <v>27.117599999999999</v>
      </c>
      <c r="Y58" s="1">
        <v>41.967799999999997</v>
      </c>
      <c r="Z58" s="1">
        <v>41.453200000000002</v>
      </c>
      <c r="AA58" s="1"/>
      <c r="AB58" s="1">
        <f>ROUND(P58*G58,0)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447</v>
      </c>
      <c r="D59" s="1">
        <v>330</v>
      </c>
      <c r="E59" s="1">
        <v>258</v>
      </c>
      <c r="F59" s="1">
        <v>470</v>
      </c>
      <c r="G59" s="6">
        <v>0.4</v>
      </c>
      <c r="H59" s="1">
        <v>50</v>
      </c>
      <c r="I59" s="1" t="s">
        <v>33</v>
      </c>
      <c r="J59" s="1">
        <v>238</v>
      </c>
      <c r="K59" s="1">
        <f t="shared" si="6"/>
        <v>20</v>
      </c>
      <c r="L59" s="1"/>
      <c r="M59" s="1"/>
      <c r="N59" s="1">
        <v>106.4</v>
      </c>
      <c r="O59" s="1">
        <f>E59/5</f>
        <v>51.6</v>
      </c>
      <c r="P59" s="5"/>
      <c r="Q59" s="5"/>
      <c r="R59" s="1"/>
      <c r="S59" s="1">
        <f t="shared" si="1"/>
        <v>11.170542635658913</v>
      </c>
      <c r="T59" s="1">
        <f t="shared" si="2"/>
        <v>11.170542635658913</v>
      </c>
      <c r="U59" s="1">
        <v>51.8</v>
      </c>
      <c r="V59" s="1">
        <v>72.8</v>
      </c>
      <c r="W59" s="1">
        <v>80.2</v>
      </c>
      <c r="X59" s="1">
        <v>27.6</v>
      </c>
      <c r="Y59" s="1">
        <v>41.2</v>
      </c>
      <c r="Z59" s="1">
        <v>89.8</v>
      </c>
      <c r="AA59" s="1" t="s">
        <v>102</v>
      </c>
      <c r="AB59" s="1">
        <f>ROUND(P59*G59,0)</f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40</v>
      </c>
      <c r="C60" s="1">
        <v>1258</v>
      </c>
      <c r="D60" s="1">
        <v>1110</v>
      </c>
      <c r="E60" s="1">
        <v>645</v>
      </c>
      <c r="F60" s="1">
        <v>1544</v>
      </c>
      <c r="G60" s="6">
        <v>0.4</v>
      </c>
      <c r="H60" s="1">
        <v>40</v>
      </c>
      <c r="I60" s="1" t="s">
        <v>33</v>
      </c>
      <c r="J60" s="1">
        <v>691</v>
      </c>
      <c r="K60" s="1">
        <f t="shared" si="6"/>
        <v>-46</v>
      </c>
      <c r="L60" s="1"/>
      <c r="M60" s="1"/>
      <c r="N60" s="1">
        <v>292.40000000000009</v>
      </c>
      <c r="O60" s="1">
        <f>E60/5</f>
        <v>129</v>
      </c>
      <c r="P60" s="5"/>
      <c r="Q60" s="5"/>
      <c r="R60" s="1"/>
      <c r="S60" s="1">
        <f t="shared" si="1"/>
        <v>14.235658914728683</v>
      </c>
      <c r="T60" s="1">
        <f t="shared" si="2"/>
        <v>14.235658914728683</v>
      </c>
      <c r="U60" s="1">
        <v>212.4</v>
      </c>
      <c r="V60" s="1">
        <v>220</v>
      </c>
      <c r="W60" s="1">
        <v>216.4</v>
      </c>
      <c r="X60" s="1">
        <v>218.6</v>
      </c>
      <c r="Y60" s="1">
        <v>230.6</v>
      </c>
      <c r="Z60" s="1">
        <v>223.8</v>
      </c>
      <c r="AA60" s="1"/>
      <c r="AB60" s="1">
        <f>ROUND(P60*G60,0)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1098</v>
      </c>
      <c r="D61" s="1">
        <v>1098</v>
      </c>
      <c r="E61" s="1">
        <v>574</v>
      </c>
      <c r="F61" s="1">
        <v>1436</v>
      </c>
      <c r="G61" s="6">
        <v>0.4</v>
      </c>
      <c r="H61" s="1">
        <v>40</v>
      </c>
      <c r="I61" s="1" t="s">
        <v>33</v>
      </c>
      <c r="J61" s="1">
        <v>602</v>
      </c>
      <c r="K61" s="1">
        <f t="shared" si="6"/>
        <v>-28</v>
      </c>
      <c r="L61" s="1"/>
      <c r="M61" s="1"/>
      <c r="N61" s="1">
        <v>191.40000000000009</v>
      </c>
      <c r="O61" s="1">
        <f>E61/5</f>
        <v>114.8</v>
      </c>
      <c r="P61" s="5"/>
      <c r="Q61" s="5"/>
      <c r="R61" s="1"/>
      <c r="S61" s="1">
        <f t="shared" si="1"/>
        <v>14.175958188153311</v>
      </c>
      <c r="T61" s="1">
        <f t="shared" si="2"/>
        <v>14.175958188153311</v>
      </c>
      <c r="U61" s="1">
        <v>190.4</v>
      </c>
      <c r="V61" s="1">
        <v>201.6</v>
      </c>
      <c r="W61" s="1">
        <v>190</v>
      </c>
      <c r="X61" s="1">
        <v>190.8</v>
      </c>
      <c r="Y61" s="1">
        <v>194.2</v>
      </c>
      <c r="Z61" s="1">
        <v>190.8</v>
      </c>
      <c r="AA61" s="1"/>
      <c r="AB61" s="1">
        <f>ROUND(P61*G61,0)</f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657.61400000000003</v>
      </c>
      <c r="D62" s="1">
        <v>783.69200000000001</v>
      </c>
      <c r="E62" s="1">
        <v>414.63299999999998</v>
      </c>
      <c r="F62" s="1">
        <v>951.91300000000001</v>
      </c>
      <c r="G62" s="6">
        <v>1</v>
      </c>
      <c r="H62" s="1">
        <v>40</v>
      </c>
      <c r="I62" s="1" t="s">
        <v>33</v>
      </c>
      <c r="J62" s="1">
        <v>414.15</v>
      </c>
      <c r="K62" s="1">
        <f t="shared" si="6"/>
        <v>0.48300000000000409</v>
      </c>
      <c r="L62" s="1"/>
      <c r="M62" s="1"/>
      <c r="N62" s="1">
        <v>99.972799999999779</v>
      </c>
      <c r="O62" s="1">
        <f>E62/5</f>
        <v>82.926599999999993</v>
      </c>
      <c r="P62" s="5"/>
      <c r="Q62" s="5"/>
      <c r="R62" s="1"/>
      <c r="S62" s="1">
        <f t="shared" si="1"/>
        <v>12.684540304317311</v>
      </c>
      <c r="T62" s="1">
        <f t="shared" si="2"/>
        <v>12.684540304317311</v>
      </c>
      <c r="U62" s="1">
        <v>128.79179999999999</v>
      </c>
      <c r="V62" s="1">
        <v>137.63579999999999</v>
      </c>
      <c r="W62" s="1">
        <v>103.14960000000001</v>
      </c>
      <c r="X62" s="1">
        <v>94.616399999999999</v>
      </c>
      <c r="Y62" s="1">
        <v>153.0102</v>
      </c>
      <c r="Z62" s="1">
        <v>154.49299999999999</v>
      </c>
      <c r="AA62" s="1"/>
      <c r="AB62" s="1">
        <f>ROUND(P62*G62,0)</f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32</v>
      </c>
      <c r="C63" s="1">
        <v>403.64400000000001</v>
      </c>
      <c r="D63" s="1">
        <v>686.01300000000003</v>
      </c>
      <c r="E63" s="1">
        <v>317.47300000000001</v>
      </c>
      <c r="F63" s="1">
        <v>699.10400000000004</v>
      </c>
      <c r="G63" s="6">
        <v>1</v>
      </c>
      <c r="H63" s="1">
        <v>40</v>
      </c>
      <c r="I63" s="1" t="s">
        <v>33</v>
      </c>
      <c r="J63" s="1">
        <v>324.7</v>
      </c>
      <c r="K63" s="1">
        <f t="shared" si="6"/>
        <v>-7.2269999999999754</v>
      </c>
      <c r="L63" s="1"/>
      <c r="M63" s="1"/>
      <c r="N63" s="1">
        <v>143.29259999999991</v>
      </c>
      <c r="O63" s="1">
        <f>E63/5</f>
        <v>63.494600000000005</v>
      </c>
      <c r="P63" s="5"/>
      <c r="Q63" s="5"/>
      <c r="R63" s="1"/>
      <c r="S63" s="1">
        <f t="shared" si="1"/>
        <v>13.267216424703831</v>
      </c>
      <c r="T63" s="1">
        <f t="shared" si="2"/>
        <v>13.267216424703831</v>
      </c>
      <c r="U63" s="1">
        <v>101.7856</v>
      </c>
      <c r="V63" s="1">
        <v>102.9936</v>
      </c>
      <c r="W63" s="1">
        <v>73.129400000000004</v>
      </c>
      <c r="X63" s="1">
        <v>73.080799999999996</v>
      </c>
      <c r="Y63" s="1">
        <v>105.9414</v>
      </c>
      <c r="Z63" s="1">
        <v>106.7054</v>
      </c>
      <c r="AA63" s="1"/>
      <c r="AB63" s="1">
        <f>ROUND(P63*G63,0)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32</v>
      </c>
      <c r="C64" s="1">
        <v>464.08100000000002</v>
      </c>
      <c r="D64" s="1">
        <v>774.66499999999996</v>
      </c>
      <c r="E64" s="1">
        <v>400.48700000000002</v>
      </c>
      <c r="F64" s="1">
        <v>754.73699999999997</v>
      </c>
      <c r="G64" s="6">
        <v>1</v>
      </c>
      <c r="H64" s="1">
        <v>40</v>
      </c>
      <c r="I64" s="1" t="s">
        <v>33</v>
      </c>
      <c r="J64" s="1">
        <v>402.4</v>
      </c>
      <c r="K64" s="1">
        <f t="shared" si="6"/>
        <v>-1.9129999999999541</v>
      </c>
      <c r="L64" s="1"/>
      <c r="M64" s="1"/>
      <c r="N64" s="1">
        <v>139.33900000000011</v>
      </c>
      <c r="O64" s="1">
        <f>E64/5</f>
        <v>80.097400000000007</v>
      </c>
      <c r="P64" s="5"/>
      <c r="Q64" s="5"/>
      <c r="R64" s="1"/>
      <c r="S64" s="1">
        <f t="shared" si="1"/>
        <v>11.162359826910736</v>
      </c>
      <c r="T64" s="1">
        <f t="shared" si="2"/>
        <v>11.162359826910736</v>
      </c>
      <c r="U64" s="1">
        <v>114.02500000000001</v>
      </c>
      <c r="V64" s="1">
        <v>116.8844</v>
      </c>
      <c r="W64" s="1">
        <v>85.436199999999999</v>
      </c>
      <c r="X64" s="1">
        <v>84.974199999999996</v>
      </c>
      <c r="Y64" s="1">
        <v>120.3014</v>
      </c>
      <c r="Z64" s="1">
        <v>122.60420000000001</v>
      </c>
      <c r="AA64" s="1"/>
      <c r="AB64" s="1">
        <f>ROUND(P64*G64,0)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32</v>
      </c>
      <c r="C65" s="1">
        <v>214.73699999999999</v>
      </c>
      <c r="D65" s="1">
        <v>120.70099999999999</v>
      </c>
      <c r="E65" s="1">
        <v>60.896999999999998</v>
      </c>
      <c r="F65" s="1">
        <v>202.923</v>
      </c>
      <c r="G65" s="6">
        <v>1</v>
      </c>
      <c r="H65" s="1">
        <v>30</v>
      </c>
      <c r="I65" s="1" t="s">
        <v>33</v>
      </c>
      <c r="J65" s="1">
        <v>106</v>
      </c>
      <c r="K65" s="1">
        <f t="shared" si="6"/>
        <v>-45.103000000000002</v>
      </c>
      <c r="L65" s="1"/>
      <c r="M65" s="1"/>
      <c r="N65" s="1">
        <v>29.123200000000029</v>
      </c>
      <c r="O65" s="1">
        <f>E65/5</f>
        <v>12.179399999999999</v>
      </c>
      <c r="P65" s="5"/>
      <c r="Q65" s="5"/>
      <c r="R65" s="1"/>
      <c r="S65" s="1">
        <f t="shared" si="1"/>
        <v>19.05235069051021</v>
      </c>
      <c r="T65" s="1">
        <f t="shared" si="2"/>
        <v>19.05235069051021</v>
      </c>
      <c r="U65" s="1">
        <v>26.062200000000001</v>
      </c>
      <c r="V65" s="1">
        <v>28.6648</v>
      </c>
      <c r="W65" s="1">
        <v>32.317799999999998</v>
      </c>
      <c r="X65" s="1">
        <v>30.964200000000002</v>
      </c>
      <c r="Y65" s="1">
        <v>24.5806</v>
      </c>
      <c r="Z65" s="1">
        <v>22.721800000000002</v>
      </c>
      <c r="AA65" s="1" t="s">
        <v>109</v>
      </c>
      <c r="AB65" s="1">
        <f>ROUND(P65*G65,0)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40</v>
      </c>
      <c r="C66" s="1">
        <v>84</v>
      </c>
      <c r="D66" s="1"/>
      <c r="E66" s="1">
        <v>60</v>
      </c>
      <c r="F66" s="1">
        <v>22</v>
      </c>
      <c r="G66" s="6">
        <v>0.6</v>
      </c>
      <c r="H66" s="1">
        <v>60</v>
      </c>
      <c r="I66" s="1" t="s">
        <v>33</v>
      </c>
      <c r="J66" s="1">
        <v>60</v>
      </c>
      <c r="K66" s="1">
        <f t="shared" si="6"/>
        <v>0</v>
      </c>
      <c r="L66" s="1"/>
      <c r="M66" s="1"/>
      <c r="N66" s="1">
        <v>154</v>
      </c>
      <c r="O66" s="1">
        <f>E66/5</f>
        <v>12</v>
      </c>
      <c r="P66" s="5"/>
      <c r="Q66" s="5"/>
      <c r="R66" s="1"/>
      <c r="S66" s="1">
        <f t="shared" si="1"/>
        <v>14.666666666666666</v>
      </c>
      <c r="T66" s="1">
        <f t="shared" si="2"/>
        <v>14.666666666666666</v>
      </c>
      <c r="U66" s="1">
        <v>14</v>
      </c>
      <c r="V66" s="1">
        <v>4.4000000000000004</v>
      </c>
      <c r="W66" s="1">
        <v>6</v>
      </c>
      <c r="X66" s="1">
        <v>10.199999999999999</v>
      </c>
      <c r="Y66" s="1">
        <v>5.6</v>
      </c>
      <c r="Z66" s="1">
        <v>0.2</v>
      </c>
      <c r="AA66" s="1"/>
      <c r="AB66" s="1">
        <f>ROUND(P66*G66,0)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40</v>
      </c>
      <c r="C67" s="1">
        <v>202</v>
      </c>
      <c r="D67" s="1">
        <v>60</v>
      </c>
      <c r="E67" s="1">
        <v>131</v>
      </c>
      <c r="F67" s="1">
        <v>112</v>
      </c>
      <c r="G67" s="6">
        <v>0.35</v>
      </c>
      <c r="H67" s="1">
        <v>50</v>
      </c>
      <c r="I67" s="1" t="s">
        <v>33</v>
      </c>
      <c r="J67" s="1">
        <v>135</v>
      </c>
      <c r="K67" s="1">
        <f t="shared" si="6"/>
        <v>-4</v>
      </c>
      <c r="L67" s="1"/>
      <c r="M67" s="1"/>
      <c r="N67" s="1">
        <v>306.2</v>
      </c>
      <c r="O67" s="1">
        <f>E67/5</f>
        <v>26.2</v>
      </c>
      <c r="P67" s="5"/>
      <c r="Q67" s="5"/>
      <c r="R67" s="1"/>
      <c r="S67" s="1">
        <f t="shared" si="1"/>
        <v>15.961832061068701</v>
      </c>
      <c r="T67" s="1">
        <f t="shared" si="2"/>
        <v>15.961832061068701</v>
      </c>
      <c r="U67" s="1">
        <v>37.4</v>
      </c>
      <c r="V67" s="1">
        <v>35.4</v>
      </c>
      <c r="W67" s="1">
        <v>33</v>
      </c>
      <c r="X67" s="1">
        <v>35.4</v>
      </c>
      <c r="Y67" s="1">
        <v>29.8</v>
      </c>
      <c r="Z67" s="1">
        <v>30.4</v>
      </c>
      <c r="AA67" s="1" t="s">
        <v>112</v>
      </c>
      <c r="AB67" s="1">
        <f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40</v>
      </c>
      <c r="C68" s="1">
        <v>476.44600000000003</v>
      </c>
      <c r="D68" s="1">
        <v>384.55399999999997</v>
      </c>
      <c r="E68" s="1">
        <v>378</v>
      </c>
      <c r="F68" s="1">
        <v>445</v>
      </c>
      <c r="G68" s="6">
        <v>0.37</v>
      </c>
      <c r="H68" s="1">
        <v>50</v>
      </c>
      <c r="I68" s="1" t="s">
        <v>33</v>
      </c>
      <c r="J68" s="1">
        <v>344</v>
      </c>
      <c r="K68" s="1">
        <f t="shared" si="6"/>
        <v>34</v>
      </c>
      <c r="L68" s="1"/>
      <c r="M68" s="1"/>
      <c r="N68" s="1">
        <v>451.49200000000019</v>
      </c>
      <c r="O68" s="1">
        <f>E68/5</f>
        <v>75.599999999999994</v>
      </c>
      <c r="P68" s="5"/>
      <c r="Q68" s="5"/>
      <c r="R68" s="1"/>
      <c r="S68" s="1">
        <f t="shared" si="1"/>
        <v>11.858359788359792</v>
      </c>
      <c r="T68" s="1">
        <f t="shared" si="2"/>
        <v>11.858359788359792</v>
      </c>
      <c r="U68" s="1">
        <v>80.2</v>
      </c>
      <c r="V68" s="1">
        <v>82.110799999999998</v>
      </c>
      <c r="W68" s="1">
        <v>82.510800000000003</v>
      </c>
      <c r="X68" s="1">
        <v>60.4</v>
      </c>
      <c r="Y68" s="1">
        <v>83.4</v>
      </c>
      <c r="Z68" s="1">
        <v>114.4</v>
      </c>
      <c r="AA68" s="1"/>
      <c r="AB68" s="1">
        <f>ROUND(P68*G68,0)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40</v>
      </c>
      <c r="C69" s="1">
        <v>56</v>
      </c>
      <c r="D69" s="1">
        <v>138</v>
      </c>
      <c r="E69" s="1">
        <v>36</v>
      </c>
      <c r="F69" s="1">
        <v>128</v>
      </c>
      <c r="G69" s="6">
        <v>0.4</v>
      </c>
      <c r="H69" s="1">
        <v>30</v>
      </c>
      <c r="I69" s="1" t="s">
        <v>33</v>
      </c>
      <c r="J69" s="1">
        <v>54</v>
      </c>
      <c r="K69" s="1">
        <f t="shared" ref="K69:K100" si="7">E69-J69</f>
        <v>-18</v>
      </c>
      <c r="L69" s="1"/>
      <c r="M69" s="1"/>
      <c r="N69" s="1">
        <v>9.5999999999999943</v>
      </c>
      <c r="O69" s="1">
        <f>E69/5</f>
        <v>7.2</v>
      </c>
      <c r="P69" s="5"/>
      <c r="Q69" s="5"/>
      <c r="R69" s="1"/>
      <c r="S69" s="1">
        <f t="shared" si="1"/>
        <v>19.111111111111111</v>
      </c>
      <c r="T69" s="1">
        <f t="shared" si="2"/>
        <v>19.111111111111111</v>
      </c>
      <c r="U69" s="1">
        <v>14.6</v>
      </c>
      <c r="V69" s="1">
        <v>17.2</v>
      </c>
      <c r="W69" s="1">
        <v>10.8</v>
      </c>
      <c r="X69" s="1">
        <v>9.1999999999999993</v>
      </c>
      <c r="Y69" s="1">
        <v>13.2</v>
      </c>
      <c r="Z69" s="1">
        <v>12</v>
      </c>
      <c r="AA69" s="1"/>
      <c r="AB69" s="1">
        <f>ROUND(P69*G69,0)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40</v>
      </c>
      <c r="C70" s="1">
        <v>534</v>
      </c>
      <c r="D70" s="1">
        <v>45</v>
      </c>
      <c r="E70" s="1">
        <v>245</v>
      </c>
      <c r="F70" s="1">
        <v>289</v>
      </c>
      <c r="G70" s="6">
        <v>0.6</v>
      </c>
      <c r="H70" s="1">
        <v>55</v>
      </c>
      <c r="I70" s="1" t="s">
        <v>33</v>
      </c>
      <c r="J70" s="1">
        <v>243</v>
      </c>
      <c r="K70" s="1">
        <f t="shared" si="7"/>
        <v>2</v>
      </c>
      <c r="L70" s="1"/>
      <c r="M70" s="1"/>
      <c r="N70" s="1">
        <v>227.6</v>
      </c>
      <c r="O70" s="1">
        <f t="shared" ref="O70:O95" si="8">E70/5</f>
        <v>49</v>
      </c>
      <c r="P70" s="5"/>
      <c r="Q70" s="5"/>
      <c r="R70" s="1"/>
      <c r="S70" s="1">
        <f t="shared" si="1"/>
        <v>10.542857142857143</v>
      </c>
      <c r="T70" s="1">
        <f t="shared" si="2"/>
        <v>10.542857142857143</v>
      </c>
      <c r="U70" s="1">
        <v>51.2</v>
      </c>
      <c r="V70" s="1">
        <v>43</v>
      </c>
      <c r="W70" s="1">
        <v>31.4</v>
      </c>
      <c r="X70" s="1">
        <v>78.599999999999994</v>
      </c>
      <c r="Y70" s="1">
        <v>49.4</v>
      </c>
      <c r="Z70" s="1">
        <v>53.6</v>
      </c>
      <c r="AA70" s="1" t="s">
        <v>76</v>
      </c>
      <c r="AB70" s="1">
        <f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40</v>
      </c>
      <c r="C71" s="1">
        <v>90</v>
      </c>
      <c r="D71" s="1">
        <v>12</v>
      </c>
      <c r="E71" s="1">
        <v>69</v>
      </c>
      <c r="F71" s="1">
        <v>30</v>
      </c>
      <c r="G71" s="6">
        <v>0.45</v>
      </c>
      <c r="H71" s="1">
        <v>40</v>
      </c>
      <c r="I71" s="1" t="s">
        <v>33</v>
      </c>
      <c r="J71" s="1">
        <v>73</v>
      </c>
      <c r="K71" s="1">
        <f t="shared" si="7"/>
        <v>-4</v>
      </c>
      <c r="L71" s="1"/>
      <c r="M71" s="1"/>
      <c r="N71" s="1">
        <v>110</v>
      </c>
      <c r="O71" s="1">
        <f t="shared" si="8"/>
        <v>13.8</v>
      </c>
      <c r="P71" s="5"/>
      <c r="Q71" s="5"/>
      <c r="R71" s="1"/>
      <c r="S71" s="1">
        <f t="shared" ref="S71:S95" si="9">(F71+N71+P71)/O71</f>
        <v>10.144927536231883</v>
      </c>
      <c r="T71" s="1">
        <f t="shared" ref="T71:T95" si="10">(F71+N71)/O71</f>
        <v>10.144927536231883</v>
      </c>
      <c r="U71" s="1">
        <v>15</v>
      </c>
      <c r="V71" s="1">
        <v>12.6</v>
      </c>
      <c r="W71" s="1">
        <v>11.4</v>
      </c>
      <c r="X71" s="1">
        <v>15.8</v>
      </c>
      <c r="Y71" s="1">
        <v>15.8</v>
      </c>
      <c r="Z71" s="1">
        <v>12.4</v>
      </c>
      <c r="AA71" s="1" t="s">
        <v>117</v>
      </c>
      <c r="AB71" s="1">
        <f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" t="s">
        <v>40</v>
      </c>
      <c r="C72" s="1">
        <v>249</v>
      </c>
      <c r="D72" s="1"/>
      <c r="E72" s="1">
        <v>157</v>
      </c>
      <c r="F72" s="1">
        <v>55</v>
      </c>
      <c r="G72" s="6">
        <v>0.4</v>
      </c>
      <c r="H72" s="1">
        <v>50</v>
      </c>
      <c r="I72" s="1" t="s">
        <v>33</v>
      </c>
      <c r="J72" s="1">
        <v>157</v>
      </c>
      <c r="K72" s="1">
        <f t="shared" si="7"/>
        <v>0</v>
      </c>
      <c r="L72" s="1"/>
      <c r="M72" s="1"/>
      <c r="N72" s="16"/>
      <c r="O72" s="1">
        <f t="shared" si="8"/>
        <v>31.4</v>
      </c>
      <c r="P72" s="17">
        <f t="shared" si="5"/>
        <v>259</v>
      </c>
      <c r="Q72" s="5"/>
      <c r="R72" s="1"/>
      <c r="S72" s="1">
        <f t="shared" si="9"/>
        <v>10</v>
      </c>
      <c r="T72" s="1">
        <f t="shared" si="10"/>
        <v>1.7515923566878981</v>
      </c>
      <c r="U72" s="1">
        <v>38.6</v>
      </c>
      <c r="V72" s="1">
        <v>39</v>
      </c>
      <c r="W72" s="1">
        <v>33.6</v>
      </c>
      <c r="X72" s="1">
        <v>26.8</v>
      </c>
      <c r="Y72" s="1">
        <v>42.6</v>
      </c>
      <c r="Z72" s="1">
        <v>44</v>
      </c>
      <c r="AA72" s="16" t="s">
        <v>119</v>
      </c>
      <c r="AB72" s="1">
        <f>ROUND(P72*G72,0)</f>
        <v>104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120</v>
      </c>
      <c r="B73" s="1" t="s">
        <v>40</v>
      </c>
      <c r="C73" s="1">
        <v>1</v>
      </c>
      <c r="D73" s="1"/>
      <c r="E73" s="1">
        <v>-3</v>
      </c>
      <c r="F73" s="1"/>
      <c r="G73" s="6">
        <v>0.11</v>
      </c>
      <c r="H73" s="1">
        <v>150</v>
      </c>
      <c r="I73" s="1" t="s">
        <v>33</v>
      </c>
      <c r="J73" s="1"/>
      <c r="K73" s="1">
        <f t="shared" si="7"/>
        <v>-3</v>
      </c>
      <c r="L73" s="1"/>
      <c r="M73" s="1"/>
      <c r="N73" s="16"/>
      <c r="O73" s="1">
        <f t="shared" si="8"/>
        <v>-0.6</v>
      </c>
      <c r="P73" s="17">
        <v>30</v>
      </c>
      <c r="Q73" s="5"/>
      <c r="R73" s="1"/>
      <c r="S73" s="1">
        <f t="shared" si="9"/>
        <v>-50</v>
      </c>
      <c r="T73" s="1">
        <f t="shared" si="10"/>
        <v>0</v>
      </c>
      <c r="U73" s="1">
        <v>0</v>
      </c>
      <c r="V73" s="1">
        <v>0.2</v>
      </c>
      <c r="W73" s="1">
        <v>2</v>
      </c>
      <c r="X73" s="1">
        <v>2.2000000000000002</v>
      </c>
      <c r="Y73" s="1">
        <v>1.6</v>
      </c>
      <c r="Z73" s="1">
        <v>2.6</v>
      </c>
      <c r="AA73" s="16" t="s">
        <v>119</v>
      </c>
      <c r="AB73" s="1">
        <f>ROUND(P73*G73,0)</f>
        <v>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40</v>
      </c>
      <c r="C74" s="1">
        <v>30</v>
      </c>
      <c r="D74" s="1">
        <v>100</v>
      </c>
      <c r="E74" s="1">
        <v>15</v>
      </c>
      <c r="F74" s="1">
        <v>101</v>
      </c>
      <c r="G74" s="6">
        <v>0.06</v>
      </c>
      <c r="H74" s="1">
        <v>60</v>
      </c>
      <c r="I74" s="1" t="s">
        <v>33</v>
      </c>
      <c r="J74" s="1">
        <v>29</v>
      </c>
      <c r="K74" s="1">
        <f t="shared" si="7"/>
        <v>-14</v>
      </c>
      <c r="L74" s="1"/>
      <c r="M74" s="1"/>
      <c r="N74" s="1">
        <v>37</v>
      </c>
      <c r="O74" s="1">
        <f t="shared" si="8"/>
        <v>3</v>
      </c>
      <c r="P74" s="5"/>
      <c r="Q74" s="5"/>
      <c r="R74" s="1"/>
      <c r="S74" s="1">
        <f t="shared" si="9"/>
        <v>46</v>
      </c>
      <c r="T74" s="1">
        <f t="shared" si="10"/>
        <v>46</v>
      </c>
      <c r="U74" s="1">
        <v>10</v>
      </c>
      <c r="V74" s="1">
        <v>9.6</v>
      </c>
      <c r="W74" s="1">
        <v>2.4</v>
      </c>
      <c r="X74" s="1">
        <v>1.8</v>
      </c>
      <c r="Y74" s="1">
        <v>-0.2</v>
      </c>
      <c r="Z74" s="1">
        <v>0</v>
      </c>
      <c r="AA74" s="1" t="s">
        <v>122</v>
      </c>
      <c r="AB74" s="1">
        <f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123</v>
      </c>
      <c r="B75" s="1" t="s">
        <v>40</v>
      </c>
      <c r="C75" s="1"/>
      <c r="D75" s="1"/>
      <c r="E75" s="1"/>
      <c r="F75" s="1"/>
      <c r="G75" s="6">
        <v>0.15</v>
      </c>
      <c r="H75" s="1">
        <v>60</v>
      </c>
      <c r="I75" s="1" t="s">
        <v>33</v>
      </c>
      <c r="J75" s="1"/>
      <c r="K75" s="1">
        <f t="shared" si="7"/>
        <v>0</v>
      </c>
      <c r="L75" s="1"/>
      <c r="M75" s="1"/>
      <c r="N75" s="16"/>
      <c r="O75" s="1">
        <f t="shared" si="8"/>
        <v>0</v>
      </c>
      <c r="P75" s="17">
        <v>20</v>
      </c>
      <c r="Q75" s="5"/>
      <c r="R75" s="1"/>
      <c r="S75" s="1" t="e">
        <f t="shared" si="9"/>
        <v>#DIV/0!</v>
      </c>
      <c r="T75" s="1" t="e">
        <f t="shared" si="10"/>
        <v>#DIV/0!</v>
      </c>
      <c r="U75" s="1">
        <v>0</v>
      </c>
      <c r="V75" s="1">
        <v>0</v>
      </c>
      <c r="W75" s="1">
        <v>0</v>
      </c>
      <c r="X75" s="1">
        <v>-0.2</v>
      </c>
      <c r="Y75" s="1">
        <v>-0.2</v>
      </c>
      <c r="Z75" s="1">
        <v>0</v>
      </c>
      <c r="AA75" s="16" t="s">
        <v>119</v>
      </c>
      <c r="AB75" s="1">
        <f>ROUND(P75*G75,0)</f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32</v>
      </c>
      <c r="C76" s="1">
        <v>50.78</v>
      </c>
      <c r="D76" s="1">
        <v>31.89</v>
      </c>
      <c r="E76" s="1">
        <v>41.947000000000003</v>
      </c>
      <c r="F76" s="1">
        <v>35.881999999999998</v>
      </c>
      <c r="G76" s="6">
        <v>1</v>
      </c>
      <c r="H76" s="1">
        <v>55</v>
      </c>
      <c r="I76" s="1" t="s">
        <v>33</v>
      </c>
      <c r="J76" s="1">
        <v>39.200000000000003</v>
      </c>
      <c r="K76" s="1">
        <f t="shared" si="7"/>
        <v>2.7469999999999999</v>
      </c>
      <c r="L76" s="1"/>
      <c r="M76" s="1"/>
      <c r="N76" s="1">
        <v>0</v>
      </c>
      <c r="O76" s="1">
        <f t="shared" si="8"/>
        <v>8.3894000000000002</v>
      </c>
      <c r="P76" s="5">
        <f t="shared" si="5"/>
        <v>48.012000000000008</v>
      </c>
      <c r="Q76" s="5"/>
      <c r="R76" s="1"/>
      <c r="S76" s="1">
        <f t="shared" si="9"/>
        <v>10</v>
      </c>
      <c r="T76" s="1">
        <f t="shared" si="10"/>
        <v>4.2770639139866971</v>
      </c>
      <c r="U76" s="1">
        <v>3.8584000000000001</v>
      </c>
      <c r="V76" s="1">
        <v>4.6608000000000001</v>
      </c>
      <c r="W76" s="1">
        <v>6.1017999999999999</v>
      </c>
      <c r="X76" s="1">
        <v>5.5663999999999998</v>
      </c>
      <c r="Y76" s="1">
        <v>13.7014</v>
      </c>
      <c r="Z76" s="1">
        <v>13.9672</v>
      </c>
      <c r="AA76" s="1" t="s">
        <v>69</v>
      </c>
      <c r="AB76" s="1">
        <f>ROUND(P76*G76,0)</f>
        <v>48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40</v>
      </c>
      <c r="C77" s="1">
        <v>125</v>
      </c>
      <c r="D77" s="1">
        <v>50</v>
      </c>
      <c r="E77" s="1">
        <v>78</v>
      </c>
      <c r="F77" s="1">
        <v>97</v>
      </c>
      <c r="G77" s="6">
        <v>0.4</v>
      </c>
      <c r="H77" s="1">
        <v>55</v>
      </c>
      <c r="I77" s="1" t="s">
        <v>33</v>
      </c>
      <c r="J77" s="1">
        <v>78</v>
      </c>
      <c r="K77" s="1">
        <f t="shared" si="7"/>
        <v>0</v>
      </c>
      <c r="L77" s="1"/>
      <c r="M77" s="1"/>
      <c r="N77" s="1">
        <v>0</v>
      </c>
      <c r="O77" s="1">
        <f t="shared" si="8"/>
        <v>15.6</v>
      </c>
      <c r="P77" s="5">
        <f t="shared" si="5"/>
        <v>59</v>
      </c>
      <c r="Q77" s="5"/>
      <c r="R77" s="1"/>
      <c r="S77" s="1">
        <f t="shared" si="9"/>
        <v>10</v>
      </c>
      <c r="T77" s="1">
        <f t="shared" si="10"/>
        <v>6.2179487179487181</v>
      </c>
      <c r="U77" s="1">
        <v>4.5999999999999996</v>
      </c>
      <c r="V77" s="1">
        <v>4.5999999999999996</v>
      </c>
      <c r="W77" s="1">
        <v>16.399999999999999</v>
      </c>
      <c r="X77" s="1">
        <v>14.4</v>
      </c>
      <c r="Y77" s="1">
        <v>11</v>
      </c>
      <c r="Z77" s="1">
        <v>11.6</v>
      </c>
      <c r="AA77" s="1" t="s">
        <v>126</v>
      </c>
      <c r="AB77" s="1">
        <f>ROUND(P77*G77,0)</f>
        <v>24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32</v>
      </c>
      <c r="C78" s="1">
        <v>702.02700000000004</v>
      </c>
      <c r="D78" s="1">
        <v>767.37</v>
      </c>
      <c r="E78" s="1">
        <v>401.73500000000001</v>
      </c>
      <c r="F78" s="1">
        <v>753.94799999999998</v>
      </c>
      <c r="G78" s="6">
        <v>1</v>
      </c>
      <c r="H78" s="1">
        <v>55</v>
      </c>
      <c r="I78" s="1" t="s">
        <v>33</v>
      </c>
      <c r="J78" s="1">
        <v>379.9</v>
      </c>
      <c r="K78" s="1">
        <f t="shared" si="7"/>
        <v>21.835000000000036</v>
      </c>
      <c r="L78" s="1"/>
      <c r="M78" s="1"/>
      <c r="N78" s="1">
        <v>891.14319999999987</v>
      </c>
      <c r="O78" s="1">
        <f t="shared" si="8"/>
        <v>80.347000000000008</v>
      </c>
      <c r="P78" s="5"/>
      <c r="Q78" s="5"/>
      <c r="R78" s="1"/>
      <c r="S78" s="1">
        <f t="shared" si="9"/>
        <v>20.474830423040061</v>
      </c>
      <c r="T78" s="1">
        <f t="shared" si="10"/>
        <v>20.474830423040061</v>
      </c>
      <c r="U78" s="1">
        <v>136.55879999999999</v>
      </c>
      <c r="V78" s="1">
        <v>115.30159999999999</v>
      </c>
      <c r="W78" s="1">
        <v>84.022199999999998</v>
      </c>
      <c r="X78" s="1">
        <v>105.6844</v>
      </c>
      <c r="Y78" s="1">
        <v>58.459600000000002</v>
      </c>
      <c r="Z78" s="1">
        <v>52.347799999999999</v>
      </c>
      <c r="AA78" s="1"/>
      <c r="AB78" s="1">
        <f>ROUND(P78*G78,0)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40</v>
      </c>
      <c r="C79" s="1">
        <v>10</v>
      </c>
      <c r="D79" s="1"/>
      <c r="E79" s="1">
        <v>5</v>
      </c>
      <c r="F79" s="1">
        <v>5</v>
      </c>
      <c r="G79" s="6">
        <v>0.4</v>
      </c>
      <c r="H79" s="1">
        <v>55</v>
      </c>
      <c r="I79" s="1" t="s">
        <v>33</v>
      </c>
      <c r="J79" s="1">
        <v>5</v>
      </c>
      <c r="K79" s="1">
        <f t="shared" si="7"/>
        <v>0</v>
      </c>
      <c r="L79" s="1"/>
      <c r="M79" s="1"/>
      <c r="N79" s="1">
        <v>0</v>
      </c>
      <c r="O79" s="1">
        <f t="shared" si="8"/>
        <v>1</v>
      </c>
      <c r="P79" s="5">
        <f t="shared" si="5"/>
        <v>5</v>
      </c>
      <c r="Q79" s="5"/>
      <c r="R79" s="1"/>
      <c r="S79" s="1">
        <f t="shared" si="9"/>
        <v>10</v>
      </c>
      <c r="T79" s="1">
        <f t="shared" si="10"/>
        <v>5</v>
      </c>
      <c r="U79" s="1">
        <v>0.2</v>
      </c>
      <c r="V79" s="1">
        <v>0.2</v>
      </c>
      <c r="W79" s="1">
        <v>0.8</v>
      </c>
      <c r="X79" s="1">
        <v>0.8</v>
      </c>
      <c r="Y79" s="1">
        <v>1</v>
      </c>
      <c r="Z79" s="1">
        <v>1</v>
      </c>
      <c r="AA79" s="1"/>
      <c r="AB79" s="1">
        <f>ROUND(P79*G79,0)</f>
        <v>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32</v>
      </c>
      <c r="C80" s="1">
        <v>459.358</v>
      </c>
      <c r="D80" s="1">
        <v>371.57499999999999</v>
      </c>
      <c r="E80" s="1">
        <v>364.04899999999998</v>
      </c>
      <c r="F80" s="1">
        <v>367.72399999999999</v>
      </c>
      <c r="G80" s="6">
        <v>1</v>
      </c>
      <c r="H80" s="1">
        <v>50</v>
      </c>
      <c r="I80" s="1" t="s">
        <v>33</v>
      </c>
      <c r="J80" s="1">
        <v>370.95</v>
      </c>
      <c r="K80" s="1">
        <f t="shared" si="7"/>
        <v>-6.9010000000000105</v>
      </c>
      <c r="L80" s="1"/>
      <c r="M80" s="1"/>
      <c r="N80" s="1">
        <v>255.29440000000011</v>
      </c>
      <c r="O80" s="1">
        <f t="shared" si="8"/>
        <v>72.809799999999996</v>
      </c>
      <c r="P80" s="5">
        <f t="shared" si="5"/>
        <v>105.07959999999986</v>
      </c>
      <c r="Q80" s="5"/>
      <c r="R80" s="1"/>
      <c r="S80" s="1">
        <f t="shared" si="9"/>
        <v>10</v>
      </c>
      <c r="T80" s="1">
        <f t="shared" si="10"/>
        <v>8.5567931789402003</v>
      </c>
      <c r="U80" s="1">
        <v>70.376800000000003</v>
      </c>
      <c r="V80" s="1">
        <v>74.305999999999997</v>
      </c>
      <c r="W80" s="1">
        <v>80.218999999999994</v>
      </c>
      <c r="X80" s="1">
        <v>74.342399999999998</v>
      </c>
      <c r="Y80" s="1">
        <v>68.657799999999995</v>
      </c>
      <c r="Z80" s="1">
        <v>67.2376</v>
      </c>
      <c r="AA80" s="1"/>
      <c r="AB80" s="1">
        <f>ROUND(P80*G80,0)</f>
        <v>105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218</v>
      </c>
      <c r="D81" s="1">
        <v>504</v>
      </c>
      <c r="E81" s="1">
        <v>195</v>
      </c>
      <c r="F81" s="1">
        <v>474</v>
      </c>
      <c r="G81" s="6">
        <v>0.2</v>
      </c>
      <c r="H81" s="1">
        <v>40</v>
      </c>
      <c r="I81" s="1" t="s">
        <v>33</v>
      </c>
      <c r="J81" s="1">
        <v>210</v>
      </c>
      <c r="K81" s="1">
        <f t="shared" si="7"/>
        <v>-15</v>
      </c>
      <c r="L81" s="1"/>
      <c r="M81" s="1"/>
      <c r="N81" s="1">
        <v>0</v>
      </c>
      <c r="O81" s="1">
        <f t="shared" si="8"/>
        <v>39</v>
      </c>
      <c r="P81" s="5"/>
      <c r="Q81" s="5"/>
      <c r="R81" s="1"/>
      <c r="S81" s="1">
        <f t="shared" si="9"/>
        <v>12.153846153846153</v>
      </c>
      <c r="T81" s="1">
        <f t="shared" si="10"/>
        <v>12.153846153846153</v>
      </c>
      <c r="U81" s="1">
        <v>18.8</v>
      </c>
      <c r="V81" s="1">
        <v>12.6</v>
      </c>
      <c r="W81" s="1">
        <v>0</v>
      </c>
      <c r="X81" s="1">
        <v>0</v>
      </c>
      <c r="Y81" s="1">
        <v>0</v>
      </c>
      <c r="Z81" s="1">
        <v>0</v>
      </c>
      <c r="AA81" s="1" t="s">
        <v>131</v>
      </c>
      <c r="AB81" s="1">
        <f>ROUND(P81*G81,0)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40</v>
      </c>
      <c r="C82" s="1">
        <v>208</v>
      </c>
      <c r="D82" s="1">
        <v>504</v>
      </c>
      <c r="E82" s="1">
        <v>255</v>
      </c>
      <c r="F82" s="1">
        <v>388</v>
      </c>
      <c r="G82" s="6">
        <v>0.2</v>
      </c>
      <c r="H82" s="1">
        <v>35</v>
      </c>
      <c r="I82" s="1" t="s">
        <v>33</v>
      </c>
      <c r="J82" s="1">
        <v>287</v>
      </c>
      <c r="K82" s="1">
        <f t="shared" si="7"/>
        <v>-32</v>
      </c>
      <c r="L82" s="1"/>
      <c r="M82" s="1"/>
      <c r="N82" s="1">
        <v>0</v>
      </c>
      <c r="O82" s="1">
        <f t="shared" si="8"/>
        <v>51</v>
      </c>
      <c r="P82" s="5">
        <f t="shared" si="5"/>
        <v>122</v>
      </c>
      <c r="Q82" s="5"/>
      <c r="R82" s="1"/>
      <c r="S82" s="1">
        <f t="shared" si="9"/>
        <v>10</v>
      </c>
      <c r="T82" s="1">
        <f t="shared" si="10"/>
        <v>7.6078431372549016</v>
      </c>
      <c r="U82" s="1">
        <v>26.2</v>
      </c>
      <c r="V82" s="1">
        <v>17.8</v>
      </c>
      <c r="W82" s="1">
        <v>0</v>
      </c>
      <c r="X82" s="1">
        <v>0</v>
      </c>
      <c r="Y82" s="1">
        <v>0</v>
      </c>
      <c r="Z82" s="1">
        <v>0</v>
      </c>
      <c r="AA82" s="1" t="s">
        <v>131</v>
      </c>
      <c r="AB82" s="1">
        <f>ROUND(P82*G82,0)</f>
        <v>24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4" t="s">
        <v>133</v>
      </c>
      <c r="B83" s="24" t="s">
        <v>32</v>
      </c>
      <c r="C83" s="24">
        <v>859.93499999999995</v>
      </c>
      <c r="D83" s="24">
        <v>1062.58</v>
      </c>
      <c r="E83" s="24">
        <v>506.10599999999999</v>
      </c>
      <c r="F83" s="24">
        <v>1275.758</v>
      </c>
      <c r="G83" s="25">
        <v>1</v>
      </c>
      <c r="H83" s="24">
        <v>60</v>
      </c>
      <c r="I83" s="24" t="s">
        <v>33</v>
      </c>
      <c r="J83" s="24">
        <v>527.63</v>
      </c>
      <c r="K83" s="24">
        <f t="shared" si="7"/>
        <v>-21.524000000000001</v>
      </c>
      <c r="L83" s="24"/>
      <c r="M83" s="24"/>
      <c r="N83" s="24">
        <v>500</v>
      </c>
      <c r="O83" s="24">
        <f t="shared" si="8"/>
        <v>101.2212</v>
      </c>
      <c r="P83" s="26"/>
      <c r="Q83" s="26"/>
      <c r="R83" s="24"/>
      <c r="S83" s="24">
        <f t="shared" si="9"/>
        <v>17.543340723089631</v>
      </c>
      <c r="T83" s="24">
        <f t="shared" si="10"/>
        <v>17.543340723089631</v>
      </c>
      <c r="U83" s="24">
        <v>134.02199999999999</v>
      </c>
      <c r="V83" s="24">
        <v>148.38900000000001</v>
      </c>
      <c r="W83" s="24">
        <v>157.72499999999999</v>
      </c>
      <c r="X83" s="24">
        <v>147.74979999999999</v>
      </c>
      <c r="Y83" s="24">
        <v>158.95320000000001</v>
      </c>
      <c r="Z83" s="24">
        <v>160.0128</v>
      </c>
      <c r="AA83" s="24" t="s">
        <v>49</v>
      </c>
      <c r="AB83" s="24">
        <f>ROUND(P83*G83,0)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134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33</v>
      </c>
      <c r="J84" s="13"/>
      <c r="K84" s="13">
        <f t="shared" si="7"/>
        <v>0</v>
      </c>
      <c r="L84" s="13"/>
      <c r="M84" s="13"/>
      <c r="N84" s="13"/>
      <c r="O84" s="13">
        <f t="shared" si="8"/>
        <v>0</v>
      </c>
      <c r="P84" s="15"/>
      <c r="Q84" s="15"/>
      <c r="R84" s="13"/>
      <c r="S84" s="13" t="e">
        <f t="shared" si="9"/>
        <v>#DIV/0!</v>
      </c>
      <c r="T84" s="13" t="e">
        <f t="shared" si="10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 t="s">
        <v>135</v>
      </c>
      <c r="AB84" s="13">
        <f>ROUND(P84*G84,0)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32</v>
      </c>
      <c r="C85" s="1">
        <v>1796.097</v>
      </c>
      <c r="D85" s="1">
        <v>2378.71</v>
      </c>
      <c r="E85" s="1">
        <v>1065.009</v>
      </c>
      <c r="F85" s="1">
        <v>2827.864</v>
      </c>
      <c r="G85" s="6">
        <v>1</v>
      </c>
      <c r="H85" s="1">
        <v>60</v>
      </c>
      <c r="I85" s="1" t="s">
        <v>33</v>
      </c>
      <c r="J85" s="1">
        <v>1068.0999999999999</v>
      </c>
      <c r="K85" s="1">
        <f t="shared" si="7"/>
        <v>-3.0909999999998945</v>
      </c>
      <c r="L85" s="1"/>
      <c r="M85" s="1"/>
      <c r="N85" s="1">
        <v>1112.6600000000001</v>
      </c>
      <c r="O85" s="1">
        <f t="shared" si="8"/>
        <v>213.0018</v>
      </c>
      <c r="P85" s="5"/>
      <c r="Q85" s="5"/>
      <c r="R85" s="1"/>
      <c r="S85" s="1">
        <f t="shared" si="9"/>
        <v>18.499956338397141</v>
      </c>
      <c r="T85" s="1">
        <f t="shared" si="10"/>
        <v>18.499956338397141</v>
      </c>
      <c r="U85" s="1">
        <v>313.07499999999999</v>
      </c>
      <c r="V85" s="1">
        <v>323.41199999999998</v>
      </c>
      <c r="W85" s="1">
        <v>332.60919999999999</v>
      </c>
      <c r="X85" s="1">
        <v>320.17540000000002</v>
      </c>
      <c r="Y85" s="1">
        <v>295.29379999999998</v>
      </c>
      <c r="Z85" s="1">
        <v>288.202</v>
      </c>
      <c r="AA85" s="1"/>
      <c r="AB85" s="1">
        <f>ROUND(P85*G85,0)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137</v>
      </c>
      <c r="B86" s="20" t="s">
        <v>32</v>
      </c>
      <c r="C86" s="20">
        <v>2884.7190000000001</v>
      </c>
      <c r="D86" s="20">
        <v>1131.9849999999999</v>
      </c>
      <c r="E86" s="20">
        <v>1967.268</v>
      </c>
      <c r="F86" s="20">
        <v>1649.7080000000001</v>
      </c>
      <c r="G86" s="21">
        <v>1</v>
      </c>
      <c r="H86" s="20">
        <v>60</v>
      </c>
      <c r="I86" s="20" t="s">
        <v>33</v>
      </c>
      <c r="J86" s="20">
        <v>1945.6</v>
      </c>
      <c r="K86" s="20">
        <f t="shared" si="7"/>
        <v>21.66800000000012</v>
      </c>
      <c r="L86" s="20"/>
      <c r="M86" s="20"/>
      <c r="N86" s="20">
        <v>500</v>
      </c>
      <c r="O86" s="20">
        <f t="shared" si="8"/>
        <v>393.45359999999999</v>
      </c>
      <c r="P86" s="22">
        <f t="shared" ref="P86:P87" si="11">7*O86-N86-F86</f>
        <v>604.46720000000005</v>
      </c>
      <c r="Q86" s="22"/>
      <c r="R86" s="20"/>
      <c r="S86" s="20">
        <f t="shared" si="9"/>
        <v>7</v>
      </c>
      <c r="T86" s="20">
        <f t="shared" si="10"/>
        <v>5.463688729751107</v>
      </c>
      <c r="U86" s="20">
        <v>520.40359999999998</v>
      </c>
      <c r="V86" s="20">
        <v>536.04380000000003</v>
      </c>
      <c r="W86" s="20">
        <v>474.58139999999997</v>
      </c>
      <c r="X86" s="20">
        <v>446.5068</v>
      </c>
      <c r="Y86" s="20">
        <v>589.92939999999999</v>
      </c>
      <c r="Z86" s="20">
        <v>595.34460000000001</v>
      </c>
      <c r="AA86" s="20" t="s">
        <v>138</v>
      </c>
      <c r="AB86" s="20">
        <f>ROUND(P86*G86,0)</f>
        <v>604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139</v>
      </c>
      <c r="B87" s="20" t="s">
        <v>32</v>
      </c>
      <c r="C87" s="20">
        <v>2623.538</v>
      </c>
      <c r="D87" s="20">
        <v>1198.8399999999999</v>
      </c>
      <c r="E87" s="20">
        <v>1459.328</v>
      </c>
      <c r="F87" s="20">
        <v>1926.4010000000001</v>
      </c>
      <c r="G87" s="21">
        <v>1</v>
      </c>
      <c r="H87" s="20">
        <v>60</v>
      </c>
      <c r="I87" s="20" t="s">
        <v>33</v>
      </c>
      <c r="J87" s="20">
        <v>1467.1</v>
      </c>
      <c r="K87" s="20">
        <f t="shared" si="7"/>
        <v>-7.7719999999999345</v>
      </c>
      <c r="L87" s="20"/>
      <c r="M87" s="20"/>
      <c r="N87" s="20">
        <v>200</v>
      </c>
      <c r="O87" s="20">
        <f t="shared" si="8"/>
        <v>291.86559999999997</v>
      </c>
      <c r="P87" s="22"/>
      <c r="Q87" s="22"/>
      <c r="R87" s="20"/>
      <c r="S87" s="20">
        <f t="shared" si="9"/>
        <v>7.2855485538549249</v>
      </c>
      <c r="T87" s="20">
        <f t="shared" si="10"/>
        <v>7.2855485538549249</v>
      </c>
      <c r="U87" s="20">
        <v>423.86099999999999</v>
      </c>
      <c r="V87" s="20">
        <v>444.4984</v>
      </c>
      <c r="W87" s="20">
        <v>460.90440000000001</v>
      </c>
      <c r="X87" s="20">
        <v>448.00940000000003</v>
      </c>
      <c r="Y87" s="20">
        <v>459.74160000000001</v>
      </c>
      <c r="Z87" s="20">
        <v>455.9196</v>
      </c>
      <c r="AA87" s="23" t="s">
        <v>37</v>
      </c>
      <c r="AB87" s="20">
        <f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32</v>
      </c>
      <c r="C88" s="1">
        <v>165.43600000000001</v>
      </c>
      <c r="D88" s="1">
        <v>73.19</v>
      </c>
      <c r="E88" s="1">
        <v>105.27800000000001</v>
      </c>
      <c r="F88" s="1">
        <v>103.28700000000001</v>
      </c>
      <c r="G88" s="6">
        <v>1</v>
      </c>
      <c r="H88" s="1">
        <v>55</v>
      </c>
      <c r="I88" s="1" t="s">
        <v>33</v>
      </c>
      <c r="J88" s="1">
        <v>117.2</v>
      </c>
      <c r="K88" s="1">
        <f t="shared" si="7"/>
        <v>-11.921999999999997</v>
      </c>
      <c r="L88" s="1"/>
      <c r="M88" s="1"/>
      <c r="N88" s="1">
        <v>0</v>
      </c>
      <c r="O88" s="1">
        <f t="shared" si="8"/>
        <v>21.055600000000002</v>
      </c>
      <c r="P88" s="5">
        <f t="shared" ref="P85:P93" si="12">10*O88-N88-F88</f>
        <v>107.26900000000001</v>
      </c>
      <c r="Q88" s="5"/>
      <c r="R88" s="1"/>
      <c r="S88" s="1">
        <f t="shared" si="9"/>
        <v>10</v>
      </c>
      <c r="T88" s="1">
        <f t="shared" si="10"/>
        <v>4.9054408328425687</v>
      </c>
      <c r="U88" s="1">
        <v>20.055599999999998</v>
      </c>
      <c r="V88" s="1">
        <v>20.237400000000001</v>
      </c>
      <c r="W88" s="1">
        <v>20.248999999999999</v>
      </c>
      <c r="X88" s="1">
        <v>22.386600000000001</v>
      </c>
      <c r="Y88" s="1">
        <v>21.332599999999999</v>
      </c>
      <c r="Z88" s="1">
        <v>18.663799999999998</v>
      </c>
      <c r="AA88" s="1" t="s">
        <v>141</v>
      </c>
      <c r="AB88" s="1">
        <f>ROUND(P88*G88,0)</f>
        <v>107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32</v>
      </c>
      <c r="C89" s="1">
        <v>95.965999999999994</v>
      </c>
      <c r="D89" s="1">
        <v>129.26400000000001</v>
      </c>
      <c r="E89" s="1">
        <v>41.685000000000002</v>
      </c>
      <c r="F89" s="1">
        <v>146.35300000000001</v>
      </c>
      <c r="G89" s="6">
        <v>1</v>
      </c>
      <c r="H89" s="1">
        <v>55</v>
      </c>
      <c r="I89" s="1" t="s">
        <v>33</v>
      </c>
      <c r="J89" s="1">
        <v>49.2</v>
      </c>
      <c r="K89" s="1">
        <f t="shared" si="7"/>
        <v>-7.5150000000000006</v>
      </c>
      <c r="L89" s="1"/>
      <c r="M89" s="1"/>
      <c r="N89" s="1">
        <v>83.822800000000001</v>
      </c>
      <c r="O89" s="1">
        <f t="shared" si="8"/>
        <v>8.3369999999999997</v>
      </c>
      <c r="P89" s="5"/>
      <c r="Q89" s="5"/>
      <c r="R89" s="1"/>
      <c r="S89" s="1">
        <f t="shared" si="9"/>
        <v>27.608948062852345</v>
      </c>
      <c r="T89" s="1">
        <f t="shared" si="10"/>
        <v>27.608948062852345</v>
      </c>
      <c r="U89" s="1">
        <v>20.261600000000001</v>
      </c>
      <c r="V89" s="1">
        <v>19.161999999999999</v>
      </c>
      <c r="W89" s="1">
        <v>15.0558</v>
      </c>
      <c r="X89" s="1">
        <v>21.489599999999999</v>
      </c>
      <c r="Y89" s="1">
        <v>24.188400000000001</v>
      </c>
      <c r="Z89" s="1">
        <v>21.802800000000001</v>
      </c>
      <c r="AA89" s="1" t="s">
        <v>73</v>
      </c>
      <c r="AB89" s="1">
        <f>ROUND(P89*G89,0)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32</v>
      </c>
      <c r="C90" s="1">
        <v>156.768</v>
      </c>
      <c r="D90" s="1">
        <v>32.218000000000004</v>
      </c>
      <c r="E90" s="1">
        <v>67.64</v>
      </c>
      <c r="F90" s="1">
        <v>98.593999999999994</v>
      </c>
      <c r="G90" s="6">
        <v>1</v>
      </c>
      <c r="H90" s="1">
        <v>55</v>
      </c>
      <c r="I90" s="1" t="s">
        <v>33</v>
      </c>
      <c r="J90" s="1">
        <v>76.099999999999994</v>
      </c>
      <c r="K90" s="1">
        <f t="shared" si="7"/>
        <v>-8.4599999999999937</v>
      </c>
      <c r="L90" s="1"/>
      <c r="M90" s="1"/>
      <c r="N90" s="1">
        <v>0</v>
      </c>
      <c r="O90" s="1">
        <f t="shared" si="8"/>
        <v>13.528</v>
      </c>
      <c r="P90" s="5">
        <f t="shared" si="12"/>
        <v>36.686000000000007</v>
      </c>
      <c r="Q90" s="5"/>
      <c r="R90" s="1"/>
      <c r="S90" s="1">
        <f t="shared" si="9"/>
        <v>10</v>
      </c>
      <c r="T90" s="1">
        <f t="shared" si="10"/>
        <v>7.2881431105854517</v>
      </c>
      <c r="U90" s="1">
        <v>11.6388</v>
      </c>
      <c r="V90" s="1">
        <v>12.4396</v>
      </c>
      <c r="W90" s="1">
        <v>17.57</v>
      </c>
      <c r="X90" s="1">
        <v>19.4724</v>
      </c>
      <c r="Y90" s="1">
        <v>14.501200000000001</v>
      </c>
      <c r="Z90" s="1">
        <v>12.331799999999999</v>
      </c>
      <c r="AA90" s="1" t="s">
        <v>44</v>
      </c>
      <c r="AB90" s="1">
        <f>ROUND(P90*G90,0)</f>
        <v>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32</v>
      </c>
      <c r="C91" s="1">
        <v>136.846</v>
      </c>
      <c r="D91" s="1"/>
      <c r="E91" s="1">
        <v>103.164</v>
      </c>
      <c r="F91" s="1">
        <v>21.844999999999999</v>
      </c>
      <c r="G91" s="6">
        <v>1</v>
      </c>
      <c r="H91" s="1">
        <v>60</v>
      </c>
      <c r="I91" s="1" t="s">
        <v>33</v>
      </c>
      <c r="J91" s="1">
        <v>99.6</v>
      </c>
      <c r="K91" s="1">
        <f t="shared" si="7"/>
        <v>3.5640000000000072</v>
      </c>
      <c r="L91" s="1"/>
      <c r="M91" s="1"/>
      <c r="N91" s="1">
        <v>169.06800000000001</v>
      </c>
      <c r="O91" s="1">
        <f t="shared" si="8"/>
        <v>20.6328</v>
      </c>
      <c r="P91" s="5">
        <f t="shared" si="12"/>
        <v>15.414999999999992</v>
      </c>
      <c r="Q91" s="5"/>
      <c r="R91" s="1"/>
      <c r="S91" s="1">
        <f t="shared" si="9"/>
        <v>10</v>
      </c>
      <c r="T91" s="1">
        <f t="shared" si="10"/>
        <v>9.2528886045519769</v>
      </c>
      <c r="U91" s="1">
        <v>18.837</v>
      </c>
      <c r="V91" s="1">
        <v>10.2752</v>
      </c>
      <c r="W91" s="1">
        <v>10.436999999999999</v>
      </c>
      <c r="X91" s="1">
        <v>12.3476</v>
      </c>
      <c r="Y91" s="1">
        <v>18.840399999999999</v>
      </c>
      <c r="Z91" s="1">
        <v>18.694800000000001</v>
      </c>
      <c r="AA91" s="1"/>
      <c r="AB91" s="1">
        <f>ROUND(P91*G91,0)</f>
        <v>15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40</v>
      </c>
      <c r="C92" s="1">
        <v>481</v>
      </c>
      <c r="D92" s="1">
        <v>18</v>
      </c>
      <c r="E92" s="1">
        <v>95</v>
      </c>
      <c r="F92" s="1">
        <v>271</v>
      </c>
      <c r="G92" s="6">
        <v>0.3</v>
      </c>
      <c r="H92" s="1">
        <v>40</v>
      </c>
      <c r="I92" s="1" t="s">
        <v>33</v>
      </c>
      <c r="J92" s="1">
        <v>160</v>
      </c>
      <c r="K92" s="1">
        <f t="shared" si="7"/>
        <v>-65</v>
      </c>
      <c r="L92" s="1"/>
      <c r="M92" s="1"/>
      <c r="N92" s="1">
        <v>21.799999999999951</v>
      </c>
      <c r="O92" s="1">
        <f t="shared" si="8"/>
        <v>19</v>
      </c>
      <c r="P92" s="5"/>
      <c r="Q92" s="5"/>
      <c r="R92" s="1"/>
      <c r="S92" s="1">
        <f t="shared" si="9"/>
        <v>15.410526315789472</v>
      </c>
      <c r="T92" s="1">
        <f t="shared" si="10"/>
        <v>15.410526315789472</v>
      </c>
      <c r="U92" s="1">
        <v>35.799999999999997</v>
      </c>
      <c r="V92" s="1">
        <v>42</v>
      </c>
      <c r="W92" s="1">
        <v>58.2</v>
      </c>
      <c r="X92" s="1">
        <v>62.4</v>
      </c>
      <c r="Y92" s="1">
        <v>60.8</v>
      </c>
      <c r="Z92" s="1">
        <v>64.599999999999994</v>
      </c>
      <c r="AA92" s="1" t="s">
        <v>62</v>
      </c>
      <c r="AB92" s="1">
        <f>ROUND(P92*G92,0)</f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40</v>
      </c>
      <c r="C93" s="1">
        <v>384</v>
      </c>
      <c r="D93" s="1">
        <v>132</v>
      </c>
      <c r="E93" s="1">
        <v>95</v>
      </c>
      <c r="F93" s="1">
        <v>299</v>
      </c>
      <c r="G93" s="6">
        <v>0.3</v>
      </c>
      <c r="H93" s="1">
        <v>40</v>
      </c>
      <c r="I93" s="1" t="s">
        <v>33</v>
      </c>
      <c r="J93" s="1">
        <v>161</v>
      </c>
      <c r="K93" s="1">
        <f t="shared" si="7"/>
        <v>-66</v>
      </c>
      <c r="L93" s="1"/>
      <c r="M93" s="1"/>
      <c r="N93" s="1">
        <v>26</v>
      </c>
      <c r="O93" s="1">
        <f t="shared" si="8"/>
        <v>19</v>
      </c>
      <c r="P93" s="5"/>
      <c r="Q93" s="5"/>
      <c r="R93" s="1"/>
      <c r="S93" s="1">
        <f t="shared" si="9"/>
        <v>17.105263157894736</v>
      </c>
      <c r="T93" s="1">
        <f t="shared" si="10"/>
        <v>17.105263157894736</v>
      </c>
      <c r="U93" s="1">
        <v>39</v>
      </c>
      <c r="V93" s="1">
        <v>45.2</v>
      </c>
      <c r="W93" s="1">
        <v>53</v>
      </c>
      <c r="X93" s="1">
        <v>55.2</v>
      </c>
      <c r="Y93" s="1">
        <v>63.4</v>
      </c>
      <c r="Z93" s="1">
        <v>66</v>
      </c>
      <c r="AA93" s="1" t="s">
        <v>62</v>
      </c>
      <c r="AB93" s="1">
        <f>ROUND(P93*G93,0)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147</v>
      </c>
      <c r="B94" s="10" t="s">
        <v>40</v>
      </c>
      <c r="C94" s="10">
        <v>715</v>
      </c>
      <c r="D94" s="10"/>
      <c r="E94" s="18">
        <v>146</v>
      </c>
      <c r="F94" s="18">
        <v>499</v>
      </c>
      <c r="G94" s="11">
        <v>0</v>
      </c>
      <c r="H94" s="10">
        <v>40</v>
      </c>
      <c r="I94" s="10" t="s">
        <v>55</v>
      </c>
      <c r="J94" s="10">
        <v>153</v>
      </c>
      <c r="K94" s="10">
        <f t="shared" si="7"/>
        <v>-7</v>
      </c>
      <c r="L94" s="10"/>
      <c r="M94" s="10"/>
      <c r="N94" s="10"/>
      <c r="O94" s="10">
        <f t="shared" si="8"/>
        <v>29.2</v>
      </c>
      <c r="P94" s="12"/>
      <c r="Q94" s="12"/>
      <c r="R94" s="10"/>
      <c r="S94" s="10">
        <f t="shared" si="9"/>
        <v>17.089041095890412</v>
      </c>
      <c r="T94" s="10">
        <f t="shared" si="10"/>
        <v>17.089041095890412</v>
      </c>
      <c r="U94" s="10">
        <v>41.4</v>
      </c>
      <c r="V94" s="10">
        <v>43.4</v>
      </c>
      <c r="W94" s="10">
        <v>43</v>
      </c>
      <c r="X94" s="10">
        <v>42.2</v>
      </c>
      <c r="Y94" s="10">
        <v>89.8</v>
      </c>
      <c r="Z94" s="10">
        <v>94.6</v>
      </c>
      <c r="AA94" s="10" t="s">
        <v>148</v>
      </c>
      <c r="AB94" s="10">
        <f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32</v>
      </c>
      <c r="C95" s="1">
        <v>255.291</v>
      </c>
      <c r="D95" s="1">
        <v>202.19399999999999</v>
      </c>
      <c r="E95" s="1">
        <v>195.84899999999999</v>
      </c>
      <c r="F95" s="1">
        <v>234.99199999999999</v>
      </c>
      <c r="G95" s="6">
        <v>1</v>
      </c>
      <c r="H95" s="1">
        <v>45</v>
      </c>
      <c r="I95" s="1" t="s">
        <v>33</v>
      </c>
      <c r="J95" s="1">
        <v>199.75</v>
      </c>
      <c r="K95" s="1">
        <f t="shared" si="7"/>
        <v>-3.9010000000000105</v>
      </c>
      <c r="L95" s="1"/>
      <c r="M95" s="1"/>
      <c r="N95" s="1">
        <v>0</v>
      </c>
      <c r="O95" s="1">
        <f t="shared" si="8"/>
        <v>39.169799999999995</v>
      </c>
      <c r="P95" s="5">
        <f>10*O95-N95-F95</f>
        <v>156.70599999999999</v>
      </c>
      <c r="Q95" s="5"/>
      <c r="R95" s="1"/>
      <c r="S95" s="1">
        <f t="shared" si="9"/>
        <v>10</v>
      </c>
      <c r="T95" s="1">
        <f t="shared" si="10"/>
        <v>5.9993157994168982</v>
      </c>
      <c r="U95" s="1">
        <v>17.831600000000002</v>
      </c>
      <c r="V95" s="1">
        <v>11.6976</v>
      </c>
      <c r="W95" s="1">
        <v>0</v>
      </c>
      <c r="X95" s="1">
        <v>0</v>
      </c>
      <c r="Y95" s="1">
        <v>0</v>
      </c>
      <c r="Z95" s="1">
        <v>0</v>
      </c>
      <c r="AA95" s="1" t="s">
        <v>131</v>
      </c>
      <c r="AB95" s="1">
        <f>ROUND(P95*G95,0)</f>
        <v>157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5" xr:uid="{75AD6CC4-BE47-4266-961F-8A7AD7FE33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2024-10-30T12:21:52Z</dcterms:created>
  <dcterms:modified xsi:type="dcterms:W3CDTF">2024-10-30T12:45:44Z</dcterms:modified>
</cp:coreProperties>
</file>