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90313F7E-8228-48F3-9F76-32F01BCF30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7" i="102" l="1"/>
  <c r="D122" i="102"/>
  <c r="D124" i="102"/>
  <c r="D125" i="102"/>
  <c r="D130" i="102"/>
  <c r="D132" i="102"/>
  <c r="D136" i="102"/>
  <c r="D137" i="102"/>
  <c r="D140" i="102"/>
  <c r="D144" i="102"/>
  <c r="D145" i="102"/>
  <c r="D152" i="102"/>
  <c r="D153" i="102"/>
  <c r="D159" i="102"/>
  <c r="D163" i="102"/>
  <c r="D164" i="102"/>
  <c r="D165" i="102"/>
  <c r="D166" i="102"/>
  <c r="D167" i="102"/>
  <c r="D168" i="102"/>
  <c r="D74" i="102"/>
  <c r="D75" i="102"/>
  <c r="D76" i="102"/>
  <c r="D91" i="102"/>
  <c r="D100" i="102"/>
  <c r="D101" i="102"/>
  <c r="D102" i="102"/>
  <c r="D105" i="102"/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<sst xmlns="http://schemas.openxmlformats.org/spreadsheetml/2006/main" count="525" uniqueCount="524">
  <si>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</si>
  <si>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</si>
  <si>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</si>
  <si>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</si>
  <si>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</si>
  <si>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</si>
  <si>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</si>
  <si>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</si>
  <si>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</si>
  <si>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</si>
  <si>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</si>
  <si>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</si>
  <si>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</si>
  <si>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</si>
  <si>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</si>
  <si>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</si>
  <si>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</si>
  <si>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</si>
  <si>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</si>
  <si>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</si>
  <si>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</si>
  <si>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</si>
  <si>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</si>
  <si>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</si>
  <si>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</si>
  <si>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</si>
  <si>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</si>
  <si>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</si>
  <si>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</si>
  <si>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</si>
  <si>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</si>
  <si>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</si>
  <si>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</si>
  <si>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</si>
  <si>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</si>
  <si>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</si>
  <si>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</si>
  <si>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</si>
  <si>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</si>
  <si>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</si>
  <si>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</si>
  <si>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</si>
  <si>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</si>
  <si>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</si>
  <si>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</si>
  <si>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</si>
  <si>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</si>
  <si>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</si>
  <si>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</si>
  <si>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</si>
  <si>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</si>
  <si>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</si>
  <si>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</si>
  <si>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</si>
  <si>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</si>
  <si>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</si>
  <si>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</si>
  <si>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</si>
  <si>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</si>
  <si>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</si>
  <si>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</si>
  <si>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</si>
  <si>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</si>
  <si>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</si>
  <si>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</si>
  <si>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</si>
  <si>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</si>
  <si>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</si>
  <si>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</si>
  <si>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</si>
  <si>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</si>
  <si>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</si>
  <si>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</si>
  <si>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</si>
  <si>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</si>
  <si>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</si>
  <si>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</si>
  <si>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</si>
  <si>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</si>
  <si>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</si>
  <si>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</si>
  <si>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</si>
  <si>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</si>
  <si>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</si>
  <si>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</si>
  <si>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</si>
  <si>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</si>
  <si>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</si>
  <si>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</si>
  <si>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</si>
  <si>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</si>
  <si>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</si>
  <si>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</si>
  <si>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</si>
  <si>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</si>
  <si>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</si>
  <si>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</si>
  <si>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</si>
  <si>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</si>
  <si>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</si>
  <si>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</si>
  <si>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</si>
  <si>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</si>
  <si>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</si>
  <si>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</si>
  <si>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</si>
  <si>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</si>
  <si>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</si>
  <si>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</si>
  <si>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</si>
  <si>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</si>
  <si>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</si>
  <si>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</si>
  <si>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</si>
  <si>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</si>
  <si>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</si>
  <si>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</si>
  <si>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</si>
  <si>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</si>
  <si>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</si>
  <si>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</si>
  <si>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</si>
  <si>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</si>
  <si>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</si>
  <si>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</si>
  <si>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</si>
  <si>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</si>
  <si>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</si>
  <si>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</si>
  <si>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</si>
  <si>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</si>
  <si>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</si>
  <si>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</si>
  <si>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</si>
  <si>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</si>
  <si>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</si>
  <si>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</si>
  <si>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</si>
  <si>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</si>
  <si>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</si>
  <si>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</si>
  <si>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</si>
  <si>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</si>
  <si>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</si>
  <si>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</si>
  <si>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</si>
  <si>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</si>
  <si>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</si>
  <si>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</si>
  <si>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</si>
  <si>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</si>
  <si>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</si>
  <si>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</si>
  <si>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</si>
  <si>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</si>
  <si>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</si>
  <si>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</si>
  <si>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</si>
  <si>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</si>
  <si>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</si>
  <si>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</si>
  <si>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</si>
  <si>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</si>
  <si>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</si>
  <si>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</si>
  <si>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</si>
  <si>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</si>
  <si>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</si>
  <si>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</si>
  <si>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</si>
  <si>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</si>
  <si>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</si>
  <si>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</si>
  <si>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</si>
  <si>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</si>
  <si>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</si>
  <si>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</si>
  <si>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</si>
  <si>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</si>
  <si>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</si>
  <si>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</si>
  <si>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</si>
  <si>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</si>
  <si>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</si>
  <si>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</si>
  <si>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</si>
  <si>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</si>
  <si>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</si>
  <si>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</si>
  <si>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</si>
  <si>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</si>
  <si>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</si>
  <si>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</si>
  <si>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</si>
  <si>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</si>
  <si>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</si>
  <si>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</si>
  <si>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</si>
  <si>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</si>
  <si>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</si>
  <si>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</si>
  <si>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</si>
  <si>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</si>
  <si>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</si>
  <si>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</si>
  <si>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</si>
  <si>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</si>
  <si>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</si>
  <si>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</si>
  <si>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</si>
  <si>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</si>
  <si>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</si>
  <si>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</si>
  <si>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</si>
  <si>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</si>
  <si>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</si>
  <si>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</si>
  <si>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</si>
  <si>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</si>
  <si>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</si>
  <si>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</si>
  <si>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</si>
  <si>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</si>
  <si>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</si>
  <si>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</si>
  <si>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</si>
  <si>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</si>
  <si>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</si>
  <si>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</si>
  <si>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</si>
  <si>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</si>
  <si>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</si>
  <si>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</si>
  <si>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</si>
  <si>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</si>
  <si>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</si>
  <si>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</si>
  <si>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</si>
  <si>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</si>
  <si>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</si>
  <si>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</si>
  <si>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</si>
  <si>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</si>
  <si>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</si>
  <si>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</si>
  <si>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</si>
  <si>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</si>
  <si>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</si>
  <si>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</si>
  <si>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</si>
  <si>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</si>
  <si>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</si>
  <si>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</si>
  <si>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</si>
  <si>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</si>
  <si>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</si>
  <si>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</si>
  <si>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</si>
  <si>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</si>
  <si>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</si>
  <si>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</si>
  <si>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</si>
  <si>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</si>
  <si>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</si>
  <si>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</si>
  <si>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</si>
  <si>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</si>
  <si>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</si>
  <si>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</si>
  <si>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</si>
  <si>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</si>
  <si>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</si>
  <si>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</si>
  <si>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</si>
  <si>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</si>
  <si>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</si>
  <si>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</si>
  <si>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</si>
  <si>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</si>
  <si>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</si>
  <si>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</si>
  <si>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</si>
  <si>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</si>
  <si>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</si>
  <si>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</si>
  <si>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</si>
  <si>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</si>
  <si>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</si>
  <si>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</si>
  <si>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</si>
  <si>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</si>
  <si>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</si>
  <si>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</si>
  <si>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</si>
  <si>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</si>
  <si>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</si>
  <si>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</si>
  <si>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</si>
  <si>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</si>
  <si>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</si>
  <si>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</si>
  <si>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</si>
  <si>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</si>
  <si>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</si>
  <si>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</si>
  <si>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</si>
  <si>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</si>
  <si>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</si>
  <si>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</si>
  <si>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</si>
  <si>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</si>
  <si>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</si>
  <si>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</si>
  <si>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</si>
  <si>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</si>
  <si>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</si>
  <si>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</si>
  <si>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</si>
  <si>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</si>
  <si>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</si>
  <si>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</si>
  <si>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</si>
  <si>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</si>
  <si>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</si>
  <si>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</si>
  <si>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</si>
  <si>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</si>
  <si>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</si>
  <si>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</si>
  <si>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</si>
  <si>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</si>
  <si>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</si>
  <si>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</si>
  <si>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</si>
  <si>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</si>
  <si>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</si>
  <si>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</si>
  <si>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</si>
  <si>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</si>
  <si>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</si>
  <si>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</si>
  <si>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</si>
  <si>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</si>
  <si>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</si>
  <si>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</si>
  <si>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</si>
  <si>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</si>
  <si>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</si>
  <si>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</si>
  <si>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</si>
  <si>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</si>
  <si>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</si>
  <si>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</si>
  <si>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</si>
  <si>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</si>
  <si>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</si>
  <si>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</si>
  <si>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</si>
  <si>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</si>
  <si>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</si>
  <si>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</si>
  <si>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</si>
  <si>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</si>
  <si>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</si>
  <si>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</si>
  <si>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</si>
  <si>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</si>
  <si>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</si>
  <si>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</si>
  <si>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</si>
  <si>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</si>
  <si>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</si>
  <si>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</si>
  <si>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</si>
  <si>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</si>
  <si>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</si>
  <si>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</si>
  <si>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</si>
  <si>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</si>
  <si>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</si>
  <si>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</si>
  <si>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</si>
  <si>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</si>
  <si>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</si>
  <si>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</si>
  <si>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</si>
  <si>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</si>
  <si>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</si>
  <si>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</si>
  <si>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</si>
  <si>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</si>
  <si>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</si>
  <si>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</si>
  <si>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</si>
  <si>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</si>
  <si>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</si>
  <si>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</si>
  <si>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</si>
  <si>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</si>
  <si>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</si>
  <si>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</si>
  <si>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</si>
  <si>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</si>
  <si>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</si>
  <si>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</si>
  <si>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</si>
  <si>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</si>
  <si>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</si>
  <si>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</si>
  <si>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</si>
  <si>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</si>
  <si>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</si>
  <si>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</si>
  <si>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</si>
  <si>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</si>
  <si>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</si>
  <si>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</si>
  <si>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</si>
  <si>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</si>
  <si>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</si>
  <si>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</si>
  <si>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</si>
  <si>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</si>
  <si>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</si>
  <si>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</si>
  <si>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</si>
  <si>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</si>
  <si>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</si>
  <si>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</si>
  <si>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</si>
  <si>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</si>
  <si>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</si>
  <si>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</si>
  <si>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</si>
  <si>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</si>
  <si>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</si>
  <si>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</si>
  <si>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</si>
  <si>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</si>
  <si>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</si>
  <si>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</si>
  <si>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</si>
  <si>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</si>
  <si>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</si>
  <si>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</si>
  <si>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</si>
  <si>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</si>
  <si>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</si>
  <si>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</si>
  <si>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</si>
  <si>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</si>
  <si>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</si>
  <si>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</si>
  <si>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</si>
  <si>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</si>
  <si>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</si>
  <si>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</si>
  <si>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</si>
  <si>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</si>
  <si>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</si>
  <si>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</si>
  <si>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</si>
  <si>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</si>
  <si>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</si>
  <si>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</si>
  <si>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</si>
  <si>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</si>
  <si>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</si>
  <si>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</si>
  <si>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</si>
  <si>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</si>
  <si>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</si>
  <si>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</si>
  <si>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</si>
  <si>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</si>
  <si>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</si>
  <si>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</si>
  <si>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</si>
  <si>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</si>
  <si>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</si>
  <si>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</si>
  <si>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</si>
  <si>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</si>
  <si>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</si>
  <si>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</si>
  <si>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</si>
  <si>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</si>
  <si>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</si>
  <si>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</si>
  <si>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</si>
  <si>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</si>
  <si>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</si>
  <si>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</si>
  <si>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</si>
  <si>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</si>
  <si>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</si>
  <si>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</si>
  <si>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</si>
  <si>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</si>
  <si>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</si>
  <si>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</si>
  <si>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</si>
  <si>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</si>
  <si>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</si>
  <si>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</si>
  <si>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</si>
  <si>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</si>
  <si>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</si>
  <si>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</si>
  <si>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</si>
  <si>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</si>
  <si>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</si>
  <si>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</si>
  <si>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</si>
  <si>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</si>
  <si>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</si>
  <si>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</si>
  <si>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</si>
  <si>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</si>
  <si>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</si>
  <si>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</si>
  <si>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Патяки 29.10.24.</t>
  </si>
  <si>
    <t>Варенка с телятиной батон 800г.</t>
  </si>
  <si>
    <t>Варенка с телятиной полукольцо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</si>
</sst>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0" borderId="6" xfId="0" applyFont="1" applyBorder="1"/>
    <xf numFmtId="0" fontId="4" fillId="0" borderId="10" xfId="0" applyFont="1" applyBorder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6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24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50</v>
          </cell>
        </row>
        <row r="66">
          <cell r="B66" t="str">
            <v xml:space="preserve"> 201  Ветчина Нежная ТМ Особый рецепт, (2,5кг), ПОКОМ</v>
          </cell>
          <cell r="C66">
            <v>2000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1000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2000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30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140</v>
          </cell>
        </row>
        <row r="91">
          <cell r="B91" t="str">
            <v xml:space="preserve"> 248  Сардельки Сочные ТМ Особый рецепт,   ПОКОМ</v>
          </cell>
          <cell r="C91">
            <v>350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30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40</v>
          </cell>
        </row>
        <row r="96">
          <cell r="B96" t="str">
            <v xml:space="preserve"> 257  Сосиски Молочные оригинальные ТМ Особый рецепт, ВЕС.   ПОКОМ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40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330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390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12</v>
          </cell>
        </row>
        <row r="114">
          <cell r="B114" t="str">
            <v xml:space="preserve"> 283  Сосиски Сочинки, ВЕС, ТМ Стародворье ПОКОМ</v>
          </cell>
          <cell r="C114">
            <v>60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40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30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480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30</v>
          </cell>
        </row>
        <row r="134">
          <cell r="B134" t="str">
            <v xml:space="preserve"> 318  Сосиски Датские ТМ Зареченские, ВЕС  ПОКОМ</v>
          </cell>
          <cell r="C134">
            <v>500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24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48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12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5"/>
  <sheetViews>
    <sheetView tabSelected="1" zoomScale="80" zoomScaleNormal="80" workbookViewId="0">
      <selection activeCell="A169" sqref="A169:XFD515"/>
    </sheetView>
  </sheetViews>
  <sheetFormatPr defaultRowHeight="15" outlineLevelRow="1" x14ac:dyDescent="0.25"/>
  <cols>
    <col min="1" max="1" width="11" customWidth="1"/>
    <col min="2" max="2" width="62.5703125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521</v>
      </c>
    </row>
    <row r="2" spans="1:29" ht="32.25" thickBot="1" x14ac:dyDescent="0.3">
      <c r="B2" s="43"/>
      <c r="C2" s="46"/>
      <c r="D2" s="46" t="s">
        <v>0</v>
      </c>
      <c r="E2" s="47" t="s">
        <v>504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10990</v>
      </c>
      <c r="E3" s="32">
        <f>SUM(E4:E168)</f>
        <v>9908.1999999999989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88.109499999999997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505</v>
      </c>
      <c r="C5" s="15">
        <v>1</v>
      </c>
      <c r="D5" s="15">
        <v>2000</v>
      </c>
      <c r="E5" s="26">
        <f t="shared" ref="E5:E14" si="0">D5*C5</f>
        <v>2000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506</v>
      </c>
      <c r="C6" s="15">
        <v>1</v>
      </c>
      <c r="D6" s="15">
        <v>2000</v>
      </c>
      <c r="E6" s="26">
        <f t="shared" si="0"/>
        <v>2000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507</v>
      </c>
      <c r="C7" s="15">
        <v>1</v>
      </c>
      <c r="D7" s="15">
        <v>1000</v>
      </c>
      <c r="E7" s="26">
        <f t="shared" si="0"/>
        <v>1000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508</v>
      </c>
      <c r="C8" s="15">
        <v>0.5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510</v>
      </c>
      <c r="B9" s="71" t="s">
        <v>509</v>
      </c>
      <c r="C9" s="15">
        <v>0.4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512</v>
      </c>
      <c r="B10" s="71" t="s">
        <v>511</v>
      </c>
      <c r="C10" s="15">
        <v>0.4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514</v>
      </c>
      <c r="B11" s="71" t="s">
        <v>513</v>
      </c>
      <c r="C11" s="15">
        <v>1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516</v>
      </c>
      <c r="B12" s="71" t="s">
        <v>515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518</v>
      </c>
      <c r="B13" s="71" t="s">
        <v>517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520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2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15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2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365</v>
      </c>
      <c r="C17" s="49">
        <v>1</v>
      </c>
      <c r="D17" s="15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2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364</v>
      </c>
      <c r="C18" s="49">
        <v>1</v>
      </c>
      <c r="D18" s="15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2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362</v>
      </c>
      <c r="C19" s="49">
        <v>1</v>
      </c>
      <c r="D19" s="15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482</v>
      </c>
      <c r="C20" s="49">
        <v>1</v>
      </c>
      <c r="D20" s="15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15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272</v>
      </c>
      <c r="C22" s="49">
        <v>1</v>
      </c>
      <c r="D22" s="15"/>
      <c r="E22" s="26">
        <f t="shared" si="1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15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15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15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2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15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2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15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2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15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2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15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373</v>
      </c>
      <c r="C30" s="49">
        <v>0.35</v>
      </c>
      <c r="D30" s="15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2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371</v>
      </c>
      <c r="C31" s="49">
        <v>0.35</v>
      </c>
      <c r="D31" s="15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2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370</v>
      </c>
      <c r="C32" s="49">
        <v>0.45</v>
      </c>
      <c r="D32" s="15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2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15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15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2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15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15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374</v>
      </c>
      <c r="C37" s="49">
        <v>0.35</v>
      </c>
      <c r="D37" s="15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2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375</v>
      </c>
      <c r="C38" s="49">
        <v>0.35</v>
      </c>
      <c r="D38" s="15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2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15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406</v>
      </c>
      <c r="C40" s="49">
        <v>0.43</v>
      </c>
      <c r="D40" s="15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2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15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2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15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2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411</v>
      </c>
      <c r="C43" s="49">
        <v>0.4</v>
      </c>
      <c r="D43" s="15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15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15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2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15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2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402</v>
      </c>
      <c r="C47" s="49">
        <v>0.5</v>
      </c>
      <c r="D47" s="15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15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15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403</v>
      </c>
      <c r="C50" s="49">
        <v>0.5</v>
      </c>
      <c r="D50" s="15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15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408</v>
      </c>
      <c r="C52" s="49">
        <v>0.35</v>
      </c>
      <c r="D52" s="15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400</v>
      </c>
      <c r="C53" s="49">
        <v>0.5</v>
      </c>
      <c r="D53" s="15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404</v>
      </c>
      <c r="C54" s="49">
        <v>0.5</v>
      </c>
      <c r="D54" s="15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15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15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412</v>
      </c>
      <c r="C57" s="49">
        <v>0.35</v>
      </c>
      <c r="D57" s="15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407</v>
      </c>
      <c r="C58" s="49">
        <v>0.35</v>
      </c>
      <c r="D58" s="15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405</v>
      </c>
      <c r="C59" s="49">
        <v>0.4</v>
      </c>
      <c r="D59" s="15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15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15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489</v>
      </c>
      <c r="C62" s="49">
        <v>0.35</v>
      </c>
      <c r="D62" s="15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15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15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491</v>
      </c>
      <c r="C65" s="49">
        <v>0.35</v>
      </c>
      <c r="D65" s="15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409</v>
      </c>
      <c r="C66" s="49">
        <v>0.6</v>
      </c>
      <c r="D66" s="15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15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401</v>
      </c>
      <c r="C68" s="49">
        <v>0.42</v>
      </c>
      <c r="D68" s="15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410</v>
      </c>
      <c r="C69" s="49">
        <v>0.33</v>
      </c>
      <c r="D69" s="15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15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15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15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15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customHeight="1" outlineLevel="1" x14ac:dyDescent="0.25">
      <c r="B74" s="44" t="s">
        <v>37</v>
      </c>
      <c r="C74" s="49">
        <v>0.35</v>
      </c>
      <c r="D74" s="15">
        <f>VLOOKUP(B74,[1]Заказ!$B$4:$C$157,2,0)</f>
        <v>24</v>
      </c>
      <c r="E74" s="26">
        <f t="shared" si="1"/>
        <v>8.3999999999999986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customHeight="1" outlineLevel="1" x14ac:dyDescent="0.25">
      <c r="B75" s="44" t="s">
        <v>38</v>
      </c>
      <c r="C75" s="49">
        <v>1</v>
      </c>
      <c r="D75" s="15">
        <f>VLOOKUP(B75,[1]Заказ!$B$4:$C$157,2,0)</f>
        <v>50</v>
      </c>
      <c r="E75" s="26">
        <f t="shared" si="1"/>
        <v>50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15">
        <f>VLOOKUP(B76,[1]Заказ!$B$4:$C$157,2,0)</f>
        <v>2000</v>
      </c>
      <c r="E76" s="26">
        <f t="shared" si="1"/>
        <v>2000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40</v>
      </c>
      <c r="C77" s="49">
        <v>1</v>
      </c>
      <c r="D77" s="15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15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15"/>
      <c r="E79" s="26">
        <f t="shared" ref="E79:E143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3" si="5"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15"/>
      <c r="E80" s="26">
        <f t="shared" si="4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15"/>
      <c r="E81" s="26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380</v>
      </c>
      <c r="C82" s="49">
        <v>1</v>
      </c>
      <c r="D82" s="15"/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15"/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385</v>
      </c>
      <c r="C84" s="49">
        <v>1</v>
      </c>
      <c r="D84" s="15"/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49">
        <v>1</v>
      </c>
      <c r="D85" s="15"/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383</v>
      </c>
      <c r="C86" s="49">
        <v>1</v>
      </c>
      <c r="D86" s="15"/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47</v>
      </c>
      <c r="C87" s="49">
        <v>1</v>
      </c>
      <c r="D87" s="15"/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15"/>
      <c r="E88" s="26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15"/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15"/>
      <c r="E90" s="26">
        <f t="shared" si="4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customHeight="1" outlineLevel="1" x14ac:dyDescent="0.25">
      <c r="B91" s="44" t="s">
        <v>51</v>
      </c>
      <c r="C91" s="49">
        <v>1</v>
      </c>
      <c r="D91" s="15">
        <f>VLOOKUP(B91,[1]Заказ!$B$4:$C$157,2,0)</f>
        <v>30</v>
      </c>
      <c r="E91" s="26">
        <f t="shared" si="4"/>
        <v>30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379</v>
      </c>
      <c r="C92" s="49">
        <v>1</v>
      </c>
      <c r="D92" s="15"/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52</v>
      </c>
      <c r="C93" s="49">
        <v>1</v>
      </c>
      <c r="D93" s="15"/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15"/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54</v>
      </c>
      <c r="C95" s="49">
        <v>1</v>
      </c>
      <c r="D95" s="15"/>
      <c r="E95" s="26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15"/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15"/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381</v>
      </c>
      <c r="C98" s="49">
        <v>1</v>
      </c>
      <c r="D98" s="15"/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382</v>
      </c>
      <c r="C99" s="49">
        <v>1</v>
      </c>
      <c r="D99" s="15"/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15">
        <f>VLOOKUP(B100,[1]Заказ!$B$4:$C$157,2,0)</f>
        <v>140</v>
      </c>
      <c r="E100" s="26">
        <f t="shared" si="4"/>
        <v>140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f>VLOOKUP(B101,[1]Заказ!$B$4:$C$157,2,0)</f>
        <v>350</v>
      </c>
      <c r="E101" s="26">
        <f t="shared" si="4"/>
        <v>350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customHeight="1" outlineLevel="1" x14ac:dyDescent="0.25">
      <c r="B102" s="44" t="s">
        <v>59</v>
      </c>
      <c r="C102" s="49">
        <v>1</v>
      </c>
      <c r="D102" s="15">
        <f>VLOOKUP(B102,[1]Заказ!$B$4:$C$157,2,0)</f>
        <v>30</v>
      </c>
      <c r="E102" s="26">
        <f t="shared" si="4"/>
        <v>30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15"/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15"/>
      <c r="E104" s="26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62</v>
      </c>
      <c r="C105" s="49">
        <v>1</v>
      </c>
      <c r="D105" s="15">
        <f>VLOOKUP(B105,[1]Заказ!$B$4:$C$157,2,0)</f>
        <v>40</v>
      </c>
      <c r="E105" s="26">
        <f t="shared" si="4"/>
        <v>40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63</v>
      </c>
      <c r="C106" s="49">
        <v>1</v>
      </c>
      <c r="D106" s="15"/>
      <c r="E106" s="26">
        <f t="shared" si="4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384</v>
      </c>
      <c r="C107" s="49">
        <v>1</v>
      </c>
      <c r="D107" s="15"/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387</v>
      </c>
      <c r="C108" s="49">
        <v>1</v>
      </c>
      <c r="D108" s="15"/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378</v>
      </c>
      <c r="C109" s="49">
        <v>1</v>
      </c>
      <c r="D109" s="15"/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15"/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15"/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15"/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15"/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519</v>
      </c>
      <c r="C114" s="49">
        <v>1</v>
      </c>
      <c r="D114" s="15"/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15"/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ref="AA115:AA146" si="6"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15"/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customHeight="1" outlineLevel="1" x14ac:dyDescent="0.25">
      <c r="B117" s="44" t="s">
        <v>498</v>
      </c>
      <c r="C117" s="49">
        <v>1</v>
      </c>
      <c r="D117" s="15">
        <f>VLOOKUP(B117,[1]Заказ!$B$4:$C$157,2,0)</f>
        <v>40</v>
      </c>
      <c r="E117" s="26">
        <f t="shared" si="4"/>
        <v>40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15"/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si="6"/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414</v>
      </c>
      <c r="C119" s="49">
        <v>0.35</v>
      </c>
      <c r="D119" s="15"/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6"/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496</v>
      </c>
      <c r="C120" s="49">
        <v>0.3</v>
      </c>
      <c r="D120" s="15">
        <v>330</v>
      </c>
      <c r="E120" s="26">
        <f t="shared" si="4"/>
        <v>99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 t="shared" si="6"/>
        <v>0.12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418</v>
      </c>
      <c r="C121" s="49">
        <v>0.35</v>
      </c>
      <c r="D121" s="15"/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 t="shared" si="6"/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419</v>
      </c>
      <c r="C122" s="49">
        <v>0.4</v>
      </c>
      <c r="D122" s="15">
        <f>VLOOKUP(B122,[1]Заказ!$B$4:$C$157,2,0)</f>
        <v>390</v>
      </c>
      <c r="E122" s="26">
        <f t="shared" si="4"/>
        <v>156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416</v>
      </c>
      <c r="C123" s="49">
        <v>0.4</v>
      </c>
      <c r="D123" s="15"/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customHeight="1" outlineLevel="1" x14ac:dyDescent="0.25">
      <c r="B124" s="44" t="s">
        <v>420</v>
      </c>
      <c r="C124" s="49">
        <v>0.35</v>
      </c>
      <c r="D124" s="15">
        <f>VLOOKUP(B124,[1]Заказ!$B$4:$C$157,2,0)</f>
        <v>12</v>
      </c>
      <c r="E124" s="26">
        <f t="shared" si="4"/>
        <v>4.1999999999999993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389</v>
      </c>
      <c r="C125" s="49">
        <v>1</v>
      </c>
      <c r="D125" s="15">
        <f>VLOOKUP(B125,[1]Заказ!$B$4:$C$157,2,0)</f>
        <v>60</v>
      </c>
      <c r="E125" s="26">
        <f t="shared" si="4"/>
        <v>60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6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421</v>
      </c>
      <c r="C126" s="49">
        <v>0.35</v>
      </c>
      <c r="D126" s="15"/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 t="shared" si="6"/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417</v>
      </c>
      <c r="C127" s="49">
        <v>0.4</v>
      </c>
      <c r="D127" s="15"/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386</v>
      </c>
      <c r="C128" s="49">
        <v>1</v>
      </c>
      <c r="D128" s="15"/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415</v>
      </c>
      <c r="C129" s="49">
        <v>0.35</v>
      </c>
      <c r="D129" s="15"/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customHeight="1" outlineLevel="1" x14ac:dyDescent="0.25">
      <c r="B130" s="44" t="s">
        <v>490</v>
      </c>
      <c r="C130" s="49">
        <v>1</v>
      </c>
      <c r="D130" s="15">
        <f>VLOOKUP(B130,[1]Заказ!$B$4:$C$157,2,0)</f>
        <v>40</v>
      </c>
      <c r="E130" s="26">
        <f t="shared" si="4"/>
        <v>40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422</v>
      </c>
      <c r="C131" s="49">
        <v>0.35</v>
      </c>
      <c r="D131" s="15"/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 t="shared" si="6"/>
        <v>0.12249999999999998</v>
      </c>
      <c r="AB131" s="9"/>
      <c r="AC131" s="17" t="e">
        <f>Y131*#REF!</f>
        <v>#REF!</v>
      </c>
    </row>
    <row r="132" spans="2:29" ht="16.5" customHeight="1" outlineLevel="1" x14ac:dyDescent="0.25">
      <c r="B132" s="44" t="s">
        <v>391</v>
      </c>
      <c r="C132" s="49">
        <v>1</v>
      </c>
      <c r="D132" s="15">
        <f>VLOOKUP(B132,[1]Заказ!$B$4:$C$157,2,0)</f>
        <v>30</v>
      </c>
      <c r="E132" s="26">
        <f t="shared" si="4"/>
        <v>30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424</v>
      </c>
      <c r="C133" s="49">
        <v>0.4</v>
      </c>
      <c r="D133" s="15"/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425</v>
      </c>
      <c r="C134" s="49">
        <v>0.4</v>
      </c>
      <c r="D134" s="15"/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426</v>
      </c>
      <c r="C135" s="49">
        <v>0.4</v>
      </c>
      <c r="D135" s="15"/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 t="shared" si="6"/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392</v>
      </c>
      <c r="C136" s="49">
        <v>1</v>
      </c>
      <c r="D136" s="15">
        <f>VLOOKUP(B136,[1]Заказ!$B$4:$C$157,2,0)</f>
        <v>30</v>
      </c>
      <c r="E136" s="26">
        <f t="shared" si="4"/>
        <v>30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customHeight="1" outlineLevel="1" x14ac:dyDescent="0.25">
      <c r="B137" s="44" t="s">
        <v>393</v>
      </c>
      <c r="C137" s="49">
        <v>1</v>
      </c>
      <c r="D137" s="15">
        <f>VLOOKUP(B137,[1]Заказ!$B$4:$C$157,2,0)</f>
        <v>30</v>
      </c>
      <c r="E137" s="26">
        <f t="shared" si="4"/>
        <v>30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428</v>
      </c>
      <c r="C138" s="49">
        <v>0.35</v>
      </c>
      <c r="D138" s="15"/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423</v>
      </c>
      <c r="C139" s="49">
        <v>0.35</v>
      </c>
      <c r="D139" s="15"/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 t="shared" si="6"/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429</v>
      </c>
      <c r="C140" s="49">
        <v>0.4</v>
      </c>
      <c r="D140" s="15">
        <f>VLOOKUP(B140,[1]Заказ!$B$4:$C$157,2,0)</f>
        <v>480</v>
      </c>
      <c r="E140" s="26">
        <f t="shared" si="4"/>
        <v>192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 t="shared" si="6"/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366</v>
      </c>
      <c r="C141" s="49">
        <v>1</v>
      </c>
      <c r="D141" s="15"/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367</v>
      </c>
      <c r="C142" s="49">
        <v>1</v>
      </c>
      <c r="D142" s="15"/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394</v>
      </c>
      <c r="C143" s="49">
        <v>1</v>
      </c>
      <c r="D143" s="15"/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si="6"/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368</v>
      </c>
      <c r="C144" s="49">
        <v>1</v>
      </c>
      <c r="D144" s="15">
        <f>VLOOKUP(B144,[1]Заказ!$B$4:$C$157,2,0)</f>
        <v>30</v>
      </c>
      <c r="E144" s="26">
        <f t="shared" ref="E144:E207" si="7">D144*C144</f>
        <v>30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361</v>
      </c>
      <c r="C145" s="49">
        <v>1</v>
      </c>
      <c r="D145" s="15">
        <f>VLOOKUP(B145,[1]Заказ!$B$4:$C$157,2,0)</f>
        <v>500</v>
      </c>
      <c r="E145" s="26">
        <f t="shared" si="7"/>
        <v>500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376</v>
      </c>
      <c r="C146" s="49">
        <v>0.45</v>
      </c>
      <c r="D146" s="15"/>
      <c r="E146" s="26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 t="shared" si="6"/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395</v>
      </c>
      <c r="C147" s="49">
        <v>1</v>
      </c>
      <c r="D147" s="15"/>
      <c r="E147" s="26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ref="AA147:AA164" si="8"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396</v>
      </c>
      <c r="C148" s="49">
        <v>1</v>
      </c>
      <c r="D148" s="15"/>
      <c r="E148" s="26">
        <f t="shared" si="7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8"/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488</v>
      </c>
      <c r="C149" s="49">
        <v>0.45</v>
      </c>
      <c r="D149" s="15"/>
      <c r="E149" s="26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377</v>
      </c>
      <c r="C150" s="49">
        <v>0.45</v>
      </c>
      <c r="D150" s="15"/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8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397</v>
      </c>
      <c r="C151" s="49">
        <v>1</v>
      </c>
      <c r="D151" s="15"/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398</v>
      </c>
      <c r="C152" s="49">
        <v>1</v>
      </c>
      <c r="D152" s="15">
        <f>VLOOKUP(B152,[1]Заказ!$B$4:$C$157,2,0)</f>
        <v>200</v>
      </c>
      <c r="E152" s="26">
        <f t="shared" si="7"/>
        <v>200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8"/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430</v>
      </c>
      <c r="C153" s="49">
        <v>0.4</v>
      </c>
      <c r="D153" s="15">
        <f>VLOOKUP(B153,[1]Заказ!$B$4:$C$157,2,0)</f>
        <v>24</v>
      </c>
      <c r="E153" s="26">
        <f t="shared" si="7"/>
        <v>9.6000000000000014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25">
      <c r="B154" s="44" t="s">
        <v>431</v>
      </c>
      <c r="C154" s="49">
        <v>0.4</v>
      </c>
      <c r="D154" s="15"/>
      <c r="E154" s="26">
        <f t="shared" si="7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 t="shared" si="8"/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369</v>
      </c>
      <c r="C155" s="49">
        <v>1</v>
      </c>
      <c r="D155" s="15"/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399</v>
      </c>
      <c r="C156" s="49">
        <v>1</v>
      </c>
      <c r="D156" s="15"/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363</v>
      </c>
      <c r="C157" s="49">
        <v>1</v>
      </c>
      <c r="D157" s="15"/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388</v>
      </c>
      <c r="C158" s="49">
        <v>1</v>
      </c>
      <c r="D158" s="15"/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 t="shared" si="8"/>
        <v>1</v>
      </c>
      <c r="AB158" s="9"/>
      <c r="AC158" s="17" t="e">
        <f>Y158*#REF!</f>
        <v>#REF!</v>
      </c>
    </row>
    <row r="159" spans="2:29" ht="16.5" customHeight="1" outlineLevel="1" x14ac:dyDescent="0.25">
      <c r="B159" s="73" t="s">
        <v>486</v>
      </c>
      <c r="C159" s="49">
        <v>0.4</v>
      </c>
      <c r="D159" s="15">
        <f>VLOOKUP(B159,[1]Заказ!$B$4:$C$157,2,0)</f>
        <v>420</v>
      </c>
      <c r="E159" s="26">
        <f t="shared" si="7"/>
        <v>168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 t="shared" si="8"/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390</v>
      </c>
      <c r="C160" s="49">
        <v>1</v>
      </c>
      <c r="D160" s="15"/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25">
      <c r="B161" s="73" t="s">
        <v>487</v>
      </c>
      <c r="C161" s="49">
        <v>0.4</v>
      </c>
      <c r="D161" s="15"/>
      <c r="E161" s="26">
        <f t="shared" si="7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372</v>
      </c>
      <c r="C162" s="49">
        <v>0.35</v>
      </c>
      <c r="D162" s="15"/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customHeight="1" outlineLevel="1" x14ac:dyDescent="0.25">
      <c r="B163" s="44" t="s">
        <v>427</v>
      </c>
      <c r="C163" s="49">
        <v>0.35</v>
      </c>
      <c r="D163" s="15">
        <f>VLOOKUP(B163,[1]Заказ!$B$4:$C$157,2,0)</f>
        <v>48</v>
      </c>
      <c r="E163" s="26">
        <f t="shared" si="7"/>
        <v>16.799999999999997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customHeight="1" outlineLevel="1" x14ac:dyDescent="0.25">
      <c r="B164" s="44" t="s">
        <v>413</v>
      </c>
      <c r="C164" s="49">
        <v>0.35</v>
      </c>
      <c r="D164" s="15">
        <f>VLOOKUP(B164,[1]Заказ!$B$4:$C$157,2,0)</f>
        <v>12</v>
      </c>
      <c r="E164" s="26">
        <f t="shared" si="7"/>
        <v>4.1999999999999993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 t="shared" si="8"/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478</v>
      </c>
      <c r="C165" s="49">
        <v>1</v>
      </c>
      <c r="D165" s="15">
        <f>VLOOKUP(B165,[1]Заказ!$B$4:$C$157,2,0)</f>
        <v>150</v>
      </c>
      <c r="E165" s="26">
        <f t="shared" si="7"/>
        <v>150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479</v>
      </c>
      <c r="C166" s="49">
        <v>1</v>
      </c>
      <c r="D166" s="15">
        <f>VLOOKUP(B166,[1]Заказ!$B$4:$C$157,2,0)</f>
        <v>250</v>
      </c>
      <c r="E166" s="26">
        <f t="shared" si="7"/>
        <v>250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customHeight="1" outlineLevel="1" x14ac:dyDescent="0.25">
      <c r="B167" s="44" t="s">
        <v>484</v>
      </c>
      <c r="C167" s="49">
        <v>1</v>
      </c>
      <c r="D167" s="15">
        <f>VLOOKUP(B167,[1]Заказ!$B$4:$C$157,2,0)</f>
        <v>100</v>
      </c>
      <c r="E167" s="26">
        <f t="shared" si="7"/>
        <v>100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4" t="s">
        <v>485</v>
      </c>
      <c r="C168" s="49">
        <v>1</v>
      </c>
      <c r="D168" s="15">
        <f>VLOOKUP(B168,[1]Заказ!$B$4:$C$157,2,0)</f>
        <v>150</v>
      </c>
      <c r="E168" s="34">
        <f t="shared" si="7"/>
        <v>150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SUM(D170:D253)</f>
        <v>248</v>
      </c>
      <c r="E169" s="59">
        <f>SUM(E170:E253)</f>
        <v>243.2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38.29682500000002</v>
      </c>
      <c r="AB169" s="25"/>
      <c r="AC169" s="23" t="e">
        <f>SUM(AC170:AC253)</f>
        <v>#REF!</v>
      </c>
    </row>
    <row r="170" spans="2:29" ht="16.5" hidden="1" customHeight="1" outlineLevel="1" x14ac:dyDescent="0.3">
      <c r="B170" s="51" t="s">
        <v>99</v>
      </c>
      <c r="C170" s="56">
        <v>0.3</v>
      </c>
      <c r="D170" s="60"/>
      <c r="E170" s="33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 t="shared" ref="AA170:AA201" si="9"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3">
      <c r="B171" s="44" t="s">
        <v>100</v>
      </c>
      <c r="C171" s="57">
        <v>1</v>
      </c>
      <c r="D171" s="61"/>
      <c r="E171" s="26">
        <f t="shared" si="7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3">
      <c r="B172" s="44" t="s">
        <v>101</v>
      </c>
      <c r="C172" s="57">
        <v>1</v>
      </c>
      <c r="D172" s="61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3">
      <c r="B173" s="44" t="s">
        <v>102</v>
      </c>
      <c r="C173" s="57">
        <v>1</v>
      </c>
      <c r="D173" s="61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9"/>
        <v>1</v>
      </c>
      <c r="AB173" s="9"/>
      <c r="AC173" s="17" t="e">
        <f>Y173*#REF!</f>
        <v>#REF!</v>
      </c>
    </row>
    <row r="174" spans="2:29" ht="16.5" hidden="1" customHeight="1" outlineLevel="1" x14ac:dyDescent="0.3">
      <c r="B174" s="44" t="s">
        <v>103</v>
      </c>
      <c r="C174" s="57">
        <v>0.35</v>
      </c>
      <c r="D174" s="61"/>
      <c r="E174" s="26">
        <f t="shared" si="7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 t="shared" si="9"/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3">
      <c r="B175" s="44" t="s">
        <v>104</v>
      </c>
      <c r="C175" s="57">
        <v>0.3</v>
      </c>
      <c r="D175" s="61"/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 t="shared" si="9"/>
        <v>0.09</v>
      </c>
      <c r="AB175" s="9"/>
      <c r="AC175" s="17" t="e">
        <f>Y175*#REF!</f>
        <v>#REF!</v>
      </c>
    </row>
    <row r="176" spans="2:29" ht="16.5" hidden="1" customHeight="1" outlineLevel="1" x14ac:dyDescent="0.3">
      <c r="B176" s="44" t="s">
        <v>105</v>
      </c>
      <c r="C176" s="57">
        <v>0.35</v>
      </c>
      <c r="D176" s="61"/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 t="shared" si="9"/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3">
      <c r="B177" s="44" t="s">
        <v>106</v>
      </c>
      <c r="C177" s="57">
        <v>1</v>
      </c>
      <c r="D177" s="61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9"/>
        <v>1</v>
      </c>
      <c r="AB177" s="9"/>
      <c r="AC177" s="17" t="e">
        <f>Y177*#REF!</f>
        <v>#REF!</v>
      </c>
    </row>
    <row r="178" spans="2:29" ht="16.5" hidden="1" customHeight="1" outlineLevel="1" x14ac:dyDescent="0.3">
      <c r="B178" s="44" t="s">
        <v>275</v>
      </c>
      <c r="C178" s="57">
        <v>0.35</v>
      </c>
      <c r="D178" s="61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 t="shared" si="9"/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3">
      <c r="B179" s="44" t="s">
        <v>184</v>
      </c>
      <c r="C179" s="57">
        <v>9.5000000000000001E-2</v>
      </c>
      <c r="D179" s="61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3">
      <c r="B180" s="44" t="s">
        <v>185</v>
      </c>
      <c r="C180" s="57">
        <v>9.5000000000000001E-2</v>
      </c>
      <c r="D180" s="61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3">
      <c r="B181" s="44" t="s">
        <v>186</v>
      </c>
      <c r="C181" s="57">
        <v>9.5000000000000001E-2</v>
      </c>
      <c r="D181" s="61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 t="shared" si="9"/>
        <v>9.025E-3</v>
      </c>
      <c r="AB181" s="9"/>
      <c r="AC181" s="17" t="e">
        <f>Y181*#REF!</f>
        <v>#REF!</v>
      </c>
    </row>
    <row r="182" spans="2:29" ht="16.5" hidden="1" customHeight="1" outlineLevel="1" x14ac:dyDescent="0.3">
      <c r="B182" s="44" t="s">
        <v>276</v>
      </c>
      <c r="C182" s="57">
        <v>0.2</v>
      </c>
      <c r="D182" s="61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 t="shared" si="9"/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3">
      <c r="B183" s="44" t="s">
        <v>234</v>
      </c>
      <c r="C183" s="57">
        <v>1</v>
      </c>
      <c r="D183" s="61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3">
      <c r="B184" s="44" t="s">
        <v>235</v>
      </c>
      <c r="C184" s="57">
        <v>1</v>
      </c>
      <c r="D184" s="61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9"/>
        <v>1</v>
      </c>
      <c r="AB184" s="9"/>
      <c r="AC184" s="17" t="e">
        <f>Y184*#REF!</f>
        <v>#REF!</v>
      </c>
    </row>
    <row r="185" spans="2:29" ht="16.5" hidden="1" customHeight="1" outlineLevel="1" x14ac:dyDescent="0.3">
      <c r="B185" s="44" t="s">
        <v>236</v>
      </c>
      <c r="C185" s="57">
        <v>0.3</v>
      </c>
      <c r="D185" s="61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 t="shared" si="9"/>
        <v>0.09</v>
      </c>
      <c r="AB185" s="9"/>
      <c r="AC185" s="17" t="e">
        <f>Y185*#REF!</f>
        <v>#REF!</v>
      </c>
    </row>
    <row r="186" spans="2:29" ht="16.5" hidden="1" customHeight="1" outlineLevel="1" x14ac:dyDescent="0.3">
      <c r="B186" s="44" t="s">
        <v>237</v>
      </c>
      <c r="C186" s="57">
        <v>0.2</v>
      </c>
      <c r="D186" s="61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3">
      <c r="B187" s="44" t="s">
        <v>238</v>
      </c>
      <c r="C187" s="57">
        <v>0.2</v>
      </c>
      <c r="D187" s="61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3">
      <c r="B188" s="44" t="s">
        <v>239</v>
      </c>
      <c r="C188" s="57">
        <v>0.2</v>
      </c>
      <c r="D188" s="61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3">
      <c r="B189" s="44" t="s">
        <v>240</v>
      </c>
      <c r="C189" s="57">
        <v>0.2</v>
      </c>
      <c r="D189" s="61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9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3">
      <c r="B190" s="44" t="s">
        <v>241</v>
      </c>
      <c r="C190" s="57">
        <v>0.25</v>
      </c>
      <c r="D190" s="61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 t="shared" si="9"/>
        <v>6.25E-2</v>
      </c>
      <c r="AB190" s="9"/>
      <c r="AC190" s="17" t="e">
        <f>Y190*#REF!</f>
        <v>#REF!</v>
      </c>
    </row>
    <row r="191" spans="2:29" ht="16.5" hidden="1" customHeight="1" outlineLevel="1" x14ac:dyDescent="0.3">
      <c r="B191" s="44" t="s">
        <v>227</v>
      </c>
      <c r="C191" s="57">
        <v>1</v>
      </c>
      <c r="D191" s="61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9"/>
        <v>1</v>
      </c>
      <c r="AB191" s="9"/>
      <c r="AC191" s="17" t="e">
        <f>Y191*#REF!</f>
        <v>#REF!</v>
      </c>
    </row>
    <row r="192" spans="2:29" ht="16.5" hidden="1" customHeight="1" outlineLevel="1" x14ac:dyDescent="0.3">
      <c r="B192" s="44" t="s">
        <v>228</v>
      </c>
      <c r="C192" s="57">
        <v>0.3</v>
      </c>
      <c r="D192" s="61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9"/>
        <v>0.09</v>
      </c>
      <c r="AB192" s="9"/>
      <c r="AC192" s="17" t="e">
        <f>Y192*#REF!</f>
        <v>#REF!</v>
      </c>
    </row>
    <row r="193" spans="2:29" ht="16.5" hidden="1" customHeight="1" outlineLevel="1" x14ac:dyDescent="0.3">
      <c r="B193" s="44" t="s">
        <v>242</v>
      </c>
      <c r="C193" s="57">
        <v>1</v>
      </c>
      <c r="D193" s="61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3">
      <c r="B194" s="44" t="s">
        <v>229</v>
      </c>
      <c r="C194" s="57">
        <v>1</v>
      </c>
      <c r="D194" s="61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3">
      <c r="B195" s="44" t="s">
        <v>107</v>
      </c>
      <c r="C195" s="57">
        <v>1</v>
      </c>
      <c r="D195" s="61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 t="shared" si="9"/>
        <v>1</v>
      </c>
      <c r="AB195" s="9"/>
      <c r="AC195" s="17" t="e">
        <f>Y195*#REF!</f>
        <v>#REF!</v>
      </c>
    </row>
    <row r="196" spans="2:29" ht="16.5" hidden="1" customHeight="1" outlineLevel="1" x14ac:dyDescent="0.3">
      <c r="B196" s="44" t="s">
        <v>108</v>
      </c>
      <c r="C196" s="57">
        <v>0.15</v>
      </c>
      <c r="D196" s="61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 t="shared" si="9"/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3">
      <c r="B197" s="44" t="s">
        <v>109</v>
      </c>
      <c r="C197" s="57">
        <v>0.35</v>
      </c>
      <c r="D197" s="61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 t="shared" si="9"/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3">
      <c r="B198" s="44" t="s">
        <v>110</v>
      </c>
      <c r="C198" s="57">
        <v>1</v>
      </c>
      <c r="D198" s="61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3">
      <c r="B199" s="44" t="s">
        <v>111</v>
      </c>
      <c r="C199" s="57">
        <v>1</v>
      </c>
      <c r="D199" s="61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3">
      <c r="B200" s="44" t="s">
        <v>112</v>
      </c>
      <c r="C200" s="57">
        <v>0.35</v>
      </c>
      <c r="D200" s="61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 t="shared" si="9"/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3">
      <c r="B201" s="44" t="s">
        <v>497</v>
      </c>
      <c r="C201" s="57">
        <v>1</v>
      </c>
      <c r="D201" s="61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3">
      <c r="B202" s="44" t="s">
        <v>113</v>
      </c>
      <c r="C202" s="57">
        <v>1</v>
      </c>
      <c r="D202" s="61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ref="AA202:AA233" si="10">Y202*C202</f>
        <v>1</v>
      </c>
      <c r="AB202" s="9"/>
      <c r="AC202" s="17" t="e">
        <f>Y202*#REF!</f>
        <v>#REF!</v>
      </c>
    </row>
    <row r="203" spans="2:29" ht="16.5" hidden="1" customHeight="1" outlineLevel="1" x14ac:dyDescent="0.3">
      <c r="B203" s="44" t="s">
        <v>114</v>
      </c>
      <c r="C203" s="57">
        <v>1</v>
      </c>
      <c r="D203" s="61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3">
      <c r="B204" s="44" t="s">
        <v>115</v>
      </c>
      <c r="C204" s="57">
        <v>1</v>
      </c>
      <c r="D204" s="61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3">
      <c r="B205" s="44" t="s">
        <v>116</v>
      </c>
      <c r="C205" s="57">
        <v>1</v>
      </c>
      <c r="D205" s="61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3">
      <c r="B206" s="44" t="s">
        <v>117</v>
      </c>
      <c r="C206" s="57">
        <v>0.35</v>
      </c>
      <c r="D206" s="61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3">
      <c r="B207" s="44" t="s">
        <v>118</v>
      </c>
      <c r="C207" s="57">
        <v>1</v>
      </c>
      <c r="D207" s="61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3">
      <c r="B208" s="44" t="s">
        <v>119</v>
      </c>
      <c r="C208" s="57">
        <v>1</v>
      </c>
      <c r="D208" s="61"/>
      <c r="E208" s="26">
        <f t="shared" ref="E208:E271" si="11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3">
      <c r="B209" s="44" t="s">
        <v>120</v>
      </c>
      <c r="C209" s="57">
        <v>1</v>
      </c>
      <c r="D209" s="61"/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3">
      <c r="B210" s="44" t="s">
        <v>121</v>
      </c>
      <c r="C210" s="57">
        <v>1</v>
      </c>
      <c r="D210" s="61"/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3">
      <c r="B211" s="44" t="s">
        <v>122</v>
      </c>
      <c r="C211" s="57">
        <v>1</v>
      </c>
      <c r="D211" s="61"/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3">
      <c r="B212" s="44" t="s">
        <v>123</v>
      </c>
      <c r="C212" s="57">
        <v>1</v>
      </c>
      <c r="D212" s="61"/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0"/>
        <v>1</v>
      </c>
      <c r="AB212" s="9"/>
      <c r="AC212" s="17" t="e">
        <f>Y212*#REF!</f>
        <v>#REF!</v>
      </c>
    </row>
    <row r="213" spans="2:29" ht="16.5" hidden="1" customHeight="1" outlineLevel="1" x14ac:dyDescent="0.3">
      <c r="B213" s="44" t="s">
        <v>124</v>
      </c>
      <c r="C213" s="57">
        <v>0.25</v>
      </c>
      <c r="D213" s="61"/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 t="shared" si="10"/>
        <v>6.25E-2</v>
      </c>
      <c r="AB213" s="9"/>
      <c r="AC213" s="17" t="e">
        <f>Y213*#REF!</f>
        <v>#REF!</v>
      </c>
    </row>
    <row r="214" spans="2:29" ht="16.5" hidden="1" customHeight="1" outlineLevel="1" x14ac:dyDescent="0.3">
      <c r="B214" s="44" t="s">
        <v>125</v>
      </c>
      <c r="C214" s="57">
        <v>1</v>
      </c>
      <c r="D214" s="61"/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3">
      <c r="B215" s="44" t="s">
        <v>126</v>
      </c>
      <c r="C215" s="57">
        <v>1</v>
      </c>
      <c r="D215" s="61"/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3">
      <c r="B216" s="44" t="s">
        <v>127</v>
      </c>
      <c r="C216" s="57">
        <v>1</v>
      </c>
      <c r="D216" s="61"/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3">
      <c r="B217" s="44" t="s">
        <v>128</v>
      </c>
      <c r="C217" s="57">
        <v>1</v>
      </c>
      <c r="D217" s="61"/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3">
      <c r="B218" s="44" t="s">
        <v>129</v>
      </c>
      <c r="C218" s="57">
        <v>1</v>
      </c>
      <c r="D218" s="61"/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3">
      <c r="B219" s="44" t="s">
        <v>130</v>
      </c>
      <c r="C219" s="57">
        <v>1</v>
      </c>
      <c r="D219" s="61"/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1</v>
      </c>
      <c r="AB219" s="9"/>
      <c r="AC219" s="17" t="e">
        <f>Y219*#REF!</f>
        <v>#REF!</v>
      </c>
    </row>
    <row r="220" spans="2:29" ht="16.5" hidden="1" customHeight="1" outlineLevel="1" x14ac:dyDescent="0.3">
      <c r="B220" s="75" t="s">
        <v>494</v>
      </c>
      <c r="C220" s="57">
        <v>0.1</v>
      </c>
      <c r="D220" s="61"/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x14ac:dyDescent="0.3">
      <c r="B221" s="75" t="s">
        <v>495</v>
      </c>
      <c r="C221" s="57">
        <v>0.1</v>
      </c>
      <c r="D221" s="61"/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0.1</v>
      </c>
      <c r="AB221" s="9"/>
      <c r="AC221" s="17" t="e">
        <f>Y221*#REF!</f>
        <v>#REF!</v>
      </c>
    </row>
    <row r="222" spans="2:29" ht="16.5" hidden="1" customHeight="1" outlineLevel="1" x14ac:dyDescent="0.3">
      <c r="B222" s="44" t="s">
        <v>264</v>
      </c>
      <c r="C222" s="57">
        <v>1</v>
      </c>
      <c r="D222" s="61"/>
      <c r="E222" s="26">
        <f t="shared" si="11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0"/>
        <v>1</v>
      </c>
      <c r="AB222" s="9"/>
      <c r="AC222" s="17" t="e">
        <f>Y222*#REF!</f>
        <v>#REF!</v>
      </c>
    </row>
    <row r="223" spans="2:29" ht="16.5" hidden="1" customHeight="1" outlineLevel="1" x14ac:dyDescent="0.3">
      <c r="B223" s="44" t="s">
        <v>263</v>
      </c>
      <c r="C223" s="57">
        <v>0.6</v>
      </c>
      <c r="D223" s="61"/>
      <c r="E223" s="26">
        <f t="shared" si="11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0.36</v>
      </c>
      <c r="AB223" s="9"/>
      <c r="AC223" s="17" t="e">
        <f>Y223*#REF!</f>
        <v>#REF!</v>
      </c>
    </row>
    <row r="224" spans="2:29" ht="16.5" hidden="1" customHeight="1" outlineLevel="1" thickBot="1" x14ac:dyDescent="0.3">
      <c r="B224" s="55" t="s">
        <v>265</v>
      </c>
      <c r="C224" s="57">
        <v>0.6</v>
      </c>
      <c r="D224" s="61"/>
      <c r="E224" s="26">
        <f t="shared" si="11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 t="shared" si="10"/>
        <v>0.36</v>
      </c>
      <c r="AB224" s="9"/>
      <c r="AC224" s="17" t="e">
        <f>Y224*#REF!</f>
        <v>#REF!</v>
      </c>
    </row>
    <row r="225" spans="2:29" ht="16.5" hidden="1" customHeight="1" outlineLevel="1" x14ac:dyDescent="0.25">
      <c r="B225" s="51" t="s">
        <v>266</v>
      </c>
      <c r="C225" s="57">
        <v>1</v>
      </c>
      <c r="D225" s="61">
        <v>100</v>
      </c>
      <c r="E225" s="26">
        <f t="shared" si="11"/>
        <v>100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44" t="s">
        <v>262</v>
      </c>
      <c r="C226" s="57">
        <v>1</v>
      </c>
      <c r="D226" s="61">
        <v>100</v>
      </c>
      <c r="E226" s="26">
        <f t="shared" si="11"/>
        <v>100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0"/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78" t="s">
        <v>522</v>
      </c>
      <c r="C227" s="57">
        <v>0.8</v>
      </c>
      <c r="D227" s="61">
        <v>24</v>
      </c>
      <c r="E227" s="26">
        <f t="shared" si="11"/>
        <v>19.200000000000003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7.6000000000000012E-2</v>
      </c>
      <c r="AB227" s="9"/>
      <c r="AC227" s="17" t="e">
        <f>Y227*#REF!</f>
        <v>#REF!</v>
      </c>
    </row>
    <row r="228" spans="2:29" ht="16.5" hidden="1" customHeight="1" outlineLevel="1" thickBot="1" x14ac:dyDescent="0.3">
      <c r="B228" s="79" t="s">
        <v>523</v>
      </c>
      <c r="C228" s="57">
        <v>1</v>
      </c>
      <c r="D228" s="61">
        <v>24</v>
      </c>
      <c r="E228" s="26">
        <f t="shared" si="11"/>
        <v>24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 t="shared" si="10"/>
        <v>9.5000000000000001E-2</v>
      </c>
      <c r="AB228" s="9"/>
      <c r="AC228" s="17" t="e">
        <f>Y228*#REF!</f>
        <v>#REF!</v>
      </c>
    </row>
    <row r="229" spans="2:29" ht="16.5" hidden="1" customHeight="1" outlineLevel="1" x14ac:dyDescent="0.3">
      <c r="B229" s="77" t="s">
        <v>307</v>
      </c>
      <c r="C229" s="57">
        <v>0.4</v>
      </c>
      <c r="D229" s="61"/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308</v>
      </c>
      <c r="C230" s="57">
        <v>0.4</v>
      </c>
      <c r="D230" s="61"/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 t="shared" si="10"/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309</v>
      </c>
      <c r="C231" s="57">
        <v>8.5000000000000006E-2</v>
      </c>
      <c r="D231" s="61"/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 t="shared" si="10"/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310</v>
      </c>
      <c r="C232" s="57">
        <v>0.3</v>
      </c>
      <c r="D232" s="61"/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311</v>
      </c>
      <c r="C233" s="57">
        <v>0.3</v>
      </c>
      <c r="D233" s="61"/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 t="shared" si="10"/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ref="AA234:AA253" si="12"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303</v>
      </c>
      <c r="C235" s="57">
        <v>0.3</v>
      </c>
      <c r="D235" s="61"/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2"/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304</v>
      </c>
      <c r="C236" s="57">
        <v>0.21</v>
      </c>
      <c r="D236" s="61"/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 t="shared" si="12"/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312</v>
      </c>
      <c r="C237" s="57">
        <v>0.4</v>
      </c>
      <c r="D237" s="61"/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2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313</v>
      </c>
      <c r="C238" s="57">
        <v>1</v>
      </c>
      <c r="D238" s="61"/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 t="shared" si="12"/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314</v>
      </c>
      <c r="C239" s="57">
        <v>0.3</v>
      </c>
      <c r="D239" s="61"/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2"/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315</v>
      </c>
      <c r="C240" s="57">
        <v>8.5000000000000006E-2</v>
      </c>
      <c r="D240" s="61"/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 t="shared" si="12"/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316</v>
      </c>
      <c r="C241" s="57">
        <v>0.28000000000000003</v>
      </c>
      <c r="D241" s="61"/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si="12"/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317</v>
      </c>
      <c r="C242" s="57">
        <v>0.3</v>
      </c>
      <c r="D242" s="61"/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2"/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305</v>
      </c>
      <c r="C243" s="57">
        <v>0.21</v>
      </c>
      <c r="D243" s="61"/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2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318</v>
      </c>
      <c r="C244" s="57">
        <v>1</v>
      </c>
      <c r="D244" s="61"/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2"/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 t="shared" si="12"/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301</v>
      </c>
      <c r="C246" s="57">
        <v>0.3</v>
      </c>
      <c r="D246" s="61"/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2"/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319</v>
      </c>
      <c r="C247" s="57">
        <v>8.5000000000000006E-2</v>
      </c>
      <c r="D247" s="61"/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320</v>
      </c>
      <c r="C248" s="57">
        <v>8.5000000000000006E-2</v>
      </c>
      <c r="D248" s="61"/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 t="shared" si="12"/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321</v>
      </c>
      <c r="C249" s="57">
        <v>9.5000000000000001E-2</v>
      </c>
      <c r="D249" s="61"/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 t="shared" si="12"/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322</v>
      </c>
      <c r="C250" s="57">
        <v>0.25</v>
      </c>
      <c r="D250" s="61"/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 t="shared" si="12"/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323</v>
      </c>
      <c r="C251" s="57">
        <v>0.47</v>
      </c>
      <c r="D251" s="61"/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 t="shared" si="12"/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324</v>
      </c>
      <c r="C252" s="57">
        <v>0.25</v>
      </c>
      <c r="D252" s="61"/>
      <c r="E252" s="26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 t="shared" si="12"/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325</v>
      </c>
      <c r="C253" s="58">
        <v>9.5000000000000001E-2</v>
      </c>
      <c r="D253" s="62"/>
      <c r="E253" s="34">
        <f t="shared" si="11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 t="shared" si="12"/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277</v>
      </c>
      <c r="C255" s="63">
        <v>1</v>
      </c>
      <c r="D255" s="66"/>
      <c r="E255" s="65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 t="shared" ref="AA255:AA286" si="13"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278</v>
      </c>
      <c r="C256" s="63">
        <v>0.4</v>
      </c>
      <c r="D256" s="11"/>
      <c r="E256" s="64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 t="shared" si="13"/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279</v>
      </c>
      <c r="C258" s="63">
        <v>1</v>
      </c>
      <c r="D258" s="11"/>
      <c r="E258" s="64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11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11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3"/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280</v>
      </c>
      <c r="C265" s="63">
        <v>0.25</v>
      </c>
      <c r="D265" s="11"/>
      <c r="E265" s="64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3"/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 t="shared" si="13"/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281</v>
      </c>
      <c r="C267" s="63">
        <v>1</v>
      </c>
      <c r="D267" s="11"/>
      <c r="E267" s="64">
        <f t="shared" si="11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232</v>
      </c>
      <c r="C269" s="63">
        <v>1</v>
      </c>
      <c r="D269" s="11"/>
      <c r="E269" s="64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3"/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11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 t="shared" si="13"/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11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3"/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14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3"/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282</v>
      </c>
      <c r="C273" s="63">
        <v>0.45</v>
      </c>
      <c r="D273" s="11"/>
      <c r="E273" s="64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 t="shared" si="13"/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3"/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283</v>
      </c>
      <c r="C275" s="63">
        <v>0.12</v>
      </c>
      <c r="D275" s="11"/>
      <c r="E275" s="64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 t="shared" si="13"/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 t="shared" si="13"/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284</v>
      </c>
      <c r="C277" s="63">
        <v>1</v>
      </c>
      <c r="D277" s="11"/>
      <c r="E277" s="64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3"/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 t="shared" si="13"/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 t="shared" si="13"/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285</v>
      </c>
      <c r="C280" s="63">
        <v>0.45</v>
      </c>
      <c r="D280" s="11"/>
      <c r="E280" s="64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3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3"/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286</v>
      </c>
      <c r="C282" s="63">
        <v>0.1</v>
      </c>
      <c r="D282" s="11"/>
      <c r="E282" s="64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 t="shared" si="13"/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247</v>
      </c>
      <c r="C283" s="63">
        <v>1</v>
      </c>
      <c r="D283" s="11"/>
      <c r="E283" s="64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3">
        <v>1</v>
      </c>
      <c r="D284" s="11"/>
      <c r="E284" s="64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3">
        <v>1</v>
      </c>
      <c r="D285" s="11"/>
      <c r="E285" s="64">
        <f t="shared" si="1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3"/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289</v>
      </c>
      <c r="C286" s="63">
        <v>0.4</v>
      </c>
      <c r="D286" s="11"/>
      <c r="E286" s="64">
        <f t="shared" si="1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 t="shared" si="13"/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ref="AA287:AA304" si="15"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5"/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 t="shared" si="15"/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5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 t="shared" si="15"/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 t="shared" si="15"/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 t="shared" si="15"/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 t="shared" si="15"/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 t="shared" si="15"/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357</v>
      </c>
      <c r="C298" s="63">
        <v>0.35</v>
      </c>
      <c r="D298" s="11"/>
      <c r="E298" s="64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 t="shared" si="15"/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290</v>
      </c>
      <c r="C299" s="63">
        <v>1</v>
      </c>
      <c r="D299" s="11"/>
      <c r="E299" s="64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 t="shared" si="15"/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1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5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481</v>
      </c>
      <c r="C302" s="63">
        <v>0.28000000000000003</v>
      </c>
      <c r="D302" s="11"/>
      <c r="E302" s="64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480</v>
      </c>
      <c r="C303" s="63">
        <v>0.25</v>
      </c>
      <c r="D303" s="15"/>
      <c r="E303" s="64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360</v>
      </c>
      <c r="C304" s="63">
        <v>1</v>
      </c>
      <c r="D304" s="15"/>
      <c r="E304" s="64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 t="shared" si="15"/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473</v>
      </c>
      <c r="C305" s="63">
        <v>1</v>
      </c>
      <c r="D305" s="15"/>
      <c r="E305" s="64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474</v>
      </c>
      <c r="C306" s="63">
        <v>1</v>
      </c>
      <c r="D306" s="15"/>
      <c r="E306" s="64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475</v>
      </c>
      <c r="C307" s="63">
        <v>1</v>
      </c>
      <c r="D307" s="15"/>
      <c r="E307" s="64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470</v>
      </c>
      <c r="C308" s="45">
        <v>1</v>
      </c>
      <c r="D308" s="67"/>
      <c r="E308" s="68">
        <f t="shared" si="14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 t="shared" ref="AA310:AA327" si="16"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6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6"/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 t="shared" si="16"/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1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 t="shared" si="16"/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 t="shared" si="16"/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483</v>
      </c>
      <c r="C321" s="15">
        <v>1</v>
      </c>
      <c r="D321" s="15"/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 t="shared" si="16"/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 t="shared" si="16"/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 t="shared" si="16"/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1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6"/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1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 t="shared" si="16"/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 t="shared" si="16"/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471</v>
      </c>
      <c r="C328" s="15">
        <v>0.14000000000000001</v>
      </c>
      <c r="D328" s="18"/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472</v>
      </c>
      <c r="C329" s="15">
        <v>0.14000000000000001</v>
      </c>
      <c r="D329" s="18"/>
      <c r="E329" s="26">
        <f t="shared" si="1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14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14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 t="shared" ref="AA332:AA337" si="17"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14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14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14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18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 t="shared" si="17"/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18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 t="shared" si="17"/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18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1500</v>
      </c>
      <c r="E344" s="59">
        <f>SUM(E345:E347)</f>
        <v>756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25">
      <c r="B345" s="39" t="s">
        <v>156</v>
      </c>
      <c r="C345" s="11">
        <v>0.38</v>
      </c>
      <c r="D345" s="66">
        <v>1200</v>
      </c>
      <c r="E345" s="33">
        <f t="shared" si="18"/>
        <v>456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thickBot="1" x14ac:dyDescent="0.3">
      <c r="B346" s="38" t="s">
        <v>157</v>
      </c>
      <c r="C346" s="11">
        <v>1</v>
      </c>
      <c r="D346" s="11">
        <v>300</v>
      </c>
      <c r="E346" s="26">
        <f t="shared" si="18"/>
        <v>300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477</v>
      </c>
      <c r="C347" s="17">
        <v>0.95</v>
      </c>
      <c r="D347" s="17"/>
      <c r="E347" s="34">
        <f t="shared" si="18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292</v>
      </c>
      <c r="C349" s="11">
        <v>0.15</v>
      </c>
      <c r="D349" s="11"/>
      <c r="E349" s="33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ref="AA349:AA375" si="19"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0.15</v>
      </c>
      <c r="D350" s="15"/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 t="shared" si="19"/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</v>
      </c>
      <c r="D351" s="15"/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 t="shared" si="19"/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 t="shared" si="19"/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0.2</v>
      </c>
      <c r="D353" s="15"/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9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0.4</v>
      </c>
      <c r="D354" s="15"/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 t="shared" si="19"/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298</v>
      </c>
      <c r="C355" s="15">
        <v>0.05</v>
      </c>
      <c r="D355" s="15"/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 t="shared" si="19"/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248</v>
      </c>
      <c r="C356" s="15">
        <v>0.2</v>
      </c>
      <c r="D356" s="15"/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 t="shared" si="19"/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243</v>
      </c>
      <c r="C357" s="15">
        <v>1</v>
      </c>
      <c r="D357" s="15"/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 t="shared" si="19"/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249</v>
      </c>
      <c r="C358" s="15">
        <v>0.125</v>
      </c>
      <c r="D358" s="15"/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 t="shared" si="19"/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250</v>
      </c>
      <c r="C359" s="15">
        <v>0.2</v>
      </c>
      <c r="D359" s="15"/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19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244</v>
      </c>
      <c r="C360" s="15">
        <v>1</v>
      </c>
      <c r="D360" s="15"/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 t="shared" si="19"/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251</v>
      </c>
      <c r="C361" s="15">
        <v>0.125</v>
      </c>
      <c r="D361" s="15"/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 t="shared" si="19"/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252</v>
      </c>
      <c r="C362" s="15">
        <v>0.2</v>
      </c>
      <c r="D362" s="15"/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253</v>
      </c>
      <c r="C363" s="15">
        <v>0.2</v>
      </c>
      <c r="D363" s="15"/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19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254</v>
      </c>
      <c r="C364" s="15">
        <v>0.125</v>
      </c>
      <c r="D364" s="15"/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255</v>
      </c>
      <c r="C365" s="15">
        <v>0.125</v>
      </c>
      <c r="D365" s="15"/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19"/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256</v>
      </c>
      <c r="C366" s="15">
        <v>0.2</v>
      </c>
      <c r="D366" s="15"/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257</v>
      </c>
      <c r="C367" s="15">
        <v>0.2</v>
      </c>
      <c r="D367" s="15"/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 t="shared" si="19"/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245</v>
      </c>
      <c r="C368" s="15">
        <v>1</v>
      </c>
      <c r="D368" s="15"/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 t="shared" si="19"/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258</v>
      </c>
      <c r="C369" s="15">
        <v>0.125</v>
      </c>
      <c r="D369" s="15"/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 t="shared" si="19"/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260</v>
      </c>
      <c r="C370" s="15">
        <v>0.2</v>
      </c>
      <c r="D370" s="15"/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19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246</v>
      </c>
      <c r="C371" s="15">
        <v>1</v>
      </c>
      <c r="D371" s="15"/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261</v>
      </c>
      <c r="C372" s="15">
        <v>1</v>
      </c>
      <c r="D372" s="15"/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259</v>
      </c>
      <c r="C373" s="15">
        <v>1</v>
      </c>
      <c r="D373" s="15"/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 t="shared" si="19"/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18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 t="shared" si="19"/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476</v>
      </c>
      <c r="C378" s="15">
        <v>0.5</v>
      </c>
      <c r="D378" s="11"/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ref="AA379:AA410" si="20"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0"/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 t="shared" si="20"/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 t="shared" si="20"/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 t="shared" si="20"/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346</v>
      </c>
      <c r="C391" s="15">
        <v>1</v>
      </c>
      <c r="D391" s="15"/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0"/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345</v>
      </c>
      <c r="C392" s="15">
        <v>0.23499999999999999</v>
      </c>
      <c r="D392" s="15"/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 t="shared" si="20"/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344</v>
      </c>
      <c r="C393" s="15">
        <v>0.23200000000000001</v>
      </c>
      <c r="D393" s="15"/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 t="shared" si="20"/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326</v>
      </c>
      <c r="C394" s="15">
        <v>1</v>
      </c>
      <c r="D394" s="15"/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343</v>
      </c>
      <c r="C395" s="15">
        <v>1</v>
      </c>
      <c r="D395" s="15"/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342</v>
      </c>
      <c r="C396" s="15">
        <v>1</v>
      </c>
      <c r="D396" s="15"/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341</v>
      </c>
      <c r="C397" s="15">
        <v>1</v>
      </c>
      <c r="D397" s="15"/>
      <c r="E397" s="26">
        <f t="shared" si="18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340</v>
      </c>
      <c r="C398" s="15">
        <v>1</v>
      </c>
      <c r="D398" s="15"/>
      <c r="E398" s="26">
        <f t="shared" ref="E398:E461" si="21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339</v>
      </c>
      <c r="C399" s="15">
        <v>1</v>
      </c>
      <c r="D399" s="15"/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338</v>
      </c>
      <c r="C400" s="15">
        <v>1</v>
      </c>
      <c r="D400" s="15"/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0"/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337</v>
      </c>
      <c r="C401" s="15">
        <v>0.4</v>
      </c>
      <c r="D401" s="15"/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 t="shared" si="20"/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336</v>
      </c>
      <c r="C402" s="15">
        <v>0.7</v>
      </c>
      <c r="D402" s="15"/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335</v>
      </c>
      <c r="C403" s="15">
        <v>0.7</v>
      </c>
      <c r="D403" s="15"/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 t="shared" si="20"/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432</v>
      </c>
      <c r="C404" s="15">
        <v>0.5</v>
      </c>
      <c r="D404" s="15"/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334</v>
      </c>
      <c r="C405" s="15">
        <v>0.5</v>
      </c>
      <c r="D405" s="15"/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333</v>
      </c>
      <c r="C406" s="15">
        <v>0.5</v>
      </c>
      <c r="D406" s="15"/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332</v>
      </c>
      <c r="C407" s="15">
        <v>0.5</v>
      </c>
      <c r="D407" s="15"/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 t="shared" si="20"/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331</v>
      </c>
      <c r="C408" s="15">
        <v>1</v>
      </c>
      <c r="D408" s="15"/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433</v>
      </c>
      <c r="C409" s="15">
        <v>1</v>
      </c>
      <c r="D409" s="15"/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 t="shared" si="20"/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330</v>
      </c>
      <c r="C410" s="15">
        <v>0.05</v>
      </c>
      <c r="D410" s="15"/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 t="shared" si="20"/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329</v>
      </c>
      <c r="C411" s="15">
        <v>0.23499999999999999</v>
      </c>
      <c r="D411" s="15"/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 t="shared" ref="AA411:AA442" si="22"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328</v>
      </c>
      <c r="C412" s="15">
        <v>1</v>
      </c>
      <c r="D412" s="15"/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327</v>
      </c>
      <c r="C413" s="15">
        <v>1</v>
      </c>
      <c r="D413" s="15"/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 t="shared" si="22"/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434</v>
      </c>
      <c r="C414" s="15">
        <v>0.182</v>
      </c>
      <c r="D414" s="15"/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 t="shared" si="22"/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435</v>
      </c>
      <c r="C415" s="15">
        <v>1</v>
      </c>
      <c r="D415" s="15"/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436</v>
      </c>
      <c r="C416" s="15">
        <v>1</v>
      </c>
      <c r="D416" s="15"/>
      <c r="E416" s="26">
        <f t="shared" si="21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2"/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437</v>
      </c>
      <c r="C417" s="15">
        <v>0.1</v>
      </c>
      <c r="D417" s="15"/>
      <c r="E417" s="26">
        <f t="shared" si="21"/>
        <v>0</v>
      </c>
      <c r="F417" s="9" t="s">
        <v>469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438</v>
      </c>
      <c r="C418" s="15">
        <v>0.1</v>
      </c>
      <c r="D418" s="15"/>
      <c r="E418" s="26">
        <f t="shared" si="21"/>
        <v>0</v>
      </c>
      <c r="F418" s="9" t="s">
        <v>469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 t="shared" si="22"/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224</v>
      </c>
      <c r="C419" s="15">
        <v>0.125</v>
      </c>
      <c r="D419" s="15"/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 t="shared" si="22"/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 t="shared" si="22"/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 t="shared" si="22"/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210</v>
      </c>
      <c r="C422" s="15">
        <v>0.02</v>
      </c>
      <c r="D422" s="15"/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211</v>
      </c>
      <c r="C423" s="15">
        <v>0.02</v>
      </c>
      <c r="D423" s="15"/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212</v>
      </c>
      <c r="C424" s="15">
        <v>0.02</v>
      </c>
      <c r="D424" s="15"/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213</v>
      </c>
      <c r="C425" s="15">
        <v>0.02</v>
      </c>
      <c r="D425" s="15"/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214</v>
      </c>
      <c r="C426" s="15">
        <v>0.02</v>
      </c>
      <c r="D426" s="15"/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 t="shared" si="22"/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 t="shared" si="22"/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216</v>
      </c>
      <c r="C428" s="15">
        <v>0.1</v>
      </c>
      <c r="D428" s="15"/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 t="shared" si="22"/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217</v>
      </c>
      <c r="C429" s="15">
        <v>0.05</v>
      </c>
      <c r="D429" s="15"/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 t="shared" si="22"/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0.01</v>
      </c>
      <c r="D430" s="15"/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 t="shared" si="22"/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218</v>
      </c>
      <c r="C431" s="15">
        <v>0.18</v>
      </c>
      <c r="D431" s="15"/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 t="shared" si="22"/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439</v>
      </c>
      <c r="C432" s="15">
        <v>0.35</v>
      </c>
      <c r="D432" s="15"/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 t="shared" si="22"/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221</v>
      </c>
      <c r="C433" s="15">
        <v>0.09</v>
      </c>
      <c r="D433" s="15"/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 t="shared" si="22"/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219</v>
      </c>
      <c r="C434" s="15">
        <v>0.15</v>
      </c>
      <c r="D434" s="15"/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440</v>
      </c>
      <c r="C435" s="15">
        <v>0.15</v>
      </c>
      <c r="D435" s="15"/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 t="shared" si="22"/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 t="shared" si="22"/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 t="shared" si="22"/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 t="shared" si="22"/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441</v>
      </c>
      <c r="C439" s="15">
        <v>0.02</v>
      </c>
      <c r="D439" s="15"/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442</v>
      </c>
      <c r="C440" s="15">
        <v>0.02</v>
      </c>
      <c r="D440" s="15"/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 t="shared" si="22"/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443</v>
      </c>
      <c r="C441" s="15">
        <v>1</v>
      </c>
      <c r="D441" s="15"/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444</v>
      </c>
      <c r="C442" s="15">
        <v>1</v>
      </c>
      <c r="D442" s="15"/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445</v>
      </c>
      <c r="C443" s="15">
        <v>1</v>
      </c>
      <c r="D443" s="15"/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ref="AA443:AA471" si="23"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446</v>
      </c>
      <c r="C444" s="15">
        <v>1</v>
      </c>
      <c r="D444" s="15"/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447</v>
      </c>
      <c r="C445" s="15">
        <v>1</v>
      </c>
      <c r="D445" s="15"/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448</v>
      </c>
      <c r="C446" s="15">
        <v>1</v>
      </c>
      <c r="D446" s="15"/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449</v>
      </c>
      <c r="C447" s="15">
        <v>1</v>
      </c>
      <c r="D447" s="15"/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450</v>
      </c>
      <c r="C448" s="15">
        <v>1</v>
      </c>
      <c r="D448" s="15"/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451</v>
      </c>
      <c r="C449" s="15">
        <v>1</v>
      </c>
      <c r="D449" s="15"/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452</v>
      </c>
      <c r="C450" s="15">
        <v>1</v>
      </c>
      <c r="D450" s="15"/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453</v>
      </c>
      <c r="C451" s="15">
        <v>1</v>
      </c>
      <c r="D451" s="15"/>
      <c r="E451" s="26">
        <f t="shared" si="21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454</v>
      </c>
      <c r="C452" s="15">
        <v>1</v>
      </c>
      <c r="D452" s="15"/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455</v>
      </c>
      <c r="C453" s="15">
        <v>1</v>
      </c>
      <c r="D453" s="15"/>
      <c r="E453" s="26">
        <f t="shared" si="21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456</v>
      </c>
      <c r="C454" s="15">
        <v>1</v>
      </c>
      <c r="D454" s="15"/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502</v>
      </c>
      <c r="C455" s="15">
        <v>0.5</v>
      </c>
      <c r="D455" s="15"/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503</v>
      </c>
      <c r="C456" s="15">
        <v>0.5</v>
      </c>
      <c r="D456" s="15"/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457</v>
      </c>
      <c r="C457" s="15">
        <v>1</v>
      </c>
      <c r="D457" s="15"/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458</v>
      </c>
      <c r="C458" s="15">
        <v>1</v>
      </c>
      <c r="D458" s="15"/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459</v>
      </c>
      <c r="C459" s="15">
        <v>1</v>
      </c>
      <c r="D459" s="15"/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460</v>
      </c>
      <c r="C460" s="15">
        <v>1</v>
      </c>
      <c r="D460" s="15"/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3"/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461</v>
      </c>
      <c r="C461" s="15">
        <v>0.4</v>
      </c>
      <c r="D461" s="15"/>
      <c r="E461" s="26">
        <f t="shared" si="21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462</v>
      </c>
      <c r="C462" s="15">
        <v>0.4</v>
      </c>
      <c r="D462" s="15"/>
      <c r="E462" s="26">
        <f t="shared" ref="E462:E514" si="24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 t="shared" si="23"/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3"/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463</v>
      </c>
      <c r="C465" s="15">
        <v>0.4</v>
      </c>
      <c r="D465" s="15"/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3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464</v>
      </c>
      <c r="C468" s="15">
        <v>1</v>
      </c>
      <c r="D468" s="15"/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 t="shared" si="23"/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465</v>
      </c>
      <c r="C469" s="15">
        <v>0.25</v>
      </c>
      <c r="D469" s="15"/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466</v>
      </c>
      <c r="C470" s="15">
        <v>0.25</v>
      </c>
      <c r="D470" s="15"/>
      <c r="E470" s="26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 t="shared" si="23"/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467</v>
      </c>
      <c r="C471" s="15">
        <v>0.21</v>
      </c>
      <c r="D471" s="15"/>
      <c r="E471" s="34">
        <f t="shared" si="24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 t="shared" si="23"/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225</v>
      </c>
      <c r="C473" s="18">
        <v>0.2</v>
      </c>
      <c r="D473" s="17"/>
      <c r="E473" s="33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226</v>
      </c>
      <c r="C474" s="18">
        <v>0.4</v>
      </c>
      <c r="D474" s="18"/>
      <c r="E474" s="26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24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24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 t="shared" ref="AA477:AA514" si="25"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3">
      <c r="B478" s="50" t="s">
        <v>188</v>
      </c>
      <c r="C478" s="15">
        <v>0.19</v>
      </c>
      <c r="D478" s="16"/>
      <c r="E478" s="26">
        <f t="shared" si="24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 t="shared" si="25"/>
        <v>3.61E-2</v>
      </c>
      <c r="AB478" s="9"/>
      <c r="AC478" s="17" t="e">
        <f>Y478*#REF!</f>
        <v>#REF!</v>
      </c>
    </row>
    <row r="479" spans="2:29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24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 t="shared" si="25"/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3">
      <c r="B480" s="50" t="s">
        <v>190</v>
      </c>
      <c r="C480" s="15">
        <v>0.19</v>
      </c>
      <c r="D480" s="16"/>
      <c r="E480" s="26">
        <f t="shared" si="24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 t="shared" si="25"/>
        <v>3.61E-2</v>
      </c>
      <c r="AB480" s="9"/>
      <c r="AC480" s="17" t="e">
        <f>Y480*#REF!</f>
        <v>#REF!</v>
      </c>
    </row>
    <row r="481" spans="2:29" ht="16.5" hidden="1" customHeight="1" outlineLevel="1" x14ac:dyDescent="0.3">
      <c r="B481" s="50" t="s">
        <v>191</v>
      </c>
      <c r="C481" s="15">
        <v>0.1</v>
      </c>
      <c r="D481" s="16"/>
      <c r="E481" s="26">
        <f t="shared" si="24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 t="shared" si="25"/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3">
      <c r="B482" s="50" t="s">
        <v>352</v>
      </c>
      <c r="C482" s="11">
        <v>1</v>
      </c>
      <c r="D482" s="12"/>
      <c r="E482" s="26">
        <f t="shared" si="24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 t="shared" si="25"/>
        <v>1</v>
      </c>
      <c r="AB482" s="9"/>
      <c r="AC482" s="17" t="e">
        <f>Y482*#REF!</f>
        <v>#REF!</v>
      </c>
    </row>
    <row r="483" spans="2:29" ht="16.5" hidden="1" customHeight="1" outlineLevel="1" x14ac:dyDescent="0.3">
      <c r="B483" s="50" t="s">
        <v>353</v>
      </c>
      <c r="C483" s="15">
        <v>2.7</v>
      </c>
      <c r="D483" s="16"/>
      <c r="E483" s="26">
        <f t="shared" si="24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 t="shared" si="25"/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354</v>
      </c>
      <c r="C484" s="15">
        <v>5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 t="shared" si="25"/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355</v>
      </c>
      <c r="C485" s="15">
        <v>0.22</v>
      </c>
      <c r="D485" s="16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356</v>
      </c>
      <c r="C486" s="18">
        <v>0.22</v>
      </c>
      <c r="D486" s="19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 t="shared" si="25"/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347</v>
      </c>
      <c r="C487" s="15">
        <v>0.2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 t="shared" si="25"/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348</v>
      </c>
      <c r="C488" s="15">
        <v>0.35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 t="shared" si="25"/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499</v>
      </c>
      <c r="C489" s="15">
        <v>0.3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 t="shared" si="25"/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192</v>
      </c>
      <c r="C490" s="15">
        <v>0.5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 t="shared" si="25"/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500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501</v>
      </c>
      <c r="C492" s="15">
        <v>0.3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 t="shared" si="25"/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193</v>
      </c>
      <c r="C493" s="15">
        <v>0.5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 t="shared" si="25"/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492</v>
      </c>
      <c r="C494" s="15">
        <v>0.82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5"/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194</v>
      </c>
      <c r="C495" s="15">
        <v>0.77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5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195</v>
      </c>
      <c r="C496" s="15">
        <v>0.38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 t="shared" si="25"/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196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197</v>
      </c>
      <c r="C498" s="15">
        <v>0.19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 t="shared" si="25"/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198</v>
      </c>
      <c r="C499" s="15">
        <v>0.38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 t="shared" si="25"/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199</v>
      </c>
      <c r="C500" s="15">
        <v>0.77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 t="shared" si="25"/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200</v>
      </c>
      <c r="C501" s="15">
        <v>0.19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 t="shared" si="25"/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358</v>
      </c>
      <c r="C502" s="15">
        <v>0.38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5"/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359</v>
      </c>
      <c r="C503" s="15">
        <v>0.77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493</v>
      </c>
      <c r="C504" s="15">
        <v>0.38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 t="shared" si="25"/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201</v>
      </c>
      <c r="C505" s="15">
        <v>0.19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5"/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202</v>
      </c>
      <c r="C506" s="15">
        <v>0.38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5"/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350</v>
      </c>
      <c r="C507" s="15">
        <v>0.23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 t="shared" si="25"/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349</v>
      </c>
      <c r="C508" s="15">
        <v>0.4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 t="shared" si="25"/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351</v>
      </c>
      <c r="C509" s="15">
        <v>0.23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 t="shared" si="25"/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468</v>
      </c>
      <c r="C510" s="15">
        <v>0.4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 t="shared" si="25"/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203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204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205</v>
      </c>
      <c r="C513" s="15">
        <v>0.2</v>
      </c>
      <c r="D513" s="16"/>
      <c r="E513" s="26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 t="shared" si="25"/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24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 t="shared" si="25"/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D344+D331+D309+D254+D169+D3</f>
        <v>12738</v>
      </c>
      <c r="E515" s="35">
        <f>E344+E331+E309+E254+E169+E3</f>
        <v>10907.4</v>
      </c>
      <c r="Y515" s="29"/>
      <c r="Z515" s="29"/>
      <c r="AA515" s="29"/>
      <c r="AB515" s="29"/>
      <c r="AC515" s="29"/>
    </row>
  </sheetData>
  <autoFilter ref="D1:D515" xr:uid="{C7341416-F15B-43F6-B3B6-660798BB86CB}">
    <filterColumn colId="0">
      <filters>
        <filter val="100"/>
        <filter val="1000"/>
        <filter val="10990"/>
        <filter val="12"/>
        <filter val="1200"/>
        <filter val="12738"/>
        <filter val="140"/>
        <filter val="150"/>
        <filter val="1500"/>
        <filter val="200"/>
        <filter val="2000"/>
        <filter val="24"/>
        <filter val="248"/>
        <filter val="250"/>
        <filter val="30"/>
        <filter val="300"/>
        <filter val="330"/>
        <filter val="350"/>
        <filter val="390"/>
        <filter val="40"/>
        <filter val="420"/>
        <filter val="48"/>
        <filter val="480"/>
        <filter val="50"/>
        <filter val="500"/>
        <filter val="6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2024-10-29T11:16:39Z</dcterms:modified>
</cp:coreProperties>
</file>