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201CC7-1A1C-4FDF-AE4E-52E7590528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BP496" i="1" s="1"/>
  <c r="P496" i="1"/>
  <c r="BO495" i="1"/>
  <c r="BM495" i="1"/>
  <c r="Y495" i="1"/>
  <c r="P495" i="1"/>
  <c r="X493" i="1"/>
  <c r="X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Y479" i="1" s="1"/>
  <c r="P478" i="1"/>
  <c r="X475" i="1"/>
  <c r="X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Z589" i="1" s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Y446" i="1" s="1"/>
  <c r="P443" i="1"/>
  <c r="X441" i="1"/>
  <c r="X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P431" i="1" s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P389" i="1"/>
  <c r="BO389" i="1"/>
  <c r="BN389" i="1"/>
  <c r="BM389" i="1"/>
  <c r="Z389" i="1"/>
  <c r="Y389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Y344" i="1" s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BP335" i="1" s="1"/>
  <c r="BO334" i="1"/>
  <c r="BM334" i="1"/>
  <c r="Y334" i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Y326" i="1" s="1"/>
  <c r="P319" i="1"/>
  <c r="X317" i="1"/>
  <c r="X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Y298" i="1" s="1"/>
  <c r="P295" i="1"/>
  <c r="X293" i="1"/>
  <c r="X292" i="1"/>
  <c r="BO291" i="1"/>
  <c r="BM291" i="1"/>
  <c r="Y291" i="1"/>
  <c r="S589" i="1" s="1"/>
  <c r="P291" i="1"/>
  <c r="X288" i="1"/>
  <c r="X287" i="1"/>
  <c r="BO286" i="1"/>
  <c r="BM286" i="1"/>
  <c r="Y286" i="1"/>
  <c r="R589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BP278" i="1" s="1"/>
  <c r="P278" i="1"/>
  <c r="BO277" i="1"/>
  <c r="BM277" i="1"/>
  <c r="Y277" i="1"/>
  <c r="Q589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N249" i="1"/>
  <c r="BM249" i="1"/>
  <c r="Z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J589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5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Y164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Y96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79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57" i="1" l="1"/>
  <c r="BN257" i="1"/>
  <c r="Z257" i="1"/>
  <c r="BP308" i="1"/>
  <c r="BN308" i="1"/>
  <c r="Z308" i="1"/>
  <c r="BP336" i="1"/>
  <c r="BN336" i="1"/>
  <c r="Z336" i="1"/>
  <c r="BP377" i="1"/>
  <c r="BN377" i="1"/>
  <c r="Z377" i="1"/>
  <c r="Y411" i="1"/>
  <c r="Y410" i="1"/>
  <c r="BP409" i="1"/>
  <c r="BN409" i="1"/>
  <c r="Z409" i="1"/>
  <c r="Z410" i="1" s="1"/>
  <c r="Y416" i="1"/>
  <c r="BP415" i="1"/>
  <c r="BN415" i="1"/>
  <c r="Z415" i="1"/>
  <c r="Z416" i="1" s="1"/>
  <c r="BP419" i="1"/>
  <c r="BN419" i="1"/>
  <c r="Z419" i="1"/>
  <c r="BP434" i="1"/>
  <c r="BN434" i="1"/>
  <c r="Z434" i="1"/>
  <c r="BP485" i="1"/>
  <c r="BN485" i="1"/>
  <c r="Z485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X583" i="1"/>
  <c r="Z31" i="1"/>
  <c r="BN31" i="1"/>
  <c r="Z32" i="1"/>
  <c r="BN32" i="1"/>
  <c r="Z33" i="1"/>
  <c r="BN33" i="1"/>
  <c r="Z57" i="1"/>
  <c r="BN57" i="1"/>
  <c r="Z71" i="1"/>
  <c r="BN71" i="1"/>
  <c r="Z80" i="1"/>
  <c r="BN80" i="1"/>
  <c r="Y90" i="1"/>
  <c r="Z94" i="1"/>
  <c r="BN94" i="1"/>
  <c r="Z107" i="1"/>
  <c r="BN107" i="1"/>
  <c r="Z117" i="1"/>
  <c r="BN117" i="1"/>
  <c r="Z130" i="1"/>
  <c r="BN130" i="1"/>
  <c r="Z131" i="1"/>
  <c r="BN131" i="1"/>
  <c r="Z143" i="1"/>
  <c r="BN143" i="1"/>
  <c r="Z162" i="1"/>
  <c r="BN162" i="1"/>
  <c r="Z180" i="1"/>
  <c r="BN180" i="1"/>
  <c r="Z197" i="1"/>
  <c r="BN197" i="1"/>
  <c r="Z209" i="1"/>
  <c r="BN209" i="1"/>
  <c r="Z217" i="1"/>
  <c r="BN217" i="1"/>
  <c r="Y227" i="1"/>
  <c r="Z234" i="1"/>
  <c r="BN234" i="1"/>
  <c r="Z245" i="1"/>
  <c r="BN245" i="1"/>
  <c r="BP280" i="1"/>
  <c r="BN280" i="1"/>
  <c r="Z280" i="1"/>
  <c r="BP322" i="1"/>
  <c r="BN322" i="1"/>
  <c r="Z322" i="1"/>
  <c r="BP363" i="1"/>
  <c r="BN363" i="1"/>
  <c r="Z363" i="1"/>
  <c r="BP397" i="1"/>
  <c r="BN397" i="1"/>
  <c r="Z397" i="1"/>
  <c r="BP427" i="1"/>
  <c r="BN427" i="1"/>
  <c r="Z427" i="1"/>
  <c r="Y450" i="1"/>
  <c r="Y449" i="1"/>
  <c r="BP448" i="1"/>
  <c r="BN448" i="1"/>
  <c r="Z448" i="1"/>
  <c r="Z449" i="1" s="1"/>
  <c r="Y454" i="1"/>
  <c r="BP453" i="1"/>
  <c r="BN453" i="1"/>
  <c r="Z453" i="1"/>
  <c r="Z454" i="1" s="1"/>
  <c r="BP457" i="1"/>
  <c r="BN457" i="1"/>
  <c r="Z457" i="1"/>
  <c r="BP495" i="1"/>
  <c r="BN495" i="1"/>
  <c r="Z495" i="1"/>
  <c r="BP539" i="1"/>
  <c r="BN539" i="1"/>
  <c r="Z539" i="1"/>
  <c r="BP541" i="1"/>
  <c r="BN541" i="1"/>
  <c r="Z541" i="1"/>
  <c r="BP543" i="1"/>
  <c r="BN543" i="1"/>
  <c r="Z543" i="1"/>
  <c r="M589" i="1"/>
  <c r="Y316" i="1"/>
  <c r="Y338" i="1"/>
  <c r="Y380" i="1"/>
  <c r="BP405" i="1"/>
  <c r="BN405" i="1"/>
  <c r="Z405" i="1"/>
  <c r="BP425" i="1"/>
  <c r="BN425" i="1"/>
  <c r="Z425" i="1"/>
  <c r="BP432" i="1"/>
  <c r="BN432" i="1"/>
  <c r="Z432" i="1"/>
  <c r="BP444" i="1"/>
  <c r="BN444" i="1"/>
  <c r="Z444" i="1"/>
  <c r="BP472" i="1"/>
  <c r="BN472" i="1"/>
  <c r="Z472" i="1"/>
  <c r="BP491" i="1"/>
  <c r="BN491" i="1"/>
  <c r="Z49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69" i="1"/>
  <c r="BN69" i="1"/>
  <c r="Z73" i="1"/>
  <c r="BN73" i="1"/>
  <c r="Z74" i="1"/>
  <c r="BN74" i="1"/>
  <c r="Z84" i="1"/>
  <c r="BN84" i="1"/>
  <c r="BP84" i="1"/>
  <c r="Z88" i="1"/>
  <c r="BN88" i="1"/>
  <c r="Z98" i="1"/>
  <c r="BN98" i="1"/>
  <c r="BP98" i="1"/>
  <c r="Z105" i="1"/>
  <c r="BN105" i="1"/>
  <c r="Z109" i="1"/>
  <c r="BN109" i="1"/>
  <c r="Y119" i="1"/>
  <c r="Z115" i="1"/>
  <c r="BN115" i="1"/>
  <c r="Z122" i="1"/>
  <c r="BN122" i="1"/>
  <c r="Z126" i="1"/>
  <c r="BN126" i="1"/>
  <c r="Y135" i="1"/>
  <c r="Z133" i="1"/>
  <c r="BN133" i="1"/>
  <c r="Y145" i="1"/>
  <c r="Z141" i="1"/>
  <c r="BN141" i="1"/>
  <c r="Z147" i="1"/>
  <c r="BN147" i="1"/>
  <c r="BP147" i="1"/>
  <c r="G589" i="1"/>
  <c r="Z160" i="1"/>
  <c r="BN160" i="1"/>
  <c r="Z168" i="1"/>
  <c r="BN168" i="1"/>
  <c r="H589" i="1"/>
  <c r="Z178" i="1"/>
  <c r="BN178" i="1"/>
  <c r="Z182" i="1"/>
  <c r="BN182" i="1"/>
  <c r="Z193" i="1"/>
  <c r="BN193" i="1"/>
  <c r="Y205" i="1"/>
  <c r="Z199" i="1"/>
  <c r="BN199" i="1"/>
  <c r="Z203" i="1"/>
  <c r="BN203" i="1"/>
  <c r="Y219" i="1"/>
  <c r="Z211" i="1"/>
  <c r="BN211" i="1"/>
  <c r="Z215" i="1"/>
  <c r="BN215" i="1"/>
  <c r="Z223" i="1"/>
  <c r="BN223" i="1"/>
  <c r="Z232" i="1"/>
  <c r="BN232" i="1"/>
  <c r="Z236" i="1"/>
  <c r="BN236" i="1"/>
  <c r="Z243" i="1"/>
  <c r="BN243" i="1"/>
  <c r="Z247" i="1"/>
  <c r="BN247" i="1"/>
  <c r="Z259" i="1"/>
  <c r="BN259" i="1"/>
  <c r="P589" i="1"/>
  <c r="Z278" i="1"/>
  <c r="BN278" i="1"/>
  <c r="Z296" i="1"/>
  <c r="BN296" i="1"/>
  <c r="Y309" i="1"/>
  <c r="Z306" i="1"/>
  <c r="BN306" i="1"/>
  <c r="Z312" i="1"/>
  <c r="BN312" i="1"/>
  <c r="BP312" i="1"/>
  <c r="Z320" i="1"/>
  <c r="BN320" i="1"/>
  <c r="Z324" i="1"/>
  <c r="BN324" i="1"/>
  <c r="Y332" i="1"/>
  <c r="Z330" i="1"/>
  <c r="BN330" i="1"/>
  <c r="Z342" i="1"/>
  <c r="BN342" i="1"/>
  <c r="U589" i="1"/>
  <c r="Z361" i="1"/>
  <c r="BN361" i="1"/>
  <c r="Z365" i="1"/>
  <c r="BN365" i="1"/>
  <c r="Z373" i="1"/>
  <c r="BN373" i="1"/>
  <c r="Y381" i="1"/>
  <c r="Z379" i="1"/>
  <c r="BN379" i="1"/>
  <c r="Y385" i="1"/>
  <c r="Y393" i="1"/>
  <c r="Z391" i="1"/>
  <c r="BN391" i="1"/>
  <c r="Y407" i="1"/>
  <c r="BP401" i="1"/>
  <c r="BN401" i="1"/>
  <c r="Z401" i="1"/>
  <c r="BP421" i="1"/>
  <c r="BN421" i="1"/>
  <c r="Z421" i="1"/>
  <c r="BP429" i="1"/>
  <c r="BN429" i="1"/>
  <c r="Z429" i="1"/>
  <c r="BP436" i="1"/>
  <c r="BN436" i="1"/>
  <c r="Z436" i="1"/>
  <c r="BP459" i="1"/>
  <c r="BN459" i="1"/>
  <c r="Z459" i="1"/>
  <c r="BP487" i="1"/>
  <c r="BN487" i="1"/>
  <c r="Z487" i="1"/>
  <c r="Y506" i="1"/>
  <c r="BP501" i="1"/>
  <c r="BN501" i="1"/>
  <c r="Z501" i="1"/>
  <c r="BP502" i="1"/>
  <c r="BN502" i="1"/>
  <c r="Z502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BP557" i="1"/>
  <c r="BN557" i="1"/>
  <c r="Z557" i="1"/>
  <c r="Y440" i="1"/>
  <c r="Y589" i="1"/>
  <c r="Y463" i="1"/>
  <c r="AB589" i="1"/>
  <c r="Y497" i="1"/>
  <c r="H9" i="1"/>
  <c r="A10" i="1"/>
  <c r="B589" i="1"/>
  <c r="X580" i="1"/>
  <c r="X581" i="1"/>
  <c r="Y24" i="1"/>
  <c r="Z26" i="1"/>
  <c r="BN26" i="1"/>
  <c r="BP26" i="1"/>
  <c r="Z28" i="1"/>
  <c r="BN28" i="1"/>
  <c r="Z30" i="1"/>
  <c r="BN30" i="1"/>
  <c r="Z34" i="1"/>
  <c r="BN34" i="1"/>
  <c r="BP56" i="1"/>
  <c r="BN56" i="1"/>
  <c r="Z56" i="1"/>
  <c r="D589" i="1"/>
  <c r="Y76" i="1"/>
  <c r="BP68" i="1"/>
  <c r="BN68" i="1"/>
  <c r="Z68" i="1"/>
  <c r="Y77" i="1"/>
  <c r="BP72" i="1"/>
  <c r="BN72" i="1"/>
  <c r="Z72" i="1"/>
  <c r="F9" i="1"/>
  <c r="J9" i="1"/>
  <c r="Y36" i="1"/>
  <c r="BP54" i="1"/>
  <c r="BN54" i="1"/>
  <c r="Z54" i="1"/>
  <c r="BP58" i="1"/>
  <c r="BN58" i="1"/>
  <c r="Z58" i="1"/>
  <c r="Y60" i="1"/>
  <c r="Y65" i="1"/>
  <c r="BP62" i="1"/>
  <c r="BN62" i="1"/>
  <c r="Z62" i="1"/>
  <c r="Z64" i="1" s="1"/>
  <c r="BP70" i="1"/>
  <c r="BN70" i="1"/>
  <c r="Z70" i="1"/>
  <c r="Y81" i="1"/>
  <c r="Y91" i="1"/>
  <c r="Y95" i="1"/>
  <c r="Y101" i="1"/>
  <c r="Y110" i="1"/>
  <c r="Y118" i="1"/>
  <c r="Y127" i="1"/>
  <c r="Y136" i="1"/>
  <c r="Y144" i="1"/>
  <c r="Y150" i="1"/>
  <c r="Y157" i="1"/>
  <c r="Y165" i="1"/>
  <c r="Y171" i="1"/>
  <c r="Y183" i="1"/>
  <c r="Y190" i="1"/>
  <c r="Y194" i="1"/>
  <c r="Y206" i="1"/>
  <c r="Y220" i="1"/>
  <c r="Y228" i="1"/>
  <c r="Y239" i="1"/>
  <c r="Y252" i="1"/>
  <c r="Y262" i="1"/>
  <c r="Y267" i="1"/>
  <c r="Y274" i="1"/>
  <c r="Y283" i="1"/>
  <c r="Y288" i="1"/>
  <c r="Y293" i="1"/>
  <c r="Y297" i="1"/>
  <c r="Y317" i="1"/>
  <c r="Y325" i="1"/>
  <c r="Y331" i="1"/>
  <c r="Y339" i="1"/>
  <c r="Y345" i="1"/>
  <c r="Y350" i="1"/>
  <c r="Y355" i="1"/>
  <c r="BP352" i="1"/>
  <c r="BN352" i="1"/>
  <c r="BP354" i="1"/>
  <c r="BN354" i="1"/>
  <c r="Z354" i="1"/>
  <c r="Y356" i="1"/>
  <c r="V589" i="1"/>
  <c r="Y369" i="1"/>
  <c r="BP360" i="1"/>
  <c r="BN360" i="1"/>
  <c r="Z360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BP384" i="1"/>
  <c r="BN384" i="1"/>
  <c r="Z384" i="1"/>
  <c r="Z385" i="1" s="1"/>
  <c r="Y386" i="1"/>
  <c r="BP390" i="1"/>
  <c r="BN390" i="1"/>
  <c r="Z390" i="1"/>
  <c r="BP402" i="1"/>
  <c r="BN402" i="1"/>
  <c r="Z402" i="1"/>
  <c r="Y406" i="1"/>
  <c r="C589" i="1"/>
  <c r="Y59" i="1"/>
  <c r="Z75" i="1"/>
  <c r="BN75" i="1"/>
  <c r="Z79" i="1"/>
  <c r="Z81" i="1" s="1"/>
  <c r="BN79" i="1"/>
  <c r="BP79" i="1"/>
  <c r="Z85" i="1"/>
  <c r="BN85" i="1"/>
  <c r="Z87" i="1"/>
  <c r="BN87" i="1"/>
  <c r="Z89" i="1"/>
  <c r="BN89" i="1"/>
  <c r="Z93" i="1"/>
  <c r="Z95" i="1" s="1"/>
  <c r="BN93" i="1"/>
  <c r="BP93" i="1"/>
  <c r="Z99" i="1"/>
  <c r="Z101" i="1" s="1"/>
  <c r="BN99" i="1"/>
  <c r="E589" i="1"/>
  <c r="Z106" i="1"/>
  <c r="BN106" i="1"/>
  <c r="Z108" i="1"/>
  <c r="BN108" i="1"/>
  <c r="Y111" i="1"/>
  <c r="Z114" i="1"/>
  <c r="BN114" i="1"/>
  <c r="Z116" i="1"/>
  <c r="BN116" i="1"/>
  <c r="F589" i="1"/>
  <c r="Z123" i="1"/>
  <c r="BN123" i="1"/>
  <c r="Z125" i="1"/>
  <c r="BN125" i="1"/>
  <c r="Y128" i="1"/>
  <c r="Z132" i="1"/>
  <c r="BN132" i="1"/>
  <c r="Z134" i="1"/>
  <c r="BN134" i="1"/>
  <c r="Z138" i="1"/>
  <c r="BN138" i="1"/>
  <c r="BP138" i="1"/>
  <c r="Z140" i="1"/>
  <c r="BN140" i="1"/>
  <c r="Z142" i="1"/>
  <c r="BN142" i="1"/>
  <c r="Z148" i="1"/>
  <c r="BN148" i="1"/>
  <c r="Z153" i="1"/>
  <c r="BN153" i="1"/>
  <c r="BP153" i="1"/>
  <c r="Z155" i="1"/>
  <c r="BN155" i="1"/>
  <c r="Y156" i="1"/>
  <c r="Z159" i="1"/>
  <c r="BN159" i="1"/>
  <c r="BP159" i="1"/>
  <c r="Z161" i="1"/>
  <c r="BN161" i="1"/>
  <c r="Z163" i="1"/>
  <c r="BN163" i="1"/>
  <c r="Z167" i="1"/>
  <c r="BN167" i="1"/>
  <c r="BP167" i="1"/>
  <c r="Z169" i="1"/>
  <c r="BN169" i="1"/>
  <c r="Z175" i="1"/>
  <c r="BN175" i="1"/>
  <c r="BP175" i="1"/>
  <c r="Z177" i="1"/>
  <c r="BN177" i="1"/>
  <c r="Z179" i="1"/>
  <c r="BN179" i="1"/>
  <c r="Z181" i="1"/>
  <c r="BN181" i="1"/>
  <c r="Y184" i="1"/>
  <c r="I589" i="1"/>
  <c r="Z188" i="1"/>
  <c r="Z189" i="1" s="1"/>
  <c r="BN188" i="1"/>
  <c r="Y189" i="1"/>
  <c r="Z192" i="1"/>
  <c r="Z194" i="1" s="1"/>
  <c r="BN192" i="1"/>
  <c r="BP192" i="1"/>
  <c r="Z198" i="1"/>
  <c r="BN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Z222" i="1"/>
  <c r="BN222" i="1"/>
  <c r="BP222" i="1"/>
  <c r="Z224" i="1"/>
  <c r="BN224" i="1"/>
  <c r="Z226" i="1"/>
  <c r="BN226" i="1"/>
  <c r="Z231" i="1"/>
  <c r="BN231" i="1"/>
  <c r="BP231" i="1"/>
  <c r="Z233" i="1"/>
  <c r="BN233" i="1"/>
  <c r="Z235" i="1"/>
  <c r="BN235" i="1"/>
  <c r="Z237" i="1"/>
  <c r="BN237" i="1"/>
  <c r="Y240" i="1"/>
  <c r="K589" i="1"/>
  <c r="Z244" i="1"/>
  <c r="BN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0" i="1"/>
  <c r="Z272" i="1"/>
  <c r="BN272" i="1"/>
  <c r="Y273" i="1"/>
  <c r="Z277" i="1"/>
  <c r="BN277" i="1"/>
  <c r="BP277" i="1"/>
  <c r="Z279" i="1"/>
  <c r="BN279" i="1"/>
  <c r="Z281" i="1"/>
  <c r="BN281" i="1"/>
  <c r="Y282" i="1"/>
  <c r="Z286" i="1"/>
  <c r="Z287" i="1" s="1"/>
  <c r="BN286" i="1"/>
  <c r="BP286" i="1"/>
  <c r="Y287" i="1"/>
  <c r="Z291" i="1"/>
  <c r="Z292" i="1" s="1"/>
  <c r="BN291" i="1"/>
  <c r="BP291" i="1"/>
  <c r="Y292" i="1"/>
  <c r="Z295" i="1"/>
  <c r="Z297" i="1" s="1"/>
  <c r="BN295" i="1"/>
  <c r="BP295" i="1"/>
  <c r="T589" i="1"/>
  <c r="Z302" i="1"/>
  <c r="BN302" i="1"/>
  <c r="Z303" i="1"/>
  <c r="BN303" i="1"/>
  <c r="Z305" i="1"/>
  <c r="BN305" i="1"/>
  <c r="Z307" i="1"/>
  <c r="BN307" i="1"/>
  <c r="Y310" i="1"/>
  <c r="Z313" i="1"/>
  <c r="BN313" i="1"/>
  <c r="Z315" i="1"/>
  <c r="BN315" i="1"/>
  <c r="Z319" i="1"/>
  <c r="BN319" i="1"/>
  <c r="BP319" i="1"/>
  <c r="Z321" i="1"/>
  <c r="BN321" i="1"/>
  <c r="Z323" i="1"/>
  <c r="BN323" i="1"/>
  <c r="Z329" i="1"/>
  <c r="Z331" i="1" s="1"/>
  <c r="BN329" i="1"/>
  <c r="Z334" i="1"/>
  <c r="BN334" i="1"/>
  <c r="BP334" i="1"/>
  <c r="Z335" i="1"/>
  <c r="BN335" i="1"/>
  <c r="Z337" i="1"/>
  <c r="BN337" i="1"/>
  <c r="Z341" i="1"/>
  <c r="BN341" i="1"/>
  <c r="BP341" i="1"/>
  <c r="Z343" i="1"/>
  <c r="BN343" i="1"/>
  <c r="Z348" i="1"/>
  <c r="Z349" i="1" s="1"/>
  <c r="BN348" i="1"/>
  <c r="BP348" i="1"/>
  <c r="Y349" i="1"/>
  <c r="Z352" i="1"/>
  <c r="BP362" i="1"/>
  <c r="BN362" i="1"/>
  <c r="Z362" i="1"/>
  <c r="BP366" i="1"/>
  <c r="BN366" i="1"/>
  <c r="Z366" i="1"/>
  <c r="Y374" i="1"/>
  <c r="BP378" i="1"/>
  <c r="BN378" i="1"/>
  <c r="Z378" i="1"/>
  <c r="Z380" i="1" s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Y441" i="1"/>
  <c r="Y445" i="1"/>
  <c r="Y464" i="1"/>
  <c r="Y468" i="1"/>
  <c r="Y475" i="1"/>
  <c r="Y480" i="1"/>
  <c r="Y492" i="1"/>
  <c r="Y498" i="1"/>
  <c r="BP503" i="1"/>
  <c r="BN503" i="1"/>
  <c r="Z503" i="1"/>
  <c r="BP511" i="1"/>
  <c r="BN511" i="1"/>
  <c r="Z511" i="1"/>
  <c r="Y513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Y553" i="1"/>
  <c r="AD589" i="1"/>
  <c r="Y565" i="1"/>
  <c r="BP563" i="1"/>
  <c r="BN563" i="1"/>
  <c r="Z563" i="1"/>
  <c r="W589" i="1"/>
  <c r="AA589" i="1"/>
  <c r="X589" i="1"/>
  <c r="Y417" i="1"/>
  <c r="Z420" i="1"/>
  <c r="BN420" i="1"/>
  <c r="Z422" i="1"/>
  <c r="BN422" i="1"/>
  <c r="Z424" i="1"/>
  <c r="BN424" i="1"/>
  <c r="Z426" i="1"/>
  <c r="BN426" i="1"/>
  <c r="Z428" i="1"/>
  <c r="BN428" i="1"/>
  <c r="Z430" i="1"/>
  <c r="BN430" i="1"/>
  <c r="Z431" i="1"/>
  <c r="BN431" i="1"/>
  <c r="Z433" i="1"/>
  <c r="BN433" i="1"/>
  <c r="Z435" i="1"/>
  <c r="BN435" i="1"/>
  <c r="Z437" i="1"/>
  <c r="BN437" i="1"/>
  <c r="Z439" i="1"/>
  <c r="BN439" i="1"/>
  <c r="Z443" i="1"/>
  <c r="BN443" i="1"/>
  <c r="BP443" i="1"/>
  <c r="Y455" i="1"/>
  <c r="Z458" i="1"/>
  <c r="BN458" i="1"/>
  <c r="Z460" i="1"/>
  <c r="BN460" i="1"/>
  <c r="Z462" i="1"/>
  <c r="BN462" i="1"/>
  <c r="Z466" i="1"/>
  <c r="Z467" i="1" s="1"/>
  <c r="BN466" i="1"/>
  <c r="BP466" i="1"/>
  <c r="Z471" i="1"/>
  <c r="BN471" i="1"/>
  <c r="BP471" i="1"/>
  <c r="Z473" i="1"/>
  <c r="BN473" i="1"/>
  <c r="Y474" i="1"/>
  <c r="Z478" i="1"/>
  <c r="Z479" i="1" s="1"/>
  <c r="BN478" i="1"/>
  <c r="BP478" i="1"/>
  <c r="Z484" i="1"/>
  <c r="BN484" i="1"/>
  <c r="BP484" i="1"/>
  <c r="Z486" i="1"/>
  <c r="BN486" i="1"/>
  <c r="Z488" i="1"/>
  <c r="BN488" i="1"/>
  <c r="Z490" i="1"/>
  <c r="BN490" i="1"/>
  <c r="Y493" i="1"/>
  <c r="Z496" i="1"/>
  <c r="Z497" i="1" s="1"/>
  <c r="BN496" i="1"/>
  <c r="Z500" i="1"/>
  <c r="BN500" i="1"/>
  <c r="BP500" i="1"/>
  <c r="BP505" i="1"/>
  <c r="BN505" i="1"/>
  <c r="Z505" i="1"/>
  <c r="Y507" i="1"/>
  <c r="Y512" i="1"/>
  <c r="BP509" i="1"/>
  <c r="BN509" i="1"/>
  <c r="Z509" i="1"/>
  <c r="Z512" i="1" s="1"/>
  <c r="BP532" i="1"/>
  <c r="BN532" i="1"/>
  <c r="Z532" i="1"/>
  <c r="BP534" i="1"/>
  <c r="BN534" i="1"/>
  <c r="Z534" i="1"/>
  <c r="Y536" i="1"/>
  <c r="Y552" i="1"/>
  <c r="BP548" i="1"/>
  <c r="BN548" i="1"/>
  <c r="Z548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AC589" i="1"/>
  <c r="Z309" i="1" l="1"/>
  <c r="Z118" i="1"/>
  <c r="Z445" i="1"/>
  <c r="Z440" i="1"/>
  <c r="Z344" i="1"/>
  <c r="Z325" i="1"/>
  <c r="Z227" i="1"/>
  <c r="Z183" i="1"/>
  <c r="Z164" i="1"/>
  <c r="Z156" i="1"/>
  <c r="Z149" i="1"/>
  <c r="Z545" i="1"/>
  <c r="Z316" i="1"/>
  <c r="Z251" i="1"/>
  <c r="Z127" i="1"/>
  <c r="Z110" i="1"/>
  <c r="Z90" i="1"/>
  <c r="Y583" i="1"/>
  <c r="Z393" i="1"/>
  <c r="Z463" i="1"/>
  <c r="Z552" i="1"/>
  <c r="Z474" i="1"/>
  <c r="Z205" i="1"/>
  <c r="Z135" i="1"/>
  <c r="Z406" i="1"/>
  <c r="Y580" i="1"/>
  <c r="Z59" i="1"/>
  <c r="Y581" i="1"/>
  <c r="X582" i="1"/>
  <c r="Z559" i="1"/>
  <c r="Z528" i="1"/>
  <c r="Y579" i="1"/>
  <c r="Z565" i="1"/>
  <c r="Z369" i="1"/>
  <c r="Z506" i="1"/>
  <c r="Z492" i="1"/>
  <c r="Z535" i="1"/>
  <c r="Z355" i="1"/>
  <c r="Z338" i="1"/>
  <c r="Z282" i="1"/>
  <c r="Z273" i="1"/>
  <c r="Z261" i="1"/>
  <c r="Z239" i="1"/>
  <c r="Z219" i="1"/>
  <c r="Z170" i="1"/>
  <c r="Z144" i="1"/>
  <c r="Z76" i="1"/>
  <c r="Z36" i="1"/>
  <c r="Z584" i="1" s="1"/>
  <c r="Y582" i="1" l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<sst xmlns="http://schemas.openxmlformats.org/spreadsheetml/2006/main" count="2417" uniqueCount="781">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</sst>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160" sqref="AA160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45554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0</v>
      </c>
      <c r="Y59" s="379">
        <f>IFERROR(Y53/H53,"0")+IFERROR(Y54/H54,"0")+IFERROR(Y55/H55,"0")+IFERROR(Y56/H56,"0")+IFERROR(Y57/H57,"0")+IFERROR(Y58/H58,"0")</f>
        <v>0</v>
      </c>
      <c r="Z59" s="379">
        <f>IFERROR(IF(Z53="",0,Z53),"0")+IFERROR(IF(Z54="",0,Z54),"0")+IFERROR(IF(Z55="",0,Z55),"0")+IFERROR(IF(Z56="",0,Z56),"0")+IFERROR(IF(Z57="",0,Z57),"0")+IFERROR(IF(Z58="",0,Z58),"0")</f>
        <v>0</v>
      </c>
      <c r="AA59" s="380"/>
      <c r="AB59" s="380"/>
      <c r="AC59" s="380"/>
    </row>
    <row r="60" spans="1:68" hidden="1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0</v>
      </c>
      <c r="Y60" s="379">
        <f>IFERROR(SUM(Y53:Y58),"0")</f>
        <v>0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0</v>
      </c>
      <c r="Y76" s="379">
        <f>IFERROR(Y68/H68,"0")+IFERROR(Y69/H69,"0")+IFERROR(Y70/H70,"0")+IFERROR(Y71/H71,"0")+IFERROR(Y72/H72,"0")+IFERROR(Y73/H73,"0")+IFERROR(Y74/H74,"0")+IFERROR(Y75/H75,"0")</f>
        <v>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0"/>
      <c r="AB76" s="380"/>
      <c r="AC76" s="380"/>
    </row>
    <row r="77" spans="1:68" hidden="1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0</v>
      </c>
      <c r="Y77" s="379">
        <f>IFERROR(SUM(Y68:Y75),"0")</f>
        <v>0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hidden="1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hidden="1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0</v>
      </c>
      <c r="Y118" s="379">
        <f>IFERROR(Y113/H113,"0")+IFERROR(Y114/H114,"0")+IFERROR(Y115/H115,"0")+IFERROR(Y116/H116,"0")+IFERROR(Y117/H117,"0")</f>
        <v>0</v>
      </c>
      <c r="Z118" s="379">
        <f>IFERROR(IF(Z113="",0,Z113),"0")+IFERROR(IF(Z114="",0,Z114),"0")+IFERROR(IF(Z115="",0,Z115),"0")+IFERROR(IF(Z116="",0,Z116),"0")+IFERROR(IF(Z117="",0,Z117),"0")</f>
        <v>0</v>
      </c>
      <c r="AA118" s="380"/>
      <c r="AB118" s="380"/>
      <c r="AC118" s="380"/>
    </row>
    <row r="119" spans="1:68" hidden="1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0</v>
      </c>
      <c r="Y119" s="379">
        <f>IFERROR(SUM(Y113:Y117),"0")</f>
        <v>0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0</v>
      </c>
      <c r="Y144" s="379">
        <f>IFERROR(Y138/H138,"0")+IFERROR(Y139/H139,"0")+IFERROR(Y140/H140,"0")+IFERROR(Y141/H141,"0")+IFERROR(Y142/H142,"0")+IFERROR(Y143/H143,"0")</f>
        <v>0</v>
      </c>
      <c r="Z144" s="379">
        <f>IFERROR(IF(Z138="",0,Z138),"0")+IFERROR(IF(Z139="",0,Z139),"0")+IFERROR(IF(Z140="",0,Z140),"0")+IFERROR(IF(Z141="",0,Z141),"0")+IFERROR(IF(Z142="",0,Z142),"0")+IFERROR(IF(Z143="",0,Z143),"0")</f>
        <v>0</v>
      </c>
      <c r="AA144" s="380"/>
      <c r="AB144" s="380"/>
      <c r="AC144" s="380"/>
    </row>
    <row r="145" spans="1:68" hidden="1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0</v>
      </c>
      <c r="Y145" s="379">
        <f>IFERROR(SUM(Y138:Y143),"0")</f>
        <v>0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30</v>
      </c>
      <c r="Y160" s="378">
        <f>IFERROR(IF(X160="",0,CEILING((X160/$H160),1)*$H160),"")</f>
        <v>33.6</v>
      </c>
      <c r="Z160" s="36">
        <f>IFERROR(IF(Y160=0,"",ROUNDUP(Y160/H160,0)*0.00937),"")</f>
        <v>7.4959999999999999E-2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32.142857142857139</v>
      </c>
      <c r="BN160" s="64">
        <f>IFERROR(Y160*I160/H160,"0")</f>
        <v>36</v>
      </c>
      <c r="BO160" s="64">
        <f>IFERROR(1/J160*(X160/H160),"0")</f>
        <v>5.9523809523809521E-2</v>
      </c>
      <c r="BP160" s="64">
        <f>IFERROR(1/J160*(Y160/H160),"0")</f>
        <v>6.6666666666666666E-2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7.1428571428571423</v>
      </c>
      <c r="Y164" s="379">
        <f>IFERROR(Y159/H159,"0")+IFERROR(Y160/H160,"0")+IFERROR(Y161/H161,"0")+IFERROR(Y162/H162,"0")+IFERROR(Y163/H163,"0")</f>
        <v>8</v>
      </c>
      <c r="Z164" s="379">
        <f>IFERROR(IF(Z159="",0,Z159),"0")+IFERROR(IF(Z160="",0,Z160),"0")+IFERROR(IF(Z161="",0,Z161),"0")+IFERROR(IF(Z162="",0,Z162),"0")+IFERROR(IF(Z163="",0,Z163),"0")</f>
        <v>7.4959999999999999E-2</v>
      </c>
      <c r="AA164" s="380"/>
      <c r="AB164" s="380"/>
      <c r="AC164" s="380"/>
    </row>
    <row r="165" spans="1:68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30</v>
      </c>
      <c r="Y165" s="379">
        <f>IFERROR(SUM(Y159:Y163),"0")</f>
        <v>33.6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12</v>
      </c>
      <c r="Y259" s="378">
        <f t="shared" si="52"/>
        <v>12</v>
      </c>
      <c r="Z259" s="36">
        <f>IFERROR(IF(Y259=0,"",ROUNDUP(Y259/H259,0)*0.00937),"")</f>
        <v>2.811E-2</v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12.72</v>
      </c>
      <c r="BN259" s="64">
        <f t="shared" si="54"/>
        <v>12.72</v>
      </c>
      <c r="BO259" s="64">
        <f t="shared" si="55"/>
        <v>2.5000000000000001E-2</v>
      </c>
      <c r="BP259" s="64">
        <f t="shared" si="56"/>
        <v>2.5000000000000001E-2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3</v>
      </c>
      <c r="Y261" s="379">
        <f>IFERROR(Y255/H255,"0")+IFERROR(Y256/H256,"0")+IFERROR(Y257/H257,"0")+IFERROR(Y258/H258,"0")+IFERROR(Y259/H259,"0")+IFERROR(Y260/H260,"0")</f>
        <v>3</v>
      </c>
      <c r="Z261" s="379">
        <f>IFERROR(IF(Z255="",0,Z255),"0")+IFERROR(IF(Z256="",0,Z256),"0")+IFERROR(IF(Z257="",0,Z257),"0")+IFERROR(IF(Z258="",0,Z258),"0")+IFERROR(IF(Z259="",0,Z259),"0")+IFERROR(IF(Z260="",0,Z260),"0")</f>
        <v>2.811E-2</v>
      </c>
      <c r="AA261" s="380"/>
      <c r="AB261" s="380"/>
      <c r="AC261" s="380"/>
    </row>
    <row r="262" spans="1:68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12</v>
      </c>
      <c r="Y262" s="379">
        <f>IFERROR(SUM(Y255:Y260),"0")</f>
        <v>12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3000</v>
      </c>
      <c r="Y319" s="378">
        <f t="shared" ref="Y319:Y324" si="62">IFERROR(IF(X319="",0,CEILING((X319/$H319),1)*$H319),"")</f>
        <v>3003</v>
      </c>
      <c r="Z319" s="36">
        <f>IFERROR(IF(Y319=0,"",ROUNDUP(Y319/H319,0)*0.02175),"")</f>
        <v>8.3737499999999994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3214.6153846153848</v>
      </c>
      <c r="BN319" s="64">
        <f t="shared" ref="BN319:BN324" si="64">IFERROR(Y319*I319/H319,"0")</f>
        <v>3217.83</v>
      </c>
      <c r="BO319" s="64">
        <f t="shared" ref="BO319:BO324" si="65">IFERROR(1/J319*(X319/H319),"0")</f>
        <v>6.8681318681318686</v>
      </c>
      <c r="BP319" s="64">
        <f t="shared" ref="BP319:BP324" si="66">IFERROR(1/J319*(Y319/H319),"0")</f>
        <v>6.875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6</v>
      </c>
      <c r="Y322" s="378">
        <f t="shared" si="62"/>
        <v>6</v>
      </c>
      <c r="Z322" s="36">
        <f>IFERROR(IF(Y322=0,"",ROUNDUP(Y322/H322,0)*0.00753),"")</f>
        <v>1.506E-2</v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6.532</v>
      </c>
      <c r="BN322" s="64">
        <f t="shared" si="64"/>
        <v>6.532</v>
      </c>
      <c r="BO322" s="64">
        <f t="shared" si="65"/>
        <v>1.282051282051282E-2</v>
      </c>
      <c r="BP322" s="64">
        <f t="shared" si="66"/>
        <v>1.282051282051282E-2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386.61538461538464</v>
      </c>
      <c r="Y325" s="379">
        <f>IFERROR(Y319/H319,"0")+IFERROR(Y320/H320,"0")+IFERROR(Y321/H321,"0")+IFERROR(Y322/H322,"0")+IFERROR(Y323/H323,"0")+IFERROR(Y324/H324,"0")</f>
        <v>387</v>
      </c>
      <c r="Z325" s="379">
        <f>IFERROR(IF(Z319="",0,Z319),"0")+IFERROR(IF(Z320="",0,Z320),"0")+IFERROR(IF(Z321="",0,Z321),"0")+IFERROR(IF(Z322="",0,Z322),"0")+IFERROR(IF(Z323="",0,Z323),"0")+IFERROR(IF(Z324="",0,Z324),"0")</f>
        <v>8.3888099999999994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3006</v>
      </c>
      <c r="Y326" s="379">
        <f>IFERROR(SUM(Y319:Y324),"0")</f>
        <v>3009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2.5499999999999998</v>
      </c>
      <c r="Y337" s="378">
        <f>IFERROR(IF(X337="",0,CEILING((X337/$H337),1)*$H337),"")</f>
        <v>2.5499999999999998</v>
      </c>
      <c r="Z337" s="36">
        <f>IFERROR(IF(Y337=0,"",ROUNDUP(Y337/H337,0)*0.00753),"")</f>
        <v>7.5300000000000002E-3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2.9</v>
      </c>
      <c r="BN337" s="64">
        <f>IFERROR(Y337*I337/H337,"0")</f>
        <v>2.9</v>
      </c>
      <c r="BO337" s="64">
        <f>IFERROR(1/J337*(X337/H337),"0")</f>
        <v>6.41025641025641E-3</v>
      </c>
      <c r="BP337" s="64">
        <f>IFERROR(1/J337*(Y337/H337),"0")</f>
        <v>6.41025641025641E-3</v>
      </c>
    </row>
    <row r="338" spans="1:68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1</v>
      </c>
      <c r="Y338" s="379">
        <f>IFERROR(Y334/H334,"0")+IFERROR(Y335/H335,"0")+IFERROR(Y336/H336,"0")+IFERROR(Y337/H337,"0")</f>
        <v>1</v>
      </c>
      <c r="Z338" s="379">
        <f>IFERROR(IF(Z334="",0,Z334),"0")+IFERROR(IF(Z335="",0,Z335),"0")+IFERROR(IF(Z336="",0,Z336),"0")+IFERROR(IF(Z337="",0,Z337),"0")</f>
        <v>7.5300000000000002E-3</v>
      </c>
      <c r="AA338" s="380"/>
      <c r="AB338" s="380"/>
      <c r="AC338" s="380"/>
    </row>
    <row r="339" spans="1:68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2.5499999999999998</v>
      </c>
      <c r="Y339" s="379">
        <f>IFERROR(SUM(Y334:Y337),"0")</f>
        <v>2.5499999999999998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0</v>
      </c>
      <c r="Y355" s="379">
        <f>IFERROR(Y352/H352,"0")+IFERROR(Y353/H353,"0")+IFERROR(Y354/H354,"0")</f>
        <v>0</v>
      </c>
      <c r="Z355" s="379">
        <f>IFERROR(IF(Z352="",0,Z352),"0")+IFERROR(IF(Z353="",0,Z353),"0")+IFERROR(IF(Z354="",0,Z354),"0")</f>
        <v>0</v>
      </c>
      <c r="AA355" s="380"/>
      <c r="AB355" s="380"/>
      <c r="AC355" s="380"/>
    </row>
    <row r="356" spans="1:68" hidden="1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0</v>
      </c>
      <c r="Y356" s="379">
        <f>IFERROR(SUM(Y352:Y354),"0")</f>
        <v>0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hidden="1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500</v>
      </c>
      <c r="Y363" s="378">
        <f t="shared" si="67"/>
        <v>510</v>
      </c>
      <c r="Z363" s="36">
        <f>IFERROR(IF(Y363=0,"",ROUNDUP(Y363/H363,0)*0.02175),"")</f>
        <v>0.73949999999999994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516</v>
      </c>
      <c r="BN363" s="64">
        <f t="shared" si="69"/>
        <v>526.32000000000005</v>
      </c>
      <c r="BO363" s="64">
        <f t="shared" si="70"/>
        <v>0.69444444444444442</v>
      </c>
      <c r="BP363" s="64">
        <f t="shared" si="71"/>
        <v>0.70833333333333326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hidden="1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0</v>
      </c>
      <c r="Y365" s="378">
        <f t="shared" si="67"/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0</v>
      </c>
      <c r="BN365" s="64">
        <f t="shared" si="69"/>
        <v>0</v>
      </c>
      <c r="BO365" s="64">
        <f t="shared" si="70"/>
        <v>0</v>
      </c>
      <c r="BP365" s="64">
        <f t="shared" si="71"/>
        <v>0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33.333333333333336</v>
      </c>
      <c r="Y369" s="379">
        <f>IFERROR(Y360/H360,"0")+IFERROR(Y361/H361,"0")+IFERROR(Y362/H362,"0")+IFERROR(Y363/H363,"0")+IFERROR(Y364/H364,"0")+IFERROR(Y365/H365,"0")+IFERROR(Y366/H366,"0")+IFERROR(Y367/H367,"0")+IFERROR(Y368/H368,"0")</f>
        <v>34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0.73949999999999994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500</v>
      </c>
      <c r="Y370" s="379">
        <f>IFERROR(SUM(Y360:Y368),"0")</f>
        <v>510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hidden="1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0</v>
      </c>
      <c r="Y372" s="378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0</v>
      </c>
      <c r="Y374" s="379">
        <f>IFERROR(Y372/H372,"0")+IFERROR(Y373/H373,"0")</f>
        <v>0</v>
      </c>
      <c r="Z374" s="379">
        <f>IFERROR(IF(Z372="",0,Z372),"0")+IFERROR(IF(Z373="",0,Z373),"0")</f>
        <v>0</v>
      </c>
      <c r="AA374" s="380"/>
      <c r="AB374" s="380"/>
      <c r="AC374" s="380"/>
    </row>
    <row r="375" spans="1:68" hidden="1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0</v>
      </c>
      <c r="Y375" s="379">
        <f>IFERROR(SUM(Y372:Y373),"0")</f>
        <v>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30</v>
      </c>
      <c r="Y390" s="378">
        <f>IFERROR(IF(X390="",0,CEILING((X390/$H390),1)*$H390),"")</f>
        <v>32.400000000000006</v>
      </c>
      <c r="Z390" s="36">
        <f>IFERROR(IF(Y390=0,"",ROUNDUP(Y390/H390,0)*0.02175),"")</f>
        <v>6.5250000000000002E-2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31.333333333333329</v>
      </c>
      <c r="BN390" s="64">
        <f>IFERROR(Y390*I390/H390,"0")</f>
        <v>33.840000000000003</v>
      </c>
      <c r="BO390" s="64">
        <f>IFERROR(1/J390*(X390/H390),"0")</f>
        <v>4.96031746031746E-2</v>
      </c>
      <c r="BP390" s="64">
        <f>IFERROR(1/J390*(Y390/H390),"0")</f>
        <v>5.3571428571428575E-2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2.7777777777777777</v>
      </c>
      <c r="Y393" s="379">
        <f>IFERROR(Y389/H389,"0")+IFERROR(Y390/H390,"0")+IFERROR(Y391/H391,"0")+IFERROR(Y392/H392,"0")</f>
        <v>3.0000000000000004</v>
      </c>
      <c r="Z393" s="379">
        <f>IFERROR(IF(Z389="",0,Z389),"0")+IFERROR(IF(Z390="",0,Z390),"0")+IFERROR(IF(Z391="",0,Z391),"0")+IFERROR(IF(Z392="",0,Z392),"0")</f>
        <v>6.5250000000000002E-2</v>
      </c>
      <c r="AA393" s="380"/>
      <c r="AB393" s="380"/>
      <c r="AC393" s="380"/>
    </row>
    <row r="394" spans="1:68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30</v>
      </c>
      <c r="Y394" s="379">
        <f>IFERROR(SUM(Y389:Y392),"0")</f>
        <v>32.400000000000006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hidden="1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0</v>
      </c>
      <c r="Y401" s="378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0</v>
      </c>
      <c r="Y406" s="379">
        <f>IFERROR(Y401/H401,"0")+IFERROR(Y402/H402,"0")+IFERROR(Y403/H403,"0")+IFERROR(Y404/H404,"0")+IFERROR(Y405/H405,"0")</f>
        <v>0</v>
      </c>
      <c r="Z406" s="379">
        <f>IFERROR(IF(Z401="",0,Z401),"0")+IFERROR(IF(Z402="",0,Z402),"0")+IFERROR(IF(Z403="",0,Z403),"0")+IFERROR(IF(Z404="",0,Z404),"0")+IFERROR(IF(Z405="",0,Z405),"0")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0</v>
      </c>
      <c r="Y407" s="379">
        <f>IFERROR(SUM(Y401:Y405),"0")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idden="1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380"/>
      <c r="AB440" s="380"/>
      <c r="AC440" s="380"/>
    </row>
    <row r="441" spans="1:68" hidden="1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0</v>
      </c>
      <c r="Y441" s="379">
        <f>IFERROR(SUM(Y419:Y439),"0")</f>
        <v>0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idden="1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hidden="1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hidden="1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hidden="1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hidden="1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0</v>
      </c>
      <c r="Y492" s="379">
        <f>IFERROR(Y484/H484,"0")+IFERROR(Y485/H485,"0")+IFERROR(Y486/H486,"0")+IFERROR(Y487/H487,"0")+IFERROR(Y488/H488,"0")+IFERROR(Y489/H489,"0")+IFERROR(Y490/H490,"0")+IFERROR(Y491/H491,"0")</f>
        <v>0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0</v>
      </c>
      <c r="Y493" s="379">
        <f>IFERROR(SUM(Y484:Y491),"0")</f>
        <v>0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hidden="1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hidden="1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hidden="1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hidden="1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hidden="1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250</v>
      </c>
      <c r="Y539" s="378">
        <f t="shared" si="99"/>
        <v>252</v>
      </c>
      <c r="Z539" s="36">
        <f>IFERROR(IF(Y539=0,"",ROUNDUP(Y539/H539,0)*0.00753),"")</f>
        <v>0.45180000000000003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265.47619047619048</v>
      </c>
      <c r="BN539" s="64">
        <f t="shared" si="101"/>
        <v>267.60000000000002</v>
      </c>
      <c r="BO539" s="64">
        <f t="shared" si="102"/>
        <v>0.38156288156288154</v>
      </c>
      <c r="BP539" s="64">
        <f t="shared" si="103"/>
        <v>0.38461538461538458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59.523809523809518</v>
      </c>
      <c r="Y545" s="379">
        <f>IFERROR(Y538/H538,"0")+IFERROR(Y539/H539,"0")+IFERROR(Y540/H540,"0")+IFERROR(Y541/H541,"0")+IFERROR(Y542/H542,"0")+IFERROR(Y543/H543,"0")+IFERROR(Y544/H544,"0")</f>
        <v>60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0.45180000000000003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250</v>
      </c>
      <c r="Y546" s="379">
        <f>IFERROR(SUM(Y538:Y544),"0")</f>
        <v>252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hidden="1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hidden="1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3830.55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3851.55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4081.719765567766</v>
      </c>
      <c r="Y580" s="379">
        <f>IFERROR(SUM(BN22:BN576),"0")</f>
        <v>4103.7420000000002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9</v>
      </c>
      <c r="Y581" s="38">
        <f>ROUNDUP(SUM(BP22:BP576),0)</f>
        <v>9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4306.7197655677664</v>
      </c>
      <c r="Y582" s="379">
        <f>GrossWeightTotalR+PalletQtyTotalR*25</f>
        <v>4328.7420000000002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493.39316239316241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496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9.75596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46">
        <f>IFERROR(Y105*1,"0")+IFERROR(Y106*1,"0")+IFERROR(Y107*1,"0")+IFERROR(Y108*1,"0")+IFERROR(Y109*1,"0")+IFERROR(Y113*1,"0")+IFERROR(Y114*1,"0")+IFERROR(Y115*1,"0")+IFERROR(Y116*1,"0")+IFERROR(Y117*1,"0")</f>
        <v>0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33.6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12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3011.55</v>
      </c>
      <c r="U589" s="46">
        <f>IFERROR(Y348*1,"0")+IFERROR(Y352*1,"0")+IFERROR(Y353*1,"0")+IFERROR(Y354*1,"0")</f>
        <v>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510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32.400000000000006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252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00"/>
        <filter val="12,00"/>
        <filter val="2,55"/>
        <filter val="2,78"/>
        <filter val="250,00"/>
        <filter val="3 000,00"/>
        <filter val="3 006,00"/>
        <filter val="3 830,55"/>
        <filter val="3,00"/>
        <filter val="30,00"/>
        <filter val="33,33"/>
        <filter val="386,62"/>
        <filter val="4 081,72"/>
        <filter val="4 306,72"/>
        <filter val="493,39"/>
        <filter val="500,00"/>
        <filter val="59,52"/>
        <filter val="6,00"/>
        <filter val="7,14"/>
        <filter val="9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2024-09-17T10:06:20Z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