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CAB403-9111-4006-BEDE-954311B232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Y578" i="1" s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Z523" i="1" s="1"/>
  <c r="BO522" i="1"/>
  <c r="BM522" i="1"/>
  <c r="Y522" i="1"/>
  <c r="BP522" i="1" s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Y454" i="1"/>
  <c r="X454" i="1"/>
  <c r="BP453" i="1"/>
  <c r="BO453" i="1"/>
  <c r="BN453" i="1"/>
  <c r="BM453" i="1"/>
  <c r="Z453" i="1"/>
  <c r="Z454" i="1" s="1"/>
  <c r="Y453" i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Y445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15" i="1" l="1"/>
  <c r="BN215" i="1"/>
  <c r="Z215" i="1"/>
  <c r="BP243" i="1"/>
  <c r="BN243" i="1"/>
  <c r="Z243" i="1"/>
  <c r="BP312" i="1"/>
  <c r="BN312" i="1"/>
  <c r="Z312" i="1"/>
  <c r="BP336" i="1"/>
  <c r="BN336" i="1"/>
  <c r="Z336" i="1"/>
  <c r="BP379" i="1"/>
  <c r="BN379" i="1"/>
  <c r="Z379" i="1"/>
  <c r="BP405" i="1"/>
  <c r="BN405" i="1"/>
  <c r="Z405" i="1"/>
  <c r="BP436" i="1"/>
  <c r="BN436" i="1"/>
  <c r="Z436" i="1"/>
  <c r="BP489" i="1"/>
  <c r="BN489" i="1"/>
  <c r="Z489" i="1"/>
  <c r="Y517" i="1"/>
  <c r="Y516" i="1"/>
  <c r="BP515" i="1"/>
  <c r="BN515" i="1"/>
  <c r="Z515" i="1"/>
  <c r="Z516" i="1" s="1"/>
  <c r="Y536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X580" i="1"/>
  <c r="X583" i="1"/>
  <c r="Y36" i="1"/>
  <c r="Z34" i="1"/>
  <c r="BN34" i="1"/>
  <c r="C589" i="1"/>
  <c r="Z62" i="1"/>
  <c r="BN62" i="1"/>
  <c r="Z68" i="1"/>
  <c r="BN68" i="1"/>
  <c r="Z88" i="1"/>
  <c r="BN88" i="1"/>
  <c r="Z107" i="1"/>
  <c r="BN107" i="1"/>
  <c r="Z117" i="1"/>
  <c r="BN117" i="1"/>
  <c r="Z130" i="1"/>
  <c r="BN130" i="1"/>
  <c r="Z131" i="1"/>
  <c r="BN131" i="1"/>
  <c r="Z147" i="1"/>
  <c r="BN147" i="1"/>
  <c r="Z168" i="1"/>
  <c r="BN168" i="1"/>
  <c r="Z182" i="1"/>
  <c r="BN182" i="1"/>
  <c r="BP193" i="1"/>
  <c r="BN193" i="1"/>
  <c r="BP203" i="1"/>
  <c r="BN203" i="1"/>
  <c r="Z203" i="1"/>
  <c r="BP232" i="1"/>
  <c r="BN232" i="1"/>
  <c r="Z232" i="1"/>
  <c r="BP278" i="1"/>
  <c r="BN278" i="1"/>
  <c r="Z278" i="1"/>
  <c r="BP324" i="1"/>
  <c r="BN324" i="1"/>
  <c r="Z324" i="1"/>
  <c r="BP363" i="1"/>
  <c r="BN363" i="1"/>
  <c r="Z363" i="1"/>
  <c r="BP391" i="1"/>
  <c r="BN391" i="1"/>
  <c r="Z391" i="1"/>
  <c r="BP425" i="1"/>
  <c r="BN425" i="1"/>
  <c r="Z425" i="1"/>
  <c r="BP461" i="1"/>
  <c r="BN461" i="1"/>
  <c r="Z461" i="1"/>
  <c r="BP503" i="1"/>
  <c r="BN503" i="1"/>
  <c r="Z503" i="1"/>
  <c r="BP532" i="1"/>
  <c r="BN532" i="1"/>
  <c r="Z532" i="1"/>
  <c r="BP534" i="1"/>
  <c r="BN534" i="1"/>
  <c r="Z534" i="1"/>
  <c r="Y553" i="1"/>
  <c r="Y552" i="1"/>
  <c r="BP548" i="1"/>
  <c r="BN548" i="1"/>
  <c r="Z548" i="1"/>
  <c r="BP550" i="1"/>
  <c r="BN550" i="1"/>
  <c r="Z550" i="1"/>
  <c r="Y220" i="1"/>
  <c r="Y529" i="1"/>
  <c r="BP143" i="1"/>
  <c r="BN143" i="1"/>
  <c r="Z143" i="1"/>
  <c r="BP162" i="1"/>
  <c r="BN162" i="1"/>
  <c r="Z162" i="1"/>
  <c r="BP180" i="1"/>
  <c r="BN180" i="1"/>
  <c r="Z180" i="1"/>
  <c r="Y205" i="1"/>
  <c r="BP197" i="1"/>
  <c r="BN197" i="1"/>
  <c r="Z197" i="1"/>
  <c r="BP209" i="1"/>
  <c r="BN209" i="1"/>
  <c r="Z209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80" i="1"/>
  <c r="BN280" i="1"/>
  <c r="Z280" i="1"/>
  <c r="BP304" i="1"/>
  <c r="BN304" i="1"/>
  <c r="Z304" i="1"/>
  <c r="BP314" i="1"/>
  <c r="BN314" i="1"/>
  <c r="Z314" i="1"/>
  <c r="Y332" i="1"/>
  <c r="BP328" i="1"/>
  <c r="BN328" i="1"/>
  <c r="Z328" i="1"/>
  <c r="B589" i="1"/>
  <c r="X581" i="1"/>
  <c r="Z26" i="1"/>
  <c r="BN26" i="1"/>
  <c r="BP26" i="1"/>
  <c r="Z30" i="1"/>
  <c r="BN30" i="1"/>
  <c r="Z54" i="1"/>
  <c r="BN54" i="1"/>
  <c r="Z58" i="1"/>
  <c r="BN58" i="1"/>
  <c r="Y64" i="1"/>
  <c r="Z70" i="1"/>
  <c r="BN70" i="1"/>
  <c r="Z86" i="1"/>
  <c r="BN86" i="1"/>
  <c r="Z94" i="1"/>
  <c r="BN94" i="1"/>
  <c r="Y102" i="1"/>
  <c r="Z100" i="1"/>
  <c r="BN100" i="1"/>
  <c r="Y101" i="1"/>
  <c r="Z105" i="1"/>
  <c r="BN105" i="1"/>
  <c r="Z109" i="1"/>
  <c r="BN109" i="1"/>
  <c r="Z115" i="1"/>
  <c r="BN115" i="1"/>
  <c r="Z122" i="1"/>
  <c r="BN122" i="1"/>
  <c r="Z126" i="1"/>
  <c r="BN126" i="1"/>
  <c r="Z133" i="1"/>
  <c r="BN133" i="1"/>
  <c r="BP139" i="1"/>
  <c r="BN139" i="1"/>
  <c r="Z139" i="1"/>
  <c r="BP154" i="1"/>
  <c r="BN154" i="1"/>
  <c r="Z154" i="1"/>
  <c r="BP176" i="1"/>
  <c r="BN176" i="1"/>
  <c r="Z176" i="1"/>
  <c r="BP187" i="1"/>
  <c r="BN187" i="1"/>
  <c r="Z187" i="1"/>
  <c r="BP201" i="1"/>
  <c r="BN201" i="1"/>
  <c r="Z201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1" i="1"/>
  <c r="BN271" i="1"/>
  <c r="Z271" i="1"/>
  <c r="BP301" i="1"/>
  <c r="BN301" i="1"/>
  <c r="Z301" i="1"/>
  <c r="BP308" i="1"/>
  <c r="BN308" i="1"/>
  <c r="Z308" i="1"/>
  <c r="BP322" i="1"/>
  <c r="BN322" i="1"/>
  <c r="Z322" i="1"/>
  <c r="Y331" i="1"/>
  <c r="BP342" i="1"/>
  <c r="BN342" i="1"/>
  <c r="Z342" i="1"/>
  <c r="BP365" i="1"/>
  <c r="BN365" i="1"/>
  <c r="Z365" i="1"/>
  <c r="Y385" i="1"/>
  <c r="BP383" i="1"/>
  <c r="BN383" i="1"/>
  <c r="Z383" i="1"/>
  <c r="BP397" i="1"/>
  <c r="BN397" i="1"/>
  <c r="Z397" i="1"/>
  <c r="Y411" i="1"/>
  <c r="Y410" i="1"/>
  <c r="BP409" i="1"/>
  <c r="BN409" i="1"/>
  <c r="Z409" i="1"/>
  <c r="Z410" i="1" s="1"/>
  <c r="Y416" i="1"/>
  <c r="BP415" i="1"/>
  <c r="BN415" i="1"/>
  <c r="Z415" i="1"/>
  <c r="Z416" i="1" s="1"/>
  <c r="Y440" i="1"/>
  <c r="BP419" i="1"/>
  <c r="BN419" i="1"/>
  <c r="Z419" i="1"/>
  <c r="BP427" i="1"/>
  <c r="BN427" i="1"/>
  <c r="Z427" i="1"/>
  <c r="BP438" i="1"/>
  <c r="BN438" i="1"/>
  <c r="Z438" i="1"/>
  <c r="BP472" i="1"/>
  <c r="BN472" i="1"/>
  <c r="Z472" i="1"/>
  <c r="BP491" i="1"/>
  <c r="BN491" i="1"/>
  <c r="Z491" i="1"/>
  <c r="BP505" i="1"/>
  <c r="BN505" i="1"/>
  <c r="Z505" i="1"/>
  <c r="Y565" i="1"/>
  <c r="BP563" i="1"/>
  <c r="BN563" i="1"/>
  <c r="Z563" i="1"/>
  <c r="Y262" i="1"/>
  <c r="Y316" i="1"/>
  <c r="Y325" i="1"/>
  <c r="BP361" i="1"/>
  <c r="BN361" i="1"/>
  <c r="Z361" i="1"/>
  <c r="BP373" i="1"/>
  <c r="BN373" i="1"/>
  <c r="Z373" i="1"/>
  <c r="BP377" i="1"/>
  <c r="BN377" i="1"/>
  <c r="Z377" i="1"/>
  <c r="BP389" i="1"/>
  <c r="BN389" i="1"/>
  <c r="Z389" i="1"/>
  <c r="BP403" i="1"/>
  <c r="BN403" i="1"/>
  <c r="Z403" i="1"/>
  <c r="BP423" i="1"/>
  <c r="BN423" i="1"/>
  <c r="Z423" i="1"/>
  <c r="BP434" i="1"/>
  <c r="BN434" i="1"/>
  <c r="Z434" i="1"/>
  <c r="BP459" i="1"/>
  <c r="BN459" i="1"/>
  <c r="Z459" i="1"/>
  <c r="BP487" i="1"/>
  <c r="BN487" i="1"/>
  <c r="Z487" i="1"/>
  <c r="BP501" i="1"/>
  <c r="BN501" i="1"/>
  <c r="Z501" i="1"/>
  <c r="BP511" i="1"/>
  <c r="BN511" i="1"/>
  <c r="Z511" i="1"/>
  <c r="BP564" i="1"/>
  <c r="BN564" i="1"/>
  <c r="Z564" i="1"/>
  <c r="Y574" i="1"/>
  <c r="Y573" i="1"/>
  <c r="BP572" i="1"/>
  <c r="BN572" i="1"/>
  <c r="Z572" i="1"/>
  <c r="Z573" i="1" s="1"/>
  <c r="Y407" i="1"/>
  <c r="Y497" i="1"/>
  <c r="H9" i="1"/>
  <c r="A10" i="1"/>
  <c r="Y24" i="1"/>
  <c r="Y37" i="1"/>
  <c r="Y41" i="1"/>
  <c r="Y45" i="1"/>
  <c r="Y49" i="1"/>
  <c r="Y59" i="1"/>
  <c r="Y65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BP106" i="1"/>
  <c r="BN106" i="1"/>
  <c r="Z106" i="1"/>
  <c r="Y110" i="1"/>
  <c r="BP114" i="1"/>
  <c r="BN114" i="1"/>
  <c r="Z114" i="1"/>
  <c r="Y118" i="1"/>
  <c r="BP123" i="1"/>
  <c r="BN123" i="1"/>
  <c r="Z123" i="1"/>
  <c r="Y127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G589" i="1"/>
  <c r="Y156" i="1"/>
  <c r="BP153" i="1"/>
  <c r="BN153" i="1"/>
  <c r="Z153" i="1"/>
  <c r="BP161" i="1"/>
  <c r="BN161" i="1"/>
  <c r="Z161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589" i="1"/>
  <c r="Y76" i="1"/>
  <c r="Z69" i="1"/>
  <c r="BN69" i="1"/>
  <c r="Z71" i="1"/>
  <c r="BN71" i="1"/>
  <c r="Z73" i="1"/>
  <c r="BN73" i="1"/>
  <c r="Z74" i="1"/>
  <c r="BN74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BP108" i="1"/>
  <c r="BN108" i="1"/>
  <c r="Z108" i="1"/>
  <c r="Y119" i="1"/>
  <c r="BP116" i="1"/>
  <c r="BN116" i="1"/>
  <c r="Z116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BP155" i="1"/>
  <c r="BN155" i="1"/>
  <c r="Z155" i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O589" i="1"/>
  <c r="Y266" i="1"/>
  <c r="BP265" i="1"/>
  <c r="BN265" i="1"/>
  <c r="Z265" i="1"/>
  <c r="Z266" i="1" s="1"/>
  <c r="Y267" i="1"/>
  <c r="P589" i="1"/>
  <c r="Y273" i="1"/>
  <c r="BP270" i="1"/>
  <c r="BN270" i="1"/>
  <c r="Z270" i="1"/>
  <c r="BP279" i="1"/>
  <c r="BN279" i="1"/>
  <c r="Z279" i="1"/>
  <c r="BP302" i="1"/>
  <c r="BN302" i="1"/>
  <c r="Z302" i="1"/>
  <c r="BP305" i="1"/>
  <c r="BN305" i="1"/>
  <c r="Z305" i="1"/>
  <c r="Y309" i="1"/>
  <c r="BP313" i="1"/>
  <c r="BN313" i="1"/>
  <c r="Z313" i="1"/>
  <c r="BP321" i="1"/>
  <c r="BN321" i="1"/>
  <c r="Z321" i="1"/>
  <c r="BP329" i="1"/>
  <c r="BN329" i="1"/>
  <c r="Z329" i="1"/>
  <c r="BP335" i="1"/>
  <c r="BN335" i="1"/>
  <c r="Z335" i="1"/>
  <c r="BP343" i="1"/>
  <c r="BN343" i="1"/>
  <c r="Z343" i="1"/>
  <c r="U589" i="1"/>
  <c r="Y349" i="1"/>
  <c r="BP348" i="1"/>
  <c r="BN348" i="1"/>
  <c r="Z348" i="1"/>
  <c r="Z349" i="1" s="1"/>
  <c r="Y350" i="1"/>
  <c r="Y355" i="1"/>
  <c r="BP352" i="1"/>
  <c r="BN352" i="1"/>
  <c r="Z352" i="1"/>
  <c r="BP362" i="1"/>
  <c r="BN362" i="1"/>
  <c r="Z362" i="1"/>
  <c r="BP366" i="1"/>
  <c r="BN366" i="1"/>
  <c r="Z366" i="1"/>
  <c r="BP378" i="1"/>
  <c r="BN378" i="1"/>
  <c r="Z378" i="1"/>
  <c r="Y380" i="1"/>
  <c r="BP404" i="1"/>
  <c r="BN404" i="1"/>
  <c r="Z404" i="1"/>
  <c r="BP502" i="1"/>
  <c r="BN502" i="1"/>
  <c r="Z502" i="1"/>
  <c r="Y506" i="1"/>
  <c r="BP510" i="1"/>
  <c r="BN510" i="1"/>
  <c r="Z510" i="1"/>
  <c r="Z512" i="1" s="1"/>
  <c r="Y512" i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2" i="1"/>
  <c r="BN272" i="1"/>
  <c r="Z272" i="1"/>
  <c r="Y274" i="1"/>
  <c r="Q589" i="1"/>
  <c r="Y282" i="1"/>
  <c r="BP277" i="1"/>
  <c r="BN277" i="1"/>
  <c r="Z277" i="1"/>
  <c r="BP281" i="1"/>
  <c r="BN281" i="1"/>
  <c r="Z281" i="1"/>
  <c r="Y283" i="1"/>
  <c r="R589" i="1"/>
  <c r="Y287" i="1"/>
  <c r="BP286" i="1"/>
  <c r="BN286" i="1"/>
  <c r="Z286" i="1"/>
  <c r="Z287" i="1" s="1"/>
  <c r="Y288" i="1"/>
  <c r="S589" i="1"/>
  <c r="Y292" i="1"/>
  <c r="BP291" i="1"/>
  <c r="BN291" i="1"/>
  <c r="Z291" i="1"/>
  <c r="Z292" i="1" s="1"/>
  <c r="Y293" i="1"/>
  <c r="Y298" i="1"/>
  <c r="BP295" i="1"/>
  <c r="BN295" i="1"/>
  <c r="Z295" i="1"/>
  <c r="Z297" i="1" s="1"/>
  <c r="BP303" i="1"/>
  <c r="BN303" i="1"/>
  <c r="Z303" i="1"/>
  <c r="BP307" i="1"/>
  <c r="BN307" i="1"/>
  <c r="Z307" i="1"/>
  <c r="BP315" i="1"/>
  <c r="BN315" i="1"/>
  <c r="Z315" i="1"/>
  <c r="Y317" i="1"/>
  <c r="Y326" i="1"/>
  <c r="BP319" i="1"/>
  <c r="BN319" i="1"/>
  <c r="Z319" i="1"/>
  <c r="BP323" i="1"/>
  <c r="BN323" i="1"/>
  <c r="Z323" i="1"/>
  <c r="Y338" i="1"/>
  <c r="BP334" i="1"/>
  <c r="BN334" i="1"/>
  <c r="Z334" i="1"/>
  <c r="BP337" i="1"/>
  <c r="BN337" i="1"/>
  <c r="Z337" i="1"/>
  <c r="Y339" i="1"/>
  <c r="Y344" i="1"/>
  <c r="BP341" i="1"/>
  <c r="BN341" i="1"/>
  <c r="Z341" i="1"/>
  <c r="Z344" i="1" s="1"/>
  <c r="BP354" i="1"/>
  <c r="BN354" i="1"/>
  <c r="Z354" i="1"/>
  <c r="Y356" i="1"/>
  <c r="V589" i="1"/>
  <c r="Y369" i="1"/>
  <c r="Y370" i="1"/>
  <c r="BP360" i="1"/>
  <c r="BN360" i="1"/>
  <c r="Z360" i="1"/>
  <c r="BP392" i="1"/>
  <c r="BN392" i="1"/>
  <c r="Z392" i="1"/>
  <c r="Y394" i="1"/>
  <c r="Y399" i="1"/>
  <c r="BP396" i="1"/>
  <c r="BN396" i="1"/>
  <c r="Z396" i="1"/>
  <c r="Z398" i="1" s="1"/>
  <c r="Y398" i="1"/>
  <c r="BP422" i="1"/>
  <c r="BN422" i="1"/>
  <c r="Z422" i="1"/>
  <c r="BP426" i="1"/>
  <c r="BN426" i="1"/>
  <c r="Z426" i="1"/>
  <c r="BP430" i="1"/>
  <c r="BN430" i="1"/>
  <c r="Z430" i="1"/>
  <c r="BP433" i="1"/>
  <c r="BN433" i="1"/>
  <c r="Z433" i="1"/>
  <c r="BP437" i="1"/>
  <c r="BN437" i="1"/>
  <c r="Z437" i="1"/>
  <c r="BP458" i="1"/>
  <c r="BN458" i="1"/>
  <c r="Z458" i="1"/>
  <c r="BP462" i="1"/>
  <c r="BN462" i="1"/>
  <c r="Z462" i="1"/>
  <c r="Y464" i="1"/>
  <c r="Y467" i="1"/>
  <c r="BP466" i="1"/>
  <c r="BN466" i="1"/>
  <c r="Z466" i="1"/>
  <c r="Z467" i="1" s="1"/>
  <c r="Y468" i="1"/>
  <c r="Z589" i="1"/>
  <c r="Y474" i="1"/>
  <c r="BP471" i="1"/>
  <c r="BN471" i="1"/>
  <c r="Z471" i="1"/>
  <c r="Y475" i="1"/>
  <c r="BP486" i="1"/>
  <c r="BN486" i="1"/>
  <c r="Z486" i="1"/>
  <c r="BP490" i="1"/>
  <c r="BN490" i="1"/>
  <c r="Z490" i="1"/>
  <c r="E589" i="1"/>
  <c r="Y111" i="1"/>
  <c r="F589" i="1"/>
  <c r="Y128" i="1"/>
  <c r="I589" i="1"/>
  <c r="Y189" i="1"/>
  <c r="K589" i="1"/>
  <c r="Y251" i="1"/>
  <c r="T589" i="1"/>
  <c r="Y310" i="1"/>
  <c r="BP364" i="1"/>
  <c r="BN364" i="1"/>
  <c r="Z364" i="1"/>
  <c r="BP368" i="1"/>
  <c r="BN368" i="1"/>
  <c r="Z368" i="1"/>
  <c r="Y375" i="1"/>
  <c r="BP372" i="1"/>
  <c r="BN372" i="1"/>
  <c r="Z372" i="1"/>
  <c r="Y381" i="1"/>
  <c r="BP384" i="1"/>
  <c r="BN384" i="1"/>
  <c r="Z384" i="1"/>
  <c r="Y386" i="1"/>
  <c r="BP390" i="1"/>
  <c r="BN390" i="1"/>
  <c r="Z390" i="1"/>
  <c r="BP402" i="1"/>
  <c r="BN402" i="1"/>
  <c r="Z402" i="1"/>
  <c r="Z406" i="1" s="1"/>
  <c r="Y406" i="1"/>
  <c r="BP420" i="1"/>
  <c r="BN420" i="1"/>
  <c r="Z420" i="1"/>
  <c r="BP424" i="1"/>
  <c r="BN424" i="1"/>
  <c r="Z424" i="1"/>
  <c r="BP428" i="1"/>
  <c r="BN428" i="1"/>
  <c r="Z428" i="1"/>
  <c r="BP431" i="1"/>
  <c r="BN431" i="1"/>
  <c r="Z431" i="1"/>
  <c r="BP435" i="1"/>
  <c r="BN435" i="1"/>
  <c r="Z435" i="1"/>
  <c r="BP439" i="1"/>
  <c r="BN439" i="1"/>
  <c r="Z439" i="1"/>
  <c r="Y441" i="1"/>
  <c r="Y446" i="1"/>
  <c r="BP443" i="1"/>
  <c r="BN443" i="1"/>
  <c r="Z443" i="1"/>
  <c r="Z445" i="1" s="1"/>
  <c r="Y463" i="1"/>
  <c r="BP460" i="1"/>
  <c r="BN460" i="1"/>
  <c r="Z460" i="1"/>
  <c r="BP473" i="1"/>
  <c r="BN473" i="1"/>
  <c r="Z473" i="1"/>
  <c r="AA589" i="1"/>
  <c r="Y479" i="1"/>
  <c r="BP478" i="1"/>
  <c r="BN478" i="1"/>
  <c r="Z478" i="1"/>
  <c r="Z479" i="1" s="1"/>
  <c r="Y480" i="1"/>
  <c r="AB589" i="1"/>
  <c r="Y493" i="1"/>
  <c r="BP484" i="1"/>
  <c r="BN484" i="1"/>
  <c r="Z484" i="1"/>
  <c r="BP488" i="1"/>
  <c r="BN488" i="1"/>
  <c r="Z488" i="1"/>
  <c r="Y492" i="1"/>
  <c r="BP496" i="1"/>
  <c r="BN496" i="1"/>
  <c r="Z496" i="1"/>
  <c r="Z497" i="1" s="1"/>
  <c r="Y498" i="1"/>
  <c r="Y507" i="1"/>
  <c r="BP500" i="1"/>
  <c r="BN500" i="1"/>
  <c r="Z500" i="1"/>
  <c r="BP504" i="1"/>
  <c r="BN504" i="1"/>
  <c r="Z504" i="1"/>
  <c r="Y513" i="1"/>
  <c r="W589" i="1"/>
  <c r="Y393" i="1"/>
  <c r="X589" i="1"/>
  <c r="Y417" i="1"/>
  <c r="Y589" i="1"/>
  <c r="Y455" i="1"/>
  <c r="Z521" i="1"/>
  <c r="BN521" i="1"/>
  <c r="BP521" i="1"/>
  <c r="Z522" i="1"/>
  <c r="BN522" i="1"/>
  <c r="BP525" i="1"/>
  <c r="BN525" i="1"/>
  <c r="Z525" i="1"/>
  <c r="BP527" i="1"/>
  <c r="BN527" i="1"/>
  <c r="Z527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46" i="1"/>
  <c r="Y559" i="1"/>
  <c r="BP555" i="1"/>
  <c r="BN555" i="1"/>
  <c r="Z555" i="1"/>
  <c r="BP557" i="1"/>
  <c r="BN557" i="1"/>
  <c r="Z557" i="1"/>
  <c r="AD589" i="1"/>
  <c r="AC589" i="1"/>
  <c r="Y528" i="1"/>
  <c r="BP523" i="1"/>
  <c r="BN523" i="1"/>
  <c r="BP524" i="1"/>
  <c r="BN524" i="1"/>
  <c r="Z524" i="1"/>
  <c r="BP526" i="1"/>
  <c r="BN526" i="1"/>
  <c r="Z526" i="1"/>
  <c r="BP539" i="1"/>
  <c r="BN539" i="1"/>
  <c r="Z539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Y560" i="1"/>
  <c r="Y569" i="1"/>
  <c r="BP568" i="1"/>
  <c r="BN568" i="1"/>
  <c r="Z568" i="1"/>
  <c r="Z569" i="1" s="1"/>
  <c r="Y570" i="1"/>
  <c r="Y566" i="1"/>
  <c r="Z576" i="1"/>
  <c r="Z577" i="1" s="1"/>
  <c r="BN576" i="1"/>
  <c r="BP576" i="1"/>
  <c r="Y577" i="1"/>
  <c r="Z535" i="1" l="1"/>
  <c r="Z463" i="1"/>
  <c r="Z380" i="1"/>
  <c r="Z170" i="1"/>
  <c r="Z118" i="1"/>
  <c r="Z64" i="1"/>
  <c r="Z59" i="1"/>
  <c r="Z135" i="1"/>
  <c r="Z127" i="1"/>
  <c r="X582" i="1"/>
  <c r="Z552" i="1"/>
  <c r="Z309" i="1"/>
  <c r="Z76" i="1"/>
  <c r="Z110" i="1"/>
  <c r="Z506" i="1"/>
  <c r="Z440" i="1"/>
  <c r="Z393" i="1"/>
  <c r="Z385" i="1"/>
  <c r="Z374" i="1"/>
  <c r="Z331" i="1"/>
  <c r="Z101" i="1"/>
  <c r="Z36" i="1"/>
  <c r="Z90" i="1"/>
  <c r="Z565" i="1"/>
  <c r="Z559" i="1"/>
  <c r="Z545" i="1"/>
  <c r="Z528" i="1"/>
  <c r="Z369" i="1"/>
  <c r="Z338" i="1"/>
  <c r="Z219" i="1"/>
  <c r="Z355" i="1"/>
  <c r="Z239" i="1"/>
  <c r="Y581" i="1"/>
  <c r="Z492" i="1"/>
  <c r="Z474" i="1"/>
  <c r="Z325" i="1"/>
  <c r="Z282" i="1"/>
  <c r="Z261" i="1"/>
  <c r="Z316" i="1"/>
  <c r="Z273" i="1"/>
  <c r="Z251" i="1"/>
  <c r="Z227" i="1"/>
  <c r="Z205" i="1"/>
  <c r="Z164" i="1"/>
  <c r="Z144" i="1"/>
  <c r="Y583" i="1"/>
  <c r="Y580" i="1"/>
  <c r="Y582" i="1" s="1"/>
  <c r="Z183" i="1"/>
  <c r="Z156" i="1"/>
  <c r="Y579" i="1"/>
  <c r="Z584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<sst xmlns="http://schemas.openxmlformats.org/spreadsheetml/2006/main" count="2417" uniqueCount="781">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</sst>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45554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220</v>
      </c>
      <c r="Y70" s="378">
        <f t="shared" si="11"/>
        <v>226.8</v>
      </c>
      <c r="Z70" s="36">
        <f>IFERROR(IF(Y70=0,"",ROUNDUP(Y70/H70,0)*0.02175),"")</f>
        <v>0.45674999999999999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229.77777777777774</v>
      </c>
      <c r="BN70" s="64">
        <f t="shared" si="13"/>
        <v>236.88</v>
      </c>
      <c r="BO70" s="64">
        <f t="shared" si="14"/>
        <v>0.36375661375661372</v>
      </c>
      <c r="BP70" s="64">
        <f t="shared" si="15"/>
        <v>0.375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22.5</v>
      </c>
      <c r="Y75" s="378">
        <f t="shared" si="11"/>
        <v>22.5</v>
      </c>
      <c r="Z75" s="36">
        <f>IFERROR(IF(Y75=0,"",ROUNDUP(Y75/H75,0)*0.00937),"")</f>
        <v>4.6850000000000003E-2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23.700000000000003</v>
      </c>
      <c r="BN75" s="64">
        <f t="shared" si="13"/>
        <v>23.700000000000003</v>
      </c>
      <c r="BO75" s="64">
        <f t="shared" si="14"/>
        <v>4.1666666666666664E-2</v>
      </c>
      <c r="BP75" s="64">
        <f t="shared" si="15"/>
        <v>4.1666666666666664E-2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25.37037037037037</v>
      </c>
      <c r="Y76" s="379">
        <f>IFERROR(Y68/H68,"0")+IFERROR(Y69/H69,"0")+IFERROR(Y70/H70,"0")+IFERROR(Y71/H71,"0")+IFERROR(Y72/H72,"0")+IFERROR(Y73/H73,"0")+IFERROR(Y74/H74,"0")+IFERROR(Y75/H75,"0")</f>
        <v>26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0.50360000000000005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242.5</v>
      </c>
      <c r="Y77" s="379">
        <f>IFERROR(SUM(Y68:Y75),"0")</f>
        <v>249.3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100</v>
      </c>
      <c r="Y79" s="378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9.2592592592592595</v>
      </c>
      <c r="Y81" s="379">
        <f>IFERROR(Y79/H79,"0")+IFERROR(Y80/H80,"0")</f>
        <v>10</v>
      </c>
      <c r="Z81" s="379">
        <f>IFERROR(IF(Z79="",0,Z79),"0")+IFERROR(IF(Z80="",0,Z80),"0")</f>
        <v>0.21749999999999997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100</v>
      </c>
      <c r="Y82" s="379">
        <f>IFERROR(SUM(Y79:Y80),"0")</f>
        <v>108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hidden="1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30</v>
      </c>
      <c r="Y139" s="378">
        <f t="shared" si="21"/>
        <v>33.6</v>
      </c>
      <c r="Z139" s="36">
        <f>IFERROR(IF(Y139=0,"",ROUNDUP(Y139/H139,0)*0.02175),"")</f>
        <v>8.6999999999999994E-2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31.992857142857144</v>
      </c>
      <c r="BN139" s="64">
        <f t="shared" si="23"/>
        <v>35.832000000000001</v>
      </c>
      <c r="BO139" s="64">
        <f t="shared" si="24"/>
        <v>6.377551020408162E-2</v>
      </c>
      <c r="BP139" s="64">
        <f t="shared" si="25"/>
        <v>7.1428571428571425E-2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3.5714285714285712</v>
      </c>
      <c r="Y144" s="379">
        <f>IFERROR(Y138/H138,"0")+IFERROR(Y139/H139,"0")+IFERROR(Y140/H140,"0")+IFERROR(Y141/H141,"0")+IFERROR(Y142/H142,"0")+IFERROR(Y143/H143,"0")</f>
        <v>4</v>
      </c>
      <c r="Z144" s="379">
        <f>IFERROR(IF(Z138="",0,Z138),"0")+IFERROR(IF(Z139="",0,Z139),"0")+IFERROR(IF(Z140="",0,Z140),"0")+IFERROR(IF(Z141="",0,Z141),"0")+IFERROR(IF(Z142="",0,Z142),"0")+IFERROR(IF(Z143="",0,Z143),"0")</f>
        <v>8.6999999999999994E-2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30</v>
      </c>
      <c r="Y145" s="379">
        <f>IFERROR(SUM(Y138:Y143),"0")</f>
        <v>33.6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20</v>
      </c>
      <c r="Y161" s="378">
        <f>IFERROR(IF(X161="",0,CEILING((X161/$H161),1)*$H161),"")</f>
        <v>27</v>
      </c>
      <c r="Z161" s="36">
        <f>IFERROR(IF(Y161=0,"",ROUNDUP(Y161/H161,0)*0.02175),"")</f>
        <v>6.5250000000000002E-2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21.400000000000002</v>
      </c>
      <c r="BN161" s="64">
        <f>IFERROR(Y161*I161/H161,"0")</f>
        <v>28.890000000000004</v>
      </c>
      <c r="BO161" s="64">
        <f>IFERROR(1/J161*(X161/H161),"0")</f>
        <v>3.968253968253968E-2</v>
      </c>
      <c r="BP161" s="64">
        <f>IFERROR(1/J161*(Y161/H161),"0")</f>
        <v>5.3571428571428568E-2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2.2222222222222223</v>
      </c>
      <c r="Y164" s="379">
        <f>IFERROR(Y159/H159,"0")+IFERROR(Y160/H160,"0")+IFERROR(Y161/H161,"0")+IFERROR(Y162/H162,"0")+IFERROR(Y163/H163,"0")</f>
        <v>3</v>
      </c>
      <c r="Z164" s="379">
        <f>IFERROR(IF(Z159="",0,Z159),"0")+IFERROR(IF(Z160="",0,Z160),"0")+IFERROR(IF(Z161="",0,Z161),"0")+IFERROR(IF(Z162="",0,Z162),"0")+IFERROR(IF(Z163="",0,Z163),"0")</f>
        <v>6.5250000000000002E-2</v>
      </c>
      <c r="AA164" s="380"/>
      <c r="AB164" s="380"/>
      <c r="AC164" s="380"/>
    </row>
    <row r="165" spans="1:68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20</v>
      </c>
      <c r="Y165" s="379">
        <f>IFERROR(SUM(Y159:Y163),"0")</f>
        <v>27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15</v>
      </c>
      <c r="Y167" s="378">
        <f>IFERROR(IF(X167="",0,CEILING((X167/$H167),1)*$H167),"")</f>
        <v>16.8</v>
      </c>
      <c r="Z167" s="36">
        <f>IFERROR(IF(Y167=0,"",ROUNDUP(Y167/H167,0)*0.02175),"")</f>
        <v>4.3499999999999997E-2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16.007142857142856</v>
      </c>
      <c r="BN167" s="64">
        <f>IFERROR(Y167*I167/H167,"0")</f>
        <v>17.928000000000001</v>
      </c>
      <c r="BO167" s="64">
        <f>IFERROR(1/J167*(X167/H167),"0")</f>
        <v>3.188775510204081E-2</v>
      </c>
      <c r="BP167" s="64">
        <f>IFERROR(1/J167*(Y167/H167),"0")</f>
        <v>3.5714285714285712E-2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1.7857142857142856</v>
      </c>
      <c r="Y170" s="379">
        <f>IFERROR(Y167/H167,"0")+IFERROR(Y168/H168,"0")+IFERROR(Y169/H169,"0")</f>
        <v>2</v>
      </c>
      <c r="Z170" s="379">
        <f>IFERROR(IF(Z167="",0,Z167),"0")+IFERROR(IF(Z168="",0,Z168),"0")+IFERROR(IF(Z169="",0,Z169),"0")</f>
        <v>4.3499999999999997E-2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15</v>
      </c>
      <c r="Y171" s="379">
        <f>IFERROR(SUM(Y167:Y169),"0")</f>
        <v>16.8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60</v>
      </c>
      <c r="Y304" s="378">
        <f t="shared" si="57"/>
        <v>64.800000000000011</v>
      </c>
      <c r="Z304" s="36">
        <f>IFERROR(IF(Y304=0,"",ROUNDUP(Y304/H304,0)*0.02175),"")</f>
        <v>0.1305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62.666666666666657</v>
      </c>
      <c r="BN304" s="64">
        <f t="shared" si="59"/>
        <v>67.680000000000007</v>
      </c>
      <c r="BO304" s="64">
        <f t="shared" si="60"/>
        <v>9.9206349206349201E-2</v>
      </c>
      <c r="BP304" s="64">
        <f t="shared" si="61"/>
        <v>0.10714285714285715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4</v>
      </c>
      <c r="Y308" s="378">
        <f t="shared" si="57"/>
        <v>4</v>
      </c>
      <c r="Z308" s="36">
        <f>IFERROR(IF(Y308=0,"",ROUNDUP(Y308/H308,0)*0.00937),"")</f>
        <v>9.3699999999999999E-3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4.24</v>
      </c>
      <c r="BN308" s="64">
        <f t="shared" si="59"/>
        <v>4.24</v>
      </c>
      <c r="BO308" s="64">
        <f t="shared" si="60"/>
        <v>8.3333333333333332E-3</v>
      </c>
      <c r="BP308" s="64">
        <f t="shared" si="61"/>
        <v>8.3333333333333332E-3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6.5555555555555554</v>
      </c>
      <c r="Y309" s="379">
        <f>IFERROR(Y301/H301,"0")+IFERROR(Y302/H302,"0")+IFERROR(Y303/H303,"0")+IFERROR(Y304/H304,"0")+IFERROR(Y305/H305,"0")+IFERROR(Y306/H306,"0")+IFERROR(Y307/H307,"0")+IFERROR(Y308/H308,"0")</f>
        <v>7.0000000000000009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0.13986999999999999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64</v>
      </c>
      <c r="Y310" s="379">
        <f>IFERROR(SUM(Y301:Y308),"0")</f>
        <v>68.800000000000011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70</v>
      </c>
      <c r="Y312" s="378">
        <f>IFERROR(IF(X312="",0,CEILING((X312/$H312),1)*$H312),"")</f>
        <v>71.400000000000006</v>
      </c>
      <c r="Z312" s="36">
        <f>IFERROR(IF(Y312=0,"",ROUNDUP(Y312/H312,0)*0.00753),"")</f>
        <v>0.12801000000000001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74.333333333333329</v>
      </c>
      <c r="BN312" s="64">
        <f>IFERROR(Y312*I312/H312,"0")</f>
        <v>75.820000000000007</v>
      </c>
      <c r="BO312" s="64">
        <f>IFERROR(1/J312*(X312/H312),"0")</f>
        <v>0.10683760683760682</v>
      </c>
      <c r="BP312" s="64">
        <f>IFERROR(1/J312*(Y312/H312),"0")</f>
        <v>0.10897435897435898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20</v>
      </c>
      <c r="Y313" s="378">
        <f>IFERROR(IF(X313="",0,CEILING((X313/$H313),1)*$H313),"")</f>
        <v>21</v>
      </c>
      <c r="Z313" s="36">
        <f>IFERROR(IF(Y313=0,"",ROUNDUP(Y313/H313,0)*0.00753),"")</f>
        <v>3.7650000000000003E-2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21.238095238095237</v>
      </c>
      <c r="BN313" s="64">
        <f>IFERROR(Y313*I313/H313,"0")</f>
        <v>22.299999999999997</v>
      </c>
      <c r="BO313" s="64">
        <f>IFERROR(1/J313*(X313/H313),"0")</f>
        <v>3.0525030525030524E-2</v>
      </c>
      <c r="BP313" s="64">
        <f>IFERROR(1/J313*(Y313/H313),"0")</f>
        <v>3.2051282051282048E-2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21.428571428571427</v>
      </c>
      <c r="Y316" s="379">
        <f>IFERROR(Y312/H312,"0")+IFERROR(Y313/H313,"0")+IFERROR(Y314/H314,"0")+IFERROR(Y315/H315,"0")</f>
        <v>22</v>
      </c>
      <c r="Z316" s="379">
        <f>IFERROR(IF(Z312="",0,Z312),"0")+IFERROR(IF(Z313="",0,Z313),"0")+IFERROR(IF(Z314="",0,Z314),"0")+IFERROR(IF(Z315="",0,Z315),"0")</f>
        <v>0.16566000000000003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90</v>
      </c>
      <c r="Y317" s="379">
        <f>IFERROR(SUM(Y312:Y315),"0")</f>
        <v>92.4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800</v>
      </c>
      <c r="Y319" s="378">
        <f t="shared" ref="Y319:Y324" si="62">IFERROR(IF(X319="",0,CEILING((X319/$H319),1)*$H319),"")</f>
        <v>803.4</v>
      </c>
      <c r="Z319" s="36">
        <f>IFERROR(IF(Y319=0,"",ROUNDUP(Y319/H319,0)*0.02175),"")</f>
        <v>2.2402499999999996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857.23076923076928</v>
      </c>
      <c r="BN319" s="64">
        <f t="shared" ref="BN319:BN324" si="64">IFERROR(Y319*I319/H319,"0")</f>
        <v>860.87400000000002</v>
      </c>
      <c r="BO319" s="64">
        <f t="shared" ref="BO319:BO324" si="65">IFERROR(1/J319*(X319/H319),"0")</f>
        <v>1.8315018315018314</v>
      </c>
      <c r="BP319" s="64">
        <f t="shared" ref="BP319:BP324" si="66">IFERROR(1/J319*(Y319/H319),"0")</f>
        <v>1.8392857142857142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102.56410256410257</v>
      </c>
      <c r="Y325" s="379">
        <f>IFERROR(Y319/H319,"0")+IFERROR(Y320/H320,"0")+IFERROR(Y321/H321,"0")+IFERROR(Y322/H322,"0")+IFERROR(Y323/H323,"0")+IFERROR(Y324/H324,"0")</f>
        <v>103</v>
      </c>
      <c r="Z325" s="379">
        <f>IFERROR(IF(Z319="",0,Z319),"0")+IFERROR(IF(Z320="",0,Z320),"0")+IFERROR(IF(Z321="",0,Z321),"0")+IFERROR(IF(Z322="",0,Z322),"0")+IFERROR(IF(Z323="",0,Z323),"0")+IFERROR(IF(Z324="",0,Z324),"0")</f>
        <v>2.2402499999999996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800</v>
      </c>
      <c r="Y326" s="379">
        <f>IFERROR(SUM(Y319:Y324),"0")</f>
        <v>803.4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200</v>
      </c>
      <c r="Y329" s="378">
        <f>IFERROR(IF(X329="",0,CEILING((X329/$H329),1)*$H329),"")</f>
        <v>202.79999999999998</v>
      </c>
      <c r="Z329" s="36">
        <f>IFERROR(IF(Y329=0,"",ROUNDUP(Y329/H329,0)*0.02175),"")</f>
        <v>0.5655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214.46153846153848</v>
      </c>
      <c r="BN329" s="64">
        <f>IFERROR(Y329*I329/H329,"0")</f>
        <v>217.464</v>
      </c>
      <c r="BO329" s="64">
        <f>IFERROR(1/J329*(X329/H329),"0")</f>
        <v>0.45787545787545786</v>
      </c>
      <c r="BP329" s="64">
        <f>IFERROR(1/J329*(Y329/H329),"0")</f>
        <v>0.46428571428571425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25.641025641025642</v>
      </c>
      <c r="Y331" s="379">
        <f>IFERROR(Y328/H328,"0")+IFERROR(Y329/H329,"0")+IFERROR(Y330/H330,"0")</f>
        <v>26</v>
      </c>
      <c r="Z331" s="379">
        <f>IFERROR(IF(Z328="",0,Z328),"0")+IFERROR(IF(Z329="",0,Z329),"0")+IFERROR(IF(Z330="",0,Z330),"0")</f>
        <v>0.5655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200</v>
      </c>
      <c r="Y332" s="379">
        <f>IFERROR(SUM(Y328:Y330),"0")</f>
        <v>202.79999999999998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20</v>
      </c>
      <c r="Y352" s="378">
        <f>IFERROR(IF(X352="",0,CEILING((X352/$H352),1)*$H352),"")</f>
        <v>24.299999999999997</v>
      </c>
      <c r="Z352" s="36">
        <f>IFERROR(IF(Y352=0,"",ROUNDUP(Y352/H352,0)*0.02175),"")</f>
        <v>6.5250000000000002E-2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21.392592592592592</v>
      </c>
      <c r="BN352" s="64">
        <f>IFERROR(Y352*I352/H352,"0")</f>
        <v>25.991999999999997</v>
      </c>
      <c r="BO352" s="64">
        <f>IFERROR(1/J352*(X352/H352),"0")</f>
        <v>4.409171075837743E-2</v>
      </c>
      <c r="BP352" s="64">
        <f>IFERROR(1/J352*(Y352/H352),"0")</f>
        <v>5.3571428571428568E-2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2.4691358024691361</v>
      </c>
      <c r="Y355" s="379">
        <f>IFERROR(Y352/H352,"0")+IFERROR(Y353/H353,"0")+IFERROR(Y354/H354,"0")</f>
        <v>3</v>
      </c>
      <c r="Z355" s="379">
        <f>IFERROR(IF(Z352="",0,Z352),"0")+IFERROR(IF(Z353="",0,Z353),"0")+IFERROR(IF(Z354="",0,Z354),"0")</f>
        <v>6.5250000000000002E-2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20</v>
      </c>
      <c r="Y356" s="379">
        <f>IFERROR(SUM(Y352:Y354),"0")</f>
        <v>24.299999999999997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30</v>
      </c>
      <c r="Y363" s="378">
        <f t="shared" si="67"/>
        <v>30</v>
      </c>
      <c r="Z363" s="36">
        <f>IFERROR(IF(Y363=0,"",ROUNDUP(Y363/H363,0)*0.02175),"")</f>
        <v>4.3499999999999997E-2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30.96</v>
      </c>
      <c r="BN363" s="64">
        <f t="shared" si="69"/>
        <v>30.96</v>
      </c>
      <c r="BO363" s="64">
        <f t="shared" si="70"/>
        <v>4.1666666666666664E-2</v>
      </c>
      <c r="BP363" s="64">
        <f t="shared" si="71"/>
        <v>4.1666666666666664E-2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160</v>
      </c>
      <c r="Y365" s="378">
        <f t="shared" si="67"/>
        <v>165</v>
      </c>
      <c r="Z365" s="36">
        <f>IFERROR(IF(Y365=0,"",ROUNDUP(Y365/H365,0)*0.02175),"")</f>
        <v>0.23924999999999999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165.12</v>
      </c>
      <c r="BN365" s="64">
        <f t="shared" si="69"/>
        <v>170.28000000000003</v>
      </c>
      <c r="BO365" s="64">
        <f t="shared" si="70"/>
        <v>0.22222222222222221</v>
      </c>
      <c r="BP365" s="64">
        <f t="shared" si="71"/>
        <v>0.22916666666666666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12.666666666666666</v>
      </c>
      <c r="Y369" s="379">
        <f>IFERROR(Y360/H360,"0")+IFERROR(Y361/H361,"0")+IFERROR(Y362/H362,"0")+IFERROR(Y363/H363,"0")+IFERROR(Y364/H364,"0")+IFERROR(Y365/H365,"0")+IFERROR(Y366/H366,"0")+IFERROR(Y367/H367,"0")+IFERROR(Y368/H368,"0")</f>
        <v>13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0.28275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190</v>
      </c>
      <c r="Y370" s="379">
        <f>IFERROR(SUM(Y360:Y368),"0")</f>
        <v>195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45</v>
      </c>
      <c r="Y372" s="378">
        <f>IFERROR(IF(X372="",0,CEILING((X372/$H372),1)*$H372),"")</f>
        <v>45</v>
      </c>
      <c r="Z372" s="36">
        <f>IFERROR(IF(Y372=0,"",ROUNDUP(Y372/H372,0)*0.02175),"")</f>
        <v>6.5250000000000002E-2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46.440000000000005</v>
      </c>
      <c r="BN372" s="64">
        <f>IFERROR(Y372*I372/H372,"0")</f>
        <v>46.440000000000005</v>
      </c>
      <c r="BO372" s="64">
        <f>IFERROR(1/J372*(X372/H372),"0")</f>
        <v>6.25E-2</v>
      </c>
      <c r="BP372" s="64">
        <f>IFERROR(1/J372*(Y372/H372),"0")</f>
        <v>6.25E-2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3</v>
      </c>
      <c r="Y374" s="379">
        <f>IFERROR(Y372/H372,"0")+IFERROR(Y373/H373,"0")</f>
        <v>3</v>
      </c>
      <c r="Z374" s="379">
        <f>IFERROR(IF(Z372="",0,Z372),"0")+IFERROR(IF(Z373="",0,Z373),"0")</f>
        <v>6.5250000000000002E-2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45</v>
      </c>
      <c r="Y375" s="379">
        <f>IFERROR(SUM(Y372:Y373),"0")</f>
        <v>45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20</v>
      </c>
      <c r="Y539" s="378">
        <f t="shared" si="99"/>
        <v>21</v>
      </c>
      <c r="Z539" s="36">
        <f>IFERROR(IF(Y539=0,"",ROUNDUP(Y539/H539,0)*0.00753),"")</f>
        <v>3.7650000000000003E-2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21.238095238095237</v>
      </c>
      <c r="BN539" s="64">
        <f t="shared" si="101"/>
        <v>22.299999999999997</v>
      </c>
      <c r="BO539" s="64">
        <f t="shared" si="102"/>
        <v>3.0525030525030524E-2</v>
      </c>
      <c r="BP539" s="64">
        <f t="shared" si="103"/>
        <v>3.2051282051282048E-2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4.7619047619047619</v>
      </c>
      <c r="Y545" s="379">
        <f>IFERROR(Y538/H538,"0")+IFERROR(Y539/H539,"0")+IFERROR(Y540/H540,"0")+IFERROR(Y541/H541,"0")+IFERROR(Y542/H542,"0")+IFERROR(Y543/H543,"0")+IFERROR(Y544/H544,"0")</f>
        <v>5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3.7650000000000003E-2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20</v>
      </c>
      <c r="Y546" s="379">
        <f>IFERROR(SUM(Y538:Y544),"0")</f>
        <v>21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1836.5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1887.4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1946.6433129833133</v>
      </c>
      <c r="Y580" s="379">
        <f>IFERROR(SUM(BN22:BN576),"0")</f>
        <v>2000.3799999999999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4</v>
      </c>
      <c r="Y581" s="38">
        <f>ROUNDUP(SUM(BP22:BP576),0)</f>
        <v>4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2046.6433129833133</v>
      </c>
      <c r="Y582" s="379">
        <f>GrossWeightTotalR+PalletQtyTotalR*25</f>
        <v>2100.38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221.29595712929046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227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4.4790299999999998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357.3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33.6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43.8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1167.4000000000001</v>
      </c>
      <c r="U589" s="46">
        <f>IFERROR(Y348*1,"0")+IFERROR(Y352*1,"0")+IFERROR(Y353*1,"0")+IFERROR(Y354*1,"0")</f>
        <v>24.299999999999997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240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21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836,50"/>
        <filter val="1 946,64"/>
        <filter val="1,79"/>
        <filter val="100,00"/>
        <filter val="102,56"/>
        <filter val="12,67"/>
        <filter val="15,00"/>
        <filter val="160,00"/>
        <filter val="190,00"/>
        <filter val="2 046,64"/>
        <filter val="2,22"/>
        <filter val="2,47"/>
        <filter val="20,00"/>
        <filter val="200,00"/>
        <filter val="21,43"/>
        <filter val="22,50"/>
        <filter val="220,00"/>
        <filter val="221,30"/>
        <filter val="242,50"/>
        <filter val="25,37"/>
        <filter val="25,64"/>
        <filter val="3,00"/>
        <filter val="3,57"/>
        <filter val="30,00"/>
        <filter val="4"/>
        <filter val="4,00"/>
        <filter val="4,76"/>
        <filter val="45,00"/>
        <filter val="6,56"/>
        <filter val="60,00"/>
        <filter val="64,00"/>
        <filter val="70,00"/>
        <filter val="800,00"/>
        <filter val="9,26"/>
        <filter val="90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2024-09-17T10:07:29Z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