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AC81D18-8F29-42E0-9D30-FCEC2FDC8F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Y593" i="1" s="1"/>
  <c r="X590" i="1"/>
  <c r="X589" i="1"/>
  <c r="BO588" i="1"/>
  <c r="BM588" i="1"/>
  <c r="Y588" i="1"/>
  <c r="Y590" i="1" s="1"/>
  <c r="X586" i="1"/>
  <c r="Y585" i="1"/>
  <c r="X585" i="1"/>
  <c r="BP584" i="1"/>
  <c r="BO584" i="1"/>
  <c r="BN584" i="1"/>
  <c r="BM584" i="1"/>
  <c r="Z584" i="1"/>
  <c r="Z585" i="1" s="1"/>
  <c r="Y584" i="1"/>
  <c r="Y586" i="1" s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BP517" i="1" s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Y514" i="1" s="1"/>
  <c r="P511" i="1"/>
  <c r="X509" i="1"/>
  <c r="X508" i="1"/>
  <c r="BO507" i="1"/>
  <c r="BM507" i="1"/>
  <c r="Y507" i="1"/>
  <c r="BP507" i="1" s="1"/>
  <c r="P507" i="1"/>
  <c r="BP506" i="1"/>
  <c r="BO506" i="1"/>
  <c r="BN506" i="1"/>
  <c r="BM506" i="1"/>
  <c r="Z506" i="1"/>
  <c r="Y506" i="1"/>
  <c r="P506" i="1"/>
  <c r="BO505" i="1"/>
  <c r="BM505" i="1"/>
  <c r="Y505" i="1"/>
  <c r="BP505" i="1" s="1"/>
  <c r="P505" i="1"/>
  <c r="BO504" i="1"/>
  <c r="BM504" i="1"/>
  <c r="Y504" i="1"/>
  <c r="P504" i="1"/>
  <c r="BO503" i="1"/>
  <c r="BM503" i="1"/>
  <c r="Y503" i="1"/>
  <c r="BP503" i="1" s="1"/>
  <c r="P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P489" i="1"/>
  <c r="BO489" i="1"/>
  <c r="BN489" i="1"/>
  <c r="BM489" i="1"/>
  <c r="Z489" i="1"/>
  <c r="Y489" i="1"/>
  <c r="P489" i="1"/>
  <c r="BO488" i="1"/>
  <c r="BM488" i="1"/>
  <c r="Y488" i="1"/>
  <c r="BP488" i="1" s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P477" i="1" s="1"/>
  <c r="P477" i="1"/>
  <c r="BO476" i="1"/>
  <c r="BM476" i="1"/>
  <c r="Y476" i="1"/>
  <c r="P476" i="1"/>
  <c r="BO475" i="1"/>
  <c r="BM475" i="1"/>
  <c r="Y475" i="1"/>
  <c r="BP475" i="1" s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Y465" i="1" s="1"/>
  <c r="P464" i="1"/>
  <c r="X462" i="1"/>
  <c r="X461" i="1"/>
  <c r="BO460" i="1"/>
  <c r="BM460" i="1"/>
  <c r="Y460" i="1"/>
  <c r="BP460" i="1" s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BP435" i="1" s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Y427" i="1" s="1"/>
  <c r="P425" i="1"/>
  <c r="X423" i="1"/>
  <c r="X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Y401" i="1" s="1"/>
  <c r="P399" i="1"/>
  <c r="X397" i="1"/>
  <c r="X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Y397" i="1" s="1"/>
  <c r="P393" i="1"/>
  <c r="X391" i="1"/>
  <c r="X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X361" i="1"/>
  <c r="X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O351" i="1"/>
  <c r="BM351" i="1"/>
  <c r="Y351" i="1"/>
  <c r="BO350" i="1"/>
  <c r="BM350" i="1"/>
  <c r="Y350" i="1"/>
  <c r="X348" i="1"/>
  <c r="X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Y348" i="1" s="1"/>
  <c r="P344" i="1"/>
  <c r="X342" i="1"/>
  <c r="X341" i="1"/>
  <c r="BO340" i="1"/>
  <c r="BM340" i="1"/>
  <c r="Y340" i="1"/>
  <c r="BP340" i="1" s="1"/>
  <c r="P340" i="1"/>
  <c r="BO339" i="1"/>
  <c r="BM339" i="1"/>
  <c r="Y339" i="1"/>
  <c r="P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Y342" i="1" s="1"/>
  <c r="P336" i="1"/>
  <c r="BP335" i="1"/>
  <c r="BO335" i="1"/>
  <c r="BN335" i="1"/>
  <c r="BM335" i="1"/>
  <c r="Z335" i="1"/>
  <c r="Y335" i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O319" i="1"/>
  <c r="BM319" i="1"/>
  <c r="Y319" i="1"/>
  <c r="BO318" i="1"/>
  <c r="BM318" i="1"/>
  <c r="Y318" i="1"/>
  <c r="P318" i="1"/>
  <c r="BO317" i="1"/>
  <c r="BM317" i="1"/>
  <c r="Y317" i="1"/>
  <c r="P317" i="1"/>
  <c r="X314" i="1"/>
  <c r="X313" i="1"/>
  <c r="BO312" i="1"/>
  <c r="BM312" i="1"/>
  <c r="Y312" i="1"/>
  <c r="Y314" i="1" s="1"/>
  <c r="P312" i="1"/>
  <c r="BP311" i="1"/>
  <c r="BO311" i="1"/>
  <c r="BN311" i="1"/>
  <c r="BM311" i="1"/>
  <c r="Z311" i="1"/>
  <c r="Y311" i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P271" i="1"/>
  <c r="X268" i="1"/>
  <c r="X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Y256" i="1" s="1"/>
  <c r="P248" i="1"/>
  <c r="BP247" i="1"/>
  <c r="BO247" i="1"/>
  <c r="BN247" i="1"/>
  <c r="BM247" i="1"/>
  <c r="Z247" i="1"/>
  <c r="Y247" i="1"/>
  <c r="P247" i="1"/>
  <c r="X244" i="1"/>
  <c r="X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X222" i="1"/>
  <c r="X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X206" i="1"/>
  <c r="X205" i="1"/>
  <c r="BO204" i="1"/>
  <c r="BM204" i="1"/>
  <c r="Y204" i="1"/>
  <c r="P204" i="1"/>
  <c r="BO203" i="1"/>
  <c r="BM203" i="1"/>
  <c r="Y203" i="1"/>
  <c r="J605" i="1" s="1"/>
  <c r="P203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Y180" i="1" s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P171" i="1"/>
  <c r="BO170" i="1"/>
  <c r="BM170" i="1"/>
  <c r="Y170" i="1"/>
  <c r="P170" i="1"/>
  <c r="BO169" i="1"/>
  <c r="BM169" i="1"/>
  <c r="Y169" i="1"/>
  <c r="BP169" i="1" s="1"/>
  <c r="P169" i="1"/>
  <c r="X166" i="1"/>
  <c r="X165" i="1"/>
  <c r="BO164" i="1"/>
  <c r="BM164" i="1"/>
  <c r="Y164" i="1"/>
  <c r="P164" i="1"/>
  <c r="BO163" i="1"/>
  <c r="BM163" i="1"/>
  <c r="Y163" i="1"/>
  <c r="Y165" i="1" s="1"/>
  <c r="P163" i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P158" i="1"/>
  <c r="X156" i="1"/>
  <c r="X155" i="1"/>
  <c r="BO154" i="1"/>
  <c r="BM154" i="1"/>
  <c r="Y154" i="1"/>
  <c r="P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BP147" i="1" s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Y127" i="1" s="1"/>
  <c r="P123" i="1"/>
  <c r="BP122" i="1"/>
  <c r="BO122" i="1"/>
  <c r="BN122" i="1"/>
  <c r="BM122" i="1"/>
  <c r="Z122" i="1"/>
  <c r="Y122" i="1"/>
  <c r="P122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Z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O93" i="1"/>
  <c r="BM93" i="1"/>
  <c r="Y93" i="1"/>
  <c r="Y95" i="1" s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Y81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220" i="1" l="1"/>
  <c r="BN220" i="1"/>
  <c r="Z220" i="1"/>
  <c r="BP240" i="1"/>
  <c r="BN240" i="1"/>
  <c r="Z240" i="1"/>
  <c r="BP264" i="1"/>
  <c r="BN264" i="1"/>
  <c r="Z264" i="1"/>
  <c r="BP295" i="1"/>
  <c r="BN295" i="1"/>
  <c r="Z295" i="1"/>
  <c r="BP339" i="1"/>
  <c r="BN339" i="1"/>
  <c r="Z339" i="1"/>
  <c r="BP378" i="1"/>
  <c r="BN378" i="1"/>
  <c r="Z378" i="1"/>
  <c r="BP412" i="1"/>
  <c r="BN412" i="1"/>
  <c r="Z412" i="1"/>
  <c r="BP446" i="1"/>
  <c r="BN446" i="1"/>
  <c r="Z446" i="1"/>
  <c r="BP455" i="1"/>
  <c r="BN455" i="1"/>
  <c r="Z455" i="1"/>
  <c r="BP502" i="1"/>
  <c r="BN502" i="1"/>
  <c r="Z502" i="1"/>
  <c r="Y562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Z22" i="1"/>
  <c r="Z23" i="1" s="1"/>
  <c r="BN22" i="1"/>
  <c r="BP22" i="1"/>
  <c r="Y36" i="1"/>
  <c r="Z35" i="1"/>
  <c r="BN35" i="1"/>
  <c r="Z63" i="1"/>
  <c r="BN63" i="1"/>
  <c r="Z69" i="1"/>
  <c r="BN69" i="1"/>
  <c r="Z80" i="1"/>
  <c r="BN80" i="1"/>
  <c r="Y90" i="1"/>
  <c r="Z94" i="1"/>
  <c r="BN94" i="1"/>
  <c r="Z107" i="1"/>
  <c r="BN107" i="1"/>
  <c r="Z115" i="1"/>
  <c r="BN115" i="1"/>
  <c r="Z126" i="1"/>
  <c r="BN126" i="1"/>
  <c r="Z133" i="1"/>
  <c r="BN133" i="1"/>
  <c r="Z147" i="1"/>
  <c r="BN147" i="1"/>
  <c r="Y150" i="1"/>
  <c r="Z169" i="1"/>
  <c r="BN169" i="1"/>
  <c r="Y172" i="1"/>
  <c r="Z179" i="1"/>
  <c r="BN179" i="1"/>
  <c r="Z193" i="1"/>
  <c r="BN193" i="1"/>
  <c r="Z208" i="1"/>
  <c r="BN208" i="1"/>
  <c r="BP230" i="1"/>
  <c r="BN230" i="1"/>
  <c r="Z230" i="1"/>
  <c r="BP251" i="1"/>
  <c r="BN251" i="1"/>
  <c r="Z251" i="1"/>
  <c r="BP276" i="1"/>
  <c r="BN276" i="1"/>
  <c r="Z276" i="1"/>
  <c r="U605" i="1"/>
  <c r="BP329" i="1"/>
  <c r="BN329" i="1"/>
  <c r="Z329" i="1"/>
  <c r="BP359" i="1"/>
  <c r="BN359" i="1"/>
  <c r="Z359" i="1"/>
  <c r="BP388" i="1"/>
  <c r="BN388" i="1"/>
  <c r="Z388" i="1"/>
  <c r="Y605" i="1"/>
  <c r="BP438" i="1"/>
  <c r="BN438" i="1"/>
  <c r="Z438" i="1"/>
  <c r="BP447" i="1"/>
  <c r="BN447" i="1"/>
  <c r="Z447" i="1"/>
  <c r="BP478" i="1"/>
  <c r="BN478" i="1"/>
  <c r="Z478" i="1"/>
  <c r="BP516" i="1"/>
  <c r="BN516" i="1"/>
  <c r="Z516" i="1"/>
  <c r="BP555" i="1"/>
  <c r="BN555" i="1"/>
  <c r="Z555" i="1"/>
  <c r="BP557" i="1"/>
  <c r="BN557" i="1"/>
  <c r="Z557" i="1"/>
  <c r="BP559" i="1"/>
  <c r="BN559" i="1"/>
  <c r="Z559" i="1"/>
  <c r="Y211" i="1"/>
  <c r="Y391" i="1"/>
  <c r="Y415" i="1"/>
  <c r="BP124" i="1"/>
  <c r="BN124" i="1"/>
  <c r="Z124" i="1"/>
  <c r="BP131" i="1"/>
  <c r="BN131" i="1"/>
  <c r="Z131" i="1"/>
  <c r="BP143" i="1"/>
  <c r="BN143" i="1"/>
  <c r="Z143" i="1"/>
  <c r="BP164" i="1"/>
  <c r="BN164" i="1"/>
  <c r="Z164" i="1"/>
  <c r="BP177" i="1"/>
  <c r="BN177" i="1"/>
  <c r="Z177" i="1"/>
  <c r="BP191" i="1"/>
  <c r="BN191" i="1"/>
  <c r="Z191" i="1"/>
  <c r="BP204" i="1"/>
  <c r="BN204" i="1"/>
  <c r="Z204" i="1"/>
  <c r="BP218" i="1"/>
  <c r="BN218" i="1"/>
  <c r="Z218" i="1"/>
  <c r="BP228" i="1"/>
  <c r="BN228" i="1"/>
  <c r="Z228" i="1"/>
  <c r="Y244" i="1"/>
  <c r="BP238" i="1"/>
  <c r="BN238" i="1"/>
  <c r="Z238" i="1"/>
  <c r="BP249" i="1"/>
  <c r="BN249" i="1"/>
  <c r="Z249" i="1"/>
  <c r="BP262" i="1"/>
  <c r="BN262" i="1"/>
  <c r="Z262" i="1"/>
  <c r="BP274" i="1"/>
  <c r="BN274" i="1"/>
  <c r="Z274" i="1"/>
  <c r="BP293" i="1"/>
  <c r="BN293" i="1"/>
  <c r="Z293" i="1"/>
  <c r="BP318" i="1"/>
  <c r="BN318" i="1"/>
  <c r="Z318" i="1"/>
  <c r="BP323" i="1"/>
  <c r="BN323" i="1"/>
  <c r="Z323" i="1"/>
  <c r="BP337" i="1"/>
  <c r="BN337" i="1"/>
  <c r="Z337" i="1"/>
  <c r="Y355" i="1"/>
  <c r="BP350" i="1"/>
  <c r="BN350" i="1"/>
  <c r="Z350" i="1"/>
  <c r="Y361" i="1"/>
  <c r="BP357" i="1"/>
  <c r="BN357" i="1"/>
  <c r="Z357" i="1"/>
  <c r="BP376" i="1"/>
  <c r="BN376" i="1"/>
  <c r="Z376" i="1"/>
  <c r="BP384" i="1"/>
  <c r="BN384" i="1"/>
  <c r="Z384" i="1"/>
  <c r="BP408" i="1"/>
  <c r="BN408" i="1"/>
  <c r="Z408" i="1"/>
  <c r="BP436" i="1"/>
  <c r="BN436" i="1"/>
  <c r="Z436" i="1"/>
  <c r="BP444" i="1"/>
  <c r="BN444" i="1"/>
  <c r="Z444" i="1"/>
  <c r="BP453" i="1"/>
  <c r="BN453" i="1"/>
  <c r="Z453" i="1"/>
  <c r="BP476" i="1"/>
  <c r="BN476" i="1"/>
  <c r="Z476" i="1"/>
  <c r="AB605" i="1"/>
  <c r="Y495" i="1"/>
  <c r="BP494" i="1"/>
  <c r="BN494" i="1"/>
  <c r="Z494" i="1"/>
  <c r="Z495" i="1" s="1"/>
  <c r="Y509" i="1"/>
  <c r="BP500" i="1"/>
  <c r="BN500" i="1"/>
  <c r="Z500" i="1"/>
  <c r="BP512" i="1"/>
  <c r="BN512" i="1"/>
  <c r="Z512" i="1"/>
  <c r="BP526" i="1"/>
  <c r="BN526" i="1"/>
  <c r="Z526" i="1"/>
  <c r="BP538" i="1"/>
  <c r="BN538" i="1"/>
  <c r="Z538" i="1"/>
  <c r="BP540" i="1"/>
  <c r="BN540" i="1"/>
  <c r="Z540" i="1"/>
  <c r="BP542" i="1"/>
  <c r="BN542" i="1"/>
  <c r="Z542" i="1"/>
  <c r="BP572" i="1"/>
  <c r="BN572" i="1"/>
  <c r="Z572" i="1"/>
  <c r="BP574" i="1"/>
  <c r="BN574" i="1"/>
  <c r="Z574" i="1"/>
  <c r="X595" i="1"/>
  <c r="Z27" i="1"/>
  <c r="BN27" i="1"/>
  <c r="Z31" i="1"/>
  <c r="BN31" i="1"/>
  <c r="Z32" i="1"/>
  <c r="BN32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Y60" i="1"/>
  <c r="Z57" i="1"/>
  <c r="BN57" i="1"/>
  <c r="D605" i="1"/>
  <c r="Z71" i="1"/>
  <c r="BN71" i="1"/>
  <c r="Z74" i="1"/>
  <c r="BN74" i="1"/>
  <c r="Z84" i="1"/>
  <c r="BN84" i="1"/>
  <c r="BP84" i="1"/>
  <c r="Y91" i="1"/>
  <c r="Z88" i="1"/>
  <c r="BN88" i="1"/>
  <c r="Z98" i="1"/>
  <c r="BN98" i="1"/>
  <c r="BP98" i="1"/>
  <c r="Y101" i="1"/>
  <c r="Z105" i="1"/>
  <c r="BN105" i="1"/>
  <c r="Y110" i="1"/>
  <c r="Z109" i="1"/>
  <c r="BN109" i="1"/>
  <c r="Y119" i="1"/>
  <c r="BP113" i="1"/>
  <c r="BN113" i="1"/>
  <c r="BP117" i="1"/>
  <c r="BN117" i="1"/>
  <c r="Z117" i="1"/>
  <c r="Y135" i="1"/>
  <c r="BP130" i="1"/>
  <c r="BN130" i="1"/>
  <c r="Z130" i="1"/>
  <c r="Y144" i="1"/>
  <c r="BP139" i="1"/>
  <c r="BN139" i="1"/>
  <c r="Z139" i="1"/>
  <c r="G605" i="1"/>
  <c r="BP154" i="1"/>
  <c r="BN154" i="1"/>
  <c r="Z154" i="1"/>
  <c r="BP171" i="1"/>
  <c r="BN171" i="1"/>
  <c r="Z171" i="1"/>
  <c r="Y187" i="1"/>
  <c r="BP183" i="1"/>
  <c r="BN183" i="1"/>
  <c r="Z183" i="1"/>
  <c r="BP195" i="1"/>
  <c r="BN195" i="1"/>
  <c r="Z195" i="1"/>
  <c r="Y221" i="1"/>
  <c r="BP214" i="1"/>
  <c r="BN214" i="1"/>
  <c r="Z214" i="1"/>
  <c r="Y236" i="1"/>
  <c r="BP224" i="1"/>
  <c r="BN224" i="1"/>
  <c r="Z224" i="1"/>
  <c r="BP232" i="1"/>
  <c r="BN232" i="1"/>
  <c r="Z232" i="1"/>
  <c r="BP242" i="1"/>
  <c r="BN242" i="1"/>
  <c r="Z242" i="1"/>
  <c r="BP253" i="1"/>
  <c r="BN253" i="1"/>
  <c r="Z253" i="1"/>
  <c r="BP266" i="1"/>
  <c r="BN266" i="1"/>
  <c r="Z266" i="1"/>
  <c r="P605" i="1"/>
  <c r="Y282" i="1"/>
  <c r="BP281" i="1"/>
  <c r="BN281" i="1"/>
  <c r="Z281" i="1"/>
  <c r="Z282" i="1" s="1"/>
  <c r="BP286" i="1"/>
  <c r="BN286" i="1"/>
  <c r="Z286" i="1"/>
  <c r="BP297" i="1"/>
  <c r="BN297" i="1"/>
  <c r="Z297" i="1"/>
  <c r="BP319" i="1"/>
  <c r="BN319" i="1"/>
  <c r="Z319" i="1"/>
  <c r="BP331" i="1"/>
  <c r="BN331" i="1"/>
  <c r="Z331" i="1"/>
  <c r="BP345" i="1"/>
  <c r="BN345" i="1"/>
  <c r="Z345" i="1"/>
  <c r="BP351" i="1"/>
  <c r="BN351" i="1"/>
  <c r="Z351" i="1"/>
  <c r="Y365" i="1"/>
  <c r="BP364" i="1"/>
  <c r="BN364" i="1"/>
  <c r="Z364" i="1"/>
  <c r="Z365" i="1" s="1"/>
  <c r="Y372" i="1"/>
  <c r="BP368" i="1"/>
  <c r="BN368" i="1"/>
  <c r="Z368" i="1"/>
  <c r="BP380" i="1"/>
  <c r="BN380" i="1"/>
  <c r="Z380" i="1"/>
  <c r="BP394" i="1"/>
  <c r="BN394" i="1"/>
  <c r="Z394" i="1"/>
  <c r="Y423" i="1"/>
  <c r="BP418" i="1"/>
  <c r="BN418" i="1"/>
  <c r="Z418" i="1"/>
  <c r="Y118" i="1"/>
  <c r="Y136" i="1"/>
  <c r="Y149" i="1"/>
  <c r="Y160" i="1"/>
  <c r="Y181" i="1"/>
  <c r="Y186" i="1"/>
  <c r="Y200" i="1"/>
  <c r="Y210" i="1"/>
  <c r="Y235" i="1"/>
  <c r="Y243" i="1"/>
  <c r="Y289" i="1"/>
  <c r="Y298" i="1"/>
  <c r="Y313" i="1"/>
  <c r="Y332" i="1"/>
  <c r="Y341" i="1"/>
  <c r="Y354" i="1"/>
  <c r="Y360" i="1"/>
  <c r="Y371" i="1"/>
  <c r="Y390" i="1"/>
  <c r="X605" i="1"/>
  <c r="Y414" i="1"/>
  <c r="BP440" i="1"/>
  <c r="BN440" i="1"/>
  <c r="Z440" i="1"/>
  <c r="BP449" i="1"/>
  <c r="BN449" i="1"/>
  <c r="Z449" i="1"/>
  <c r="Y461" i="1"/>
  <c r="BP459" i="1"/>
  <c r="BN459" i="1"/>
  <c r="Z459" i="1"/>
  <c r="Y484" i="1"/>
  <c r="Y483" i="1"/>
  <c r="BP482" i="1"/>
  <c r="BN482" i="1"/>
  <c r="Z482" i="1"/>
  <c r="Z483" i="1" s="1"/>
  <c r="BP487" i="1"/>
  <c r="BN487" i="1"/>
  <c r="Z487" i="1"/>
  <c r="BP504" i="1"/>
  <c r="BN504" i="1"/>
  <c r="Z504" i="1"/>
  <c r="BP518" i="1"/>
  <c r="BN518" i="1"/>
  <c r="Z518" i="1"/>
  <c r="AD60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6" i="1"/>
  <c r="Y575" i="1"/>
  <c r="BP571" i="1"/>
  <c r="BN571" i="1"/>
  <c r="Z571" i="1"/>
  <c r="BP573" i="1"/>
  <c r="BN573" i="1"/>
  <c r="Z573" i="1"/>
  <c r="Z605" i="1"/>
  <c r="Y480" i="1"/>
  <c r="Y523" i="1"/>
  <c r="H9" i="1"/>
  <c r="A10" i="1"/>
  <c r="B605" i="1"/>
  <c r="X596" i="1"/>
  <c r="X597" i="1"/>
  <c r="X599" i="1"/>
  <c r="Y24" i="1"/>
  <c r="Z26" i="1"/>
  <c r="BN26" i="1"/>
  <c r="BP26" i="1"/>
  <c r="Z28" i="1"/>
  <c r="BN28" i="1"/>
  <c r="Z30" i="1"/>
  <c r="BN30" i="1"/>
  <c r="Z34" i="1"/>
  <c r="BN34" i="1"/>
  <c r="Y37" i="1"/>
  <c r="C605" i="1"/>
  <c r="Z54" i="1"/>
  <c r="BN54" i="1"/>
  <c r="BP54" i="1"/>
  <c r="Z56" i="1"/>
  <c r="BN56" i="1"/>
  <c r="Z58" i="1"/>
  <c r="BN58" i="1"/>
  <c r="Y59" i="1"/>
  <c r="Z62" i="1"/>
  <c r="Z64" i="1" s="1"/>
  <c r="BN62" i="1"/>
  <c r="BP62" i="1"/>
  <c r="Y65" i="1"/>
  <c r="Z68" i="1"/>
  <c r="BN68" i="1"/>
  <c r="BP68" i="1"/>
  <c r="Z70" i="1"/>
  <c r="BN70" i="1"/>
  <c r="Z72" i="1"/>
  <c r="BN72" i="1"/>
  <c r="Z73" i="1"/>
  <c r="BN73" i="1"/>
  <c r="Z75" i="1"/>
  <c r="BN75" i="1"/>
  <c r="Y76" i="1"/>
  <c r="Z79" i="1"/>
  <c r="Z81" i="1" s="1"/>
  <c r="BN79" i="1"/>
  <c r="BP79" i="1"/>
  <c r="Y82" i="1"/>
  <c r="Z85" i="1"/>
  <c r="BN85" i="1"/>
  <c r="BP85" i="1"/>
  <c r="Z87" i="1"/>
  <c r="BN87" i="1"/>
  <c r="Z89" i="1"/>
  <c r="BN89" i="1"/>
  <c r="Z93" i="1"/>
  <c r="BN93" i="1"/>
  <c r="BP93" i="1"/>
  <c r="Y96" i="1"/>
  <c r="Z99" i="1"/>
  <c r="BN99" i="1"/>
  <c r="BP99" i="1"/>
  <c r="E605" i="1"/>
  <c r="Z106" i="1"/>
  <c r="BN106" i="1"/>
  <c r="BP106" i="1"/>
  <c r="Z108" i="1"/>
  <c r="BN108" i="1"/>
  <c r="Y111" i="1"/>
  <c r="Z114" i="1"/>
  <c r="BN114" i="1"/>
  <c r="BP114" i="1"/>
  <c r="Z116" i="1"/>
  <c r="BN116" i="1"/>
  <c r="F605" i="1"/>
  <c r="Z123" i="1"/>
  <c r="BN123" i="1"/>
  <c r="BP123" i="1"/>
  <c r="Z125" i="1"/>
  <c r="BN125" i="1"/>
  <c r="Y128" i="1"/>
  <c r="Z132" i="1"/>
  <c r="BN132" i="1"/>
  <c r="BP132" i="1"/>
  <c r="Z134" i="1"/>
  <c r="BN134" i="1"/>
  <c r="Z138" i="1"/>
  <c r="BN138" i="1"/>
  <c r="BP138" i="1"/>
  <c r="Z140" i="1"/>
  <c r="BN140" i="1"/>
  <c r="Z142" i="1"/>
  <c r="BN142" i="1"/>
  <c r="Y145" i="1"/>
  <c r="Z148" i="1"/>
  <c r="Z149" i="1" s="1"/>
  <c r="BN148" i="1"/>
  <c r="BP148" i="1"/>
  <c r="Z153" i="1"/>
  <c r="BN153" i="1"/>
  <c r="BP153" i="1"/>
  <c r="Y156" i="1"/>
  <c r="Z159" i="1"/>
  <c r="Z160" i="1" s="1"/>
  <c r="BN159" i="1"/>
  <c r="BP159" i="1"/>
  <c r="Z163" i="1"/>
  <c r="BN163" i="1"/>
  <c r="BP163" i="1"/>
  <c r="Y166" i="1"/>
  <c r="H605" i="1"/>
  <c r="Z170" i="1"/>
  <c r="Z172" i="1" s="1"/>
  <c r="BN170" i="1"/>
  <c r="BP170" i="1"/>
  <c r="Y173" i="1"/>
  <c r="Z176" i="1"/>
  <c r="BN176" i="1"/>
  <c r="BP176" i="1"/>
  <c r="Z178" i="1"/>
  <c r="BN178" i="1"/>
  <c r="Z184" i="1"/>
  <c r="BN184" i="1"/>
  <c r="BP184" i="1"/>
  <c r="I605" i="1"/>
  <c r="Z192" i="1"/>
  <c r="BN192" i="1"/>
  <c r="BP192" i="1"/>
  <c r="Z194" i="1"/>
  <c r="BN194" i="1"/>
  <c r="Z196" i="1"/>
  <c r="BN196" i="1"/>
  <c r="Z198" i="1"/>
  <c r="BN198" i="1"/>
  <c r="Y199" i="1"/>
  <c r="Z203" i="1"/>
  <c r="Z205" i="1" s="1"/>
  <c r="BN203" i="1"/>
  <c r="BP203" i="1"/>
  <c r="Y206" i="1"/>
  <c r="Z209" i="1"/>
  <c r="Z210" i="1" s="1"/>
  <c r="BN209" i="1"/>
  <c r="BP209" i="1"/>
  <c r="Z213" i="1"/>
  <c r="BN213" i="1"/>
  <c r="BP213" i="1"/>
  <c r="Z215" i="1"/>
  <c r="BN215" i="1"/>
  <c r="Z217" i="1"/>
  <c r="BN217" i="1"/>
  <c r="Z219" i="1"/>
  <c r="BN219" i="1"/>
  <c r="Y222" i="1"/>
  <c r="Z225" i="1"/>
  <c r="BN225" i="1"/>
  <c r="BP225" i="1"/>
  <c r="Z227" i="1"/>
  <c r="BN227" i="1"/>
  <c r="Z229" i="1"/>
  <c r="BN229" i="1"/>
  <c r="Z231" i="1"/>
  <c r="BN231" i="1"/>
  <c r="Z233" i="1"/>
  <c r="BN233" i="1"/>
  <c r="Z239" i="1"/>
  <c r="BN239" i="1"/>
  <c r="BP239" i="1"/>
  <c r="Z241" i="1"/>
  <c r="BN241" i="1"/>
  <c r="K605" i="1"/>
  <c r="Z248" i="1"/>
  <c r="BN248" i="1"/>
  <c r="BP248" i="1"/>
  <c r="Z250" i="1"/>
  <c r="BN250" i="1"/>
  <c r="Z252" i="1"/>
  <c r="BN252" i="1"/>
  <c r="Z254" i="1"/>
  <c r="BN254" i="1"/>
  <c r="Y255" i="1"/>
  <c r="Z259" i="1"/>
  <c r="BN259" i="1"/>
  <c r="Z261" i="1"/>
  <c r="BN261" i="1"/>
  <c r="Z263" i="1"/>
  <c r="BN263" i="1"/>
  <c r="BP265" i="1"/>
  <c r="BN265" i="1"/>
  <c r="Z265" i="1"/>
  <c r="BP275" i="1"/>
  <c r="BN275" i="1"/>
  <c r="Z275" i="1"/>
  <c r="F9" i="1"/>
  <c r="J9" i="1"/>
  <c r="Y77" i="1"/>
  <c r="Y155" i="1"/>
  <c r="Y205" i="1"/>
  <c r="M605" i="1"/>
  <c r="Y268" i="1"/>
  <c r="Y267" i="1"/>
  <c r="BP273" i="1"/>
  <c r="BN273" i="1"/>
  <c r="Z273" i="1"/>
  <c r="Z277" i="1" s="1"/>
  <c r="Y277" i="1"/>
  <c r="O605" i="1"/>
  <c r="Y278" i="1"/>
  <c r="Y283" i="1"/>
  <c r="Q605" i="1"/>
  <c r="Z287" i="1"/>
  <c r="Z289" i="1" s="1"/>
  <c r="BN287" i="1"/>
  <c r="BP287" i="1"/>
  <c r="Y290" i="1"/>
  <c r="R605" i="1"/>
  <c r="Z294" i="1"/>
  <c r="BN294" i="1"/>
  <c r="BP294" i="1"/>
  <c r="Z296" i="1"/>
  <c r="BN296" i="1"/>
  <c r="Y299" i="1"/>
  <c r="Y304" i="1"/>
  <c r="T605" i="1"/>
  <c r="Y309" i="1"/>
  <c r="Z312" i="1"/>
  <c r="Z313" i="1" s="1"/>
  <c r="BN312" i="1"/>
  <c r="BP312" i="1"/>
  <c r="Z317" i="1"/>
  <c r="BN317" i="1"/>
  <c r="BP317" i="1"/>
  <c r="Z320" i="1"/>
  <c r="BN320" i="1"/>
  <c r="Z322" i="1"/>
  <c r="BN322" i="1"/>
  <c r="Z324" i="1"/>
  <c r="BN324" i="1"/>
  <c r="Y325" i="1"/>
  <c r="Z328" i="1"/>
  <c r="BN328" i="1"/>
  <c r="BP328" i="1"/>
  <c r="Z330" i="1"/>
  <c r="BN330" i="1"/>
  <c r="Y333" i="1"/>
  <c r="Z336" i="1"/>
  <c r="BN336" i="1"/>
  <c r="BP336" i="1"/>
  <c r="Z338" i="1"/>
  <c r="BN338" i="1"/>
  <c r="Z340" i="1"/>
  <c r="BN340" i="1"/>
  <c r="Z344" i="1"/>
  <c r="BN344" i="1"/>
  <c r="BP344" i="1"/>
  <c r="Z346" i="1"/>
  <c r="BN346" i="1"/>
  <c r="Y347" i="1"/>
  <c r="Z352" i="1"/>
  <c r="Z354" i="1" s="1"/>
  <c r="BN352" i="1"/>
  <c r="BP352" i="1"/>
  <c r="Z358" i="1"/>
  <c r="BN358" i="1"/>
  <c r="BP358" i="1"/>
  <c r="V605" i="1"/>
  <c r="Y366" i="1"/>
  <c r="Z369" i="1"/>
  <c r="Z371" i="1" s="1"/>
  <c r="BN369" i="1"/>
  <c r="BP369" i="1"/>
  <c r="W605" i="1"/>
  <c r="Z377" i="1"/>
  <c r="BN377" i="1"/>
  <c r="Z379" i="1"/>
  <c r="BN379" i="1"/>
  <c r="Z381" i="1"/>
  <c r="BN381" i="1"/>
  <c r="Z383" i="1"/>
  <c r="BN383" i="1"/>
  <c r="Y386" i="1"/>
  <c r="Z389" i="1"/>
  <c r="BN389" i="1"/>
  <c r="BP389" i="1"/>
  <c r="Z393" i="1"/>
  <c r="BN393" i="1"/>
  <c r="BP393" i="1"/>
  <c r="Z395" i="1"/>
  <c r="BN395" i="1"/>
  <c r="Y396" i="1"/>
  <c r="Z399" i="1"/>
  <c r="Z401" i="1" s="1"/>
  <c r="BN399" i="1"/>
  <c r="BP399" i="1"/>
  <c r="Y402" i="1"/>
  <c r="Z405" i="1"/>
  <c r="BN405" i="1"/>
  <c r="BP405" i="1"/>
  <c r="Z407" i="1"/>
  <c r="BN407" i="1"/>
  <c r="Y410" i="1"/>
  <c r="Z413" i="1"/>
  <c r="Z414" i="1" s="1"/>
  <c r="BN413" i="1"/>
  <c r="BP413" i="1"/>
  <c r="Z417" i="1"/>
  <c r="BN417" i="1"/>
  <c r="BP417" i="1"/>
  <c r="Z419" i="1"/>
  <c r="BN419" i="1"/>
  <c r="Z421" i="1"/>
  <c r="BN421" i="1"/>
  <c r="Y422" i="1"/>
  <c r="Z425" i="1"/>
  <c r="Z426" i="1" s="1"/>
  <c r="BN425" i="1"/>
  <c r="BP425" i="1"/>
  <c r="Y426" i="1"/>
  <c r="Z431" i="1"/>
  <c r="Z432" i="1" s="1"/>
  <c r="BN431" i="1"/>
  <c r="BP431" i="1"/>
  <c r="Y432" i="1"/>
  <c r="Z435" i="1"/>
  <c r="BN435" i="1"/>
  <c r="Z437" i="1"/>
  <c r="BN437" i="1"/>
  <c r="Z439" i="1"/>
  <c r="BN439" i="1"/>
  <c r="Z441" i="1"/>
  <c r="BN441" i="1"/>
  <c r="BP443" i="1"/>
  <c r="BN443" i="1"/>
  <c r="Z443" i="1"/>
  <c r="BP448" i="1"/>
  <c r="BN448" i="1"/>
  <c r="Z448" i="1"/>
  <c r="Y326" i="1"/>
  <c r="Y385" i="1"/>
  <c r="Y409" i="1"/>
  <c r="Y433" i="1"/>
  <c r="Y457" i="1"/>
  <c r="Y456" i="1"/>
  <c r="BP445" i="1"/>
  <c r="BN445" i="1"/>
  <c r="Z445" i="1"/>
  <c r="Y462" i="1"/>
  <c r="Y466" i="1"/>
  <c r="Y471" i="1"/>
  <c r="Y479" i="1"/>
  <c r="Y490" i="1"/>
  <c r="Y513" i="1"/>
  <c r="BP521" i="1"/>
  <c r="BN521" i="1"/>
  <c r="Z521" i="1"/>
  <c r="Y528" i="1"/>
  <c r="BP525" i="1"/>
  <c r="BN525" i="1"/>
  <c r="Z525" i="1"/>
  <c r="BP548" i="1"/>
  <c r="BN548" i="1"/>
  <c r="Z548" i="1"/>
  <c r="BP550" i="1"/>
  <c r="BN550" i="1"/>
  <c r="Z550" i="1"/>
  <c r="Y552" i="1"/>
  <c r="Y568" i="1"/>
  <c r="BP564" i="1"/>
  <c r="BN564" i="1"/>
  <c r="Z564" i="1"/>
  <c r="BP566" i="1"/>
  <c r="BN566" i="1"/>
  <c r="Z566" i="1"/>
  <c r="BP580" i="1"/>
  <c r="BN580" i="1"/>
  <c r="Z580" i="1"/>
  <c r="Y582" i="1"/>
  <c r="Z450" i="1"/>
  <c r="BN450" i="1"/>
  <c r="Z452" i="1"/>
  <c r="BN452" i="1"/>
  <c r="Z454" i="1"/>
  <c r="BN454" i="1"/>
  <c r="Z460" i="1"/>
  <c r="BN460" i="1"/>
  <c r="Z464" i="1"/>
  <c r="Z465" i="1" s="1"/>
  <c r="BN464" i="1"/>
  <c r="BP464" i="1"/>
  <c r="Z469" i="1"/>
  <c r="Z470" i="1" s="1"/>
  <c r="BN469" i="1"/>
  <c r="BP469" i="1"/>
  <c r="Y470" i="1"/>
  <c r="Z473" i="1"/>
  <c r="BN473" i="1"/>
  <c r="BP473" i="1"/>
  <c r="Z475" i="1"/>
  <c r="BN475" i="1"/>
  <c r="Z477" i="1"/>
  <c r="BN477" i="1"/>
  <c r="AA605" i="1"/>
  <c r="Z488" i="1"/>
  <c r="Z490" i="1" s="1"/>
  <c r="BN488" i="1"/>
  <c r="Y491" i="1"/>
  <c r="Y496" i="1"/>
  <c r="AC605" i="1"/>
  <c r="Z501" i="1"/>
  <c r="BN501" i="1"/>
  <c r="Z503" i="1"/>
  <c r="BN503" i="1"/>
  <c r="Z505" i="1"/>
  <c r="BN505" i="1"/>
  <c r="Z507" i="1"/>
  <c r="BN507" i="1"/>
  <c r="Y508" i="1"/>
  <c r="Z511" i="1"/>
  <c r="Z513" i="1" s="1"/>
  <c r="BN511" i="1"/>
  <c r="BP511" i="1"/>
  <c r="Y522" i="1"/>
  <c r="Z517" i="1"/>
  <c r="BN517" i="1"/>
  <c r="BP519" i="1"/>
  <c r="BN519" i="1"/>
  <c r="Z519" i="1"/>
  <c r="BP527" i="1"/>
  <c r="BN527" i="1"/>
  <c r="Z527" i="1"/>
  <c r="Y529" i="1"/>
  <c r="Y532" i="1"/>
  <c r="BP531" i="1"/>
  <c r="BN531" i="1"/>
  <c r="Z531" i="1"/>
  <c r="Z532" i="1" s="1"/>
  <c r="Y533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Y569" i="1"/>
  <c r="AE605" i="1"/>
  <c r="Y581" i="1"/>
  <c r="BP579" i="1"/>
  <c r="BN579" i="1"/>
  <c r="Z579" i="1"/>
  <c r="Y545" i="1"/>
  <c r="Z588" i="1"/>
  <c r="Z589" i="1" s="1"/>
  <c r="BN588" i="1"/>
  <c r="BP588" i="1"/>
  <c r="Y589" i="1"/>
  <c r="Y594" i="1"/>
  <c r="Z592" i="1"/>
  <c r="Z593" i="1" s="1"/>
  <c r="BN592" i="1"/>
  <c r="BP592" i="1"/>
  <c r="Z461" i="1" l="1"/>
  <c r="Z390" i="1"/>
  <c r="Z235" i="1"/>
  <c r="Z221" i="1"/>
  <c r="Z180" i="1"/>
  <c r="Z155" i="1"/>
  <c r="Z135" i="1"/>
  <c r="Z127" i="1"/>
  <c r="Z118" i="1"/>
  <c r="Z110" i="1"/>
  <c r="Z101" i="1"/>
  <c r="Z95" i="1"/>
  <c r="Z36" i="1"/>
  <c r="Z575" i="1"/>
  <c r="Z561" i="1"/>
  <c r="Z522" i="1"/>
  <c r="Z385" i="1"/>
  <c r="Y599" i="1"/>
  <c r="Y596" i="1"/>
  <c r="Z544" i="1"/>
  <c r="Z551" i="1"/>
  <c r="Z508" i="1"/>
  <c r="Z422" i="1"/>
  <c r="Z360" i="1"/>
  <c r="Z341" i="1"/>
  <c r="Z332" i="1"/>
  <c r="Z325" i="1"/>
  <c r="Y597" i="1"/>
  <c r="Y598" i="1" s="1"/>
  <c r="Z298" i="1"/>
  <c r="Z255" i="1"/>
  <c r="Z243" i="1"/>
  <c r="Z199" i="1"/>
  <c r="Z186" i="1"/>
  <c r="Z165" i="1"/>
  <c r="Z90" i="1"/>
  <c r="Z59" i="1"/>
  <c r="Z568" i="1"/>
  <c r="Z456" i="1"/>
  <c r="X598" i="1"/>
  <c r="Z581" i="1"/>
  <c r="Z479" i="1"/>
  <c r="Z528" i="1"/>
  <c r="Z409" i="1"/>
  <c r="Z396" i="1"/>
  <c r="Z347" i="1"/>
  <c r="Z267" i="1"/>
  <c r="Z144" i="1"/>
  <c r="Z76" i="1"/>
  <c r="Y595" i="1"/>
  <c r="Z600" i="1" l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<sst xmlns="http://schemas.openxmlformats.org/spreadsheetml/2006/main" count="2464" uniqueCount="786">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</sst>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3" zoomScaleNormal="100" zoomScaleSheetLayoutView="100" workbookViewId="0">
      <selection activeCell="AA601" sqref="AA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0</v>
      </c>
      <c r="Y53" s="384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0</v>
      </c>
      <c r="Y59" s="385">
        <f>IFERROR(Y53/H53,"0")+IFERROR(Y54/H54,"0")+IFERROR(Y55/H55,"0")+IFERROR(Y56/H56,"0")+IFERROR(Y57/H57,"0")+IFERROR(Y58/H58,"0")</f>
        <v>0</v>
      </c>
      <c r="Z59" s="385">
        <f>IFERROR(IF(Z53="",0,Z53),"0")+IFERROR(IF(Z54="",0,Z54),"0")+IFERROR(IF(Z55="",0,Z55),"0")+IFERROR(IF(Z56="",0,Z56),"0")+IFERROR(IF(Z57="",0,Z57),"0")+IFERROR(IF(Z58="",0,Z58),"0")</f>
        <v>0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0</v>
      </c>
      <c r="Y60" s="385">
        <f>IFERROR(SUM(Y53:Y58),"0")</f>
        <v>0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0</v>
      </c>
      <c r="Y110" s="385">
        <f>IFERROR(Y105/H105,"0")+IFERROR(Y106/H106,"0")+IFERROR(Y107/H107,"0")+IFERROR(Y108/H108,"0")+IFERROR(Y109/H109,"0")</f>
        <v>0</v>
      </c>
      <c r="Z110" s="385">
        <f>IFERROR(IF(Z105="",0,Z105),"0")+IFERROR(IF(Z106="",0,Z106),"0")+IFERROR(IF(Z107="",0,Z107),"0")+IFERROR(IF(Z108="",0,Z108),"0")+IFERROR(IF(Z109="",0,Z109),"0")</f>
        <v>0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0</v>
      </c>
      <c r="Y111" s="385">
        <f>IFERROR(SUM(Y105:Y109),"0")</f>
        <v>0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0</v>
      </c>
      <c r="Y118" s="385">
        <f>IFERROR(Y113/H113,"0")+IFERROR(Y114/H114,"0")+IFERROR(Y115/H115,"0")+IFERROR(Y116/H116,"0")+IFERROR(Y117/H117,"0")</f>
        <v>0</v>
      </c>
      <c r="Z118" s="385">
        <f>IFERROR(IF(Z113="",0,Z113),"0")+IFERROR(IF(Z114="",0,Z114),"0")+IFERROR(IF(Z115="",0,Z115),"0")+IFERROR(IF(Z116="",0,Z116),"0")+IFERROR(IF(Z117="",0,Z117),"0")</f>
        <v>0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0</v>
      </c>
      <c r="Y119" s="385">
        <f>IFERROR(SUM(Y113:Y117),"0")</f>
        <v>0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0</v>
      </c>
      <c r="Y123" s="3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0</v>
      </c>
      <c r="Y127" s="385">
        <f>IFERROR(Y122/H122,"0")+IFERROR(Y123/H123,"0")+IFERROR(Y124/H124,"0")+IFERROR(Y125/H125,"0")+IFERROR(Y126/H126,"0")</f>
        <v>0</v>
      </c>
      <c r="Z127" s="385">
        <f>IFERROR(IF(Z122="",0,Z122),"0")+IFERROR(IF(Z123="",0,Z123),"0")+IFERROR(IF(Z124="",0,Z124),"0")+IFERROR(IF(Z125="",0,Z125),"0")+IFERROR(IF(Z126="",0,Z126),"0")</f>
        <v>0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0</v>
      </c>
      <c r="Y128" s="385">
        <f>IFERROR(SUM(Y122:Y126),"0")</f>
        <v>0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0</v>
      </c>
      <c r="Y144" s="385">
        <f>IFERROR(Y138/H138,"0")+IFERROR(Y139/H139,"0")+IFERROR(Y140/H140,"0")+IFERROR(Y141/H141,"0")+IFERROR(Y142/H142,"0")+IFERROR(Y143/H143,"0")</f>
        <v>0</v>
      </c>
      <c r="Z144" s="385">
        <f>IFERROR(IF(Z138="",0,Z138),"0")+IFERROR(IF(Z139="",0,Z139),"0")+IFERROR(IF(Z140="",0,Z140),"0")+IFERROR(IF(Z141="",0,Z141),"0")+IFERROR(IF(Z142="",0,Z142),"0")+IFERROR(IF(Z143="",0,Z143),"0")</f>
        <v>0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0</v>
      </c>
      <c r="Y145" s="385">
        <f>IFERROR(SUM(Y138:Y143),"0")</f>
        <v>0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50</v>
      </c>
      <c r="Y191" s="384">
        <f t="shared" ref="Y191:Y198" si="26">IFERROR(IF(X191="",0,CEILING((X191/$H191),1)*$H191),"")</f>
        <v>50.400000000000006</v>
      </c>
      <c r="Z191" s="36">
        <f>IFERROR(IF(Y191=0,"",ROUNDUP(Y191/H191,0)*0.00753),"")</f>
        <v>9.0359999999999996E-2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53.095238095238095</v>
      </c>
      <c r="BN191" s="64">
        <f t="shared" ref="BN191:BN198" si="28">IFERROR(Y191*I191/H191,"0")</f>
        <v>53.52</v>
      </c>
      <c r="BO191" s="64">
        <f t="shared" ref="BO191:BO198" si="29">IFERROR(1/J191*(X191/H191),"0")</f>
        <v>7.6312576312576319E-2</v>
      </c>
      <c r="BP191" s="64">
        <f t="shared" ref="BP191:BP198" si="30">IFERROR(1/J191*(Y191/H191),"0")</f>
        <v>7.6923076923076927E-2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45</v>
      </c>
      <c r="Y192" s="384">
        <f t="shared" si="26"/>
        <v>46.2</v>
      </c>
      <c r="Z192" s="36">
        <f>IFERROR(IF(Y192=0,"",ROUNDUP(Y192/H192,0)*0.00753),"")</f>
        <v>8.2830000000000001E-2</v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47.785714285714278</v>
      </c>
      <c r="BN192" s="64">
        <f t="shared" si="28"/>
        <v>49.06</v>
      </c>
      <c r="BO192" s="64">
        <f t="shared" si="29"/>
        <v>6.8681318681318673E-2</v>
      </c>
      <c r="BP192" s="64">
        <f t="shared" si="30"/>
        <v>7.0512820512820512E-2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60</v>
      </c>
      <c r="Y193" s="384">
        <f t="shared" si="26"/>
        <v>63</v>
      </c>
      <c r="Z193" s="36">
        <f>IFERROR(IF(Y193=0,"",ROUNDUP(Y193/H193,0)*0.00753),"")</f>
        <v>0.11295000000000001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62.857142857142854</v>
      </c>
      <c r="BN193" s="64">
        <f t="shared" si="28"/>
        <v>66.000000000000014</v>
      </c>
      <c r="BO193" s="64">
        <f t="shared" si="29"/>
        <v>9.1575091575091569E-2</v>
      </c>
      <c r="BP193" s="64">
        <f t="shared" si="30"/>
        <v>9.6153846153846145E-2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12.6</v>
      </c>
      <c r="Y196" s="384">
        <f t="shared" si="26"/>
        <v>12.600000000000001</v>
      </c>
      <c r="Z196" s="36">
        <f>IFERROR(IF(Y196=0,"",ROUNDUP(Y196/H196,0)*0.00502),"")</f>
        <v>3.0120000000000001E-2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13.200000000000001</v>
      </c>
      <c r="BN196" s="64">
        <f t="shared" si="28"/>
        <v>13.200000000000003</v>
      </c>
      <c r="BO196" s="64">
        <f t="shared" si="29"/>
        <v>2.5641025641025644E-2</v>
      </c>
      <c r="BP196" s="64">
        <f t="shared" si="30"/>
        <v>2.5641025641025644E-2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42.904761904761905</v>
      </c>
      <c r="Y199" s="385">
        <f>IFERROR(Y191/H191,"0")+IFERROR(Y192/H192,"0")+IFERROR(Y193/H193,"0")+IFERROR(Y194/H194,"0")+IFERROR(Y195/H195,"0")+IFERROR(Y196/H196,"0")+IFERROR(Y197/H197,"0")+IFERROR(Y198/H198,"0")</f>
        <v>44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0.31625999999999999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167.6</v>
      </c>
      <c r="Y200" s="385">
        <f>IFERROR(SUM(Y191:Y198),"0")</f>
        <v>172.20000000000002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10.8</v>
      </c>
      <c r="Y204" s="384">
        <f>IFERROR(IF(X204="",0,CEILING((X204/$H204),1)*$H204),"")</f>
        <v>10.8</v>
      </c>
      <c r="Z204" s="36">
        <f>IFERROR(IF(Y204=0,"",ROUNDUP(Y204/H204,0)*0.00753),"")</f>
        <v>3.0120000000000001E-2</v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11.6</v>
      </c>
      <c r="BN204" s="64">
        <f>IFERROR(Y204*I204/H204,"0")</f>
        <v>11.6</v>
      </c>
      <c r="BO204" s="64">
        <f>IFERROR(1/J204*(X204/H204),"0")</f>
        <v>2.564102564102564E-2</v>
      </c>
      <c r="BP204" s="64">
        <f>IFERROR(1/J204*(Y204/H204),"0")</f>
        <v>2.564102564102564E-2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4</v>
      </c>
      <c r="Y205" s="385">
        <f>IFERROR(Y203/H203,"0")+IFERROR(Y204/H204,"0")</f>
        <v>4</v>
      </c>
      <c r="Z205" s="385">
        <f>IFERROR(IF(Z203="",0,Z203),"0")+IFERROR(IF(Z204="",0,Z204),"0")</f>
        <v>3.0120000000000001E-2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10.8</v>
      </c>
      <c r="Y206" s="385">
        <f>IFERROR(SUM(Y203:Y204),"0")</f>
        <v>10.8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30</v>
      </c>
      <c r="Y213" s="384">
        <f t="shared" ref="Y213:Y220" si="31">IFERROR(IF(X213="",0,CEILING((X213/$H213),1)*$H213),"")</f>
        <v>32.400000000000006</v>
      </c>
      <c r="Z213" s="36">
        <f>IFERROR(IF(Y213=0,"",ROUNDUP(Y213/H213,0)*0.00937),"")</f>
        <v>5.6219999999999999E-2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31.166666666666668</v>
      </c>
      <c r="BN213" s="64">
        <f t="shared" ref="BN213:BN220" si="33">IFERROR(Y213*I213/H213,"0")</f>
        <v>33.660000000000004</v>
      </c>
      <c r="BO213" s="64">
        <f t="shared" ref="BO213:BO220" si="34">IFERROR(1/J213*(X213/H213),"0")</f>
        <v>4.6296296296296294E-2</v>
      </c>
      <c r="BP213" s="64">
        <f t="shared" ref="BP213:BP220" si="35">IFERROR(1/J213*(Y213/H213),"0")</f>
        <v>5.000000000000001E-2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30</v>
      </c>
      <c r="Y214" s="384">
        <f t="shared" si="31"/>
        <v>32.400000000000006</v>
      </c>
      <c r="Z214" s="36">
        <f>IFERROR(IF(Y214=0,"",ROUNDUP(Y214/H214,0)*0.00937),"")</f>
        <v>5.6219999999999999E-2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31.166666666666668</v>
      </c>
      <c r="BN214" s="64">
        <f t="shared" si="33"/>
        <v>33.660000000000004</v>
      </c>
      <c r="BO214" s="64">
        <f t="shared" si="34"/>
        <v>4.6296296296296294E-2</v>
      </c>
      <c r="BP214" s="64">
        <f t="shared" si="35"/>
        <v>5.000000000000001E-2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70</v>
      </c>
      <c r="Y215" s="384">
        <f t="shared" si="31"/>
        <v>70.2</v>
      </c>
      <c r="Z215" s="36">
        <f>IFERROR(IF(Y215=0,"",ROUNDUP(Y215/H215,0)*0.00937),"")</f>
        <v>0.12181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72.722222222222229</v>
      </c>
      <c r="BN215" s="64">
        <f t="shared" si="33"/>
        <v>72.930000000000007</v>
      </c>
      <c r="BO215" s="64">
        <f t="shared" si="34"/>
        <v>0.10802469135802469</v>
      </c>
      <c r="BP215" s="64">
        <f t="shared" si="35"/>
        <v>0.10833333333333334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100</v>
      </c>
      <c r="Y216" s="384">
        <f t="shared" si="31"/>
        <v>102.60000000000001</v>
      </c>
      <c r="Z216" s="36">
        <f>IFERROR(IF(Y216=0,"",ROUNDUP(Y216/H216,0)*0.00937),"")</f>
        <v>0.17802999999999999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103.88888888888889</v>
      </c>
      <c r="BN216" s="64">
        <f t="shared" si="33"/>
        <v>106.59000000000002</v>
      </c>
      <c r="BO216" s="64">
        <f t="shared" si="34"/>
        <v>0.15432098765432098</v>
      </c>
      <c r="BP216" s="64">
        <f t="shared" si="35"/>
        <v>0.15833333333333333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42.592592592592595</v>
      </c>
      <c r="Y221" s="385">
        <f>IFERROR(Y213/H213,"0")+IFERROR(Y214/H214,"0")+IFERROR(Y215/H215,"0")+IFERROR(Y216/H216,"0")+IFERROR(Y217/H217,"0")+IFERROR(Y218/H218,"0")+IFERROR(Y219/H219,"0")+IFERROR(Y220/H220,"0")</f>
        <v>44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0.41227999999999998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230</v>
      </c>
      <c r="Y222" s="385">
        <f>IFERROR(SUM(Y213:Y220),"0")</f>
        <v>237.60000000000002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150</v>
      </c>
      <c r="Y224" s="384">
        <f t="shared" ref="Y224:Y234" si="36">IFERROR(IF(X224="",0,CEILING((X224/$H224),1)*$H224),"")</f>
        <v>153.9</v>
      </c>
      <c r="Z224" s="36">
        <f>IFERROR(IF(Y224=0,"",ROUNDUP(Y224/H224,0)*0.02175),"")</f>
        <v>0.41324999999999995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160.44444444444443</v>
      </c>
      <c r="BN224" s="64">
        <f t="shared" ref="BN224:BN234" si="38">IFERROR(Y224*I224/H224,"0")</f>
        <v>164.61600000000001</v>
      </c>
      <c r="BO224" s="64">
        <f t="shared" ref="BO224:BO234" si="39">IFERROR(1/J224*(X224/H224),"0")</f>
        <v>0.3306878306878307</v>
      </c>
      <c r="BP224" s="64">
        <f t="shared" ref="BP224:BP234" si="40">IFERROR(1/J224*(Y224/H224),"0")</f>
        <v>0.33928571428571425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220</v>
      </c>
      <c r="Y225" s="384">
        <f t="shared" si="36"/>
        <v>226.2</v>
      </c>
      <c r="Z225" s="36">
        <f>IFERROR(IF(Y225=0,"",ROUNDUP(Y225/H225,0)*0.02175),"")</f>
        <v>0.63074999999999992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235.90769230769234</v>
      </c>
      <c r="BN225" s="64">
        <f t="shared" si="38"/>
        <v>242.55600000000004</v>
      </c>
      <c r="BO225" s="64">
        <f t="shared" si="39"/>
        <v>0.50366300366300365</v>
      </c>
      <c r="BP225" s="64">
        <f t="shared" si="40"/>
        <v>0.51785714285714279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200</v>
      </c>
      <c r="Y227" s="384">
        <f t="shared" si="36"/>
        <v>200.1</v>
      </c>
      <c r="Z227" s="36">
        <f>IFERROR(IF(Y227=0,"",ROUNDUP(Y227/H227,0)*0.02175),"")</f>
        <v>0.50024999999999997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212.96551724137933</v>
      </c>
      <c r="BN227" s="64">
        <f t="shared" si="38"/>
        <v>213.072</v>
      </c>
      <c r="BO227" s="64">
        <f t="shared" si="39"/>
        <v>0.41050903119868637</v>
      </c>
      <c r="BP227" s="64">
        <f t="shared" si="40"/>
        <v>0.4107142857142857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264</v>
      </c>
      <c r="Y228" s="384">
        <f t="shared" si="36"/>
        <v>264</v>
      </c>
      <c r="Z228" s="36">
        <f t="shared" ref="Z228:Z234" si="41">IFERROR(IF(Y228=0,"",ROUNDUP(Y228/H228,0)*0.00753),"")</f>
        <v>0.82830000000000004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295.89999999999998</v>
      </c>
      <c r="BN228" s="64">
        <f t="shared" si="38"/>
        <v>295.89999999999998</v>
      </c>
      <c r="BO228" s="64">
        <f t="shared" si="39"/>
        <v>0.70512820512820507</v>
      </c>
      <c r="BP228" s="64">
        <f t="shared" si="40"/>
        <v>0.70512820512820507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126</v>
      </c>
      <c r="Y230" s="384">
        <f t="shared" si="36"/>
        <v>127.19999999999999</v>
      </c>
      <c r="Z230" s="36">
        <f t="shared" si="41"/>
        <v>0.39909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140.28000000000003</v>
      </c>
      <c r="BN230" s="64">
        <f t="shared" si="38"/>
        <v>141.61600000000001</v>
      </c>
      <c r="BO230" s="64">
        <f t="shared" si="39"/>
        <v>0.33653846153846151</v>
      </c>
      <c r="BP230" s="64">
        <f t="shared" si="40"/>
        <v>0.33974358974358976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168</v>
      </c>
      <c r="Y231" s="384">
        <f t="shared" si="36"/>
        <v>168</v>
      </c>
      <c r="Z231" s="36">
        <f t="shared" si="41"/>
        <v>0.52710000000000001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187.04000000000002</v>
      </c>
      <c r="BN231" s="64">
        <f t="shared" si="38"/>
        <v>187.04000000000002</v>
      </c>
      <c r="BO231" s="64">
        <f t="shared" si="39"/>
        <v>0.44871794871794868</v>
      </c>
      <c r="BP231" s="64">
        <f t="shared" si="40"/>
        <v>0.44871794871794868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168</v>
      </c>
      <c r="Y233" s="384">
        <f t="shared" si="36"/>
        <v>168</v>
      </c>
      <c r="Z233" s="36">
        <f t="shared" si="41"/>
        <v>0.52710000000000001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187.04000000000002</v>
      </c>
      <c r="BN233" s="64">
        <f t="shared" si="38"/>
        <v>187.04000000000002</v>
      </c>
      <c r="BO233" s="64">
        <f t="shared" si="39"/>
        <v>0.44871794871794868</v>
      </c>
      <c r="BP233" s="64">
        <f t="shared" si="40"/>
        <v>0.44871794871794868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192</v>
      </c>
      <c r="Y234" s="384">
        <f t="shared" si="36"/>
        <v>192</v>
      </c>
      <c r="Z234" s="36">
        <f t="shared" si="41"/>
        <v>0.60240000000000005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214.23999999999998</v>
      </c>
      <c r="BN234" s="64">
        <f t="shared" si="38"/>
        <v>214.23999999999998</v>
      </c>
      <c r="BO234" s="64">
        <f t="shared" si="39"/>
        <v>0.51282051282051277</v>
      </c>
      <c r="BP234" s="64">
        <f t="shared" si="40"/>
        <v>0.51282051282051277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452.21215247077316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454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4.4282399999999997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1488</v>
      </c>
      <c r="Y236" s="385">
        <f>IFERROR(SUM(Y224:Y234),"0")</f>
        <v>1499.4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9.6000000000000014</v>
      </c>
      <c r="Y241" s="384">
        <f>IFERROR(IF(X241="",0,CEILING((X241/$H241),1)*$H241),"")</f>
        <v>9.6</v>
      </c>
      <c r="Z241" s="36">
        <f>IFERROR(IF(Y241=0,"",ROUNDUP(Y241/H241,0)*0.00753),"")</f>
        <v>3.0120000000000001E-2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10.688000000000002</v>
      </c>
      <c r="BN241" s="64">
        <f>IFERROR(Y241*I241/H241,"0")</f>
        <v>10.688000000000001</v>
      </c>
      <c r="BO241" s="64">
        <f>IFERROR(1/J241*(X241/H241),"0")</f>
        <v>2.5641025641025647E-2</v>
      </c>
      <c r="BP241" s="64">
        <f>IFERROR(1/J241*(Y241/H241),"0")</f>
        <v>2.564102564102564E-2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9.6000000000000014</v>
      </c>
      <c r="Y242" s="384">
        <f>IFERROR(IF(X242="",0,CEILING((X242/$H242),1)*$H242),"")</f>
        <v>9.6</v>
      </c>
      <c r="Z242" s="36">
        <f>IFERROR(IF(Y242=0,"",ROUNDUP(Y242/H242,0)*0.00753),"")</f>
        <v>3.0120000000000001E-2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10.688000000000002</v>
      </c>
      <c r="BN242" s="64">
        <f>IFERROR(Y242*I242/H242,"0")</f>
        <v>10.688000000000001</v>
      </c>
      <c r="BO242" s="64">
        <f>IFERROR(1/J242*(X242/H242),"0")</f>
        <v>2.5641025641025647E-2</v>
      </c>
      <c r="BP242" s="64">
        <f>IFERROR(1/J242*(Y242/H242),"0")</f>
        <v>2.564102564102564E-2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8.0000000000000018</v>
      </c>
      <c r="Y243" s="385">
        <f>IFERROR(Y238/H238,"0")+IFERROR(Y239/H239,"0")+IFERROR(Y240/H240,"0")+IFERROR(Y241/H241,"0")+IFERROR(Y242/H242,"0")</f>
        <v>8</v>
      </c>
      <c r="Z243" s="385">
        <f>IFERROR(IF(Z238="",0,Z238),"0")+IFERROR(IF(Z239="",0,Z239),"0")+IFERROR(IF(Z240="",0,Z240),"0")+IFERROR(IF(Z241="",0,Z241),"0")+IFERROR(IF(Z242="",0,Z242),"0")</f>
        <v>6.0240000000000002E-2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19.200000000000003</v>
      </c>
      <c r="Y244" s="385">
        <f>IFERROR(SUM(Y238:Y242),"0")</f>
        <v>19.2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0</v>
      </c>
      <c r="Y298" s="385">
        <f>IFERROR(Y293/H293,"0")+IFERROR(Y294/H294,"0")+IFERROR(Y295/H295,"0")+IFERROR(Y296/H296,"0")+IFERROR(Y297/H297,"0")</f>
        <v>0</v>
      </c>
      <c r="Z298" s="385">
        <f>IFERROR(IF(Z293="",0,Z293),"0")+IFERROR(IF(Z294="",0,Z294),"0")+IFERROR(IF(Z295="",0,Z295),"0")+IFERROR(IF(Z296="",0,Z296),"0")+IFERROR(IF(Z297="",0,Z297),"0")</f>
        <v>0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0</v>
      </c>
      <c r="Y299" s="385">
        <f>IFERROR(SUM(Y293:Y297),"0")</f>
        <v>0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110</v>
      </c>
      <c r="Y344" s="384">
        <f>IFERROR(IF(X344="",0,CEILING((X344/$H344),1)*$H344),"")</f>
        <v>117.60000000000001</v>
      </c>
      <c r="Z344" s="36">
        <f>IFERROR(IF(Y344=0,"",ROUNDUP(Y344/H344,0)*0.02175),"")</f>
        <v>0.30449999999999999</v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117.38571428571429</v>
      </c>
      <c r="BN344" s="64">
        <f>IFERROR(Y344*I344/H344,"0")</f>
        <v>125.49600000000001</v>
      </c>
      <c r="BO344" s="64">
        <f>IFERROR(1/J344*(X344/H344),"0")</f>
        <v>0.23384353741496597</v>
      </c>
      <c r="BP344" s="64">
        <f>IFERROR(1/J344*(Y344/H344),"0")</f>
        <v>0.25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20</v>
      </c>
      <c r="Y346" s="384">
        <f>IFERROR(IF(X346="",0,CEILING((X346/$H346),1)*$H346),"")</f>
        <v>25.200000000000003</v>
      </c>
      <c r="Z346" s="36">
        <f>IFERROR(IF(Y346=0,"",ROUNDUP(Y346/H346,0)*0.02175),"")</f>
        <v>6.5250000000000002E-2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21.342857142857142</v>
      </c>
      <c r="BN346" s="64">
        <f>IFERROR(Y346*I346/H346,"0")</f>
        <v>26.892000000000003</v>
      </c>
      <c r="BO346" s="64">
        <f>IFERROR(1/J346*(X346/H346),"0")</f>
        <v>4.2517006802721087E-2</v>
      </c>
      <c r="BP346" s="64">
        <f>IFERROR(1/J346*(Y346/H346),"0")</f>
        <v>5.3571428571428568E-2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15.476190476190476</v>
      </c>
      <c r="Y347" s="385">
        <f>IFERROR(Y344/H344,"0")+IFERROR(Y345/H345,"0")+IFERROR(Y346/H346,"0")</f>
        <v>17</v>
      </c>
      <c r="Z347" s="385">
        <f>IFERROR(IF(Z344="",0,Z344),"0")+IFERROR(IF(Z345="",0,Z345),"0")+IFERROR(IF(Z346="",0,Z346),"0")</f>
        <v>0.36975000000000002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130</v>
      </c>
      <c r="Y348" s="385">
        <f>IFERROR(SUM(Y344:Y346),"0")</f>
        <v>142.80000000000001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2500</v>
      </c>
      <c r="Y377" s="384">
        <f t="shared" si="67"/>
        <v>2505</v>
      </c>
      <c r="Z377" s="36">
        <f>IFERROR(IF(Y377=0,"",ROUNDUP(Y377/H377,0)*0.02175),"")</f>
        <v>3.6322499999999995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2580</v>
      </c>
      <c r="BN377" s="64">
        <f t="shared" si="69"/>
        <v>2585.1600000000003</v>
      </c>
      <c r="BO377" s="64">
        <f t="shared" si="70"/>
        <v>3.4722222222222219</v>
      </c>
      <c r="BP377" s="64">
        <f t="shared" si="71"/>
        <v>3.4791666666666665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2000</v>
      </c>
      <c r="Y379" s="384">
        <f t="shared" si="67"/>
        <v>2010</v>
      </c>
      <c r="Z379" s="36">
        <f>IFERROR(IF(Y379=0,"",ROUNDUP(Y379/H379,0)*0.02175),"")</f>
        <v>2.9144999999999999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2064</v>
      </c>
      <c r="BN379" s="64">
        <f t="shared" si="69"/>
        <v>2074.3200000000002</v>
      </c>
      <c r="BO379" s="64">
        <f t="shared" si="70"/>
        <v>2.7777777777777777</v>
      </c>
      <c r="BP379" s="64">
        <f t="shared" si="71"/>
        <v>2.7916666666666665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2000</v>
      </c>
      <c r="Y381" s="384">
        <f t="shared" si="67"/>
        <v>2010</v>
      </c>
      <c r="Z381" s="36">
        <f>IFERROR(IF(Y381=0,"",ROUNDUP(Y381/H381,0)*0.02175),"")</f>
        <v>2.9144999999999999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2064</v>
      </c>
      <c r="BN381" s="64">
        <f t="shared" si="69"/>
        <v>2074.3200000000002</v>
      </c>
      <c r="BO381" s="64">
        <f t="shared" si="70"/>
        <v>2.7777777777777777</v>
      </c>
      <c r="BP381" s="64">
        <f t="shared" si="71"/>
        <v>2.7916666666666665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433.33333333333337</v>
      </c>
      <c r="Y385" s="385">
        <f>IFERROR(Y376/H376,"0")+IFERROR(Y377/H377,"0")+IFERROR(Y378/H378,"0")+IFERROR(Y379/H379,"0")+IFERROR(Y380/H380,"0")+IFERROR(Y381/H381,"0")+IFERROR(Y382/H382,"0")+IFERROR(Y383/H383,"0")+IFERROR(Y384/H384,"0")</f>
        <v>435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9.4612499999999997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6500</v>
      </c>
      <c r="Y386" s="385">
        <f>IFERROR(SUM(Y376:Y384),"0")</f>
        <v>6525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1000</v>
      </c>
      <c r="Y388" s="384">
        <f>IFERROR(IF(X388="",0,CEILING((X388/$H388),1)*$H388),"")</f>
        <v>1005</v>
      </c>
      <c r="Z388" s="36">
        <f>IFERROR(IF(Y388=0,"",ROUNDUP(Y388/H388,0)*0.02175),"")</f>
        <v>1.4572499999999999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1032</v>
      </c>
      <c r="BN388" s="64">
        <f>IFERROR(Y388*I388/H388,"0")</f>
        <v>1037.1600000000001</v>
      </c>
      <c r="BO388" s="64">
        <f>IFERROR(1/J388*(X388/H388),"0")</f>
        <v>1.3888888888888888</v>
      </c>
      <c r="BP388" s="64">
        <f>IFERROR(1/J388*(Y388/H388),"0")</f>
        <v>1.3958333333333333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66.666666666666671</v>
      </c>
      <c r="Y390" s="385">
        <f>IFERROR(Y388/H388,"0")+IFERROR(Y389/H389,"0")</f>
        <v>67</v>
      </c>
      <c r="Z390" s="385">
        <f>IFERROR(IF(Z388="",0,Z388),"0")+IFERROR(IF(Z389="",0,Z389),"0")</f>
        <v>1.4572499999999999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1000</v>
      </c>
      <c r="Y391" s="385">
        <f>IFERROR(SUM(Y388:Y389),"0")</f>
        <v>1005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60</v>
      </c>
      <c r="Y395" s="384">
        <f>IFERROR(IF(X395="",0,CEILING((X395/$H395),1)*$H395),"")</f>
        <v>62.4</v>
      </c>
      <c r="Z395" s="36">
        <f>IFERROR(IF(Y395=0,"",ROUNDUP(Y395/H395,0)*0.02175),"")</f>
        <v>0.17399999999999999</v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64.338461538461544</v>
      </c>
      <c r="BN395" s="64">
        <f>IFERROR(Y395*I395/H395,"0")</f>
        <v>66.912000000000006</v>
      </c>
      <c r="BO395" s="64">
        <f>IFERROR(1/J395*(X395/H395),"0")</f>
        <v>0.13736263736263735</v>
      </c>
      <c r="BP395" s="64">
        <f>IFERROR(1/J395*(Y395/H395),"0")</f>
        <v>0.14285714285714285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7.6923076923076925</v>
      </c>
      <c r="Y396" s="385">
        <f>IFERROR(Y393/H393,"0")+IFERROR(Y394/H394,"0")+IFERROR(Y395/H395,"0")</f>
        <v>8</v>
      </c>
      <c r="Z396" s="385">
        <f>IFERROR(IF(Z393="",0,Z393),"0")+IFERROR(IF(Z394="",0,Z394),"0")+IFERROR(IF(Z395="",0,Z395),"0")</f>
        <v>0.17399999999999999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60</v>
      </c>
      <c r="Y397" s="385">
        <f>IFERROR(SUM(Y393:Y395),"0")</f>
        <v>62.4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600</v>
      </c>
      <c r="Y399" s="384">
        <f>IFERROR(IF(X399="",0,CEILING((X399/$H399),1)*$H399),"")</f>
        <v>600.6</v>
      </c>
      <c r="Z399" s="36">
        <f>IFERROR(IF(Y399=0,"",ROUNDUP(Y399/H399,0)*0.02175),"")</f>
        <v>1.67475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643.38461538461547</v>
      </c>
      <c r="BN399" s="64">
        <f>IFERROR(Y399*I399/H399,"0")</f>
        <v>644.02800000000002</v>
      </c>
      <c r="BO399" s="64">
        <f>IFERROR(1/J399*(X399/H399),"0")</f>
        <v>1.3736263736263734</v>
      </c>
      <c r="BP399" s="64">
        <f>IFERROR(1/J399*(Y399/H399),"0")</f>
        <v>1.375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76.92307692307692</v>
      </c>
      <c r="Y401" s="385">
        <f>IFERROR(Y399/H399,"0")+IFERROR(Y400/H400,"0")</f>
        <v>77</v>
      </c>
      <c r="Z401" s="385">
        <f>IFERROR(IF(Z399="",0,Z399),"0")+IFERROR(IF(Z400="",0,Z400),"0")</f>
        <v>1.67475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600</v>
      </c>
      <c r="Y402" s="385">
        <f>IFERROR(SUM(Y399:Y400),"0")</f>
        <v>600.6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150</v>
      </c>
      <c r="Y417" s="384">
        <f>IFERROR(IF(X417="",0,CEILING((X417/$H417),1)*$H417),"")</f>
        <v>156</v>
      </c>
      <c r="Z417" s="36">
        <f>IFERROR(IF(Y417=0,"",ROUNDUP(Y417/H417,0)*0.02175),"")</f>
        <v>0.43499999999999994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160.84615384615387</v>
      </c>
      <c r="BN417" s="64">
        <f>IFERROR(Y417*I417/H417,"0")</f>
        <v>167.28000000000003</v>
      </c>
      <c r="BO417" s="64">
        <f>IFERROR(1/J417*(X417/H417),"0")</f>
        <v>0.34340659340659335</v>
      </c>
      <c r="BP417" s="64">
        <f>IFERROR(1/J417*(Y417/H417),"0")</f>
        <v>0.3571428571428571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19.23076923076923</v>
      </c>
      <c r="Y422" s="385">
        <f>IFERROR(Y417/H417,"0")+IFERROR(Y418/H418,"0")+IFERROR(Y419/H419,"0")+IFERROR(Y420/H420,"0")+IFERROR(Y421/H421,"0")</f>
        <v>20</v>
      </c>
      <c r="Z422" s="385">
        <f>IFERROR(IF(Z417="",0,Z417),"0")+IFERROR(IF(Z418="",0,Z418),"0")+IFERROR(IF(Z419="",0,Z419),"0")+IFERROR(IF(Z420="",0,Z420),"0")+IFERROR(IF(Z421="",0,Z421),"0")</f>
        <v>0.43499999999999994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150</v>
      </c>
      <c r="Y423" s="385">
        <f>IFERROR(SUM(Y417:Y421),"0")</f>
        <v>156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60</v>
      </c>
      <c r="Y436" s="384">
        <f t="shared" si="72"/>
        <v>63</v>
      </c>
      <c r="Z436" s="36">
        <f>IFERROR(IF(Y436=0,"",ROUNDUP(Y436/H436,0)*0.00753),"")</f>
        <v>0.11295000000000001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63.28571428571427</v>
      </c>
      <c r="BN436" s="64">
        <f t="shared" si="74"/>
        <v>66.449999999999989</v>
      </c>
      <c r="BO436" s="64">
        <f t="shared" si="75"/>
        <v>9.1575091575091569E-2</v>
      </c>
      <c r="BP436" s="64">
        <f t="shared" si="76"/>
        <v>9.6153846153846145E-2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20</v>
      </c>
      <c r="Y437" s="384">
        <f t="shared" si="72"/>
        <v>21</v>
      </c>
      <c r="Z437" s="36">
        <f>IFERROR(IF(Y437=0,"",ROUNDUP(Y437/H437,0)*0.00753),"")</f>
        <v>3.7650000000000003E-2</v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21.095238095238091</v>
      </c>
      <c r="BN437" s="64">
        <f t="shared" si="74"/>
        <v>22.15</v>
      </c>
      <c r="BO437" s="64">
        <f t="shared" si="75"/>
        <v>3.0525030525030524E-2</v>
      </c>
      <c r="BP437" s="64">
        <f t="shared" si="76"/>
        <v>3.2051282051282048E-2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100</v>
      </c>
      <c r="Y438" s="384">
        <f t="shared" si="72"/>
        <v>100.80000000000001</v>
      </c>
      <c r="Z438" s="36">
        <f>IFERROR(IF(Y438=0,"",ROUNDUP(Y438/H438,0)*0.00753),"")</f>
        <v>0.18071999999999999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105.47619047619047</v>
      </c>
      <c r="BN438" s="64">
        <f t="shared" si="74"/>
        <v>106.32000000000001</v>
      </c>
      <c r="BO438" s="64">
        <f t="shared" si="75"/>
        <v>0.15262515262515264</v>
      </c>
      <c r="BP438" s="64">
        <f t="shared" si="76"/>
        <v>0.15384615384615385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4.1999999999999993</v>
      </c>
      <c r="Y446" s="384">
        <f t="shared" si="72"/>
        <v>4.2</v>
      </c>
      <c r="Z446" s="36">
        <f t="shared" si="77"/>
        <v>1.004E-2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4.4599999999999991</v>
      </c>
      <c r="BN446" s="64">
        <f t="shared" si="74"/>
        <v>4.46</v>
      </c>
      <c r="BO446" s="64">
        <f t="shared" si="75"/>
        <v>8.5470085470085461E-3</v>
      </c>
      <c r="BP446" s="64">
        <f t="shared" si="76"/>
        <v>8.5470085470085479E-3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4.1999999999999993</v>
      </c>
      <c r="Y452" s="384">
        <f t="shared" si="72"/>
        <v>4.2</v>
      </c>
      <c r="Z452" s="36">
        <f t="shared" si="77"/>
        <v>1.004E-2</v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4.4599999999999991</v>
      </c>
      <c r="BN452" s="64">
        <f t="shared" si="74"/>
        <v>4.46</v>
      </c>
      <c r="BO452" s="64">
        <f t="shared" si="75"/>
        <v>8.5470085470085461E-3</v>
      </c>
      <c r="BP452" s="64">
        <f t="shared" si="76"/>
        <v>8.5470085470085479E-3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46.857142857142861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48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0.35139999999999999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188.39999999999998</v>
      </c>
      <c r="Y457" s="385">
        <f>IFERROR(SUM(Y435:Y455),"0")</f>
        <v>193.2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100</v>
      </c>
      <c r="Y473" s="384">
        <f t="shared" ref="Y473:Y478" si="78">IFERROR(IF(X473="",0,CEILING((X473/$H473),1)*$H473),"")</f>
        <v>100.80000000000001</v>
      </c>
      <c r="Z473" s="36">
        <f>IFERROR(IF(Y473=0,"",ROUNDUP(Y473/H473,0)*0.00753),"")</f>
        <v>0.18071999999999999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105.47619047619047</v>
      </c>
      <c r="BN473" s="64">
        <f t="shared" ref="BN473:BN478" si="80">IFERROR(Y473*I473/H473,"0")</f>
        <v>106.32000000000001</v>
      </c>
      <c r="BO473" s="64">
        <f t="shared" ref="BO473:BO478" si="81">IFERROR(1/J473*(X473/H473),"0")</f>
        <v>0.15262515262515264</v>
      </c>
      <c r="BP473" s="64">
        <f t="shared" ref="BP473:BP478" si="82">IFERROR(1/J473*(Y473/H473),"0")</f>
        <v>0.15384615384615385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23.80952380952381</v>
      </c>
      <c r="Y479" s="385">
        <f>IFERROR(Y473/H473,"0")+IFERROR(Y474/H474,"0")+IFERROR(Y475/H475,"0")+IFERROR(Y476/H476,"0")+IFERROR(Y477/H477,"0")+IFERROR(Y478/H478,"0")</f>
        <v>24</v>
      </c>
      <c r="Z479" s="385">
        <f>IFERROR(IF(Z473="",0,Z473),"0")+IFERROR(IF(Z474="",0,Z474),"0")+IFERROR(IF(Z475="",0,Z475),"0")+IFERROR(IF(Z476="",0,Z476),"0")+IFERROR(IF(Z477="",0,Z477),"0")+IFERROR(IF(Z478="",0,Z478),"0")</f>
        <v>0.18071999999999999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100</v>
      </c>
      <c r="Y480" s="385">
        <f>IFERROR(SUM(Y473:Y478),"0")</f>
        <v>100.80000000000001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0</v>
      </c>
      <c r="Y503" s="384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50</v>
      </c>
      <c r="Y505" s="384">
        <f t="shared" si="83"/>
        <v>52.800000000000004</v>
      </c>
      <c r="Z505" s="36">
        <f t="shared" si="84"/>
        <v>0.1196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53.409090909090907</v>
      </c>
      <c r="BN505" s="64">
        <f t="shared" si="86"/>
        <v>56.400000000000006</v>
      </c>
      <c r="BO505" s="64">
        <f t="shared" si="87"/>
        <v>9.1054778554778545E-2</v>
      </c>
      <c r="BP505" s="64">
        <f t="shared" si="88"/>
        <v>9.6153846153846159E-2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9.4696969696969688</v>
      </c>
      <c r="Y508" s="385">
        <f>IFERROR(Y500/H500,"0")+IFERROR(Y501/H501,"0")+IFERROR(Y502/H502,"0")+IFERROR(Y503/H503,"0")+IFERROR(Y504/H504,"0")+IFERROR(Y505/H505,"0")+IFERROR(Y506/H506,"0")+IFERROR(Y507/H507,"0")</f>
        <v>10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0.1196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50</v>
      </c>
      <c r="Y509" s="385">
        <f>IFERROR(SUM(Y500:Y507),"0")</f>
        <v>52.800000000000004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0</v>
      </c>
      <c r="Y513" s="385">
        <f>IFERROR(Y511/H511,"0")+IFERROR(Y512/H512,"0")</f>
        <v>0</v>
      </c>
      <c r="Z513" s="385">
        <f>IFERROR(IF(Z511="",0,Z511),"0")+IFERROR(IF(Z512="",0,Z512),"0")</f>
        <v>0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0</v>
      </c>
      <c r="Y514" s="385">
        <f>IFERROR(SUM(Y511:Y512),"0")</f>
        <v>0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0</v>
      </c>
      <c r="Y516" s="384">
        <f t="shared" ref="Y516:Y521" si="89">IFERROR(IF(X516="",0,CEILING((X516/$H516),1)*$H516),"")</f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0</v>
      </c>
      <c r="BN516" s="64">
        <f t="shared" ref="BN516:BN521" si="91">IFERROR(Y516*I516/H516,"0")</f>
        <v>0</v>
      </c>
      <c r="BO516" s="64">
        <f t="shared" ref="BO516:BO521" si="92">IFERROR(1/J516*(X516/H516),"0")</f>
        <v>0</v>
      </c>
      <c r="BP516" s="64">
        <f t="shared" ref="BP516:BP521" si="93">IFERROR(1/J516*(Y516/H516),"0")</f>
        <v>0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60</v>
      </c>
      <c r="Y517" s="384">
        <f t="shared" si="89"/>
        <v>63.36</v>
      </c>
      <c r="Z517" s="36">
        <f>IFERROR(IF(Y517=0,"",ROUNDUP(Y517/H517,0)*0.01196),"")</f>
        <v>0.14352000000000001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64.090909090909079</v>
      </c>
      <c r="BN517" s="64">
        <f t="shared" si="91"/>
        <v>67.679999999999993</v>
      </c>
      <c r="BO517" s="64">
        <f t="shared" si="92"/>
        <v>0.10926573426573427</v>
      </c>
      <c r="BP517" s="64">
        <f t="shared" si="93"/>
        <v>0.11538461538461539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120</v>
      </c>
      <c r="Y518" s="384">
        <f t="shared" si="89"/>
        <v>121.44000000000001</v>
      </c>
      <c r="Z518" s="36">
        <f>IFERROR(IF(Y518=0,"",ROUNDUP(Y518/H518,0)*0.01196),"")</f>
        <v>0.27507999999999999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128.18181818181816</v>
      </c>
      <c r="BN518" s="64">
        <f t="shared" si="91"/>
        <v>129.72</v>
      </c>
      <c r="BO518" s="64">
        <f t="shared" si="92"/>
        <v>0.21853146853146854</v>
      </c>
      <c r="BP518" s="64">
        <f t="shared" si="93"/>
        <v>0.22115384615384617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34.090909090909093</v>
      </c>
      <c r="Y522" s="385">
        <f>IFERROR(Y516/H516,"0")+IFERROR(Y517/H517,"0")+IFERROR(Y518/H518,"0")+IFERROR(Y519/H519,"0")+IFERROR(Y520/H520,"0")+IFERROR(Y521/H521,"0")</f>
        <v>35</v>
      </c>
      <c r="Z522" s="385">
        <f>IFERROR(IF(Z516="",0,Z516),"0")+IFERROR(IF(Z517="",0,Z517),"0")+IFERROR(IF(Z518="",0,Z518),"0")+IFERROR(IF(Z519="",0,Z519),"0")+IFERROR(IF(Z520="",0,Z520),"0")+IFERROR(IF(Z521="",0,Z521),"0")</f>
        <v>0.41859999999999997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180</v>
      </c>
      <c r="Y523" s="385">
        <f>IFERROR(SUM(Y516:Y521),"0")</f>
        <v>184.8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40</v>
      </c>
      <c r="Y554" s="384">
        <f t="shared" ref="Y554:Y560" si="99">IFERROR(IF(X554="",0,CEILING((X554/$H554),1)*$H554),"")</f>
        <v>42</v>
      </c>
      <c r="Z554" s="36">
        <f>IFERROR(IF(Y554=0,"",ROUNDUP(Y554/H554,0)*0.00753),"")</f>
        <v>7.5300000000000006E-2</v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42.476190476190474</v>
      </c>
      <c r="BN554" s="64">
        <f t="shared" ref="BN554:BN560" si="101">IFERROR(Y554*I554/H554,"0")</f>
        <v>44.599999999999994</v>
      </c>
      <c r="BO554" s="64">
        <f t="shared" ref="BO554:BO560" si="102">IFERROR(1/J554*(X554/H554),"0")</f>
        <v>6.1050061050061048E-2</v>
      </c>
      <c r="BP554" s="64">
        <f t="shared" ref="BP554:BP560" si="103">IFERROR(1/J554*(Y554/H554),"0")</f>
        <v>6.4102564102564097E-2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130</v>
      </c>
      <c r="Y555" s="384">
        <f t="shared" si="99"/>
        <v>130.20000000000002</v>
      </c>
      <c r="Z555" s="36">
        <f>IFERROR(IF(Y555=0,"",ROUNDUP(Y555/H555,0)*0.00753),"")</f>
        <v>0.23343</v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138.04761904761904</v>
      </c>
      <c r="BN555" s="64">
        <f t="shared" si="101"/>
        <v>138.26000000000002</v>
      </c>
      <c r="BO555" s="64">
        <f t="shared" si="102"/>
        <v>0.1984126984126984</v>
      </c>
      <c r="BP555" s="64">
        <f t="shared" si="103"/>
        <v>0.19871794871794873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40.476190476190474</v>
      </c>
      <c r="Y561" s="385">
        <f>IFERROR(Y554/H554,"0")+IFERROR(Y555/H555,"0")+IFERROR(Y556/H556,"0")+IFERROR(Y557/H557,"0")+IFERROR(Y558/H558,"0")+IFERROR(Y559/H559,"0")+IFERROR(Y560/H560,"0")</f>
        <v>41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0.30873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170</v>
      </c>
      <c r="Y562" s="385">
        <f>IFERROR(SUM(Y554:Y560),"0")</f>
        <v>172.20000000000002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700</v>
      </c>
      <c r="Y564" s="384">
        <f>IFERROR(IF(X564="",0,CEILING((X564/$H564),1)*$H564),"")</f>
        <v>702</v>
      </c>
      <c r="Z564" s="36">
        <f>IFERROR(IF(Y564=0,"",ROUNDUP(Y564/H564,0)*0.02175),"")</f>
        <v>1.9574999999999998</v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750.61538461538464</v>
      </c>
      <c r="BN564" s="64">
        <f>IFERROR(Y564*I564/H564,"0")</f>
        <v>752.7600000000001</v>
      </c>
      <c r="BO564" s="64">
        <f>IFERROR(1/J564*(X564/H564),"0")</f>
        <v>1.6025641025641026</v>
      </c>
      <c r="BP564" s="64">
        <f>IFERROR(1/J564*(Y564/H564),"0")</f>
        <v>1.607142857142857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89.743589743589752</v>
      </c>
      <c r="Y568" s="385">
        <f>IFERROR(Y564/H564,"0")+IFERROR(Y565/H565,"0")+IFERROR(Y566/H566,"0")+IFERROR(Y567/H567,"0")</f>
        <v>90</v>
      </c>
      <c r="Z568" s="385">
        <f>IFERROR(IF(Z564="",0,Z564),"0")+IFERROR(IF(Z565="",0,Z565),"0")+IFERROR(IF(Z566="",0,Z566),"0")+IFERROR(IF(Z567="",0,Z567),"0")</f>
        <v>1.9574999999999998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700</v>
      </c>
      <c r="Y569" s="385">
        <f>IFERROR(SUM(Y564:Y567),"0")</f>
        <v>702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11744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11836.8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12311.048341528203</v>
      </c>
      <c r="Y596" s="385">
        <f>IFERROR(SUM(BN22:BN592),"0")</f>
        <v>12408.823999999999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20</v>
      </c>
      <c r="Y597" s="38">
        <f>ROUNDUP(SUM(BP22:BP592),0)</f>
        <v>20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12811.048341528203</v>
      </c>
      <c r="Y598" s="385">
        <f>GrossWeightTotalR+PalletQtyTotalR*25</f>
        <v>12908.823999999999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1413.4789042375251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1426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22.15569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0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605" s="46">
        <f>IFERROR(Y105*1,"0")+IFERROR(Y106*1,"0")+IFERROR(Y107*1,"0")+IFERROR(Y108*1,"0")+IFERROR(Y109*1,"0")+IFERROR(Y113*1,"0")+IFERROR(Y114*1,"0")+IFERROR(Y115*1,"0")+IFERROR(Y116*1,"0")+IFERROR(Y117*1,"0")</f>
        <v>0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172.20000000000002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1766.9999999999998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0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142.80000000000001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8193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156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193.2</v>
      </c>
      <c r="Z605" s="46">
        <f>IFERROR(Y469*1,"0")+IFERROR(Y473*1,"0")+IFERROR(Y474*1,"0")+IFERROR(Y475*1,"0")+IFERROR(Y476*1,"0")+IFERROR(Y477*1,"0")+IFERROR(Y478*1,"0")+IFERROR(Y482*1,"0")</f>
        <v>100.80000000000001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237.60000000000002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874.2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2024-09-19T07:16:50Z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