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0C8A9E-A9CC-4F53-9DAC-AE441D35DE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N59" i="1"/>
  <c r="BM59" i="1"/>
  <c r="Z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71" i="1" l="1"/>
  <c r="BN71" i="1"/>
  <c r="Z71" i="1"/>
  <c r="BP109" i="1"/>
  <c r="BN109" i="1"/>
  <c r="Z109" i="1"/>
  <c r="BP164" i="1"/>
  <c r="BN164" i="1"/>
  <c r="Z164" i="1"/>
  <c r="BP204" i="1"/>
  <c r="BN204" i="1"/>
  <c r="Z204" i="1"/>
  <c r="BP233" i="1"/>
  <c r="BN233" i="1"/>
  <c r="Z233" i="1"/>
  <c r="M588" i="1"/>
  <c r="Y255" i="1"/>
  <c r="BP254" i="1"/>
  <c r="BN254" i="1"/>
  <c r="Z254" i="1"/>
  <c r="Z255" i="1" s="1"/>
  <c r="BP259" i="1"/>
  <c r="BN259" i="1"/>
  <c r="Z259" i="1"/>
  <c r="BP308" i="1"/>
  <c r="BN308" i="1"/>
  <c r="Z308" i="1"/>
  <c r="BP344" i="1"/>
  <c r="BN344" i="1"/>
  <c r="Z344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Z24" i="1"/>
  <c r="BN24" i="1"/>
  <c r="C588" i="1"/>
  <c r="Z51" i="1"/>
  <c r="BN51" i="1"/>
  <c r="BP88" i="1"/>
  <c r="BN88" i="1"/>
  <c r="Z88" i="1"/>
  <c r="BP137" i="1"/>
  <c r="BN137" i="1"/>
  <c r="Z137" i="1"/>
  <c r="BP188" i="1"/>
  <c r="BN188" i="1"/>
  <c r="Z188" i="1"/>
  <c r="BP216" i="1"/>
  <c r="BN216" i="1"/>
  <c r="Z216" i="1"/>
  <c r="BP238" i="1"/>
  <c r="BN238" i="1"/>
  <c r="Z238" i="1"/>
  <c r="BP270" i="1"/>
  <c r="BN270" i="1"/>
  <c r="Z270" i="1"/>
  <c r="BP322" i="1"/>
  <c r="BN322" i="1"/>
  <c r="Z322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BP81" i="1"/>
  <c r="BN81" i="1"/>
  <c r="Z81" i="1"/>
  <c r="BP95" i="1"/>
  <c r="BN95" i="1"/>
  <c r="Z95" i="1"/>
  <c r="BP97" i="1"/>
  <c r="BN97" i="1"/>
  <c r="Z97" i="1"/>
  <c r="BP107" i="1"/>
  <c r="BN107" i="1"/>
  <c r="Z107" i="1"/>
  <c r="Y128" i="1"/>
  <c r="BP119" i="1"/>
  <c r="BN119" i="1"/>
  <c r="Z119" i="1"/>
  <c r="BP132" i="1"/>
  <c r="BN132" i="1"/>
  <c r="Z132" i="1"/>
  <c r="BP160" i="1"/>
  <c r="BN160" i="1"/>
  <c r="Z160" i="1"/>
  <c r="BP183" i="1"/>
  <c r="BN183" i="1"/>
  <c r="Z183" i="1"/>
  <c r="BP202" i="1"/>
  <c r="BN202" i="1"/>
  <c r="Z202" i="1"/>
  <c r="BP214" i="1"/>
  <c r="BN214" i="1"/>
  <c r="Z214" i="1"/>
  <c r="BP231" i="1"/>
  <c r="BN231" i="1"/>
  <c r="Z231" i="1"/>
  <c r="BP249" i="1"/>
  <c r="BN249" i="1"/>
  <c r="Z249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22" i="1"/>
  <c r="BN22" i="1"/>
  <c r="X582" i="1"/>
  <c r="Z36" i="1"/>
  <c r="BN36" i="1"/>
  <c r="Z49" i="1"/>
  <c r="BN49" i="1"/>
  <c r="Z53" i="1"/>
  <c r="BN53" i="1"/>
  <c r="Y63" i="1"/>
  <c r="Z61" i="1"/>
  <c r="BN61" i="1"/>
  <c r="Y69" i="1"/>
  <c r="Z67" i="1"/>
  <c r="BN67" i="1"/>
  <c r="BP73" i="1"/>
  <c r="BN73" i="1"/>
  <c r="Z73" i="1"/>
  <c r="Y102" i="1"/>
  <c r="BP94" i="1"/>
  <c r="BN94" i="1"/>
  <c r="Z94" i="1"/>
  <c r="BP96" i="1"/>
  <c r="BN96" i="1"/>
  <c r="Z96" i="1"/>
  <c r="BP98" i="1"/>
  <c r="BN98" i="1"/>
  <c r="Z98" i="1"/>
  <c r="Y117" i="1"/>
  <c r="BP113" i="1"/>
  <c r="BN113" i="1"/>
  <c r="Z113" i="1"/>
  <c r="BP120" i="1"/>
  <c r="BN120" i="1"/>
  <c r="Z120" i="1"/>
  <c r="BP143" i="1"/>
  <c r="BN143" i="1"/>
  <c r="Z143" i="1"/>
  <c r="BP147" i="1"/>
  <c r="BN147" i="1"/>
  <c r="Z147" i="1"/>
  <c r="BP176" i="1"/>
  <c r="BN176" i="1"/>
  <c r="Z176" i="1"/>
  <c r="BP194" i="1"/>
  <c r="BN194" i="1"/>
  <c r="Z194" i="1"/>
  <c r="BP198" i="1"/>
  <c r="BN198" i="1"/>
  <c r="Z198" i="1"/>
  <c r="BP210" i="1"/>
  <c r="BN210" i="1"/>
  <c r="Z210" i="1"/>
  <c r="BP222" i="1"/>
  <c r="BN222" i="1"/>
  <c r="Z222" i="1"/>
  <c r="BP227" i="1"/>
  <c r="BN227" i="1"/>
  <c r="Z227" i="1"/>
  <c r="BP245" i="1"/>
  <c r="BN245" i="1"/>
  <c r="Z245" i="1"/>
  <c r="BP261" i="1"/>
  <c r="BN261" i="1"/>
  <c r="Z261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Y77" i="1"/>
  <c r="E588" i="1"/>
  <c r="Y240" i="1"/>
  <c r="Y318" i="1"/>
  <c r="Y340" i="1"/>
  <c r="Y339" i="1"/>
  <c r="Y408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56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BP148" i="1"/>
  <c r="BN148" i="1"/>
  <c r="Z148" i="1"/>
  <c r="Z149" i="1" s="1"/>
  <c r="Y150" i="1"/>
  <c r="H588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588" i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Y139" i="1"/>
  <c r="Z138" i="1"/>
  <c r="Z139" i="1" s="1"/>
  <c r="BN138" i="1"/>
  <c r="Y140" i="1"/>
  <c r="Y145" i="1"/>
  <c r="BP142" i="1"/>
  <c r="BN142" i="1"/>
  <c r="Z142" i="1"/>
  <c r="Z144" i="1" s="1"/>
  <c r="Y149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Y262" i="1"/>
  <c r="BP267" i="1"/>
  <c r="BN267" i="1"/>
  <c r="Z267" i="1"/>
  <c r="Z271" i="1" s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95" i="1" l="1"/>
  <c r="Z489" i="1"/>
  <c r="Z510" i="1"/>
  <c r="Z381" i="1"/>
  <c r="Z356" i="1"/>
  <c r="Z311" i="1"/>
  <c r="Z250" i="1"/>
  <c r="Z223" i="1"/>
  <c r="Z116" i="1"/>
  <c r="Z110" i="1"/>
  <c r="Z83" i="1"/>
  <c r="Z68" i="1"/>
  <c r="Z40" i="1"/>
  <c r="Z376" i="1"/>
  <c r="Y580" i="1"/>
  <c r="Z26" i="1"/>
  <c r="Z371" i="1"/>
  <c r="Z544" i="1"/>
  <c r="Z453" i="1"/>
  <c r="Z128" i="1"/>
  <c r="Z77" i="1"/>
  <c r="Y579" i="1"/>
  <c r="Z482" i="1"/>
  <c r="Z447" i="1"/>
  <c r="Z235" i="1"/>
  <c r="Z206" i="1"/>
  <c r="Z526" i="1"/>
  <c r="Y581" i="1"/>
  <c r="Z553" i="1"/>
  <c r="Z515" i="1"/>
  <c r="Z332" i="1"/>
  <c r="Z326" i="1"/>
  <c r="Z218" i="1"/>
  <c r="Z102" i="1"/>
  <c r="Z90" i="1"/>
  <c r="Z62" i="1"/>
  <c r="Z55" i="1"/>
  <c r="Y582" i="1"/>
  <c r="X581" i="1"/>
  <c r="Z184" i="1"/>
  <c r="Z534" i="1"/>
  <c r="Z568" i="1"/>
  <c r="Z504" i="1"/>
  <c r="Z429" i="1"/>
  <c r="Z161" i="1"/>
  <c r="Y578" i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<sst xmlns="http://schemas.openxmlformats.org/spreadsheetml/2006/main" count="2709" uniqueCount="972">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</sst>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86.4</v>
      </c>
      <c r="Y49" s="670">
        <f t="shared" si="0"/>
        <v>86.4</v>
      </c>
      <c r="Z49" s="36">
        <f>IFERROR(IF(Y49=0,"",ROUNDUP(Y49/H49,0)*0.01898),"")</f>
        <v>0.15184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89.88</v>
      </c>
      <c r="BN49" s="64">
        <f t="shared" si="2"/>
        <v>89.88</v>
      </c>
      <c r="BO49" s="64">
        <f t="shared" si="3"/>
        <v>0.125</v>
      </c>
      <c r="BP49" s="64">
        <f t="shared" si="4"/>
        <v>0.125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8</v>
      </c>
      <c r="Y55" s="671">
        <f>IFERROR(Y48/H48,"0")+IFERROR(Y49/H49,"0")+IFERROR(Y50/H50,"0")+IFERROR(Y51/H51,"0")+IFERROR(Y52/H52,"0")+IFERROR(Y53/H53,"0")+IFERROR(Y54/H54,"0")</f>
        <v>8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0.15184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86.4</v>
      </c>
      <c r="Y56" s="671">
        <f>IFERROR(SUM(Y48:Y54),"0")</f>
        <v>86.4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86.4</v>
      </c>
      <c r="Y58" s="670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89.88</v>
      </c>
      <c r="BN58" s="64">
        <f>IFERROR(Y58*I58/H58,"0")</f>
        <v>89.88</v>
      </c>
      <c r="BO58" s="64">
        <f>IFERROR(1/J58*(X58/H58),"0")</f>
        <v>0.125</v>
      </c>
      <c r="BP58" s="64">
        <f>IFERROR(1/J58*(Y58/H58),"0")</f>
        <v>0.125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8</v>
      </c>
      <c r="Y62" s="671">
        <f>IFERROR(Y58/H58,"0")+IFERROR(Y59/H59,"0")+IFERROR(Y60/H60,"0")+IFERROR(Y61/H61,"0")</f>
        <v>8</v>
      </c>
      <c r="Z62" s="671">
        <f>IFERROR(IF(Z58="",0,Z58),"0")+IFERROR(IF(Z59="",0,Z59),"0")+IFERROR(IF(Z60="",0,Z60),"0")+IFERROR(IF(Z61="",0,Z61),"0")</f>
        <v>0.15184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86.4</v>
      </c>
      <c r="Y63" s="671">
        <f>IFERROR(SUM(Y58:Y61),"0")</f>
        <v>86.4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62.4</v>
      </c>
      <c r="Y80" s="670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65.88</v>
      </c>
      <c r="BN80" s="64">
        <f>IFERROR(Y80*I80/H80,"0")</f>
        <v>65.88</v>
      </c>
      <c r="BO80" s="64">
        <f>IFERROR(1/J80*(X80/H80),"0")</f>
        <v>0.125</v>
      </c>
      <c r="BP80" s="64">
        <f>IFERROR(1/J80*(Y80/H80),"0")</f>
        <v>0.125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8</v>
      </c>
      <c r="Y83" s="671">
        <f>IFERROR(Y80/H80,"0")+IFERROR(Y81/H81,"0")+IFERROR(Y82/H82,"0")</f>
        <v>8</v>
      </c>
      <c r="Z83" s="671">
        <f>IFERROR(IF(Z80="",0,Z80),"0")+IFERROR(IF(Z81="",0,Z81),"0")+IFERROR(IF(Z82="",0,Z82),"0")</f>
        <v>0.15184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62.4</v>
      </c>
      <c r="Y84" s="671">
        <f>IFERROR(SUM(Y80:Y82),"0")</f>
        <v>62.4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64.8</v>
      </c>
      <c r="Y95" s="670">
        <f t="shared" si="10"/>
        <v>64.8</v>
      </c>
      <c r="Z95" s="36">
        <f>IFERROR(IF(Y95=0,"",ROUNDUP(Y95/H95,0)*0.01898),"")</f>
        <v>0.15184</v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68.951999999999998</v>
      </c>
      <c r="BN95" s="64">
        <f t="shared" si="12"/>
        <v>68.951999999999998</v>
      </c>
      <c r="BO95" s="64">
        <f t="shared" si="13"/>
        <v>0.125</v>
      </c>
      <c r="BP95" s="64">
        <f t="shared" si="14"/>
        <v>0.125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8</v>
      </c>
      <c r="Y102" s="671">
        <f>IFERROR(Y93/H93,"0")+IFERROR(Y94/H94,"0")+IFERROR(Y95/H95,"0")+IFERROR(Y96/H96,"0")+IFERROR(Y97/H97,"0")+IFERROR(Y98/H98,"0")+IFERROR(Y99/H99,"0")+IFERROR(Y100/H100,"0")+IFERROR(Y101/H101,"0")</f>
        <v>8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0.15184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64.8</v>
      </c>
      <c r="Y103" s="671">
        <f>IFERROR(SUM(Y93:Y101),"0")</f>
        <v>64.8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50.400000000000013</v>
      </c>
      <c r="Y177" s="670">
        <f t="shared" si="21"/>
        <v>50.400000000000006</v>
      </c>
      <c r="Z177" s="36">
        <f>IFERROR(IF(Y177=0,"",ROUNDUP(Y177/H177,0)*0.00902),"")</f>
        <v>0.10824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52.920000000000016</v>
      </c>
      <c r="BN177" s="64">
        <f t="shared" si="23"/>
        <v>52.920000000000009</v>
      </c>
      <c r="BO177" s="64">
        <f t="shared" si="24"/>
        <v>9.0909090909090925E-2</v>
      </c>
      <c r="BP177" s="64">
        <f t="shared" si="25"/>
        <v>9.0909090909090912E-2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12.000000000000002</v>
      </c>
      <c r="Y184" s="671">
        <f>IFERROR(Y175/H175,"0")+IFERROR(Y176/H176,"0")+IFERROR(Y177/H177,"0")+IFERROR(Y178/H178,"0")+IFERROR(Y179/H179,"0")+IFERROR(Y180/H180,"0")+IFERROR(Y181/H181,"0")+IFERROR(Y182/H182,"0")+IFERROR(Y183/H183,"0")</f>
        <v>12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0.10824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50.400000000000013</v>
      </c>
      <c r="Y185" s="671">
        <f>IFERROR(SUM(Y175:Y183),"0")</f>
        <v>50.400000000000006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33.6</v>
      </c>
      <c r="Y214" s="670">
        <f t="shared" si="31"/>
        <v>33.6</v>
      </c>
      <c r="Z214" s="36">
        <f t="shared" si="36"/>
        <v>9.1139999999999999E-2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37.128000000000007</v>
      </c>
      <c r="BN214" s="64">
        <f t="shared" si="33"/>
        <v>37.128000000000007</v>
      </c>
      <c r="BO214" s="64">
        <f t="shared" si="34"/>
        <v>7.6923076923076941E-2</v>
      </c>
      <c r="BP214" s="64">
        <f t="shared" si="35"/>
        <v>7.6923076923076941E-2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14.000000000000002</v>
      </c>
      <c r="Y218" s="671">
        <f>IFERROR(Y209/H209,"0")+IFERROR(Y210/H210,"0")+IFERROR(Y211/H211,"0")+IFERROR(Y212/H212,"0")+IFERROR(Y213/H213,"0")+IFERROR(Y214/H214,"0")+IFERROR(Y215/H215,"0")+IFERROR(Y216/H216,"0")+IFERROR(Y217/H217,"0")</f>
        <v>14.000000000000002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9.1139999999999999E-2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33.6</v>
      </c>
      <c r="Y219" s="671">
        <f>IFERROR(SUM(Y209:Y217),"0")</f>
        <v>33.6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64.8</v>
      </c>
      <c r="Y353" s="670">
        <f>IFERROR(IF(X353="",0,CEILING((X353/$H353),1)*$H353),"")</f>
        <v>64.8</v>
      </c>
      <c r="Z353" s="36">
        <f>IFERROR(IF(Y353=0,"",ROUNDUP(Y353/H353,0)*0.01898),"")</f>
        <v>0.15184</v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68.951999999999998</v>
      </c>
      <c r="BN353" s="64">
        <f>IFERROR(Y353*I353/H353,"0")</f>
        <v>68.951999999999998</v>
      </c>
      <c r="BO353" s="64">
        <f>IFERROR(1/J353*(X353/H353),"0")</f>
        <v>0.125</v>
      </c>
      <c r="BP353" s="64">
        <f>IFERROR(1/J353*(Y353/H353),"0")</f>
        <v>0.125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8</v>
      </c>
      <c r="Y356" s="671">
        <f>IFERROR(Y353/H353,"0")+IFERROR(Y354/H354,"0")+IFERROR(Y355/H355,"0")</f>
        <v>8</v>
      </c>
      <c r="Z356" s="671">
        <f>IFERROR(IF(Z353="",0,Z353),"0")+IFERROR(IF(Z354="",0,Z354),"0")+IFERROR(IF(Z355="",0,Z355),"0")</f>
        <v>0.15184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64.8</v>
      </c>
      <c r="Y357" s="671">
        <f>IFERROR(SUM(Y353:Y355),"0")</f>
        <v>64.8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120</v>
      </c>
      <c r="Y364" s="670">
        <f t="shared" si="52"/>
        <v>120</v>
      </c>
      <c r="Z364" s="36">
        <f>IFERROR(IF(Y364=0,"",ROUNDUP(Y364/H364,0)*0.02175),"")</f>
        <v>0.17399999999999999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123.84</v>
      </c>
      <c r="BN364" s="64">
        <f t="shared" si="54"/>
        <v>123.84</v>
      </c>
      <c r="BO364" s="64">
        <f t="shared" si="55"/>
        <v>0.16666666666666666</v>
      </c>
      <c r="BP364" s="64">
        <f t="shared" si="56"/>
        <v>0.16666666666666666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8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0.17399999999999999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120</v>
      </c>
      <c r="Y372" s="671">
        <f>IFERROR(SUM(Y361:Y370),"0")</f>
        <v>120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172.8</v>
      </c>
      <c r="Y392" s="670">
        <f t="shared" si="57"/>
        <v>172.8</v>
      </c>
      <c r="Z392" s="36">
        <f>IFERROR(IF(Y392=0,"",ROUNDUP(Y392/H392,0)*0.01898),"")</f>
        <v>0.30368000000000001</v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179.76</v>
      </c>
      <c r="BN392" s="64">
        <f t="shared" si="59"/>
        <v>179.76</v>
      </c>
      <c r="BO392" s="64">
        <f t="shared" si="60"/>
        <v>0.25</v>
      </c>
      <c r="BP392" s="64">
        <f t="shared" si="61"/>
        <v>0.25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16</v>
      </c>
      <c r="Y395" s="671">
        <f>IFERROR(Y389/H389,"0")+IFERROR(Y390/H390,"0")+IFERROR(Y391/H391,"0")+IFERROR(Y392/H392,"0")+IFERROR(Y393/H393,"0")+IFERROR(Y394/H394,"0")</f>
        <v>16</v>
      </c>
      <c r="Z395" s="671">
        <f>IFERROR(IF(Z389="",0,Z389),"0")+IFERROR(IF(Z390="",0,Z390),"0")+IFERROR(IF(Z391="",0,Z391),"0")+IFERROR(IF(Z392="",0,Z392),"0")+IFERROR(IF(Z393="",0,Z393),"0")+IFERROR(IF(Z394="",0,Z394),"0")</f>
        <v>0.30368000000000001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172.8</v>
      </c>
      <c r="Y396" s="671">
        <f>IFERROR(SUM(Y389:Y394),"0")</f>
        <v>172.8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144</v>
      </c>
      <c r="Y403" s="670">
        <f>IFERROR(IF(X403="",0,CEILING((X403/$H403),1)*$H403),"")</f>
        <v>144</v>
      </c>
      <c r="Z403" s="36">
        <f>IFERROR(IF(Y403=0,"",ROUNDUP(Y403/H403,0)*0.01898),"")</f>
        <v>0.30368000000000001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152.304</v>
      </c>
      <c r="BN403" s="64">
        <f>IFERROR(Y403*I403/H403,"0")</f>
        <v>152.304</v>
      </c>
      <c r="BO403" s="64">
        <f>IFERROR(1/J403*(X403/H403),"0")</f>
        <v>0.25</v>
      </c>
      <c r="BP403" s="64">
        <f>IFERROR(1/J403*(Y403/H403),"0")</f>
        <v>0.25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33.6</v>
      </c>
      <c r="Y405" s="670">
        <f>IFERROR(IF(X405="",0,CEILING((X405/$H405),1)*$H405),"")</f>
        <v>33.6</v>
      </c>
      <c r="Z405" s="36">
        <f>IFERROR(IF(Y405=0,"",ROUNDUP(Y405/H405,0)*0.00651),"")</f>
        <v>9.1139999999999999E-2</v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37.296000000000006</v>
      </c>
      <c r="BN405" s="64">
        <f>IFERROR(Y405*I405/H405,"0")</f>
        <v>37.296000000000006</v>
      </c>
      <c r="BO405" s="64">
        <f>IFERROR(1/J405*(X405/H405),"0")</f>
        <v>7.6923076923076941E-2</v>
      </c>
      <c r="BP405" s="64">
        <f>IFERROR(1/J405*(Y405/H405),"0")</f>
        <v>7.6923076923076941E-2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30</v>
      </c>
      <c r="Y408" s="671">
        <f>IFERROR(Y403/H403,"0")+IFERROR(Y404/H404,"0")+IFERROR(Y405/H405,"0")+IFERROR(Y406/H406,"0")+IFERROR(Y407/H407,"0")</f>
        <v>30</v>
      </c>
      <c r="Z408" s="671">
        <f>IFERROR(IF(Z403="",0,Z403),"0")+IFERROR(IF(Z404="",0,Z404),"0")+IFERROR(IF(Z405="",0,Z405),"0")+IFERROR(IF(Z406="",0,Z406),"0")+IFERROR(IF(Z407="",0,Z407),"0")</f>
        <v>0.39482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177.6</v>
      </c>
      <c r="Y409" s="671">
        <f>IFERROR(SUM(Y403:Y407),"0")</f>
        <v>177.6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42.24</v>
      </c>
      <c r="Y469" s="670">
        <f t="shared" si="68"/>
        <v>42.24</v>
      </c>
      <c r="Z469" s="36">
        <f>IFERROR(IF(Y469=0,"",ROUNDUP(Y469/H469,0)*0.01196),"")</f>
        <v>9.5680000000000001E-2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45.12</v>
      </c>
      <c r="BN469" s="64">
        <f t="shared" si="70"/>
        <v>45.12</v>
      </c>
      <c r="BO469" s="64">
        <f t="shared" si="71"/>
        <v>7.6923076923076927E-2</v>
      </c>
      <c r="BP469" s="64">
        <f t="shared" si="72"/>
        <v>7.6923076923076927E-2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9.5680000000000001E-2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42.24</v>
      </c>
      <c r="Y483" s="671">
        <f>IFERROR(SUM(Y467:Y481),"0")</f>
        <v>42.24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42.24</v>
      </c>
      <c r="Y493" s="670">
        <f t="shared" si="73"/>
        <v>42.24</v>
      </c>
      <c r="Z493" s="36">
        <f>IFERROR(IF(Y493=0,"",ROUNDUP(Y493/H493,0)*0.01196),"")</f>
        <v>9.5680000000000001E-2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45.12</v>
      </c>
      <c r="BN493" s="64">
        <f t="shared" si="75"/>
        <v>45.12</v>
      </c>
      <c r="BO493" s="64">
        <f t="shared" si="76"/>
        <v>7.6923076923076927E-2</v>
      </c>
      <c r="BP493" s="64">
        <f t="shared" si="77"/>
        <v>7.6923076923076927E-2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9.5680000000000001E-2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42.24</v>
      </c>
      <c r="Y505" s="671">
        <f>IFERROR(SUM(Y492:Y503),"0")</f>
        <v>42.24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1003.6800000000002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1003.68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1057.0319999999999</v>
      </c>
      <c r="Y579" s="671">
        <f>IFERROR(SUM(BN22:BN575),"0")</f>
        <v>1057.0319999999999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</v>
      </c>
      <c r="Y580" s="38">
        <f>ROUNDUP(SUM(BP22:BP575),0)</f>
        <v>2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1107.0319999999999</v>
      </c>
      <c r="Y581" s="671">
        <f>GrossWeightTotalR+PalletQtyTotalR*25</f>
        <v>1107.0319999999999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136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136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2.02244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235.20000000000002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64.8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50.400000000000006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33.6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64.8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350.40000000000003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84.48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3,68"/>
        <filter val="1 057,03"/>
        <filter val="1 107,03"/>
        <filter val="12,00"/>
        <filter val="120,00"/>
        <filter val="136,00"/>
        <filter val="14,00"/>
        <filter val="144,00"/>
        <filter val="16,00"/>
        <filter val="172,80"/>
        <filter val="177,60"/>
        <filter val="2"/>
        <filter val="30,00"/>
        <filter val="33,60"/>
        <filter val="42,24"/>
        <filter val="50,40"/>
        <filter val="62,40"/>
        <filter val="64,80"/>
        <filter val="8,00"/>
        <filter val="86,4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