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5 Пушкарный\"/>
    </mc:Choice>
  </mc:AlternateContent>
  <xr:revisionPtr revIDLastSave="0" documentId="13_ncr:1_{50118237-15A3-46B8-93A7-027B41186FE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X592" i="2"/>
  <c r="X591" i="2"/>
  <c r="BO590" i="2"/>
  <c r="BM590" i="2"/>
  <c r="Y590" i="2"/>
  <c r="Y591" i="2" s="1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P574" i="2"/>
  <c r="BO574" i="2"/>
  <c r="BM574" i="2"/>
  <c r="Y574" i="2"/>
  <c r="BN574" i="2" s="1"/>
  <c r="BO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O566" i="2"/>
  <c r="BM566" i="2"/>
  <c r="Y566" i="2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N557" i="2" s="1"/>
  <c r="BO556" i="2"/>
  <c r="BM556" i="2"/>
  <c r="Y556" i="2"/>
  <c r="BO555" i="2"/>
  <c r="BM555" i="2"/>
  <c r="Y555" i="2"/>
  <c r="BP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BO539" i="2"/>
  <c r="BM539" i="2"/>
  <c r="Y539" i="2"/>
  <c r="Z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Z527" i="2" s="1"/>
  <c r="P527" i="2"/>
  <c r="BO526" i="2"/>
  <c r="BM526" i="2"/>
  <c r="Y526" i="2"/>
  <c r="BN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M520" i="2"/>
  <c r="Y520" i="2"/>
  <c r="BN520" i="2" s="1"/>
  <c r="BO519" i="2"/>
  <c r="BM519" i="2"/>
  <c r="Y519" i="2"/>
  <c r="BN519" i="2" s="1"/>
  <c r="P519" i="2"/>
  <c r="BO518" i="2"/>
  <c r="BM518" i="2"/>
  <c r="Y518" i="2"/>
  <c r="BO517" i="2"/>
  <c r="BM517" i="2"/>
  <c r="Y517" i="2"/>
  <c r="BP517" i="2" s="1"/>
  <c r="P517" i="2"/>
  <c r="BP516" i="2"/>
  <c r="BO516" i="2"/>
  <c r="BN516" i="2"/>
  <c r="BM516" i="2"/>
  <c r="Z516" i="2"/>
  <c r="Y516" i="2"/>
  <c r="BO515" i="2"/>
  <c r="BM515" i="2"/>
  <c r="Y515" i="2"/>
  <c r="Z515" i="2" s="1"/>
  <c r="BO514" i="2"/>
  <c r="BM514" i="2"/>
  <c r="Y514" i="2"/>
  <c r="BP514" i="2" s="1"/>
  <c r="BO513" i="2"/>
  <c r="BM513" i="2"/>
  <c r="Y513" i="2"/>
  <c r="BO512" i="2"/>
  <c r="BM512" i="2"/>
  <c r="Y512" i="2"/>
  <c r="Z512" i="2" s="1"/>
  <c r="BO511" i="2"/>
  <c r="BM511" i="2"/>
  <c r="Y511" i="2"/>
  <c r="X509" i="2"/>
  <c r="X508" i="2"/>
  <c r="BO507" i="2"/>
  <c r="BM507" i="2"/>
  <c r="Y507" i="2"/>
  <c r="BN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P491" i="2" s="1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1" i="2"/>
  <c r="X480" i="2"/>
  <c r="BO479" i="2"/>
  <c r="BM479" i="2"/>
  <c r="Y479" i="2"/>
  <c r="Y481" i="2" s="1"/>
  <c r="P479" i="2"/>
  <c r="X477" i="2"/>
  <c r="X476" i="2"/>
  <c r="BO475" i="2"/>
  <c r="BM475" i="2"/>
  <c r="Y475" i="2"/>
  <c r="Y476" i="2" s="1"/>
  <c r="P475" i="2"/>
  <c r="X472" i="2"/>
  <c r="X471" i="2"/>
  <c r="BO470" i="2"/>
  <c r="BM470" i="2"/>
  <c r="Y470" i="2"/>
  <c r="BN470" i="2" s="1"/>
  <c r="BO469" i="2"/>
  <c r="BM469" i="2"/>
  <c r="Y469" i="2"/>
  <c r="P469" i="2"/>
  <c r="X466" i="2"/>
  <c r="X465" i="2"/>
  <c r="BO464" i="2"/>
  <c r="BM464" i="2"/>
  <c r="Y464" i="2"/>
  <c r="P464" i="2"/>
  <c r="BO463" i="2"/>
  <c r="BM463" i="2"/>
  <c r="Y463" i="2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O437" i="2"/>
  <c r="BM437" i="2"/>
  <c r="Y437" i="2"/>
  <c r="BN437" i="2" s="1"/>
  <c r="BO436" i="2"/>
  <c r="BM436" i="2"/>
  <c r="Y436" i="2"/>
  <c r="BN436" i="2" s="1"/>
  <c r="BO435" i="2"/>
  <c r="BM435" i="2"/>
  <c r="Y435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Z422" i="2" s="1"/>
  <c r="BO421" i="2"/>
  <c r="BM421" i="2"/>
  <c r="Y421" i="2"/>
  <c r="BN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BN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N398" i="2" s="1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P373" i="2"/>
  <c r="BO372" i="2"/>
  <c r="BM372" i="2"/>
  <c r="Y372" i="2"/>
  <c r="Z372" i="2" s="1"/>
  <c r="P372" i="2"/>
  <c r="BP371" i="2"/>
  <c r="BO371" i="2"/>
  <c r="BN371" i="2"/>
  <c r="BM371" i="2"/>
  <c r="Z371" i="2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P354" i="2" s="1"/>
  <c r="BO353" i="2"/>
  <c r="BM353" i="2"/>
  <c r="Y353" i="2"/>
  <c r="BP353" i="2" s="1"/>
  <c r="X351" i="2"/>
  <c r="X350" i="2"/>
  <c r="BO349" i="2"/>
  <c r="BM349" i="2"/>
  <c r="Y349" i="2"/>
  <c r="BN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M340" i="2"/>
  <c r="Y340" i="2"/>
  <c r="BP340" i="2" s="1"/>
  <c r="P340" i="2"/>
  <c r="BO339" i="2"/>
  <c r="BM339" i="2"/>
  <c r="Y339" i="2"/>
  <c r="P339" i="2"/>
  <c r="BO338" i="2"/>
  <c r="BM338" i="2"/>
  <c r="Y338" i="2"/>
  <c r="BN338" i="2" s="1"/>
  <c r="P338" i="2"/>
  <c r="X336" i="2"/>
  <c r="X335" i="2"/>
  <c r="BO334" i="2"/>
  <c r="BM334" i="2"/>
  <c r="Y334" i="2"/>
  <c r="BN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Y320" i="2"/>
  <c r="Z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Y306" i="2" s="1"/>
  <c r="P305" i="2"/>
  <c r="X302" i="2"/>
  <c r="X301" i="2"/>
  <c r="BO300" i="2"/>
  <c r="BM300" i="2"/>
  <c r="Y300" i="2"/>
  <c r="P300" i="2"/>
  <c r="BO299" i="2"/>
  <c r="BM299" i="2"/>
  <c r="Y299" i="2"/>
  <c r="BN299" i="2" s="1"/>
  <c r="P299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Y288" i="2" s="1"/>
  <c r="P286" i="2"/>
  <c r="X284" i="2"/>
  <c r="X283" i="2"/>
  <c r="BO282" i="2"/>
  <c r="BM282" i="2"/>
  <c r="Y282" i="2"/>
  <c r="BN282" i="2" s="1"/>
  <c r="P282" i="2"/>
  <c r="X279" i="2"/>
  <c r="X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X263" i="2"/>
  <c r="X262" i="2"/>
  <c r="BO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P249" i="2"/>
  <c r="X246" i="2"/>
  <c r="X245" i="2"/>
  <c r="BO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N202" i="2" s="1"/>
  <c r="P202" i="2"/>
  <c r="BO201" i="2"/>
  <c r="BM201" i="2"/>
  <c r="Y201" i="2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P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Y174" i="2" s="1"/>
  <c r="P173" i="2"/>
  <c r="X169" i="2"/>
  <c r="X168" i="2"/>
  <c r="BO167" i="2"/>
  <c r="BM167" i="2"/>
  <c r="Y167" i="2"/>
  <c r="BN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BO158" i="2"/>
  <c r="BM158" i="2"/>
  <c r="Y158" i="2"/>
  <c r="Z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P121" i="2" s="1"/>
  <c r="BO120" i="2"/>
  <c r="BM120" i="2"/>
  <c r="Y120" i="2"/>
  <c r="BN120" i="2" s="1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BO97" i="2"/>
  <c r="BM97" i="2"/>
  <c r="Y97" i="2"/>
  <c r="Z97" i="2" s="1"/>
  <c r="BO96" i="2"/>
  <c r="BM96" i="2"/>
  <c r="Y96" i="2"/>
  <c r="BO95" i="2"/>
  <c r="BM95" i="2"/>
  <c r="Y95" i="2"/>
  <c r="BN95" i="2" s="1"/>
  <c r="P95" i="2"/>
  <c r="BO94" i="2"/>
  <c r="BM94" i="2"/>
  <c r="Y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P59" i="2"/>
  <c r="BO58" i="2"/>
  <c r="BM58" i="2"/>
  <c r="Y58" i="2"/>
  <c r="BN58" i="2" s="1"/>
  <c r="P58" i="2"/>
  <c r="X56" i="2"/>
  <c r="X55" i="2"/>
  <c r="BO54" i="2"/>
  <c r="BM54" i="2"/>
  <c r="Y54" i="2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BP49" i="2" s="1"/>
  <c r="P49" i="2"/>
  <c r="BO48" i="2"/>
  <c r="BM48" i="2"/>
  <c r="Y48" i="2"/>
  <c r="BN48" i="2" s="1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P37" i="2"/>
  <c r="BO36" i="2"/>
  <c r="BM36" i="2"/>
  <c r="Y36" i="2"/>
  <c r="BN36" i="2" s="1"/>
  <c r="P36" i="2"/>
  <c r="BO35" i="2"/>
  <c r="BM35" i="2"/>
  <c r="Y35" i="2"/>
  <c r="BN35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Z89" i="2" l="1"/>
  <c r="BN89" i="2"/>
  <c r="Z254" i="2"/>
  <c r="Z29" i="2"/>
  <c r="Z30" i="2" s="1"/>
  <c r="BN29" i="2"/>
  <c r="BP29" i="2"/>
  <c r="Y30" i="2"/>
  <c r="Z110" i="2"/>
  <c r="BN110" i="2"/>
  <c r="Z124" i="2"/>
  <c r="BN124" i="2"/>
  <c r="Z207" i="2"/>
  <c r="Z385" i="2"/>
  <c r="Z485" i="2"/>
  <c r="Z489" i="2"/>
  <c r="BN489" i="2"/>
  <c r="Z491" i="2"/>
  <c r="BN491" i="2"/>
  <c r="Z559" i="2"/>
  <c r="BP560" i="2"/>
  <c r="Y62" i="2"/>
  <c r="Y245" i="2"/>
  <c r="Y262" i="2"/>
  <c r="BP38" i="2"/>
  <c r="Z133" i="2"/>
  <c r="BN133" i="2"/>
  <c r="Z274" i="2"/>
  <c r="Z305" i="2"/>
  <c r="Z306" i="2" s="1"/>
  <c r="BN305" i="2"/>
  <c r="Y307" i="2"/>
  <c r="Z382" i="2"/>
  <c r="Z392" i="2"/>
  <c r="Z409" i="2"/>
  <c r="Z423" i="2"/>
  <c r="BP436" i="2"/>
  <c r="Z437" i="2"/>
  <c r="Z439" i="2"/>
  <c r="BN439" i="2"/>
  <c r="BP569" i="2"/>
  <c r="BN25" i="2"/>
  <c r="Z25" i="2"/>
  <c r="BN80" i="2"/>
  <c r="Z80" i="2"/>
  <c r="BN23" i="2"/>
  <c r="BP37" i="2"/>
  <c r="BN37" i="2"/>
  <c r="Z37" i="2"/>
  <c r="BN54" i="2"/>
  <c r="BP54" i="2"/>
  <c r="Y83" i="2"/>
  <c r="BP94" i="2"/>
  <c r="BN94" i="2"/>
  <c r="BN108" i="2"/>
  <c r="Y169" i="2"/>
  <c r="BN181" i="2"/>
  <c r="BN234" i="2"/>
  <c r="Y329" i="2"/>
  <c r="BN384" i="2"/>
  <c r="BN410" i="2"/>
  <c r="BN493" i="2"/>
  <c r="BN512" i="2"/>
  <c r="Y545" i="2"/>
  <c r="BN255" i="2"/>
  <c r="Y297" i="2"/>
  <c r="BN353" i="2"/>
  <c r="BN372" i="2"/>
  <c r="Y413" i="2"/>
  <c r="BN425" i="2"/>
  <c r="BN475" i="2"/>
  <c r="X597" i="2"/>
  <c r="BN74" i="2"/>
  <c r="BN99" i="2"/>
  <c r="BP116" i="2"/>
  <c r="Z128" i="2"/>
  <c r="Z173" i="2"/>
  <c r="Z174" i="2" s="1"/>
  <c r="BP182" i="2"/>
  <c r="Z185" i="2"/>
  <c r="BN185" i="2"/>
  <c r="Z200" i="2"/>
  <c r="Z238" i="2"/>
  <c r="BN244" i="2"/>
  <c r="L607" i="2"/>
  <c r="BN261" i="2"/>
  <c r="Z267" i="2"/>
  <c r="BN267" i="2"/>
  <c r="Z282" i="2"/>
  <c r="Z283" i="2" s="1"/>
  <c r="Y283" i="2"/>
  <c r="Y301" i="2"/>
  <c r="BN340" i="2"/>
  <c r="BP343" i="2"/>
  <c r="BN348" i="2"/>
  <c r="Y351" i="2"/>
  <c r="Z354" i="2"/>
  <c r="BN354" i="2"/>
  <c r="Z361" i="2"/>
  <c r="Y375" i="2"/>
  <c r="Z388" i="2"/>
  <c r="Y395" i="2"/>
  <c r="Z408" i="2"/>
  <c r="BN412" i="2"/>
  <c r="Z429" i="2"/>
  <c r="Z430" i="2" s="1"/>
  <c r="BN429" i="2"/>
  <c r="BP429" i="2"/>
  <c r="BN442" i="2"/>
  <c r="BP500" i="2"/>
  <c r="BN504" i="2"/>
  <c r="BN506" i="2"/>
  <c r="BN544" i="2"/>
  <c r="BP557" i="2"/>
  <c r="BN561" i="2"/>
  <c r="BN573" i="2"/>
  <c r="BN576" i="2"/>
  <c r="Z338" i="2"/>
  <c r="BP338" i="2"/>
  <c r="BP109" i="2"/>
  <c r="Z109" i="2"/>
  <c r="BP144" i="2"/>
  <c r="BP201" i="2"/>
  <c r="Y209" i="2"/>
  <c r="Y316" i="2"/>
  <c r="BN373" i="2"/>
  <c r="Z373" i="2"/>
  <c r="Z374" i="2" s="1"/>
  <c r="BP373" i="2"/>
  <c r="Y374" i="2"/>
  <c r="BN424" i="2"/>
  <c r="Z424" i="2"/>
  <c r="BP424" i="2"/>
  <c r="BN125" i="2"/>
  <c r="Z125" i="2"/>
  <c r="BP250" i="2"/>
  <c r="Y287" i="2"/>
  <c r="BN286" i="2"/>
  <c r="Y453" i="2"/>
  <c r="Z450" i="2"/>
  <c r="Y524" i="2"/>
  <c r="Z24" i="2"/>
  <c r="BN24" i="2"/>
  <c r="BP36" i="2"/>
  <c r="Z36" i="2"/>
  <c r="BP53" i="2"/>
  <c r="Y78" i="2"/>
  <c r="BN93" i="2"/>
  <c r="Z93" i="2"/>
  <c r="Y111" i="2"/>
  <c r="BN109" i="2"/>
  <c r="BP115" i="2"/>
  <c r="G607" i="2"/>
  <c r="Y141" i="2"/>
  <c r="BP159" i="2"/>
  <c r="Z159" i="2"/>
  <c r="BN159" i="2"/>
  <c r="BN184" i="2"/>
  <c r="Z184" i="2"/>
  <c r="Z218" i="2"/>
  <c r="BN218" i="2"/>
  <c r="Z250" i="2"/>
  <c r="BP268" i="2"/>
  <c r="Z268" i="2"/>
  <c r="Z286" i="2"/>
  <c r="Z287" i="2" s="1"/>
  <c r="BN295" i="2"/>
  <c r="Y296" i="2"/>
  <c r="Z295" i="2"/>
  <c r="Z296" i="2" s="1"/>
  <c r="BP324" i="2"/>
  <c r="Z324" i="2"/>
  <c r="BN324" i="2"/>
  <c r="BN360" i="2"/>
  <c r="Z360" i="2"/>
  <c r="Y56" i="2"/>
  <c r="BP48" i="2"/>
  <c r="Z48" i="2"/>
  <c r="Z59" i="2"/>
  <c r="BN59" i="2"/>
  <c r="Y77" i="2"/>
  <c r="BP203" i="2"/>
  <c r="BN463" i="2"/>
  <c r="BP463" i="2"/>
  <c r="BN513" i="2"/>
  <c r="BP513" i="2"/>
  <c r="Z513" i="2"/>
  <c r="BN566" i="2"/>
  <c r="BP566" i="2"/>
  <c r="Y45" i="2"/>
  <c r="Y44" i="2"/>
  <c r="Z49" i="2"/>
  <c r="BN49" i="2"/>
  <c r="Y63" i="2"/>
  <c r="BP98" i="2"/>
  <c r="BN98" i="2"/>
  <c r="Z144" i="2"/>
  <c r="BP158" i="2"/>
  <c r="BN158" i="2"/>
  <c r="Y186" i="2"/>
  <c r="BP177" i="2"/>
  <c r="Z177" i="2"/>
  <c r="BN177" i="2"/>
  <c r="Y198" i="2"/>
  <c r="Z203" i="2"/>
  <c r="BP211" i="2"/>
  <c r="Y221" i="2"/>
  <c r="BP213" i="2"/>
  <c r="Z213" i="2"/>
  <c r="BN213" i="2"/>
  <c r="Z217" i="2"/>
  <c r="BP217" i="2"/>
  <c r="BN224" i="2"/>
  <c r="Z224" i="2"/>
  <c r="BN235" i="2"/>
  <c r="Z235" i="2"/>
  <c r="BP286" i="2"/>
  <c r="BP438" i="2"/>
  <c r="Z438" i="2"/>
  <c r="BP488" i="2"/>
  <c r="BN488" i="2"/>
  <c r="Z488" i="2"/>
  <c r="X599" i="2"/>
  <c r="X601" i="2"/>
  <c r="Z53" i="2"/>
  <c r="BP58" i="2"/>
  <c r="Z58" i="2"/>
  <c r="BP59" i="2"/>
  <c r="BP80" i="2"/>
  <c r="BP95" i="2"/>
  <c r="Z95" i="2"/>
  <c r="BN100" i="2"/>
  <c r="Z100" i="2"/>
  <c r="Z115" i="2"/>
  <c r="BP120" i="2"/>
  <c r="Z120" i="2"/>
  <c r="Y146" i="2"/>
  <c r="Y164" i="2"/>
  <c r="BN217" i="2"/>
  <c r="BN239" i="2"/>
  <c r="BP239" i="2"/>
  <c r="Y270" i="2"/>
  <c r="BN266" i="2"/>
  <c r="Z266" i="2"/>
  <c r="Z269" i="2" s="1"/>
  <c r="Y269" i="2"/>
  <c r="BN275" i="2"/>
  <c r="BP275" i="2"/>
  <c r="BP277" i="2"/>
  <c r="Z277" i="2"/>
  <c r="BN277" i="2"/>
  <c r="U607" i="2"/>
  <c r="BN320" i="2"/>
  <c r="BP320" i="2"/>
  <c r="BN383" i="2"/>
  <c r="Z383" i="2"/>
  <c r="BP567" i="2"/>
  <c r="Z567" i="2"/>
  <c r="BP349" i="2"/>
  <c r="W607" i="2"/>
  <c r="BN379" i="2"/>
  <c r="BP393" i="2"/>
  <c r="BP397" i="2"/>
  <c r="Y399" i="2"/>
  <c r="BP398" i="2"/>
  <c r="BP443" i="2"/>
  <c r="Y466" i="2"/>
  <c r="BP464" i="2"/>
  <c r="Z464" i="2"/>
  <c r="AA607" i="2"/>
  <c r="Y472" i="2"/>
  <c r="BN469" i="2"/>
  <c r="BP469" i="2"/>
  <c r="BN479" i="2"/>
  <c r="Y480" i="2"/>
  <c r="BP479" i="2"/>
  <c r="BP490" i="2"/>
  <c r="E607" i="2"/>
  <c r="Y103" i="2"/>
  <c r="Y187" i="2"/>
  <c r="BP227" i="2"/>
  <c r="BP233" i="2"/>
  <c r="BP256" i="2"/>
  <c r="Z349" i="2"/>
  <c r="Z353" i="2"/>
  <c r="BP372" i="2"/>
  <c r="Z398" i="2"/>
  <c r="BP331" i="2"/>
  <c r="BP339" i="2"/>
  <c r="Z339" i="2"/>
  <c r="BP341" i="2"/>
  <c r="BP379" i="2"/>
  <c r="BP492" i="2"/>
  <c r="Z492" i="2"/>
  <c r="BP494" i="2"/>
  <c r="BP497" i="2"/>
  <c r="BP515" i="2"/>
  <c r="BP518" i="2"/>
  <c r="Z518" i="2"/>
  <c r="Z549" i="2"/>
  <c r="BN549" i="2"/>
  <c r="BP550" i="2"/>
  <c r="Z550" i="2"/>
  <c r="BP558" i="2"/>
  <c r="Y26" i="2"/>
  <c r="C607" i="2"/>
  <c r="BP50" i="2"/>
  <c r="BP60" i="2"/>
  <c r="BN148" i="2"/>
  <c r="Y150" i="2"/>
  <c r="BP160" i="2"/>
  <c r="BN219" i="2"/>
  <c r="Z219" i="2"/>
  <c r="Y242" i="2"/>
  <c r="Z331" i="2"/>
  <c r="Z341" i="2"/>
  <c r="Z379" i="2"/>
  <c r="Z393" i="2"/>
  <c r="Z397" i="2"/>
  <c r="Z399" i="2" s="1"/>
  <c r="BP411" i="2"/>
  <c r="Y448" i="2"/>
  <c r="Z443" i="2"/>
  <c r="BP446" i="2"/>
  <c r="Z446" i="2"/>
  <c r="Y465" i="2"/>
  <c r="Z469" i="2"/>
  <c r="BP470" i="2"/>
  <c r="Z470" i="2"/>
  <c r="AB607" i="2"/>
  <c r="Y477" i="2"/>
  <c r="Z479" i="2"/>
  <c r="Z480" i="2" s="1"/>
  <c r="Z494" i="2"/>
  <c r="Z497" i="2"/>
  <c r="Z504" i="2"/>
  <c r="Y509" i="2"/>
  <c r="BP507" i="2"/>
  <c r="Z507" i="2"/>
  <c r="BP519" i="2"/>
  <c r="BP526" i="2"/>
  <c r="Z526" i="2"/>
  <c r="BP544" i="2"/>
  <c r="Y553" i="2"/>
  <c r="Z555" i="2"/>
  <c r="BN555" i="2"/>
  <c r="BP556" i="2"/>
  <c r="Z556" i="2"/>
  <c r="AE607" i="2"/>
  <c r="BP586" i="2"/>
  <c r="Y592" i="2"/>
  <c r="X598" i="2"/>
  <c r="Z23" i="2"/>
  <c r="BP25" i="2"/>
  <c r="Z35" i="2"/>
  <c r="BP35" i="2"/>
  <c r="Y41" i="2"/>
  <c r="Z50" i="2"/>
  <c r="Z60" i="2"/>
  <c r="Z74" i="2"/>
  <c r="Y84" i="2"/>
  <c r="Y91" i="2"/>
  <c r="Z94" i="2"/>
  <c r="Z99" i="2"/>
  <c r="Z108" i="2"/>
  <c r="Y130" i="2"/>
  <c r="BP128" i="2"/>
  <c r="Y135" i="2"/>
  <c r="Z148" i="2"/>
  <c r="Z150" i="2" s="1"/>
  <c r="Z160" i="2"/>
  <c r="BP167" i="2"/>
  <c r="Z167" i="2"/>
  <c r="I607" i="2"/>
  <c r="BP173" i="2"/>
  <c r="Y175" i="2"/>
  <c r="Z181" i="2"/>
  <c r="BP207" i="2"/>
  <c r="Z227" i="2"/>
  <c r="Z233" i="2"/>
  <c r="BP244" i="2"/>
  <c r="BP254" i="2"/>
  <c r="Z256" i="2"/>
  <c r="Z261" i="2"/>
  <c r="Z262" i="2" s="1"/>
  <c r="BP261" i="2"/>
  <c r="Y263" i="2"/>
  <c r="Y291" i="2"/>
  <c r="BN290" i="2"/>
  <c r="BP290" i="2"/>
  <c r="Y292" i="2"/>
  <c r="BP299" i="2"/>
  <c r="Z299" i="2"/>
  <c r="Y328" i="2"/>
  <c r="BP321" i="2"/>
  <c r="Z327" i="2"/>
  <c r="BP334" i="2"/>
  <c r="Z334" i="2"/>
  <c r="BN339" i="2"/>
  <c r="Z340" i="2"/>
  <c r="Z348" i="2"/>
  <c r="Y364" i="2"/>
  <c r="BP385" i="2"/>
  <c r="BP409" i="2"/>
  <c r="Z411" i="2"/>
  <c r="Z413" i="2" s="1"/>
  <c r="Y414" i="2"/>
  <c r="BP421" i="2"/>
  <c r="Z421" i="2"/>
  <c r="BP425" i="2"/>
  <c r="Z435" i="2"/>
  <c r="Z436" i="2"/>
  <c r="BP437" i="2"/>
  <c r="Z442" i="2"/>
  <c r="BN464" i="2"/>
  <c r="Y471" i="2"/>
  <c r="Z475" i="2"/>
  <c r="Z476" i="2" s="1"/>
  <c r="BP475" i="2"/>
  <c r="BN490" i="2"/>
  <c r="BN492" i="2"/>
  <c r="Z493" i="2"/>
  <c r="BP512" i="2"/>
  <c r="BN515" i="2"/>
  <c r="BN517" i="2"/>
  <c r="BN518" i="2"/>
  <c r="Z519" i="2"/>
  <c r="BP520" i="2"/>
  <c r="Z520" i="2"/>
  <c r="Y530" i="2"/>
  <c r="BP527" i="2"/>
  <c r="Y535" i="2"/>
  <c r="AD607" i="2"/>
  <c r="BP539" i="2"/>
  <c r="Z541" i="2"/>
  <c r="BN541" i="2"/>
  <c r="BN542" i="2"/>
  <c r="Z542" i="2"/>
  <c r="BN550" i="2"/>
  <c r="BN558" i="2"/>
  <c r="Y562" i="2"/>
  <c r="Z586" i="2"/>
  <c r="Z587" i="2" s="1"/>
  <c r="Y596" i="2"/>
  <c r="Z594" i="2"/>
  <c r="Z595" i="2" s="1"/>
  <c r="BP200" i="2"/>
  <c r="BP234" i="2"/>
  <c r="BP238" i="2"/>
  <c r="BP255" i="2"/>
  <c r="BP274" i="2"/>
  <c r="BP282" i="2"/>
  <c r="Y284" i="2"/>
  <c r="Y344" i="2"/>
  <c r="BP361" i="2"/>
  <c r="BP384" i="2"/>
  <c r="BP388" i="2"/>
  <c r="BP410" i="2"/>
  <c r="Y431" i="2"/>
  <c r="Y452" i="2"/>
  <c r="AC607" i="2"/>
  <c r="BP561" i="2"/>
  <c r="Y578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132" i="2"/>
  <c r="Z180" i="2"/>
  <c r="BN52" i="2"/>
  <c r="Z72" i="2"/>
  <c r="BN127" i="2"/>
  <c r="BN22" i="2"/>
  <c r="BN67" i="2"/>
  <c r="Z88" i="2"/>
  <c r="Z107" i="2"/>
  <c r="Z122" i="2"/>
  <c r="BN132" i="2"/>
  <c r="Z143" i="2"/>
  <c r="Z166" i="2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25" i="2"/>
  <c r="BN347" i="2"/>
  <c r="Y350" i="2"/>
  <c r="Z355" i="2"/>
  <c r="Z380" i="2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452" i="2" l="1"/>
  <c r="Z357" i="2"/>
  <c r="Z301" i="2"/>
  <c r="Z26" i="2"/>
  <c r="Z426" i="2"/>
  <c r="Z394" i="2"/>
  <c r="Z389" i="2"/>
  <c r="Z117" i="2"/>
  <c r="Z168" i="2"/>
  <c r="Z134" i="2"/>
  <c r="Z363" i="2"/>
  <c r="Z62" i="2"/>
  <c r="Z163" i="2"/>
  <c r="Z129" i="2"/>
  <c r="Z83" i="2"/>
  <c r="Z529" i="2"/>
  <c r="X600" i="2"/>
  <c r="Y601" i="2"/>
  <c r="Z208" i="2"/>
  <c r="Z501" i="2"/>
  <c r="Z145" i="2"/>
  <c r="Z344" i="2"/>
  <c r="Z545" i="2"/>
  <c r="Z228" i="2"/>
  <c r="Z55" i="2"/>
  <c r="Z40" i="2"/>
  <c r="Z102" i="2"/>
  <c r="Z335" i="2"/>
  <c r="Z447" i="2"/>
  <c r="Z471" i="2"/>
  <c r="Z508" i="2"/>
  <c r="Z562" i="2"/>
  <c r="Z186" i="2"/>
  <c r="Z350" i="2"/>
  <c r="Z328" i="2"/>
  <c r="Z278" i="2"/>
  <c r="Z523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<sst xmlns="http://schemas.openxmlformats.org/spreadsheetml/2006/main" count="4667" uniqueCount="993">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</sst>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2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M5" s="696"/>
      <c r="N5" s="69"/>
      <c r="P5" s="26" t="s">
        <v>4</v>
      </c>
      <c r="Q5" s="698">
        <v>45740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Понедельник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IFERROR(IF(Y87=0,"",ROUNDUP(Y87/H87,0)*0.01898),"")</f>
        <v/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0</v>
      </c>
      <c r="Y90" s="41">
        <f>IFERROR(Y87/H87,"0")+IFERROR(Y88/H88,"0")+IFERROR(Y89/H89,"0")</f>
        <v>0</v>
      </c>
      <c r="Z90" s="41">
        <f>IFERROR(IF(Z87="",0,Z87),"0")+IFERROR(IF(Z88="",0,Z88),"0")+IFERROR(IF(Z89="",0,Z89),"0")</f>
        <v>0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0</v>
      </c>
      <c r="Y91" s="41">
        <f>IFERROR(SUM(Y87:Y89),"0")</f>
        <v>0</v>
      </c>
      <c r="Z91" s="40"/>
      <c r="AA91" s="64"/>
      <c r="AB91" s="64"/>
      <c r="AC91" s="64"/>
    </row>
    <row r="92" spans="1:68" ht="14.25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ref="Y200:Y207" si="26">IFERROR(IF(X200="",0,CEILING((X200/$H200),1)*$H200),"")</f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0</v>
      </c>
      <c r="BN200" s="75">
        <f t="shared" ref="BN200:BN207" si="28">IFERROR(Y200*I200/H200,"0")</f>
        <v>0</v>
      </c>
      <c r="BO200" s="75">
        <f t="shared" ref="BO200:BO207" si="29">IFERROR(1/J200*(X200/H200),"0")</f>
        <v>0</v>
      </c>
      <c r="BP200" s="75">
        <f t="shared" ref="BP200:BP207" si="30">IFERROR(1/J200*(Y200/H200),"0")</f>
        <v>0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6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0</v>
      </c>
      <c r="Y208" s="41">
        <f>IFERROR(Y200/H200,"0")+IFERROR(Y201/H201,"0")+IFERROR(Y202/H202,"0")+IFERROR(Y203/H203,"0")+IFERROR(Y204/H204,"0")+IFERROR(Y205/H205,"0")+IFERROR(Y206/H206,"0")+IFERROR(Y207/H207,"0")</f>
        <v>0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0</v>
      </c>
      <c r="Y209" s="41">
        <f>IFERROR(SUM(Y200:Y207),"0")</f>
        <v>0</v>
      </c>
      <c r="Z209" s="40"/>
      <c r="AA209" s="64"/>
      <c r="AB209" s="64"/>
      <c r="AC209" s="64"/>
    </row>
    <row r="210" spans="1:68" ht="14.25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0</v>
      </c>
      <c r="Y335" s="41">
        <f>IFERROR(Y331/H331,"0")+IFERROR(Y332/H332,"0")+IFERROR(Y333/H333,"0")+IFERROR(Y334/H334,"0")</f>
        <v>0</v>
      </c>
      <c r="Z335" s="41">
        <f>IFERROR(IF(Z331="",0,Z331),"0")+IFERROR(IF(Z332="",0,Z332),"0")+IFERROR(IF(Z333="",0,Z333),"0")+IFERROR(IF(Z334="",0,Z334),"0")</f>
        <v>0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0</v>
      </c>
      <c r="Y336" s="41">
        <f>IFERROR(SUM(Y331:Y334),"0")</f>
        <v>0</v>
      </c>
      <c r="Z336" s="40"/>
      <c r="AA336" s="64"/>
      <c r="AB336" s="64"/>
      <c r="AC336" s="64"/>
    </row>
    <row r="337" spans="1:68" ht="14.25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5100</v>
      </c>
      <c r="Y338" s="53">
        <f t="shared" ref="Y338:Y343" si="52">IFERROR(IF(X338="",0,CEILING((X338/$H338),1)*$H338),"")</f>
        <v>5101.2</v>
      </c>
      <c r="Z338" s="39">
        <f>IFERROR(IF(Y338=0,"",ROUNDUP(Y338/H338,0)*0.01898),"")</f>
        <v>12.41292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5435.4230769230771</v>
      </c>
      <c r="BN338" s="75">
        <f t="shared" ref="BN338:BN343" si="54">IFERROR(Y338*I338/H338,"0")</f>
        <v>5436.7020000000002</v>
      </c>
      <c r="BO338" s="75">
        <f t="shared" ref="BO338:BO343" si="55">IFERROR(1/J338*(X338/H338),"0")</f>
        <v>10.216346153846153</v>
      </c>
      <c r="BP338" s="75">
        <f t="shared" ref="BP338:BP343" si="56">IFERROR(1/J338*(Y338/H338),"0")</f>
        <v>10.21875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653.84615384615381</v>
      </c>
      <c r="Y344" s="41">
        <f>IFERROR(Y338/H338,"0")+IFERROR(Y339/H339,"0")+IFERROR(Y340/H340,"0")+IFERROR(Y341/H341,"0")+IFERROR(Y342/H342,"0")+IFERROR(Y343/H343,"0")</f>
        <v>654</v>
      </c>
      <c r="Z344" s="41">
        <f>IFERROR(IF(Z338="",0,Z338),"0")+IFERROR(IF(Z339="",0,Z339),"0")+IFERROR(IF(Z340="",0,Z340),"0")+IFERROR(IF(Z341="",0,Z341),"0")+IFERROR(IF(Z342="",0,Z342),"0")+IFERROR(IF(Z343="",0,Z343),"0")</f>
        <v>12.41292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5100</v>
      </c>
      <c r="Y345" s="41">
        <f>IFERROR(SUM(Y338:Y343),"0")</f>
        <v>5101.2</v>
      </c>
      <c r="Z345" s="40"/>
      <c r="AA345" s="64"/>
      <c r="AB345" s="64"/>
      <c r="AC345" s="64"/>
    </row>
    <row r="346" spans="1:68" ht="14.25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0</v>
      </c>
      <c r="Y350" s="41">
        <f>IFERROR(Y347/H347,"0")+IFERROR(Y348/H348,"0")+IFERROR(Y349/H349,"0")</f>
        <v>0</v>
      </c>
      <c r="Z350" s="41">
        <f>IFERROR(IF(Z347="",0,Z347),"0")+IFERROR(IF(Z348="",0,Z348),"0")+IFERROR(IF(Z349="",0,Z349),"0")</f>
        <v>0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0</v>
      </c>
      <c r="Y351" s="41">
        <f>IFERROR(SUM(Y347:Y349),"0")</f>
        <v>0</v>
      </c>
      <c r="Z351" s="40"/>
      <c r="AA351" s="64"/>
      <c r="AB351" s="64"/>
      <c r="AC351" s="64"/>
    </row>
    <row r="352" spans="1:68" ht="14.25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IFERROR(IF(Y371=0,"",ROUNDUP(Y371/H371,0)*0.01898),"")</f>
        <v/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0</v>
      </c>
      <c r="Y374" s="41">
        <f>IFERROR(Y371/H371,"0")+IFERROR(Y372/H372,"0")+IFERROR(Y373/H373,"0")</f>
        <v>0</v>
      </c>
      <c r="Z374" s="41">
        <f>IFERROR(IF(Z371="",0,Z371),"0")+IFERROR(IF(Z372="",0,Z372),"0")+IFERROR(IF(Z373="",0,Z373),"0")</f>
        <v>0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0</v>
      </c>
      <c r="Y375" s="41">
        <f>IFERROR(SUM(Y371:Y373),"0")</f>
        <v>0</v>
      </c>
      <c r="Z375" s="40"/>
      <c r="AA375" s="64"/>
      <c r="AB375" s="64"/>
      <c r="AC375" s="64"/>
    </row>
    <row r="376" spans="1:68" ht="27.75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57"/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0</v>
      </c>
      <c r="BN382" s="75">
        <f t="shared" si="59"/>
        <v>0</v>
      </c>
      <c r="BO382" s="75">
        <f t="shared" si="60"/>
        <v>0</v>
      </c>
      <c r="BP382" s="75">
        <f t="shared" si="61"/>
        <v>0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1000</v>
      </c>
      <c r="Y385" s="53">
        <f t="shared" si="57"/>
        <v>1005</v>
      </c>
      <c r="Z385" s="39">
        <f>IFERROR(IF(Y385=0,"",ROUNDUP(Y385/H385,0)*0.02175),"")</f>
        <v>1.4572499999999999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1032</v>
      </c>
      <c r="BN385" s="75">
        <f t="shared" si="59"/>
        <v>1037.1600000000001</v>
      </c>
      <c r="BO385" s="75">
        <f t="shared" si="60"/>
        <v>1.3888888888888888</v>
      </c>
      <c r="BP385" s="75">
        <f t="shared" si="61"/>
        <v>1.3958333333333333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66.666666666666671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67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1.4572499999999999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1000</v>
      </c>
      <c r="Y390" s="41">
        <f>IFERROR(SUM(Y379:Y388),"0")</f>
        <v>1005</v>
      </c>
      <c r="Z390" s="40"/>
      <c r="AA390" s="64"/>
      <c r="AB390" s="64"/>
      <c r="AC390" s="64"/>
    </row>
    <row r="391" spans="1:68" ht="14.25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0</v>
      </c>
      <c r="Y394" s="41">
        <f>IFERROR(Y392/H392,"0")+IFERROR(Y393/H393,"0")</f>
        <v>0</v>
      </c>
      <c r="Z394" s="41">
        <f>IFERROR(IF(Z392="",0,Z392),"0")+IFERROR(IF(Z393="",0,Z393),"0")</f>
        <v>0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0</v>
      </c>
      <c r="Y395" s="41">
        <f>IFERROR(SUM(Y392:Y393),"0")</f>
        <v>0</v>
      </c>
      <c r="Z395" s="40"/>
      <c r="AA395" s="64"/>
      <c r="AB395" s="64"/>
      <c r="AC395" s="64"/>
    </row>
    <row r="396" spans="1:68" ht="14.25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3"/>
        <v>0</v>
      </c>
      <c r="Z487" s="39" t="str">
        <f t="shared" si="74"/>
        <v/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3"/>
        <v>0</v>
      </c>
      <c r="Z489" s="39" t="str">
        <f t="shared" si="74"/>
        <v/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0</v>
      </c>
      <c r="Y502" s="41">
        <f>IFERROR(SUM(Y485:Y500),"0")</f>
        <v>0</v>
      </c>
      <c r="Z502" s="40"/>
      <c r="AA502" s="64"/>
      <c r="AB502" s="64"/>
      <c r="AC502" s="64"/>
    </row>
    <row r="503" spans="1:68" ht="14.25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0</v>
      </c>
      <c r="Y508" s="41">
        <f>IFERROR(Y504/H504,"0")+IFERROR(Y505/H505,"0")+IFERROR(Y506/H506,"0")+IFERROR(Y507/H507,"0")</f>
        <v>0</v>
      </c>
      <c r="Z508" s="41">
        <f>IFERROR(IF(Z504="",0,Z504),"0")+IFERROR(IF(Z505="",0,Z505),"0")+IFERROR(IF(Z506="",0,Z506),"0")+IFERROR(IF(Z507="",0,Z507),"0")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0</v>
      </c>
      <c r="Y509" s="41">
        <f>IFERROR(SUM(Y504:Y507),"0")</f>
        <v>0</v>
      </c>
      <c r="Z509" s="40"/>
      <c r="AA509" s="64"/>
      <c r="AB509" s="64"/>
      <c r="AC509" s="64"/>
    </row>
    <row r="510" spans="1:68" ht="14.25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0</v>
      </c>
      <c r="Y513" s="53">
        <f t="shared" si="79"/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0</v>
      </c>
      <c r="BN513" s="75">
        <f t="shared" si="81"/>
        <v>0</v>
      </c>
      <c r="BO513" s="75">
        <f t="shared" si="82"/>
        <v>0</v>
      </c>
      <c r="BP513" s="75">
        <f t="shared" si="83"/>
        <v>0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0</v>
      </c>
      <c r="Y524" s="41">
        <f>IFERROR(SUM(Y511:Y522),"0")</f>
        <v>0</v>
      </c>
      <c r="Z524" s="40"/>
      <c r="AA524" s="64"/>
      <c r="AB524" s="64"/>
      <c r="AC524" s="64"/>
    </row>
    <row r="525" spans="1:68" ht="14.25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0</v>
      </c>
      <c r="Y562" s="41">
        <f>IFERROR(Y555/H555,"0")+IFERROR(Y556/H556,"0")+IFERROR(Y557/H557,"0")+IFERROR(Y558/H558,"0")+IFERROR(Y559/H559,"0")+IFERROR(Y560/H560,"0")+IFERROR(Y561/H561,"0")</f>
        <v>0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0</v>
      </c>
      <c r="Y563" s="41">
        <f>IFERROR(SUM(Y555:Y561),"0")</f>
        <v>0</v>
      </c>
      <c r="Z563" s="40"/>
      <c r="AA563" s="64"/>
      <c r="AB563" s="64"/>
      <c r="AC563" s="64"/>
    </row>
    <row r="564" spans="1:68" ht="14.25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6100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6106.2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6467.4230769230771</v>
      </c>
      <c r="Y598" s="41">
        <f>IFERROR(SUM(BN22:BN594),"0")</f>
        <v>6473.8620000000001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12</v>
      </c>
      <c r="Y599" s="42">
        <f>ROUNDUP(SUM(BP22:BP594),0)</f>
        <v>12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6767.4230769230771</v>
      </c>
      <c r="Y600" s="41">
        <f>GrossWeightTotalR+PalletQtyTotalR*25</f>
        <v>6773.8620000000001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720.51282051282044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721</v>
      </c>
      <c r="Z601" s="40"/>
      <c r="AA601" s="64"/>
      <c r="AB601" s="64"/>
      <c r="AC601" s="64"/>
    </row>
    <row r="602" spans="1:68" ht="14.25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13.87017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5101.2</v>
      </c>
      <c r="V607" s="50">
        <f>IFERROR(Y367*1,"0")+IFERROR(Y371*1,"0")+IFERROR(Y372*1,"0")+IFERROR(Y373*1,"0")</f>
        <v>0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1005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2025-03-26T07:01:57Z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