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ЗПФ Ташкент\"/>
    </mc:Choice>
  </mc:AlternateContent>
  <xr:revisionPtr revIDLastSave="0" documentId="13_ncr:1_{6D7347EE-0FED-450B-8AF9-8A0C1991289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S7" i="1"/>
  <c r="S8" i="1"/>
  <c r="S9" i="1"/>
  <c r="S10" i="1"/>
  <c r="S11" i="1"/>
  <c r="S12" i="1"/>
  <c r="S13" i="1"/>
  <c r="S14" i="1"/>
  <c r="S15" i="1"/>
  <c r="S16" i="1"/>
  <c r="T6" i="1"/>
  <c r="S6" i="1"/>
  <c r="O7" i="1"/>
  <c r="O8" i="1"/>
  <c r="O9" i="1"/>
  <c r="O10" i="1"/>
  <c r="O11" i="1"/>
  <c r="O12" i="1"/>
  <c r="O13" i="1"/>
  <c r="O14" i="1"/>
  <c r="O15" i="1"/>
  <c r="O16" i="1"/>
  <c r="O6" i="1"/>
  <c r="E16" i="1"/>
  <c r="K16" i="1" s="1"/>
  <c r="E9" i="1"/>
  <c r="K9" i="1" s="1"/>
  <c r="Y16" i="1"/>
  <c r="Y15" i="1"/>
  <c r="K15" i="1"/>
  <c r="Y14" i="1"/>
  <c r="K14" i="1"/>
  <c r="Y13" i="1"/>
  <c r="K13" i="1"/>
  <c r="Y12" i="1"/>
  <c r="K12" i="1"/>
  <c r="Y11" i="1"/>
  <c r="K11" i="1"/>
  <c r="Y10" i="1"/>
  <c r="K10" i="1"/>
  <c r="Y9" i="1"/>
  <c r="Y8" i="1"/>
  <c r="K8" i="1"/>
  <c r="K7" i="1"/>
  <c r="K6" i="1"/>
  <c r="W5" i="1"/>
  <c r="V5" i="1"/>
  <c r="U5" i="1"/>
  <c r="Q5" i="1"/>
  <c r="P5" i="1"/>
  <c r="N5" i="1"/>
  <c r="M5" i="1"/>
  <c r="L5" i="1"/>
  <c r="J5" i="1"/>
  <c r="F5" i="1"/>
  <c r="Y5" i="1" l="1"/>
  <c r="O5" i="1"/>
  <c r="E5" i="1"/>
  <c r="K5" i="1"/>
</calcChain>
</file>

<file path=xl/sharedStrings.xml><?xml version="1.0" encoding="utf-8"?>
<sst xmlns="http://schemas.openxmlformats.org/spreadsheetml/2006/main" count="62" uniqueCount="44">
  <si>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</si>
  <si>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</si>
  <si>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</si>
  <si>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</si>
  <si>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</si>
  <si>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</si>
  <si>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</si>
  <si>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</si>
  <si>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</si>
  <si>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</si>
  <si>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</si>
  <si>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</si>
  <si>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</si>
  <si>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</si>
  <si>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</si>
  <si>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</si>
  <si>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</si>
  <si>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</si>
  <si>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</si>
  <si>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</si>
  <si>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</si>
  <si>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</si>
  <si>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</si>
  <si>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27,03,</t>
  </si>
  <si>
    <t>21,03,</t>
  </si>
  <si>
    <t>14,02-13,03</t>
  </si>
  <si>
    <t>13,03,</t>
  </si>
  <si>
    <t>БОНУС_Пельмени Пуговки с говядиной и свининой No Name Весовые Сфера No Name 5 кг  ПОКОМ</t>
  </si>
  <si>
    <t>кг</t>
  </si>
  <si>
    <t>бонус</t>
  </si>
  <si>
    <t>БОНУС_Чебупицца курочка По-итальянски Чебупицца Фикс.вес 0,25 Лоток Горячая штучка  ПОКОМ</t>
  </si>
  <si>
    <t>Пельмени Отборные из говядины Медвежье ушко 0,9 Псевдозащип Стародворье  ПОКОМ</t>
  </si>
  <si>
    <t>шт</t>
  </si>
  <si>
    <t>нужно увеличить продажи!!!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</si>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</sst>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2" xfId="1" applyNumberFormat="1" applyFill="1" applyBorder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0.7109375" customWidth="1"/>
    <col min="15" max="17" width="7" customWidth="1"/>
    <col min="18" max="18" width="21" customWidth="1"/>
    <col min="19" max="20" width="5" customWidth="1"/>
    <col min="21" max="23" width="6" customWidth="1"/>
    <col min="24" max="24" width="44.85546875" customWidth="1"/>
    <col min="25" max="25" width="7" customWidth="1"/>
    <col min="2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43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20</v>
      </c>
      <c r="Y3" s="2" t="s">
        <v>21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237</v>
      </c>
      <c r="F5" s="4">
        <f>SUM(F6:F500)</f>
        <v>2025</v>
      </c>
      <c r="G5" s="7"/>
      <c r="H5" s="1"/>
      <c r="I5" s="1"/>
      <c r="J5" s="4">
        <f t="shared" ref="J5:Q5" si="0">SUM(J6:J500)</f>
        <v>0</v>
      </c>
      <c r="K5" s="4">
        <f t="shared" si="0"/>
        <v>237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47.4</v>
      </c>
      <c r="P5" s="4">
        <f t="shared" si="0"/>
        <v>243</v>
      </c>
      <c r="Q5" s="4">
        <f t="shared" si="0"/>
        <v>0</v>
      </c>
      <c r="R5" s="1"/>
      <c r="S5" s="1"/>
      <c r="T5" s="1"/>
      <c r="U5" s="4">
        <f>SUM(U6:U500)</f>
        <v>25.75</v>
      </c>
      <c r="V5" s="4">
        <f>SUM(V6:V500)</f>
        <v>63.894736842105274</v>
      </c>
      <c r="W5" s="4">
        <f>SUM(W6:W500)</f>
        <v>46.999999999999993</v>
      </c>
      <c r="X5" s="1"/>
      <c r="Y5" s="4">
        <f>SUM(Y6:Y500)</f>
        <v>64.240000000000009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27</v>
      </c>
      <c r="B6" s="12" t="s">
        <v>28</v>
      </c>
      <c r="C6" s="12"/>
      <c r="D6" s="12">
        <v>30</v>
      </c>
      <c r="E6" s="16">
        <v>25</v>
      </c>
      <c r="F6" s="12"/>
      <c r="G6" s="13">
        <v>0</v>
      </c>
      <c r="H6" s="12"/>
      <c r="I6" s="12" t="s">
        <v>29</v>
      </c>
      <c r="J6" s="12"/>
      <c r="K6" s="12">
        <f t="shared" ref="K6:K16" si="1">E6-J6</f>
        <v>25</v>
      </c>
      <c r="L6" s="12"/>
      <c r="M6" s="12"/>
      <c r="N6" s="12"/>
      <c r="O6" s="12">
        <f>E6/5</f>
        <v>5</v>
      </c>
      <c r="P6" s="14"/>
      <c r="Q6" s="14"/>
      <c r="R6" s="12"/>
      <c r="S6" s="12">
        <f>(F6+P6)/O6</f>
        <v>0</v>
      </c>
      <c r="T6" s="12">
        <f>F6/O6</f>
        <v>0</v>
      </c>
      <c r="U6" s="12">
        <v>1.25</v>
      </c>
      <c r="V6" s="12">
        <v>1.0526315789473679</v>
      </c>
      <c r="W6" s="12">
        <v>4</v>
      </c>
      <c r="X6" s="12"/>
      <c r="Y6" s="12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5" t="s">
        <v>30</v>
      </c>
      <c r="B7" s="15" t="s">
        <v>32</v>
      </c>
      <c r="C7" s="12"/>
      <c r="D7" s="12">
        <v>2</v>
      </c>
      <c r="E7" s="16">
        <v>2</v>
      </c>
      <c r="F7" s="12"/>
      <c r="G7" s="13">
        <v>0</v>
      </c>
      <c r="H7" s="12"/>
      <c r="I7" s="12" t="s">
        <v>29</v>
      </c>
      <c r="J7" s="12"/>
      <c r="K7" s="12">
        <f t="shared" si="1"/>
        <v>2</v>
      </c>
      <c r="L7" s="12"/>
      <c r="M7" s="12"/>
      <c r="N7" s="12"/>
      <c r="O7" s="12">
        <f t="shared" ref="O7:O16" si="2">E7/5</f>
        <v>0.4</v>
      </c>
      <c r="P7" s="14"/>
      <c r="Q7" s="14"/>
      <c r="R7" s="12"/>
      <c r="S7" s="12">
        <f t="shared" ref="S7:S16" si="3">(F7+P7)/O7</f>
        <v>0</v>
      </c>
      <c r="T7" s="12">
        <f t="shared" ref="T7:T16" si="4">F7/O7</f>
        <v>0</v>
      </c>
      <c r="U7" s="12">
        <v>0</v>
      </c>
      <c r="V7" s="12">
        <v>0</v>
      </c>
      <c r="W7" s="12">
        <v>0</v>
      </c>
      <c r="X7" s="12"/>
      <c r="Y7" s="12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31</v>
      </c>
      <c r="B8" s="1" t="s">
        <v>32</v>
      </c>
      <c r="C8" s="1">
        <v>132</v>
      </c>
      <c r="D8" s="1"/>
      <c r="E8" s="1">
        <v>9</v>
      </c>
      <c r="F8" s="1">
        <v>120</v>
      </c>
      <c r="G8" s="7">
        <v>0.9</v>
      </c>
      <c r="H8" s="1">
        <v>180</v>
      </c>
      <c r="I8" s="1"/>
      <c r="J8" s="1"/>
      <c r="K8" s="1">
        <f t="shared" si="1"/>
        <v>9</v>
      </c>
      <c r="L8" s="1"/>
      <c r="M8" s="1"/>
      <c r="N8" s="1"/>
      <c r="O8" s="1">
        <f t="shared" si="2"/>
        <v>1.8</v>
      </c>
      <c r="P8" s="5"/>
      <c r="Q8" s="5"/>
      <c r="R8" s="1"/>
      <c r="S8" s="1">
        <f t="shared" si="3"/>
        <v>66.666666666666671</v>
      </c>
      <c r="T8" s="1">
        <f t="shared" si="4"/>
        <v>66.666666666666671</v>
      </c>
      <c r="U8" s="1">
        <v>0.75</v>
      </c>
      <c r="V8" s="1">
        <v>6.2105263157894726</v>
      </c>
      <c r="W8" s="1">
        <v>3.2</v>
      </c>
      <c r="X8" s="20" t="s">
        <v>33</v>
      </c>
      <c r="Y8" s="1">
        <f t="shared" ref="Y8:Y16" si="5">G8*P8</f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0" t="s">
        <v>34</v>
      </c>
      <c r="B9" s="1" t="s">
        <v>28</v>
      </c>
      <c r="C9" s="1">
        <v>1455</v>
      </c>
      <c r="D9" s="1"/>
      <c r="E9" s="16">
        <f>135+E6</f>
        <v>160</v>
      </c>
      <c r="F9" s="1">
        <v>1260</v>
      </c>
      <c r="G9" s="7">
        <v>1</v>
      </c>
      <c r="H9" s="1">
        <v>180</v>
      </c>
      <c r="I9" s="1"/>
      <c r="J9" s="1"/>
      <c r="K9" s="1">
        <f t="shared" si="1"/>
        <v>160</v>
      </c>
      <c r="L9" s="1"/>
      <c r="M9" s="1"/>
      <c r="N9" s="1"/>
      <c r="O9" s="1">
        <f t="shared" si="2"/>
        <v>32</v>
      </c>
      <c r="P9" s="5"/>
      <c r="Q9" s="5"/>
      <c r="R9" s="1"/>
      <c r="S9" s="1">
        <f t="shared" si="3"/>
        <v>39.375</v>
      </c>
      <c r="T9" s="1">
        <f t="shared" si="4"/>
        <v>39.375</v>
      </c>
      <c r="U9" s="1">
        <v>18.75</v>
      </c>
      <c r="V9" s="1">
        <v>25.789473684210531</v>
      </c>
      <c r="W9" s="1">
        <v>37</v>
      </c>
      <c r="X9" s="20" t="s">
        <v>33</v>
      </c>
      <c r="Y9" s="1">
        <f t="shared" si="5"/>
        <v>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35</v>
      </c>
      <c r="B10" s="1" t="s">
        <v>32</v>
      </c>
      <c r="C10" s="1"/>
      <c r="D10" s="1"/>
      <c r="E10" s="1"/>
      <c r="F10" s="1"/>
      <c r="G10" s="7">
        <v>0.28000000000000003</v>
      </c>
      <c r="H10" s="1">
        <v>180</v>
      </c>
      <c r="I10" s="1"/>
      <c r="J10" s="1"/>
      <c r="K10" s="1">
        <f t="shared" si="1"/>
        <v>0</v>
      </c>
      <c r="L10" s="1"/>
      <c r="M10" s="1"/>
      <c r="N10" s="1"/>
      <c r="O10" s="1">
        <f t="shared" si="2"/>
        <v>0</v>
      </c>
      <c r="P10" s="19">
        <v>8</v>
      </c>
      <c r="Q10" s="5"/>
      <c r="R10" s="1"/>
      <c r="S10" s="1" t="e">
        <f t="shared" si="3"/>
        <v>#DIV/0!</v>
      </c>
      <c r="T10" s="1" t="e">
        <f t="shared" si="4"/>
        <v>#DIV/0!</v>
      </c>
      <c r="U10" s="1">
        <v>0</v>
      </c>
      <c r="V10" s="1">
        <v>0.84210526315789469</v>
      </c>
      <c r="W10" s="1">
        <v>0</v>
      </c>
      <c r="X10" s="1"/>
      <c r="Y10" s="1">
        <f t="shared" si="5"/>
        <v>2.2400000000000002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36</v>
      </c>
      <c r="B11" s="1" t="s">
        <v>32</v>
      </c>
      <c r="C11" s="1"/>
      <c r="D11" s="1"/>
      <c r="E11" s="1"/>
      <c r="F11" s="1"/>
      <c r="G11" s="7">
        <v>0.25</v>
      </c>
      <c r="H11" s="1">
        <v>180</v>
      </c>
      <c r="I11" s="1"/>
      <c r="J11" s="1"/>
      <c r="K11" s="1">
        <f t="shared" si="1"/>
        <v>0</v>
      </c>
      <c r="L11" s="1"/>
      <c r="M11" s="1"/>
      <c r="N11" s="1"/>
      <c r="O11" s="1">
        <f t="shared" si="2"/>
        <v>0</v>
      </c>
      <c r="P11" s="19">
        <v>120</v>
      </c>
      <c r="Q11" s="5"/>
      <c r="R11" s="1"/>
      <c r="S11" s="1" t="e">
        <f t="shared" si="3"/>
        <v>#DIV/0!</v>
      </c>
      <c r="T11" s="1" t="e">
        <f t="shared" si="4"/>
        <v>#DIV/0!</v>
      </c>
      <c r="U11" s="1">
        <v>0.5</v>
      </c>
      <c r="V11" s="1">
        <v>6.2105263157894726</v>
      </c>
      <c r="W11" s="1">
        <v>-0.6</v>
      </c>
      <c r="X11" s="1"/>
      <c r="Y11" s="1">
        <f t="shared" si="5"/>
        <v>30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1" t="s">
        <v>37</v>
      </c>
      <c r="B12" s="11" t="s">
        <v>32</v>
      </c>
      <c r="C12" s="11">
        <v>254</v>
      </c>
      <c r="D12" s="11"/>
      <c r="E12" s="11">
        <v>-1</v>
      </c>
      <c r="F12" s="11">
        <v>254</v>
      </c>
      <c r="G12" s="17">
        <v>0.2</v>
      </c>
      <c r="H12" s="11"/>
      <c r="I12" s="11" t="s">
        <v>38</v>
      </c>
      <c r="J12" s="11"/>
      <c r="K12" s="11">
        <f t="shared" si="1"/>
        <v>-1</v>
      </c>
      <c r="L12" s="11"/>
      <c r="M12" s="11"/>
      <c r="N12" s="11"/>
      <c r="O12" s="11">
        <f t="shared" si="2"/>
        <v>-0.2</v>
      </c>
      <c r="P12" s="18"/>
      <c r="Q12" s="18"/>
      <c r="R12" s="11"/>
      <c r="S12" s="11">
        <f t="shared" si="3"/>
        <v>-1270</v>
      </c>
      <c r="T12" s="11">
        <f t="shared" si="4"/>
        <v>-1270</v>
      </c>
      <c r="U12" s="11">
        <v>1.5</v>
      </c>
      <c r="V12" s="11">
        <v>2.5263157894736841</v>
      </c>
      <c r="W12" s="11">
        <v>-0.6</v>
      </c>
      <c r="X12" s="20" t="s">
        <v>33</v>
      </c>
      <c r="Y12" s="11">
        <f t="shared" si="5"/>
        <v>0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1" t="s">
        <v>39</v>
      </c>
      <c r="B13" s="11" t="s">
        <v>32</v>
      </c>
      <c r="C13" s="11">
        <v>119</v>
      </c>
      <c r="D13" s="11"/>
      <c r="E13" s="11">
        <v>12</v>
      </c>
      <c r="F13" s="11">
        <v>107</v>
      </c>
      <c r="G13" s="17">
        <v>0.2</v>
      </c>
      <c r="H13" s="11"/>
      <c r="I13" s="11" t="s">
        <v>38</v>
      </c>
      <c r="J13" s="11"/>
      <c r="K13" s="11">
        <f t="shared" si="1"/>
        <v>12</v>
      </c>
      <c r="L13" s="11"/>
      <c r="M13" s="11"/>
      <c r="N13" s="11"/>
      <c r="O13" s="11">
        <f t="shared" si="2"/>
        <v>2.4</v>
      </c>
      <c r="P13" s="18"/>
      <c r="Q13" s="18"/>
      <c r="R13" s="11"/>
      <c r="S13" s="11">
        <f t="shared" si="3"/>
        <v>44.583333333333336</v>
      </c>
      <c r="T13" s="11">
        <f t="shared" si="4"/>
        <v>44.583333333333336</v>
      </c>
      <c r="U13" s="11">
        <v>0</v>
      </c>
      <c r="V13" s="11">
        <v>3.2105263157894739</v>
      </c>
      <c r="W13" s="11">
        <v>1.4</v>
      </c>
      <c r="X13" s="20" t="s">
        <v>33</v>
      </c>
      <c r="Y13" s="11">
        <f t="shared" si="5"/>
        <v>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40</v>
      </c>
      <c r="B14" s="1" t="s">
        <v>32</v>
      </c>
      <c r="C14" s="1"/>
      <c r="D14" s="1"/>
      <c r="E14" s="1"/>
      <c r="F14" s="1"/>
      <c r="G14" s="7">
        <v>0.3</v>
      </c>
      <c r="H14" s="1">
        <v>180</v>
      </c>
      <c r="I14" s="1"/>
      <c r="J14" s="1"/>
      <c r="K14" s="1">
        <f t="shared" si="1"/>
        <v>0</v>
      </c>
      <c r="L14" s="1"/>
      <c r="M14" s="1"/>
      <c r="N14" s="1"/>
      <c r="O14" s="1">
        <f t="shared" si="2"/>
        <v>0</v>
      </c>
      <c r="P14" s="19">
        <v>65</v>
      </c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6.5789473684210522</v>
      </c>
      <c r="W14" s="1">
        <v>2.4</v>
      </c>
      <c r="X14" s="1"/>
      <c r="Y14" s="1">
        <f t="shared" si="5"/>
        <v>19.5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41</v>
      </c>
      <c r="B15" s="1" t="s">
        <v>32</v>
      </c>
      <c r="C15" s="1"/>
      <c r="D15" s="1"/>
      <c r="E15" s="1"/>
      <c r="F15" s="1"/>
      <c r="G15" s="7">
        <v>0.25</v>
      </c>
      <c r="H15" s="1">
        <v>180</v>
      </c>
      <c r="I15" s="1"/>
      <c r="J15" s="1"/>
      <c r="K15" s="1">
        <f t="shared" si="1"/>
        <v>0</v>
      </c>
      <c r="L15" s="1"/>
      <c r="M15" s="1"/>
      <c r="N15" s="1"/>
      <c r="O15" s="1">
        <f t="shared" si="2"/>
        <v>0</v>
      </c>
      <c r="P15" s="19">
        <v>50</v>
      </c>
      <c r="Q15" s="5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5.1052631578947372</v>
      </c>
      <c r="W15" s="1">
        <v>-0.2</v>
      </c>
      <c r="X15" s="1"/>
      <c r="Y15" s="1">
        <f t="shared" si="5"/>
        <v>12.5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42</v>
      </c>
      <c r="B16" s="1" t="s">
        <v>32</v>
      </c>
      <c r="C16" s="1">
        <v>314</v>
      </c>
      <c r="D16" s="1"/>
      <c r="E16" s="16">
        <f>28+E7</f>
        <v>30</v>
      </c>
      <c r="F16" s="1">
        <v>284</v>
      </c>
      <c r="G16" s="7">
        <v>0.25</v>
      </c>
      <c r="H16" s="1">
        <v>180</v>
      </c>
      <c r="I16" s="1"/>
      <c r="J16" s="1"/>
      <c r="K16" s="1">
        <f t="shared" si="1"/>
        <v>30</v>
      </c>
      <c r="L16" s="1"/>
      <c r="M16" s="1"/>
      <c r="N16" s="1"/>
      <c r="O16" s="1">
        <f t="shared" si="2"/>
        <v>6</v>
      </c>
      <c r="P16" s="5"/>
      <c r="Q16" s="5"/>
      <c r="R16" s="1"/>
      <c r="S16" s="1">
        <f t="shared" si="3"/>
        <v>47.333333333333336</v>
      </c>
      <c r="T16" s="1">
        <f t="shared" si="4"/>
        <v>47.333333333333336</v>
      </c>
      <c r="U16" s="1">
        <v>3</v>
      </c>
      <c r="V16" s="1">
        <v>6.3684210526315788</v>
      </c>
      <c r="W16" s="1">
        <v>0.4</v>
      </c>
      <c r="X16" s="20" t="s">
        <v>33</v>
      </c>
      <c r="Y16" s="1">
        <f t="shared" si="5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Y16" xr:uid="{8109EA6D-9BE1-4CCF-AF34-E2648CAF3C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2025-03-27T13:10:25Z</dcterms:created>
  <dcterms:modified xsi:type="dcterms:W3CDTF">2025-03-28T11:24:05Z</dcterms:modified>
</cp:coreProperties>
</file>