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FF5B2864-5F8E-4FB9-8277-8F9617C266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Y387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75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5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Y35" i="1" l="1"/>
  <c r="Y39" i="1"/>
  <c r="Y43" i="1"/>
  <c r="Y53" i="1"/>
  <c r="Y78" i="1"/>
  <c r="Y88" i="1"/>
  <c r="Y109" i="1"/>
  <c r="Y118" i="1"/>
  <c r="Y13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L675" i="1"/>
  <c r="Y271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5" i="1"/>
  <c r="Y428" i="1"/>
  <c r="BP416" i="1"/>
  <c r="BN416" i="1"/>
  <c r="Z416" i="1"/>
  <c r="BP522" i="1"/>
  <c r="BN522" i="1"/>
  <c r="Z522" i="1"/>
  <c r="J675" i="1"/>
  <c r="H9" i="1"/>
  <c r="A10" i="1"/>
  <c r="X668" i="1"/>
  <c r="Y24" i="1"/>
  <c r="Y59" i="1"/>
  <c r="D675" i="1"/>
  <c r="Y72" i="1"/>
  <c r="Y96" i="1"/>
  <c r="Y102" i="1"/>
  <c r="Y127" i="1"/>
  <c r="Y145" i="1"/>
  <c r="F9" i="1"/>
  <c r="J9" i="1"/>
  <c r="Z22" i="1"/>
  <c r="Z23" i="1" s="1"/>
  <c r="BN22" i="1"/>
  <c r="BP22" i="1"/>
  <c r="Y23" i="1"/>
  <c r="X66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Z82" i="1"/>
  <c r="Z87" i="1" s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75" i="1"/>
  <c r="Z107" i="1"/>
  <c r="Z109" i="1" s="1"/>
  <c r="BN107" i="1"/>
  <c r="Y110" i="1"/>
  <c r="Z113" i="1"/>
  <c r="Z118" i="1" s="1"/>
  <c r="BN113" i="1"/>
  <c r="Z115" i="1"/>
  <c r="BN115" i="1"/>
  <c r="Z116" i="1"/>
  <c r="BN116" i="1"/>
  <c r="F675" i="1"/>
  <c r="Z123" i="1"/>
  <c r="Z127" i="1" s="1"/>
  <c r="BN123" i="1"/>
  <c r="Z125" i="1"/>
  <c r="BN125" i="1"/>
  <c r="Y128" i="1"/>
  <c r="Z131" i="1"/>
  <c r="Z134" i="1" s="1"/>
  <c r="BN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5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75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BP268" i="1"/>
  <c r="BN268" i="1"/>
  <c r="Z26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Z387" i="1" s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Y511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Z524" i="1" s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Z627" i="1" l="1"/>
  <c r="Z501" i="1"/>
  <c r="Z581" i="1"/>
  <c r="Z563" i="1"/>
  <c r="Z453" i="1"/>
  <c r="Y667" i="1"/>
  <c r="Y665" i="1"/>
  <c r="Z427" i="1"/>
  <c r="Z380" i="1"/>
  <c r="Z289" i="1"/>
  <c r="Z538" i="1"/>
  <c r="Z610" i="1"/>
  <c r="Z587" i="1"/>
  <c r="Z364" i="1"/>
  <c r="Z271" i="1"/>
  <c r="Z179" i="1"/>
  <c r="Z96" i="1"/>
  <c r="Z34" i="1"/>
  <c r="Z670" i="1" s="1"/>
  <c r="Y669" i="1"/>
  <c r="Y666" i="1"/>
  <c r="Y668" i="1" s="1"/>
  <c r="Z400" i="1"/>
  <c r="Z394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<sst xmlns="http://schemas.openxmlformats.org/spreadsheetml/2006/main" count="3147" uniqueCount="1086">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</sst>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0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45659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Четверг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250</v>
      </c>
      <c r="Y64" s="778">
        <f t="shared" si="11"/>
        <v>259.20000000000005</v>
      </c>
      <c r="Z64" s="36">
        <f>IFERROR(IF(Y64=0,"",ROUNDUP(Y64/H64,0)*0.02039),"")</f>
        <v>0.48935999999999996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261.11111111111109</v>
      </c>
      <c r="BN64" s="64">
        <f t="shared" si="13"/>
        <v>270.72000000000003</v>
      </c>
      <c r="BO64" s="64">
        <f t="shared" si="14"/>
        <v>0.48225308641975301</v>
      </c>
      <c r="BP64" s="64">
        <f t="shared" si="15"/>
        <v>0.5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23.148148148148145</v>
      </c>
      <c r="Y71" s="779">
        <f>IFERROR(Y62/H62,"0")+IFERROR(Y63/H63,"0")+IFERROR(Y64/H64,"0")+IFERROR(Y65/H65,"0")+IFERROR(Y66/H66,"0")+IFERROR(Y67/H67,"0")+IFERROR(Y68/H68,"0")+IFERROR(Y69/H69,"0")+IFERROR(Y70/H70,"0")</f>
        <v>24.000000000000004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0.48935999999999996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250</v>
      </c>
      <c r="Y72" s="779">
        <f>IFERROR(SUM(Y62:Y70),"0")</f>
        <v>259.20000000000005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81">
        <v>4680115880214</v>
      </c>
      <c r="E116" s="782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77" t="s">
        <v>238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81">
        <v>4680115880214</v>
      </c>
      <c r="E117" s="782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0</v>
      </c>
      <c r="Y428" s="779">
        <f>IFERROR(SUM(Y416:Y426),"0")</f>
        <v>0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250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259.20000000000005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261.11111111111109</v>
      </c>
      <c r="Y666" s="779">
        <f>IFERROR(SUM(BN22:BN662),"0")</f>
        <v>270.72000000000003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1</v>
      </c>
      <c r="Y667" s="38">
        <f>ROUNDUP(SUM(BP22:BP662),0)</f>
        <v>1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286.11111111111109</v>
      </c>
      <c r="Y668" s="779">
        <f>GrossWeightTotalR+PalletQtyTotalR*25</f>
        <v>295.72000000000003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23.148148148148145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24.000000000000004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0.48935999999999996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259.20000000000005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2024-12-27T07:16:13Z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