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F9416D-6D70-4892-ABF4-0B7903BC63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W521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O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BO461" i="1" s="1"/>
  <c r="O461" i="1"/>
  <c r="BN460" i="1"/>
  <c r="BL460" i="1"/>
  <c r="X460" i="1"/>
  <c r="O460" i="1"/>
  <c r="BN459" i="1"/>
  <c r="BL459" i="1"/>
  <c r="X459" i="1"/>
  <c r="BO459" i="1" s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O450" i="1" s="1"/>
  <c r="BN449" i="1"/>
  <c r="BL449" i="1"/>
  <c r="X449" i="1"/>
  <c r="BO449" i="1" s="1"/>
  <c r="BN448" i="1"/>
  <c r="BL448" i="1"/>
  <c r="X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X436" i="1" s="1"/>
  <c r="O434" i="1"/>
  <c r="W432" i="1"/>
  <c r="W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BO428" i="1" s="1"/>
  <c r="O428" i="1"/>
  <c r="BN427" i="1"/>
  <c r="BL427" i="1"/>
  <c r="X427" i="1"/>
  <c r="O427" i="1"/>
  <c r="BN426" i="1"/>
  <c r="BL426" i="1"/>
  <c r="X426" i="1"/>
  <c r="BO426" i="1" s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X422" i="1" s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X405" i="1" s="1"/>
  <c r="O403" i="1"/>
  <c r="BO402" i="1"/>
  <c r="BN402" i="1"/>
  <c r="BM402" i="1"/>
  <c r="BL402" i="1"/>
  <c r="Y402" i="1"/>
  <c r="X402" i="1"/>
  <c r="O402" i="1"/>
  <c r="W400" i="1"/>
  <c r="W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N390" i="1"/>
  <c r="BL390" i="1"/>
  <c r="X390" i="1"/>
  <c r="O390" i="1"/>
  <c r="BN389" i="1"/>
  <c r="BL389" i="1"/>
  <c r="X389" i="1"/>
  <c r="BO389" i="1" s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O382" i="1"/>
  <c r="BN382" i="1"/>
  <c r="BM382" i="1"/>
  <c r="BL382" i="1"/>
  <c r="Y382" i="1"/>
  <c r="X382" i="1"/>
  <c r="O382" i="1"/>
  <c r="BN381" i="1"/>
  <c r="BL381" i="1"/>
  <c r="X381" i="1"/>
  <c r="O381" i="1"/>
  <c r="W377" i="1"/>
  <c r="W376" i="1"/>
  <c r="BN375" i="1"/>
  <c r="BL375" i="1"/>
  <c r="X375" i="1"/>
  <c r="X377" i="1" s="1"/>
  <c r="O375" i="1"/>
  <c r="W373" i="1"/>
  <c r="W372" i="1"/>
  <c r="BN371" i="1"/>
  <c r="BL371" i="1"/>
  <c r="X371" i="1"/>
  <c r="BO371" i="1" s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X365" i="1" s="1"/>
  <c r="O363" i="1"/>
  <c r="W361" i="1"/>
  <c r="W360" i="1"/>
  <c r="BN359" i="1"/>
  <c r="BL359" i="1"/>
  <c r="X359" i="1"/>
  <c r="BO359" i="1" s="1"/>
  <c r="O359" i="1"/>
  <c r="BO358" i="1"/>
  <c r="BN358" i="1"/>
  <c r="BM358" i="1"/>
  <c r="BL358" i="1"/>
  <c r="Y358" i="1"/>
  <c r="X358" i="1"/>
  <c r="O358" i="1"/>
  <c r="BN357" i="1"/>
  <c r="BL357" i="1"/>
  <c r="X357" i="1"/>
  <c r="BO357" i="1" s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O311" i="1"/>
  <c r="BN311" i="1"/>
  <c r="BM311" i="1"/>
  <c r="BL311" i="1"/>
  <c r="Y311" i="1"/>
  <c r="X311" i="1"/>
  <c r="O311" i="1"/>
  <c r="BN310" i="1"/>
  <c r="BL310" i="1"/>
  <c r="X310" i="1"/>
  <c r="O310" i="1"/>
  <c r="W308" i="1"/>
  <c r="W307" i="1"/>
  <c r="BN306" i="1"/>
  <c r="BM306" i="1"/>
  <c r="BL306" i="1"/>
  <c r="Y306" i="1"/>
  <c r="Y307" i="1" s="1"/>
  <c r="X306" i="1"/>
  <c r="O306" i="1"/>
  <c r="W303" i="1"/>
  <c r="W302" i="1"/>
  <c r="BN301" i="1"/>
  <c r="BL301" i="1"/>
  <c r="X301" i="1"/>
  <c r="Y301" i="1" s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8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N208" i="1"/>
  <c r="BL208" i="1"/>
  <c r="X208" i="1"/>
  <c r="O208" i="1"/>
  <c r="BN207" i="1"/>
  <c r="BL207" i="1"/>
  <c r="X207" i="1"/>
  <c r="BO207" i="1" s="1"/>
  <c r="O207" i="1"/>
  <c r="BN206" i="1"/>
  <c r="BL206" i="1"/>
  <c r="X206" i="1"/>
  <c r="O206" i="1"/>
  <c r="W203" i="1"/>
  <c r="W202" i="1"/>
  <c r="BN201" i="1"/>
  <c r="BL201" i="1"/>
  <c r="X201" i="1"/>
  <c r="O201" i="1"/>
  <c r="BN200" i="1"/>
  <c r="BL200" i="1"/>
  <c r="X200" i="1"/>
  <c r="BO200" i="1" s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BO105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BO88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39" i="1" s="1"/>
  <c r="BL22" i="1"/>
  <c r="X22" i="1"/>
  <c r="B547" i="1" s="1"/>
  <c r="H10" i="1"/>
  <c r="A9" i="1"/>
  <c r="F10" i="1" s="1"/>
  <c r="D7" i="1"/>
  <c r="P6" i="1"/>
  <c r="O2" i="1"/>
  <c r="BO154" i="1" l="1"/>
  <c r="BM154" i="1"/>
  <c r="Y154" i="1"/>
  <c r="BO183" i="1"/>
  <c r="BM183" i="1"/>
  <c r="Y183" i="1"/>
  <c r="BO206" i="1"/>
  <c r="BM206" i="1"/>
  <c r="Y206" i="1"/>
  <c r="BO234" i="1"/>
  <c r="BM234" i="1"/>
  <c r="Y234" i="1"/>
  <c r="BO260" i="1"/>
  <c r="BM260" i="1"/>
  <c r="Y260" i="1"/>
  <c r="BO277" i="1"/>
  <c r="BM277" i="1"/>
  <c r="Y277" i="1"/>
  <c r="BO295" i="1"/>
  <c r="BM295" i="1"/>
  <c r="Y295" i="1"/>
  <c r="BO331" i="1"/>
  <c r="BM331" i="1"/>
  <c r="Y331" i="1"/>
  <c r="BO368" i="1"/>
  <c r="BM368" i="1"/>
  <c r="Y368" i="1"/>
  <c r="BO396" i="1"/>
  <c r="BM396" i="1"/>
  <c r="Y396" i="1"/>
  <c r="BO427" i="1"/>
  <c r="BM427" i="1"/>
  <c r="Y427" i="1"/>
  <c r="BO477" i="1"/>
  <c r="BM477" i="1"/>
  <c r="Y477" i="1"/>
  <c r="W541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47" i="1"/>
  <c r="Y68" i="1"/>
  <c r="BM68" i="1"/>
  <c r="Y76" i="1"/>
  <c r="BM76" i="1"/>
  <c r="Y84" i="1"/>
  <c r="BM84" i="1"/>
  <c r="Y88" i="1"/>
  <c r="BM88" i="1"/>
  <c r="X93" i="1"/>
  <c r="Y100" i="1"/>
  <c r="BM100" i="1"/>
  <c r="Y105" i="1"/>
  <c r="BM105" i="1"/>
  <c r="Y106" i="1"/>
  <c r="BM106" i="1"/>
  <c r="Y114" i="1"/>
  <c r="BM114" i="1"/>
  <c r="Y124" i="1"/>
  <c r="BM124" i="1"/>
  <c r="BO131" i="1"/>
  <c r="BM131" i="1"/>
  <c r="BO143" i="1"/>
  <c r="BM143" i="1"/>
  <c r="Y143" i="1"/>
  <c r="BO171" i="1"/>
  <c r="BM171" i="1"/>
  <c r="Y171" i="1"/>
  <c r="BO191" i="1"/>
  <c r="BM191" i="1"/>
  <c r="Y191" i="1"/>
  <c r="BO221" i="1"/>
  <c r="BM221" i="1"/>
  <c r="Y221" i="1"/>
  <c r="BO242" i="1"/>
  <c r="BM242" i="1"/>
  <c r="Y242" i="1"/>
  <c r="BO272" i="1"/>
  <c r="BM272" i="1"/>
  <c r="Y272" i="1"/>
  <c r="BO278" i="1"/>
  <c r="BM278" i="1"/>
  <c r="Y278" i="1"/>
  <c r="X336" i="1"/>
  <c r="BO330" i="1"/>
  <c r="BM330" i="1"/>
  <c r="Y330" i="1"/>
  <c r="BO345" i="1"/>
  <c r="BM345" i="1"/>
  <c r="Y345" i="1"/>
  <c r="BO388" i="1"/>
  <c r="BM388" i="1"/>
  <c r="Y388" i="1"/>
  <c r="X410" i="1"/>
  <c r="X409" i="1"/>
  <c r="BO408" i="1"/>
  <c r="BM408" i="1"/>
  <c r="Y408" i="1"/>
  <c r="Y409" i="1" s="1"/>
  <c r="BO412" i="1"/>
  <c r="BM412" i="1"/>
  <c r="Y412" i="1"/>
  <c r="BO462" i="1"/>
  <c r="BM462" i="1"/>
  <c r="Y462" i="1"/>
  <c r="BO487" i="1"/>
  <c r="BM487" i="1"/>
  <c r="Y487" i="1"/>
  <c r="X348" i="1"/>
  <c r="R547" i="1"/>
  <c r="X373" i="1"/>
  <c r="X415" i="1"/>
  <c r="BO167" i="1"/>
  <c r="BM167" i="1"/>
  <c r="Y167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BO328" i="1"/>
  <c r="BM328" i="1"/>
  <c r="Y328" i="1"/>
  <c r="X343" i="1"/>
  <c r="BO339" i="1"/>
  <c r="BM339" i="1"/>
  <c r="Y339" i="1"/>
  <c r="W538" i="1"/>
  <c r="W540" i="1" s="1"/>
  <c r="Y23" i="1"/>
  <c r="BM23" i="1"/>
  <c r="W537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8" i="1"/>
  <c r="BM98" i="1"/>
  <c r="X118" i="1"/>
  <c r="Y108" i="1"/>
  <c r="BM108" i="1"/>
  <c r="Y112" i="1"/>
  <c r="BM112" i="1"/>
  <c r="Y116" i="1"/>
  <c r="BM116" i="1"/>
  <c r="X128" i="1"/>
  <c r="Y122" i="1"/>
  <c r="BM122" i="1"/>
  <c r="Y126" i="1"/>
  <c r="BM126" i="1"/>
  <c r="Y133" i="1"/>
  <c r="BM133" i="1"/>
  <c r="Y141" i="1"/>
  <c r="BM141" i="1"/>
  <c r="Y148" i="1"/>
  <c r="BM148" i="1"/>
  <c r="Y152" i="1"/>
  <c r="BM152" i="1"/>
  <c r="BO156" i="1"/>
  <c r="BM156" i="1"/>
  <c r="Y156" i="1"/>
  <c r="BO173" i="1"/>
  <c r="BM173" i="1"/>
  <c r="Y173" i="1"/>
  <c r="BO185" i="1"/>
  <c r="BM185" i="1"/>
  <c r="Y185" i="1"/>
  <c r="BO193" i="1"/>
  <c r="BM193" i="1"/>
  <c r="Y193" i="1"/>
  <c r="BO208" i="1"/>
  <c r="BM208" i="1"/>
  <c r="Y208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33" i="1"/>
  <c r="BM333" i="1"/>
  <c r="Y333" i="1"/>
  <c r="BO356" i="1"/>
  <c r="BM356" i="1"/>
  <c r="Y356" i="1"/>
  <c r="BO370" i="1"/>
  <c r="BM370" i="1"/>
  <c r="Y370" i="1"/>
  <c r="BO390" i="1"/>
  <c r="BM390" i="1"/>
  <c r="Y390" i="1"/>
  <c r="BO398" i="1"/>
  <c r="BM398" i="1"/>
  <c r="Y398" i="1"/>
  <c r="BO414" i="1"/>
  <c r="BM414" i="1"/>
  <c r="Y414" i="1"/>
  <c r="BO429" i="1"/>
  <c r="BM429" i="1"/>
  <c r="Y429" i="1"/>
  <c r="BO464" i="1"/>
  <c r="BM464" i="1"/>
  <c r="Y464" i="1"/>
  <c r="BO479" i="1"/>
  <c r="BM479" i="1"/>
  <c r="Y479" i="1"/>
  <c r="X493" i="1"/>
  <c r="X492" i="1"/>
  <c r="BO491" i="1"/>
  <c r="BM491" i="1"/>
  <c r="Y491" i="1"/>
  <c r="Y492" i="1" s="1"/>
  <c r="X512" i="1"/>
  <c r="X511" i="1"/>
  <c r="BO507" i="1"/>
  <c r="BM507" i="1"/>
  <c r="Y507" i="1"/>
  <c r="BO509" i="1"/>
  <c r="BM509" i="1"/>
  <c r="Y509" i="1"/>
  <c r="X175" i="1"/>
  <c r="X195" i="1"/>
  <c r="X203" i="1"/>
  <c r="X227" i="1"/>
  <c r="X256" i="1"/>
  <c r="X280" i="1"/>
  <c r="P547" i="1"/>
  <c r="X314" i="1"/>
  <c r="X342" i="1"/>
  <c r="BO341" i="1"/>
  <c r="BM341" i="1"/>
  <c r="Y341" i="1"/>
  <c r="BO364" i="1"/>
  <c r="BM364" i="1"/>
  <c r="Y364" i="1"/>
  <c r="X399" i="1"/>
  <c r="BO386" i="1"/>
  <c r="BM386" i="1"/>
  <c r="Y386" i="1"/>
  <c r="BO394" i="1"/>
  <c r="BM394" i="1"/>
  <c r="Y394" i="1"/>
  <c r="BO404" i="1"/>
  <c r="BM404" i="1"/>
  <c r="Y404" i="1"/>
  <c r="X432" i="1"/>
  <c r="BO425" i="1"/>
  <c r="BM425" i="1"/>
  <c r="Y425" i="1"/>
  <c r="X441" i="1"/>
  <c r="X440" i="1"/>
  <c r="BO439" i="1"/>
  <c r="BM439" i="1"/>
  <c r="Y439" i="1"/>
  <c r="Y440" i="1" s="1"/>
  <c r="X445" i="1"/>
  <c r="X444" i="1"/>
  <c r="BO443" i="1"/>
  <c r="BM443" i="1"/>
  <c r="Y443" i="1"/>
  <c r="Y444" i="1" s="1"/>
  <c r="BO460" i="1"/>
  <c r="BM460" i="1"/>
  <c r="Y460" i="1"/>
  <c r="X473" i="1"/>
  <c r="BO471" i="1"/>
  <c r="BM471" i="1"/>
  <c r="Y471" i="1"/>
  <c r="X489" i="1"/>
  <c r="BO485" i="1"/>
  <c r="BM485" i="1"/>
  <c r="Y485" i="1"/>
  <c r="BO508" i="1"/>
  <c r="BM508" i="1"/>
  <c r="Y508" i="1"/>
  <c r="BO510" i="1"/>
  <c r="BM510" i="1"/>
  <c r="Y510" i="1"/>
  <c r="X347" i="1"/>
  <c r="X372" i="1"/>
  <c r="S547" i="1"/>
  <c r="X406" i="1"/>
  <c r="X416" i="1"/>
  <c r="U547" i="1"/>
  <c r="X468" i="1"/>
  <c r="X482" i="1"/>
  <c r="X529" i="1"/>
  <c r="H9" i="1"/>
  <c r="A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47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92" i="1"/>
  <c r="BO91" i="1"/>
  <c r="BM91" i="1"/>
  <c r="Y91" i="1"/>
  <c r="X102" i="1"/>
  <c r="BO95" i="1"/>
  <c r="BM95" i="1"/>
  <c r="Y95" i="1"/>
  <c r="X103" i="1"/>
  <c r="F9" i="1"/>
  <c r="J9" i="1"/>
  <c r="X24" i="1"/>
  <c r="X62" i="1"/>
  <c r="E547" i="1"/>
  <c r="X86" i="1"/>
  <c r="X85" i="1"/>
  <c r="BO89" i="1"/>
  <c r="BM89" i="1"/>
  <c r="Y89" i="1"/>
  <c r="Y92" i="1" s="1"/>
  <c r="X117" i="1"/>
  <c r="X127" i="1"/>
  <c r="X136" i="1"/>
  <c r="X144" i="1"/>
  <c r="X157" i="1"/>
  <c r="X164" i="1"/>
  <c r="X168" i="1"/>
  <c r="X176" i="1"/>
  <c r="X196" i="1"/>
  <c r="X202" i="1"/>
  <c r="X213" i="1"/>
  <c r="X217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Y132" i="1"/>
  <c r="BM132" i="1"/>
  <c r="Y134" i="1"/>
  <c r="BM134" i="1"/>
  <c r="X137" i="1"/>
  <c r="G547" i="1"/>
  <c r="Y142" i="1"/>
  <c r="BM142" i="1"/>
  <c r="X145" i="1"/>
  <c r="H547" i="1"/>
  <c r="Y149" i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X163" i="1"/>
  <c r="Y166" i="1"/>
  <c r="Y168" i="1" s="1"/>
  <c r="BM166" i="1"/>
  <c r="BO166" i="1"/>
  <c r="Y172" i="1"/>
  <c r="BM172" i="1"/>
  <c r="Y174" i="1"/>
  <c r="BM174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8" i="1"/>
  <c r="BM198" i="1"/>
  <c r="BO198" i="1"/>
  <c r="Y200" i="1"/>
  <c r="BM200" i="1"/>
  <c r="J547" i="1"/>
  <c r="Y207" i="1"/>
  <c r="BM207" i="1"/>
  <c r="Y209" i="1"/>
  <c r="BM209" i="1"/>
  <c r="Y211" i="1"/>
  <c r="BM211" i="1"/>
  <c r="X212" i="1"/>
  <c r="Y215" i="1"/>
  <c r="Y217" i="1" s="1"/>
  <c r="BM215" i="1"/>
  <c r="BO215" i="1"/>
  <c r="Y222" i="1"/>
  <c r="BM222" i="1"/>
  <c r="Y224" i="1"/>
  <c r="BM224" i="1"/>
  <c r="Y226" i="1"/>
  <c r="BM226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X302" i="1"/>
  <c r="BO300" i="1"/>
  <c r="BM300" i="1"/>
  <c r="Y300" i="1"/>
  <c r="Y302" i="1" s="1"/>
  <c r="BO301" i="1"/>
  <c r="BM301" i="1"/>
  <c r="BO306" i="1"/>
  <c r="X307" i="1"/>
  <c r="Y310" i="1"/>
  <c r="BM310" i="1"/>
  <c r="BO310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Q547" i="1"/>
  <c r="Y327" i="1"/>
  <c r="Y336" i="1" s="1"/>
  <c r="BM327" i="1"/>
  <c r="BO327" i="1"/>
  <c r="Y329" i="1"/>
  <c r="BM329" i="1"/>
  <c r="Y332" i="1"/>
  <c r="BM332" i="1"/>
  <c r="Y334" i="1"/>
  <c r="BM334" i="1"/>
  <c r="X337" i="1"/>
  <c r="Y340" i="1"/>
  <c r="Y342" i="1" s="1"/>
  <c r="BM340" i="1"/>
  <c r="BO340" i="1"/>
  <c r="Y346" i="1"/>
  <c r="Y347" i="1" s="1"/>
  <c r="BM346" i="1"/>
  <c r="BO346" i="1"/>
  <c r="Y350" i="1"/>
  <c r="Y351" i="1" s="1"/>
  <c r="BM350" i="1"/>
  <c r="BO350" i="1"/>
  <c r="X351" i="1"/>
  <c r="Y355" i="1"/>
  <c r="BM355" i="1"/>
  <c r="BO355" i="1"/>
  <c r="Y357" i="1"/>
  <c r="BM357" i="1"/>
  <c r="Y359" i="1"/>
  <c r="BM359" i="1"/>
  <c r="X360" i="1"/>
  <c r="Y363" i="1"/>
  <c r="Y365" i="1" s="1"/>
  <c r="BM363" i="1"/>
  <c r="BO363" i="1"/>
  <c r="X366" i="1"/>
  <c r="Y369" i="1"/>
  <c r="Y372" i="1" s="1"/>
  <c r="BM369" i="1"/>
  <c r="BO369" i="1"/>
  <c r="Y371" i="1"/>
  <c r="BM371" i="1"/>
  <c r="Y375" i="1"/>
  <c r="Y376" i="1" s="1"/>
  <c r="BM375" i="1"/>
  <c r="BO375" i="1"/>
  <c r="X376" i="1"/>
  <c r="Y381" i="1"/>
  <c r="Y383" i="1" s="1"/>
  <c r="BM381" i="1"/>
  <c r="BO381" i="1"/>
  <c r="X384" i="1"/>
  <c r="Y387" i="1"/>
  <c r="BM387" i="1"/>
  <c r="Y389" i="1"/>
  <c r="BM389" i="1"/>
  <c r="Y391" i="1"/>
  <c r="BM391" i="1"/>
  <c r="Y393" i="1"/>
  <c r="BM393" i="1"/>
  <c r="Y395" i="1"/>
  <c r="BM395" i="1"/>
  <c r="Y397" i="1"/>
  <c r="BM397" i="1"/>
  <c r="X400" i="1"/>
  <c r="Y403" i="1"/>
  <c r="Y405" i="1" s="1"/>
  <c r="BM403" i="1"/>
  <c r="BO403" i="1"/>
  <c r="Y413" i="1"/>
  <c r="BM413" i="1"/>
  <c r="BO413" i="1"/>
  <c r="T547" i="1"/>
  <c r="Y420" i="1"/>
  <c r="Y421" i="1" s="1"/>
  <c r="BM420" i="1"/>
  <c r="BO420" i="1"/>
  <c r="X421" i="1"/>
  <c r="Y424" i="1"/>
  <c r="BM424" i="1"/>
  <c r="BO424" i="1"/>
  <c r="Y426" i="1"/>
  <c r="BM426" i="1"/>
  <c r="Y428" i="1"/>
  <c r="BM428" i="1"/>
  <c r="Y430" i="1"/>
  <c r="BM430" i="1"/>
  <c r="X431" i="1"/>
  <c r="Y434" i="1"/>
  <c r="Y436" i="1" s="1"/>
  <c r="BM434" i="1"/>
  <c r="BO434" i="1"/>
  <c r="X437" i="1"/>
  <c r="Y448" i="1"/>
  <c r="BM448" i="1"/>
  <c r="BO448" i="1"/>
  <c r="Y449" i="1"/>
  <c r="BM449" i="1"/>
  <c r="Y450" i="1"/>
  <c r="BM450" i="1"/>
  <c r="X451" i="1"/>
  <c r="Y456" i="1"/>
  <c r="BM456" i="1"/>
  <c r="BO456" i="1"/>
  <c r="Y459" i="1"/>
  <c r="BM459" i="1"/>
  <c r="Y461" i="1"/>
  <c r="BM461" i="1"/>
  <c r="Y463" i="1"/>
  <c r="BM463" i="1"/>
  <c r="Y465" i="1"/>
  <c r="BM465" i="1"/>
  <c r="Y467" i="1"/>
  <c r="BM467" i="1"/>
  <c r="BO478" i="1"/>
  <c r="BM478" i="1"/>
  <c r="Y478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08" i="1"/>
  <c r="X361" i="1"/>
  <c r="X383" i="1"/>
  <c r="X452" i="1"/>
  <c r="V547" i="1"/>
  <c r="X469" i="1"/>
  <c r="BO472" i="1"/>
  <c r="BM472" i="1"/>
  <c r="Y472" i="1"/>
  <c r="X474" i="1"/>
  <c r="X483" i="1"/>
  <c r="BO476" i="1"/>
  <c r="BM476" i="1"/>
  <c r="Y476" i="1"/>
  <c r="BO480" i="1"/>
  <c r="BM480" i="1"/>
  <c r="Y480" i="1"/>
  <c r="X48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505" i="1"/>
  <c r="X520" i="1"/>
  <c r="X521" i="1"/>
  <c r="BO514" i="1"/>
  <c r="BM514" i="1"/>
  <c r="Y514" i="1"/>
  <c r="Y520" i="1" s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X536" i="1"/>
  <c r="Y531" i="1"/>
  <c r="BM531" i="1"/>
  <c r="BO531" i="1"/>
  <c r="Y532" i="1"/>
  <c r="BM532" i="1"/>
  <c r="Y533" i="1"/>
  <c r="BM533" i="1"/>
  <c r="Y534" i="1"/>
  <c r="BM534" i="1"/>
  <c r="Y528" i="1" l="1"/>
  <c r="Y473" i="1"/>
  <c r="Y488" i="1"/>
  <c r="Y415" i="1"/>
  <c r="Y280" i="1"/>
  <c r="Y144" i="1"/>
  <c r="Y227" i="1"/>
  <c r="Y212" i="1"/>
  <c r="Y127" i="1"/>
  <c r="Y117" i="1"/>
  <c r="Y399" i="1"/>
  <c r="Y313" i="1"/>
  <c r="Y175" i="1"/>
  <c r="Y157" i="1"/>
  <c r="Y136" i="1"/>
  <c r="Y511" i="1"/>
  <c r="Y535" i="1"/>
  <c r="Y482" i="1"/>
  <c r="Y468" i="1"/>
  <c r="Y451" i="1"/>
  <c r="Y431" i="1"/>
  <c r="Y202" i="1"/>
  <c r="Y297" i="1"/>
  <c r="Y268" i="1"/>
  <c r="Y85" i="1"/>
  <c r="Y61" i="1"/>
  <c r="X539" i="1"/>
  <c r="Y504" i="1"/>
  <c r="Y360" i="1"/>
  <c r="Y195" i="1"/>
  <c r="Y274" i="1"/>
  <c r="Y245" i="1"/>
  <c r="X541" i="1"/>
  <c r="Y102" i="1"/>
  <c r="X537" i="1"/>
  <c r="X538" i="1"/>
  <c r="X540" i="1" l="1"/>
  <c r="Y542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<sst xmlns="http://schemas.openxmlformats.org/spreadsheetml/2006/main" count="2314" uniqueCount="768">
  <si>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</si>
  <si>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</si>
  <si>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</si>
  <si>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</si>
  <si>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</si>
  <si>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</si>
  <si>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</si>
  <si>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</si>
  <si>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</si>
  <si>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</si>
  <si>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</si>
  <si>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</si>
  <si>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</si>
  <si>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</si>
  <si>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</si>
  <si>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</si>
  <si>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</si>
  <si>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</si>
  <si>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</si>
  <si>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</si>
  <si>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</si>
  <si>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</si>
  <si>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</si>
  <si>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</si>
  <si>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</si>
  <si>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</si>
  <si>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</si>
  <si>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</si>
  <si>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</si>
  <si>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</si>
  <si>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</si>
  <si>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</si>
  <si>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</si>
  <si>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</si>
  <si>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</si>
  <si>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</si>
  <si>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</si>
  <si>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</si>
  <si>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</si>
  <si>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</si>
  <si>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</si>
  <si>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</si>
  <si>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</si>
  <si>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</si>
  <si>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</si>
  <si>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</si>
  <si>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</si>
  <si>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</si>
  <si>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</si>
  <si>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</si>
  <si>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</si>
  <si>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</si>
  <si>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</si>
  <si>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</si>
  <si>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</si>
  <si>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</si>
  <si>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</si>
  <si>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</si>
  <si>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</si>
  <si>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</si>
  <si>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</si>
  <si>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</si>
  <si>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</si>
  <si>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</si>
  <si>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</si>
  <si>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</si>
  <si>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</si>
  <si>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</si>
  <si>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</si>
  <si>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</si>
  <si>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</si>
  <si>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</si>
  <si>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</si>
  <si>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</si>
  <si>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</si>
  <si>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</si>
  <si>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</si>
  <si>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</si>
  <si>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</si>
  <si>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</si>
  <si>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</si>
  <si>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</si>
  <si>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</si>
  <si>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</si>
  <si>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</si>
  <si>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</si>
  <si>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</si>
  <si>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</si>
  <si>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</si>
  <si>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</si>
  <si>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</si>
  <si>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</si>
  <si>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</si>
  <si>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</si>
  <si>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</si>
  <si>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</si>
  <si>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</si>
  <si>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</si>
  <si>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</si>
  <si>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</si>
  <si>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</si>
  <si>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</si>
  <si>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</si>
  <si>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</si>
  <si>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</si>
  <si>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</si>
  <si>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</si>
  <si>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</si>
  <si>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</si>
  <si>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</si>
  <si>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</si>
  <si>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</si>
  <si>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</si>
  <si>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</si>
  <si>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</si>
  <si>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</si>
  <si>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</si>
  <si>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</si>
  <si>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</si>
  <si>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</si>
  <si>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</si>
  <si>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</si>
  <si>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</si>
  <si>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</si>
  <si>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</si>
  <si>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</si>
  <si>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</si>
  <si>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</si>
  <si>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</si>
  <si>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</si>
  <si>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</si>
  <si>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</si>
  <si>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</si>
  <si>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</si>
  <si>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</si>
  <si>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</si>
  <si>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</si>
  <si>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</si>
  <si>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</si>
  <si>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</si>
  <si>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</si>
  <si>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</si>
  <si>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</si>
  <si>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</si>
  <si>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</si>
  <si>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</si>
  <si>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</si>
  <si>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</si>
  <si>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</si>
  <si>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</si>
  <si>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</si>
  <si>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</si>
  <si>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</si>
  <si>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</si>
  <si>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</si>
  <si>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</si>
  <si>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</si>
  <si>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</si>
  <si>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</si>
  <si>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</si>
  <si>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</si>
  <si>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</si>
  <si>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</si>
  <si>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</si>
  <si>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</si>
  <si>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</si>
  <si>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</si>
  <si>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</si>
  <si>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</si>
  <si>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</si>
  <si>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</si>
  <si>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</si>
  <si>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</si>
  <si>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</si>
  <si>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</si>
  <si>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</si>
  <si>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</si>
  <si>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</si>
  <si>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</si>
  <si>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</si>
  <si>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</si>
  <si>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</si>
  <si>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</si>
  <si>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</si>
  <si>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</si>
  <si>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</si>
  <si>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</si>
  <si>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</si>
  <si>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</si>
  <si>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</si>
  <si>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</si>
  <si>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</si>
  <si>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</si>
  <si>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</si>
  <si>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</si>
  <si>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</si>
  <si>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</si>
  <si>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</si>
  <si>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</si>
  <si>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</si>
  <si>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</si>
  <si>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</si>
  <si>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</si>
  <si>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</si>
  <si>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</si>
  <si>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</si>
  <si>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</si>
  <si>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</si>
  <si>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</si>
  <si>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</si>
  <si>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</si>
  <si>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</si>
  <si>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</si>
  <si>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</si>
  <si>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</si>
  <si>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</si>
  <si>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</si>
  <si>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</si>
  <si>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</si>
  <si>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</si>
  <si>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</si>
  <si>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</si>
  <si>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</si>
  <si>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</si>
  <si>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</si>
  <si>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</si>
  <si>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</si>
  <si>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</si>
  <si>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</si>
  <si>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</si>
  <si>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</si>
  <si>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</si>
  <si>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</si>
  <si>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</si>
  <si>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</si>
  <si>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</si>
  <si>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</si>
  <si>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</si>
  <si>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</si>
  <si>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</si>
  <si>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</si>
  <si>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</si>
  <si>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</si>
  <si>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</si>
  <si>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</si>
  <si>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</si>
  <si>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</si>
  <si>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</si>
  <si>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</si>
  <si>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</si>
  <si>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</si>
  <si>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</si>
  <si>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</si>
  <si>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</si>
  <si>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</si>
  <si>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</si>
  <si>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</si>
  <si>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</si>
  <si>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</si>
  <si>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</si>
  <si>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</si>
  <si>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</si>
  <si>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</si>
  <si>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</si>
  <si>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</si>
  <si>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</si>
  <si>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</si>
  <si>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</si>
  <si>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</si>
  <si>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</si>
  <si>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</si>
  <si>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</si>
  <si>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</si>
  <si>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</si>
  <si>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</si>
  <si>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</si>
  <si>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</si>
  <si>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</si>
  <si>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</si>
  <si>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</si>
  <si>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</si>
  <si>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</si>
  <si>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</si>
  <si>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</si>
  <si>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</si>
  <si>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</si>
  <si>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</si>
  <si>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</si>
  <si>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</si>
  <si>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</si>
  <si>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</si>
  <si>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</si>
  <si>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</si>
  <si>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</si>
  <si>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</si>
  <si>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</si>
  <si>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</si>
  <si>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</si>
  <si>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</si>
  <si>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</si>
  <si>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</si>
  <si>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</si>
  <si>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</si>
  <si>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</si>
  <si>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</si>
  <si>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</si>
  <si>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</si>
  <si>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</si>
  <si>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</si>
  <si>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</si>
  <si>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</si>
  <si>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</si>
  <si>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</si>
  <si>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</si>
  <si>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</si>
  <si>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</si>
  <si>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</si>
  <si>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</si>
  <si>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</si>
  <si>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</si>
  <si>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</si>
  <si>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</si>
  <si>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</si>
  <si>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</si>
  <si>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</si>
  <si>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</si>
  <si>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</si>
  <si>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</si>
  <si>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</si>
  <si>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</si>
  <si>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</si>
  <si>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</si>
  <si>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</si>
  <si>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</si>
  <si>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</si>
  <si>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</si>
  <si>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</si>
  <si>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</si>
  <si>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</si>
  <si>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</si>
  <si>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</si>
  <si>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</si>
  <si>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</si>
  <si>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</si>
  <si>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</si>
  <si>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</si>
  <si>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</si>
  <si>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</si>
  <si>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</si>
  <si>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</si>
  <si>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</si>
  <si>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</si>
  <si>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</si>
  <si>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</si>
  <si>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</si>
  <si>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</si>
  <si>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</si>
  <si>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</si>
  <si>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</si>
  <si>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</si>
  <si>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</si>
  <si>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</si>
  <si>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</si>
  <si>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</si>
  <si>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</si>
  <si>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</si>
  <si>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</si>
  <si>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</si>
  <si>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</si>
  <si>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</si>
  <si>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</si>
  <si>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</si>
  <si>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</si>
  <si>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</si>
  <si>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</si>
  <si>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</si>
  <si>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</si>
  <si>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</si>
  <si>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</si>
  <si>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</si>
  <si>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</si>
  <si>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</si>
  <si>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</si>
  <si>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</si>
  <si>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</si>
  <si>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</si>
  <si>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</si>
  <si>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</si>
  <si>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</si>
  <si>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</si>
  <si>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</si>
  <si>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</si>
  <si>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</si>
  <si>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</si>
  <si>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</si>
  <si>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</si>
  <si>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</si>
  <si>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</si>
  <si>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</si>
  <si>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</si>
  <si>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</si>
  <si>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</si>
  <si>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</si>
  <si>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</si>
  <si>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</si>
  <si>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</si>
  <si>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</si>
  <si>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</si>
  <si>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</si>
  <si>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</si>
  <si>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</si>
  <si>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</si>
  <si>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</si>
  <si>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</si>
  <si>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</si>
  <si>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</si>
  <si>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</si>
  <si>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</si>
  <si>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</si>
  <si>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</si>
  <si>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</si>
  <si>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</si>
  <si>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</si>
  <si>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</si>
  <si>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</si>
  <si>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</si>
  <si>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</si>
  <si>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</si>
  <si>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</si>
  <si>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</si>
  <si>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</si>
  <si>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</si>
  <si>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</si>
  <si>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</si>
  <si>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</si>
  <si>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</si>
  <si>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</si>
  <si>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</si>
  <si>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</si>
  <si>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</si>
  <si>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</si>
  <si>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</si>
  <si>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</si>
  <si>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</si>
  <si>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</si>
  <si>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</si>
  <si>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</si>
  <si>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</si>
  <si>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</si>
  <si>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</si>
  <si>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</si>
  <si>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</si>
  <si>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</si>
  <si>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</si>
  <si>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</si>
  <si>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</si>
  <si>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</si>
  <si>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</si>
  <si>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</si>
  <si>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</si>
  <si>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</si>
  <si>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</si>
  <si>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</si>
  <si>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</si>
  <si>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</si>
  <si>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</si>
  <si>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</si>
  <si>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</si>
  <si>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</si>
  <si>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</si>
  <si>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</si>
  <si>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</si>
  <si>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</si>
  <si>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</si>
  <si>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</si>
  <si>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</si>
  <si>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</si>
  <si>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</si>
  <si>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</si>
  <si>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</si>
  <si>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</si>
  <si>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</si>
  <si>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</si>
  <si>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</si>
  <si>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</si>
  <si>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</si>
  <si>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</si>
  <si>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</si>
  <si>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</si>
  <si>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</si>
  <si>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</si>
  <si>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</si>
  <si>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</si>
  <si>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</si>
  <si>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</si>
  <si>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</si>
  <si>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</si>
  <si>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</si>
  <si>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</si>
  <si>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</si>
  <si>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</si>
  <si>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</si>
  <si>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</si>
  <si>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</si>
  <si>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</si>
  <si>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</si>
  <si>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</si>
  <si>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</si>
  <si>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</si>
  <si>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</si>
  <si>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</si>
  <si>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</si>
  <si>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</si>
  <si>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</si>
  <si>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</si>
  <si>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</si>
  <si>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</si>
  <si>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</si>
  <si>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</si>
  <si>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</si>
  <si>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</si>
  <si>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</si>
  <si>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</si>
  <si>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</si>
  <si>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</si>
  <si>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</si>
  <si>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</si>
  <si>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</si>
  <si>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</si>
  <si>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</si>
  <si>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</si>
  <si>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</si>
  <si>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</si>
  <si>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</si>
  <si>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</si>
  <si>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</si>
  <si>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</si>
  <si>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</si>
  <si>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</si>
  <si>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</si>
  <si>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</si>
  <si>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</si>
  <si>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</si>
  <si>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</si>
  <si>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</si>
  <si>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</si>
  <si>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</si>
  <si>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</si>
  <si>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</si>
  <si>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</si>
  <si>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</si>
  <si>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</si>
  <si>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</si>
  <si>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</si>
  <si>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</si>
  <si>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</si>
  <si>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</si>
  <si>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</si>
  <si>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</si>
  <si>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</si>
  <si>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</si>
  <si>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</si>
  <si>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</si>
  <si>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</si>
  <si>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</si>
  <si>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</si>
  <si>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</si>
  <si>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</si>
  <si>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</si>
  <si>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</si>
  <si>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</si>
  <si>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</si>
  <si>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</si>
  <si>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</si>
  <si>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</si>
  <si>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</si>
  <si>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</si>
  <si>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</si>
  <si>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</si>
  <si>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</si>
  <si>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</si>
  <si>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</si>
  <si>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</si>
  <si>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</si>
  <si>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</si>
  <si>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</si>
  <si>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</si>
  <si>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</si>
  <si>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</si>
  <si>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</si>
  <si>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</si>
  <si>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</si>
  <si>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</si>
  <si>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</si>
  <si>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</si>
  <si>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</si>
  <si>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</si>
  <si>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</si>
  <si>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</si>
  <si>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</si>
  <si>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</si>
  <si>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</si>
  <si>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</si>
  <si>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</si>
  <si>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</si>
  <si>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</si>
  <si>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</si>
  <si>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</si>
  <si>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</si>
  <si>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</si>
  <si>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</si>
  <si>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</si>
  <si>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</si>
  <si>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</si>
  <si>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</si>
  <si>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</si>
  <si>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</si>
  <si>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</si>
  <si>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</si>
  <si>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</si>
  <si>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</si>
  <si>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</si>
  <si>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</si>
  <si>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</si>
  <si>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</si>
  <si>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</si>
  <si>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</si>
  <si>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</si>
  <si>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</si>
  <si>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</si>
  <si>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</si>
  <si>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</si>
  <si>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</si>
  <si>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</si>
  <si>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</si>
  <si>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</si>
  <si>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</si>
  <si>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</si>
  <si>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</si>
  <si>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</si>
  <si>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</si>
  <si>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</si>
  <si>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</si>
  <si>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</si>
  <si>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</si>
  <si>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</si>
  <si>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</si>
  <si>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</si>
  <si>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</si>
  <si>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</si>
  <si>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</si>
  <si>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</si>
  <si>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</si>
  <si>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</si>
  <si>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</si>
  <si>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</si>
  <si>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</si>
  <si>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</si>
  <si>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</si>
  <si>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</si>
  <si>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</si>
  <si>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</si>
  <si>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</si>
  <si>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</si>
  <si>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</si>
  <si>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</si>
  <si>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</si>
  <si>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</si>
  <si>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</si>
  <si>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</si>
  <si>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</si>
  <si>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</si>
  <si>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</si>
  <si>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</si>
  <si>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</si>
  <si>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</si>
  <si>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</si>
  <si>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</si>
  <si>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</si>
  <si>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</si>
  <si>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</si>
  <si>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</si>
  <si>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</si>
  <si>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</si>
  <si>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</si>
  <si>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</si>
  <si>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</si>
  <si>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</si>
  <si>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</si>
  <si>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</si>
  <si>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</si>
  <si>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</si>
  <si>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</si>
  <si>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</si>
  <si>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</si>
  <si>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</si>
  <si>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</si>
  <si>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</si>
  <si>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</si>
  <si>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</si>
  <si>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</si>
  <si>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</si>
  <si>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</si>
  <si>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</si>
  <si>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</si>
  <si>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</si>
  <si>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</si>
  <si>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</si>
  <si>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</si>
  <si>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</si>
  <si>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</si>
  <si>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</si>
  <si>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</si>
  <si>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</si>
  <si>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</si>
  <si>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</si>
  <si>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</si>
  <si>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</si>
  <si>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</si>
  <si>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</si>
  <si>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</si>
  <si>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</si>
  <si>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</si>
  <si>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</si>
  <si>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</si>
  <si>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</si>
  <si>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</si>
  <si>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</si>
  <si>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</si>
  <si>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</si>
  <si>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</si>
  <si>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</si>
  <si>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</si>
  <si>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</si>
  <si>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</si>
  <si>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</si>
  <si>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</si>
  <si>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</si>
  <si>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</si>
  <si>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</si>
  <si>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</si>
  <si>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</si>
  <si>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</si>
  <si>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</si>
  <si>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</si>
  <si>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</si>
  <si>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</si>
  <si>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</si>
  <si>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</si>
  <si>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</si>
  <si>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</si>
  <si>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</si>
  <si>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</si>
  <si>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</si>
  <si>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</si>
  <si>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</si>
  <si>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</si>
  <si>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</si>
  <si>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</si>
  <si>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</si>
  <si>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</si>
  <si>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</si>
  <si>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</si>
  <si>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</si>
  <si>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</si>
  <si>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</si>
  <si>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</si>
  <si>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попдисать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</si>
</sst>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253" sqref="AA253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45439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0.45833333333333331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150</v>
      </c>
      <c r="X253" s="371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09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35.714285714285715</v>
      </c>
      <c r="X256" s="372">
        <f>IFERROR(X252/H252,"0")+IFERROR(X253/H253,"0")+IFERROR(X254/H254,"0")+IFERROR(X255/H255,"0")</f>
        <v>36</v>
      </c>
      <c r="Y256" s="372">
        <f>IFERROR(IF(Y252="",0,Y252),"0")+IFERROR(IF(Y253="",0,Y253),"0")+IFERROR(IF(Y254="",0,Y254),"0")+IFERROR(IF(Y255="",0,Y255),"0")</f>
        <v>0.27107999999999999</v>
      </c>
      <c r="Z256" s="373"/>
      <c r="AA256" s="373"/>
    </row>
    <row r="257" spans="1:67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150</v>
      </c>
      <c r="X257" s="372">
        <f>IFERROR(SUM(X252:X255),"0")</f>
        <v>151.20000000000002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250</v>
      </c>
      <c r="X271" s="371">
        <f>IFERROR(IF(W271="",0,CEILING((W271/$H271),1)*$H271),"")</f>
        <v>252</v>
      </c>
      <c r="Y271" s="36">
        <f>IFERROR(IF(X271=0,"",ROUNDUP(X271/H271,0)*0.02175),"")</f>
        <v>0.65249999999999997</v>
      </c>
      <c r="Z271" s="56"/>
      <c r="AA271" s="57"/>
      <c r="AE271" s="64"/>
      <c r="BB271" s="221" t="s">
        <v>1</v>
      </c>
      <c r="BL271" s="64">
        <f>IFERROR(W271*I271/H271,"0")</f>
        <v>266.78571428571428</v>
      </c>
      <c r="BM271" s="64">
        <f>IFERROR(X271*I271/H271,"0")</f>
        <v>268.91999999999996</v>
      </c>
      <c r="BN271" s="64">
        <f>IFERROR(1/J271*(W271/H271),"0")</f>
        <v>0.53146258503401356</v>
      </c>
      <c r="BO271" s="64">
        <f>IFERROR(1/J271*(X271/H271),"0")</f>
        <v>0.5357142857142857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29.761904761904759</v>
      </c>
      <c r="X274" s="372">
        <f>IFERROR(X271/H271,"0")+IFERROR(X272/H272,"0")+IFERROR(X273/H273,"0")</f>
        <v>30</v>
      </c>
      <c r="Y274" s="372">
        <f>IFERROR(IF(Y271="",0,Y271),"0")+IFERROR(IF(Y272="",0,Y272),"0")+IFERROR(IF(Y273="",0,Y273),"0")</f>
        <v>0.65249999999999997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250</v>
      </c>
      <c r="X275" s="372">
        <f>IFERROR(SUM(X271:X273),"0")</f>
        <v>252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5000</v>
      </c>
      <c r="X329" s="371">
        <f t="shared" si="65"/>
        <v>5010</v>
      </c>
      <c r="Y329" s="36">
        <f>IFERROR(IF(X329=0,"",ROUNDUP(X329/H329,0)*0.02175),"")</f>
        <v>7.2644999999999991</v>
      </c>
      <c r="Z329" s="56"/>
      <c r="AA329" s="57"/>
      <c r="AE329" s="64"/>
      <c r="BB329" s="248" t="s">
        <v>1</v>
      </c>
      <c r="BL329" s="64">
        <f t="shared" si="66"/>
        <v>5160</v>
      </c>
      <c r="BM329" s="64">
        <f t="shared" si="67"/>
        <v>5170.3200000000006</v>
      </c>
      <c r="BN329" s="64">
        <f t="shared" si="68"/>
        <v>6.9444444444444438</v>
      </c>
      <c r="BO329" s="64">
        <f t="shared" si="69"/>
        <v>6.958333333333333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3500</v>
      </c>
      <c r="X332" s="371">
        <f t="shared" si="65"/>
        <v>3510</v>
      </c>
      <c r="Y332" s="36">
        <f>IFERROR(IF(X332=0,"",ROUNDUP(X332/H332,0)*0.02175),"")</f>
        <v>5.0894999999999992</v>
      </c>
      <c r="Z332" s="56"/>
      <c r="AA332" s="57"/>
      <c r="AE332" s="64"/>
      <c r="BB332" s="251" t="s">
        <v>1</v>
      </c>
      <c r="BL332" s="64">
        <f t="shared" si="66"/>
        <v>3612</v>
      </c>
      <c r="BM332" s="64">
        <f t="shared" si="67"/>
        <v>3622.32</v>
      </c>
      <c r="BN332" s="64">
        <f t="shared" si="68"/>
        <v>4.8611111111111107</v>
      </c>
      <c r="BO332" s="64">
        <f t="shared" si="69"/>
        <v>4.875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566.66666666666663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568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12.353999999999999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8500</v>
      </c>
      <c r="X337" s="372">
        <f>IFERROR(SUM(X326:X335),"0")</f>
        <v>8520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2000</v>
      </c>
      <c r="X339" s="371">
        <f>IFERROR(IF(W339="",0,CEILING((W339/$H339),1)*$H339),"")</f>
        <v>2010</v>
      </c>
      <c r="Y339" s="36">
        <f>IFERROR(IF(X339=0,"",ROUNDUP(X339/H339,0)*0.02175),"")</f>
        <v>2.9144999999999999</v>
      </c>
      <c r="Z339" s="56"/>
      <c r="AA339" s="57"/>
      <c r="AE339" s="64"/>
      <c r="BB339" s="255" t="s">
        <v>1</v>
      </c>
      <c r="BL339" s="64">
        <f>IFERROR(W339*I339/H339,"0")</f>
        <v>2064</v>
      </c>
      <c r="BM339" s="64">
        <f>IFERROR(X339*I339/H339,"0")</f>
        <v>2074.3200000000002</v>
      </c>
      <c r="BN339" s="64">
        <f>IFERROR(1/J339*(W339/H339),"0")</f>
        <v>2.7777777777777777</v>
      </c>
      <c r="BO339" s="64">
        <f>IFERROR(1/J339*(X339/H339),"0")</f>
        <v>2.7916666666666665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133.33333333333334</v>
      </c>
      <c r="X342" s="372">
        <f>IFERROR(X339/H339,"0")+IFERROR(X340/H340,"0")+IFERROR(X341/H341,"0")</f>
        <v>134</v>
      </c>
      <c r="Y342" s="372">
        <f>IFERROR(IF(Y339="",0,Y339),"0")+IFERROR(IF(Y340="",0,Y340),"0")+IFERROR(IF(Y341="",0,Y341),"0")</f>
        <v>2.9144999999999999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2000</v>
      </c>
      <c r="X343" s="372">
        <f>IFERROR(SUM(X339:X341),"0")</f>
        <v>2010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150</v>
      </c>
      <c r="X363" s="371">
        <f>IFERROR(IF(W363="",0,CEILING((W363/$H363),1)*$H363),"")</f>
        <v>153.29999999999998</v>
      </c>
      <c r="Y363" s="36">
        <f>IFERROR(IF(X363=0,"",ROUNDUP(X363/H363,0)*0.00753),"")</f>
        <v>0.26355000000000001</v>
      </c>
      <c r="Z363" s="56"/>
      <c r="AA363" s="57"/>
      <c r="AE363" s="64"/>
      <c r="BB363" s="266" t="s">
        <v>1</v>
      </c>
      <c r="BL363" s="64">
        <f>IFERROR(W363*I363/H363,"0")</f>
        <v>156.84931506849315</v>
      </c>
      <c r="BM363" s="64">
        <f>IFERROR(X363*I363/H363,"0")</f>
        <v>160.29999999999998</v>
      </c>
      <c r="BN363" s="64">
        <f>IFERROR(1/J363*(W363/H363),"0")</f>
        <v>0.2195293291183702</v>
      </c>
      <c r="BO363" s="64">
        <f>IFERROR(1/J363*(X363/H363),"0")</f>
        <v>0.22435897435897434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34.246575342465754</v>
      </c>
      <c r="X365" s="372">
        <f>IFERROR(X363/H363,"0")+IFERROR(X364/H364,"0")</f>
        <v>35</v>
      </c>
      <c r="Y365" s="372">
        <f>IFERROR(IF(Y363="",0,Y363),"0")+IFERROR(IF(Y364="",0,Y364),"0")</f>
        <v>0.26355000000000001</v>
      </c>
      <c r="Z365" s="373"/>
      <c r="AA365" s="373"/>
    </row>
    <row r="366" spans="1:67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150</v>
      </c>
      <c r="X366" s="372">
        <f>IFERROR(SUM(X363:X364),"0")</f>
        <v>153.29999999999998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250</v>
      </c>
      <c r="X402" s="371">
        <f>IFERROR(IF(W402="",0,CEILING((W402/$H402),1)*$H402),"")</f>
        <v>257.39999999999998</v>
      </c>
      <c r="Y402" s="36">
        <f>IFERROR(IF(X402=0,"",ROUNDUP(X402/H402,0)*0.02175),"")</f>
        <v>0.71775</v>
      </c>
      <c r="Z402" s="56"/>
      <c r="AA402" s="57"/>
      <c r="AE402" s="64"/>
      <c r="BB402" s="288" t="s">
        <v>1</v>
      </c>
      <c r="BL402" s="64">
        <f>IFERROR(W402*I402/H402,"0")</f>
        <v>267.5</v>
      </c>
      <c r="BM402" s="64">
        <f>IFERROR(X402*I402/H402,"0")</f>
        <v>275.41799999999995</v>
      </c>
      <c r="BN402" s="64">
        <f>IFERROR(1/J402*(W402/H402),"0")</f>
        <v>0.57234432234432231</v>
      </c>
      <c r="BO402" s="64">
        <f>IFERROR(1/J402*(X402/H402),"0")</f>
        <v>0.5892857142857143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32.051282051282051</v>
      </c>
      <c r="X405" s="372">
        <f>IFERROR(X402/H402,"0")+IFERROR(X403/H403,"0")+IFERROR(X404/H404,"0")</f>
        <v>33</v>
      </c>
      <c r="Y405" s="372">
        <f>IFERROR(IF(Y402="",0,Y402),"0")+IFERROR(IF(Y403="",0,Y403),"0")+IFERROR(IF(Y404="",0,Y404),"0")</f>
        <v>0.71775</v>
      </c>
      <c r="Z405" s="373"/>
      <c r="AA405" s="373"/>
    </row>
    <row r="406" spans="1:67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250</v>
      </c>
      <c r="X406" s="372">
        <f>IFERROR(SUM(X402:X404),"0")</f>
        <v>257.39999999999998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idden="1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hidden="1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1400</v>
      </c>
      <c r="X523" s="371">
        <f>IFERROR(IF(W523="",0,CEILING((W523/$H523),1)*$H523),"")</f>
        <v>1404</v>
      </c>
      <c r="Y523" s="36">
        <f>IFERROR(IF(X523=0,"",ROUNDUP(X523/H523,0)*0.02175),"")</f>
        <v>3.9149999999999996</v>
      </c>
      <c r="Z523" s="56"/>
      <c r="AA523" s="57"/>
      <c r="AE523" s="64"/>
      <c r="BB523" s="352" t="s">
        <v>1</v>
      </c>
      <c r="BL523" s="64">
        <f>IFERROR(W523*I523/H523,"0")</f>
        <v>1501.2307692307693</v>
      </c>
      <c r="BM523" s="64">
        <f>IFERROR(X523*I523/H523,"0")</f>
        <v>1505.5200000000002</v>
      </c>
      <c r="BN523" s="64">
        <f>IFERROR(1/J523*(W523/H523),"0")</f>
        <v>3.2051282051282053</v>
      </c>
      <c r="BO523" s="64">
        <f>IFERROR(1/J523*(X523/H523),"0")</f>
        <v>3.214285714285714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179.4871794871795</v>
      </c>
      <c r="X528" s="372">
        <f>IFERROR(X523/H523,"0")+IFERROR(X524/H524,"0")+IFERROR(X525/H525,"0")+IFERROR(X526/H526,"0")+IFERROR(X527/H527,"0")</f>
        <v>180</v>
      </c>
      <c r="Y528" s="372">
        <f>IFERROR(IF(Y523="",0,Y523),"0")+IFERROR(IF(Y524="",0,Y524),"0")+IFERROR(IF(Y525="",0,Y525),"0")+IFERROR(IF(Y526="",0,Y526),"0")+IFERROR(IF(Y527="",0,Y527),"0")</f>
        <v>3.9149999999999996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1400</v>
      </c>
      <c r="X529" s="372">
        <f>IFERROR(SUM(X523:X527),"0")</f>
        <v>1404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12700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12747.9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13187.651512870691</v>
      </c>
      <c r="X538" s="372">
        <f>IFERROR(SUM(BM22:BM534),"0")</f>
        <v>13237.678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20</v>
      </c>
      <c r="X539" s="38">
        <f>ROUNDUP(SUM(BO22:BO534),0)</f>
        <v>20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13687.651512870691</v>
      </c>
      <c r="X540" s="372">
        <f>GrossWeightTotalR+PalletQtyTotalR*25</f>
        <v>13737.678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1011.2612273571178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1016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21.088379999999994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403.20000000000005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403.20000000000005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10530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153.29999999999998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257.39999999999998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1404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1,26"/>
        <filter val="1 400,00"/>
        <filter val="12 700,00"/>
        <filter val="13 187,65"/>
        <filter val="13 687,65"/>
        <filter val="133,33"/>
        <filter val="150,00"/>
        <filter val="179,49"/>
        <filter val="2 000,00"/>
        <filter val="20"/>
        <filter val="250,00"/>
        <filter val="29,76"/>
        <filter val="3 500,00"/>
        <filter val="32,05"/>
        <filter val="34,25"/>
        <filter val="35,71"/>
        <filter val="5 000,00"/>
        <filter val="566,67"/>
        <filter val="8 500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