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5,24 ПОКОМ филиалы\"/>
    </mc:Choice>
  </mc:AlternateContent>
  <xr:revisionPtr revIDLastSave="0" documentId="13_ncr:1_{203C8B05-B458-4540-8EA0-D22604795F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9" i="1" l="1"/>
  <c r="E89" i="1"/>
  <c r="Q89" i="1" s="1"/>
  <c r="AD89" i="1" s="1"/>
  <c r="F67" i="1"/>
  <c r="E67" i="1"/>
  <c r="Q67" i="1" s="1"/>
  <c r="AD15" i="1"/>
  <c r="AD17" i="1"/>
  <c r="AD18" i="1"/>
  <c r="AD22" i="1"/>
  <c r="AD24" i="1"/>
  <c r="AD32" i="1"/>
  <c r="AD33" i="1"/>
  <c r="AD35" i="1"/>
  <c r="AD36" i="1"/>
  <c r="AD38" i="1"/>
  <c r="AD40" i="1"/>
  <c r="AD41" i="1"/>
  <c r="AD42" i="1"/>
  <c r="AD46" i="1"/>
  <c r="AD56" i="1"/>
  <c r="AD57" i="1"/>
  <c r="AD58" i="1"/>
  <c r="AD60" i="1"/>
  <c r="AD63" i="1"/>
  <c r="AD68" i="1"/>
  <c r="AD76" i="1"/>
  <c r="AD77" i="1"/>
  <c r="AD78" i="1"/>
  <c r="AD79" i="1"/>
  <c r="AD80" i="1"/>
  <c r="AD81" i="1"/>
  <c r="AD82" i="1"/>
  <c r="AD83" i="1"/>
  <c r="AD84" i="1"/>
  <c r="Q7" i="1"/>
  <c r="Q8" i="1"/>
  <c r="V8" i="1" s="1"/>
  <c r="Q9" i="1"/>
  <c r="Q10" i="1"/>
  <c r="V10" i="1" s="1"/>
  <c r="Q11" i="1"/>
  <c r="Q12" i="1"/>
  <c r="V12" i="1" s="1"/>
  <c r="Q13" i="1"/>
  <c r="Q14" i="1"/>
  <c r="V14" i="1" s="1"/>
  <c r="Q15" i="1"/>
  <c r="V15" i="1" s="1"/>
  <c r="Q16" i="1"/>
  <c r="V16" i="1" s="1"/>
  <c r="Q17" i="1"/>
  <c r="V17" i="1" s="1"/>
  <c r="Q18" i="1"/>
  <c r="V18" i="1" s="1"/>
  <c r="Q19" i="1"/>
  <c r="Q20" i="1"/>
  <c r="V20" i="1" s="1"/>
  <c r="Q21" i="1"/>
  <c r="Q22" i="1"/>
  <c r="V22" i="1" s="1"/>
  <c r="Q23" i="1"/>
  <c r="Q24" i="1"/>
  <c r="V24" i="1" s="1"/>
  <c r="Q25" i="1"/>
  <c r="Q26" i="1"/>
  <c r="V26" i="1" s="1"/>
  <c r="Q27" i="1"/>
  <c r="Q28" i="1"/>
  <c r="V28" i="1" s="1"/>
  <c r="Q29" i="1"/>
  <c r="Q30" i="1"/>
  <c r="V30" i="1" s="1"/>
  <c r="Q31" i="1"/>
  <c r="R31" i="1" s="1"/>
  <c r="Q32" i="1"/>
  <c r="V32" i="1" s="1"/>
  <c r="Q33" i="1"/>
  <c r="V33" i="1" s="1"/>
  <c r="Q34" i="1"/>
  <c r="V34" i="1" s="1"/>
  <c r="Q35" i="1"/>
  <c r="V35" i="1" s="1"/>
  <c r="Q36" i="1"/>
  <c r="V36" i="1" s="1"/>
  <c r="Q37" i="1"/>
  <c r="Q38" i="1"/>
  <c r="V38" i="1" s="1"/>
  <c r="Q39" i="1"/>
  <c r="R39" i="1" s="1"/>
  <c r="Q40" i="1"/>
  <c r="V40" i="1" s="1"/>
  <c r="Q41" i="1"/>
  <c r="V41" i="1" s="1"/>
  <c r="Q42" i="1"/>
  <c r="V42" i="1" s="1"/>
  <c r="Q43" i="1"/>
  <c r="R43" i="1" s="1"/>
  <c r="Q44" i="1"/>
  <c r="V44" i="1" s="1"/>
  <c r="Q45" i="1"/>
  <c r="Q46" i="1"/>
  <c r="V46" i="1" s="1"/>
  <c r="Q47" i="1"/>
  <c r="Q48" i="1"/>
  <c r="V48" i="1" s="1"/>
  <c r="Q49" i="1"/>
  <c r="R49" i="1" s="1"/>
  <c r="Q50" i="1"/>
  <c r="V50" i="1" s="1"/>
  <c r="Q51" i="1"/>
  <c r="Q52" i="1"/>
  <c r="V52" i="1" s="1"/>
  <c r="Q53" i="1"/>
  <c r="Q54" i="1"/>
  <c r="V54" i="1" s="1"/>
  <c r="Q55" i="1"/>
  <c r="Q56" i="1"/>
  <c r="V56" i="1" s="1"/>
  <c r="Q57" i="1"/>
  <c r="V57" i="1" s="1"/>
  <c r="Q58" i="1"/>
  <c r="V58" i="1" s="1"/>
  <c r="Q59" i="1"/>
  <c r="Q60" i="1"/>
  <c r="V60" i="1" s="1"/>
  <c r="Q61" i="1"/>
  <c r="Q62" i="1"/>
  <c r="V62" i="1" s="1"/>
  <c r="Q63" i="1"/>
  <c r="V63" i="1" s="1"/>
  <c r="Q64" i="1"/>
  <c r="V64" i="1" s="1"/>
  <c r="Q65" i="1"/>
  <c r="Q66" i="1"/>
  <c r="V66" i="1" s="1"/>
  <c r="Q68" i="1"/>
  <c r="V68" i="1" s="1"/>
  <c r="Q69" i="1"/>
  <c r="V69" i="1" s="1"/>
  <c r="Q70" i="1"/>
  <c r="Q71" i="1"/>
  <c r="V71" i="1" s="1"/>
  <c r="Q72" i="1"/>
  <c r="Q73" i="1"/>
  <c r="V73" i="1" s="1"/>
  <c r="Q74" i="1"/>
  <c r="Q75" i="1"/>
  <c r="V75" i="1" s="1"/>
  <c r="Q76" i="1"/>
  <c r="V76" i="1" s="1"/>
  <c r="Q77" i="1"/>
  <c r="V77" i="1" s="1"/>
  <c r="Q78" i="1"/>
  <c r="V78" i="1" s="1"/>
  <c r="Q79" i="1"/>
  <c r="V79" i="1" s="1"/>
  <c r="Q80" i="1"/>
  <c r="V80" i="1" s="1"/>
  <c r="Q81" i="1"/>
  <c r="V81" i="1" s="1"/>
  <c r="Q82" i="1"/>
  <c r="V82" i="1" s="1"/>
  <c r="Q83" i="1"/>
  <c r="V83" i="1" s="1"/>
  <c r="Q84" i="1"/>
  <c r="V84" i="1" s="1"/>
  <c r="Q85" i="1"/>
  <c r="V85" i="1" s="1"/>
  <c r="Q86" i="1"/>
  <c r="Q87" i="1"/>
  <c r="V87" i="1" s="1"/>
  <c r="Q88" i="1"/>
  <c r="Q90" i="1"/>
  <c r="Q91" i="1"/>
  <c r="V91" i="1" s="1"/>
  <c r="Q92" i="1"/>
  <c r="R92" i="1" s="1"/>
  <c r="Q93" i="1"/>
  <c r="V93" i="1" s="1"/>
  <c r="Q94" i="1"/>
  <c r="R94" i="1" s="1"/>
  <c r="Q95" i="1"/>
  <c r="V95" i="1" s="1"/>
  <c r="Q6" i="1"/>
  <c r="R6" i="1" s="1"/>
  <c r="AD6" i="1" s="1"/>
  <c r="R93" i="1" l="1"/>
  <c r="U93" i="1" s="1"/>
  <c r="R34" i="1"/>
  <c r="R66" i="1"/>
  <c r="AD66" i="1" s="1"/>
  <c r="R64" i="1"/>
  <c r="AD64" i="1" s="1"/>
  <c r="R69" i="1"/>
  <c r="AD69" i="1" s="1"/>
  <c r="R87" i="1"/>
  <c r="U87" i="1" s="1"/>
  <c r="R73" i="1"/>
  <c r="AD73" i="1" s="1"/>
  <c r="R85" i="1"/>
  <c r="AD85" i="1" s="1"/>
  <c r="R20" i="1"/>
  <c r="AD20" i="1" s="1"/>
  <c r="R28" i="1"/>
  <c r="AD28" i="1" s="1"/>
  <c r="AD34" i="1"/>
  <c r="R67" i="1"/>
  <c r="AD67" i="1" s="1"/>
  <c r="R16" i="1"/>
  <c r="AD16" i="1" s="1"/>
  <c r="R26" i="1"/>
  <c r="AD26" i="1" s="1"/>
  <c r="R30" i="1"/>
  <c r="AD30" i="1" s="1"/>
  <c r="R44" i="1"/>
  <c r="AD44" i="1" s="1"/>
  <c r="R71" i="1"/>
  <c r="AD71" i="1" s="1"/>
  <c r="R75" i="1"/>
  <c r="AD75" i="1" s="1"/>
  <c r="V94" i="1"/>
  <c r="AD94" i="1"/>
  <c r="V92" i="1"/>
  <c r="AD92" i="1"/>
  <c r="V90" i="1"/>
  <c r="R90" i="1"/>
  <c r="AD90" i="1" s="1"/>
  <c r="V88" i="1"/>
  <c r="R88" i="1"/>
  <c r="AD88" i="1" s="1"/>
  <c r="V86" i="1"/>
  <c r="R86" i="1"/>
  <c r="AD86" i="1" s="1"/>
  <c r="V74" i="1"/>
  <c r="R74" i="1"/>
  <c r="AD74" i="1" s="1"/>
  <c r="V72" i="1"/>
  <c r="R72" i="1"/>
  <c r="AD72" i="1" s="1"/>
  <c r="V70" i="1"/>
  <c r="R70" i="1"/>
  <c r="AD70" i="1" s="1"/>
  <c r="V65" i="1"/>
  <c r="R65" i="1"/>
  <c r="AD65" i="1" s="1"/>
  <c r="V61" i="1"/>
  <c r="R61" i="1"/>
  <c r="AD61" i="1" s="1"/>
  <c r="V59" i="1"/>
  <c r="R59" i="1"/>
  <c r="AD59" i="1" s="1"/>
  <c r="V55" i="1"/>
  <c r="R55" i="1"/>
  <c r="AD55" i="1" s="1"/>
  <c r="V53" i="1"/>
  <c r="R53" i="1"/>
  <c r="AD53" i="1" s="1"/>
  <c r="V51" i="1"/>
  <c r="R51" i="1"/>
  <c r="AD51" i="1" s="1"/>
  <c r="V49" i="1"/>
  <c r="AD49" i="1"/>
  <c r="V47" i="1"/>
  <c r="R47" i="1"/>
  <c r="AD47" i="1" s="1"/>
  <c r="V45" i="1"/>
  <c r="R45" i="1"/>
  <c r="AD45" i="1" s="1"/>
  <c r="V43" i="1"/>
  <c r="AD43" i="1"/>
  <c r="V39" i="1"/>
  <c r="AD39" i="1"/>
  <c r="V37" i="1"/>
  <c r="R37" i="1"/>
  <c r="AD37" i="1" s="1"/>
  <c r="V31" i="1"/>
  <c r="AD31" i="1"/>
  <c r="V29" i="1"/>
  <c r="R29" i="1"/>
  <c r="AD29" i="1" s="1"/>
  <c r="V27" i="1"/>
  <c r="R27" i="1"/>
  <c r="AD27" i="1" s="1"/>
  <c r="V25" i="1"/>
  <c r="R25" i="1"/>
  <c r="AD25" i="1" s="1"/>
  <c r="V23" i="1"/>
  <c r="R23" i="1"/>
  <c r="AD23" i="1" s="1"/>
  <c r="V21" i="1"/>
  <c r="R21" i="1"/>
  <c r="AD21" i="1" s="1"/>
  <c r="V19" i="1"/>
  <c r="R19" i="1"/>
  <c r="AD19" i="1" s="1"/>
  <c r="V13" i="1"/>
  <c r="AD13" i="1"/>
  <c r="V11" i="1"/>
  <c r="R11" i="1"/>
  <c r="AD11" i="1" s="1"/>
  <c r="V9" i="1"/>
  <c r="R9" i="1"/>
  <c r="AD9" i="1" s="1"/>
  <c r="V7" i="1"/>
  <c r="AD7" i="1"/>
  <c r="R8" i="1"/>
  <c r="AD8" i="1" s="1"/>
  <c r="R10" i="1"/>
  <c r="AD10" i="1" s="1"/>
  <c r="R12" i="1"/>
  <c r="AD12" i="1" s="1"/>
  <c r="AD14" i="1"/>
  <c r="R48" i="1"/>
  <c r="AD48" i="1" s="1"/>
  <c r="R50" i="1"/>
  <c r="AD50" i="1" s="1"/>
  <c r="R52" i="1"/>
  <c r="AD52" i="1" s="1"/>
  <c r="R54" i="1"/>
  <c r="AD54" i="1" s="1"/>
  <c r="AD62" i="1"/>
  <c r="R91" i="1"/>
  <c r="AD91" i="1" s="1"/>
  <c r="AD93" i="1"/>
  <c r="AD95" i="1"/>
  <c r="U6" i="1"/>
  <c r="V89" i="1"/>
  <c r="V67" i="1"/>
  <c r="U94" i="1"/>
  <c r="U78" i="1"/>
  <c r="U62" i="1"/>
  <c r="U46" i="1"/>
  <c r="U38" i="1"/>
  <c r="U22" i="1"/>
  <c r="U14" i="1"/>
  <c r="U82" i="1"/>
  <c r="U58" i="1"/>
  <c r="U42" i="1"/>
  <c r="U18" i="1"/>
  <c r="V6" i="1"/>
  <c r="U84" i="1"/>
  <c r="U80" i="1"/>
  <c r="U76" i="1"/>
  <c r="U68" i="1"/>
  <c r="U60" i="1"/>
  <c r="U56" i="1"/>
  <c r="U40" i="1"/>
  <c r="U36" i="1"/>
  <c r="U32" i="1"/>
  <c r="U24" i="1"/>
  <c r="U89" i="1"/>
  <c r="U83" i="1"/>
  <c r="U81" i="1"/>
  <c r="U79" i="1"/>
  <c r="U77" i="1"/>
  <c r="U63" i="1"/>
  <c r="U57" i="1"/>
  <c r="U49" i="1"/>
  <c r="U41" i="1"/>
  <c r="U35" i="1"/>
  <c r="U33" i="1"/>
  <c r="U17" i="1"/>
  <c r="U15" i="1"/>
  <c r="U13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D87" i="1" l="1"/>
  <c r="U29" i="1"/>
  <c r="U67" i="1"/>
  <c r="U48" i="1"/>
  <c r="U71" i="1"/>
  <c r="U12" i="1"/>
  <c r="U26" i="1"/>
  <c r="R5" i="1"/>
  <c r="U9" i="1"/>
  <c r="U21" i="1"/>
  <c r="U75" i="1"/>
  <c r="U28" i="1"/>
  <c r="U69" i="1"/>
  <c r="U8" i="1"/>
  <c r="U20" i="1"/>
  <c r="U44" i="1"/>
  <c r="U52" i="1"/>
  <c r="U34" i="1"/>
  <c r="AD5" i="1"/>
  <c r="U25" i="1"/>
  <c r="U37" i="1"/>
  <c r="U45" i="1"/>
  <c r="U53" i="1"/>
  <c r="U61" i="1"/>
  <c r="U65" i="1"/>
  <c r="U73" i="1"/>
  <c r="U85" i="1"/>
  <c r="U16" i="1"/>
  <c r="U64" i="1"/>
  <c r="U72" i="1"/>
  <c r="U88" i="1"/>
  <c r="U50" i="1"/>
  <c r="U66" i="1"/>
  <c r="U30" i="1"/>
  <c r="U7" i="1"/>
  <c r="U11" i="1"/>
  <c r="U19" i="1"/>
  <c r="U23" i="1"/>
  <c r="U27" i="1"/>
  <c r="U31" i="1"/>
  <c r="U39" i="1"/>
  <c r="U43" i="1"/>
  <c r="U47" i="1"/>
  <c r="U51" i="1"/>
  <c r="U55" i="1"/>
  <c r="U59" i="1"/>
  <c r="U91" i="1"/>
  <c r="U95" i="1"/>
  <c r="U92" i="1"/>
  <c r="U10" i="1"/>
  <c r="U74" i="1"/>
  <c r="U90" i="1"/>
  <c r="U54" i="1"/>
  <c r="U70" i="1"/>
  <c r="U86" i="1"/>
  <c r="K5" i="1"/>
</calcChain>
</file>

<file path=xl/sharedStrings.xml><?xml version="1.0" encoding="utf-8"?>
<sst xmlns="http://schemas.openxmlformats.org/spreadsheetml/2006/main" count="376" uniqueCount="146">
  <si>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</si>
  <si>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</si>
  <si>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</si>
  <si>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</si>
  <si>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</si>
  <si>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</si>
  <si>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</si>
  <si>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</si>
  <si>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</si>
  <si>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</si>
  <si>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</si>
  <si>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</si>
  <si>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</si>
  <si>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</si>
  <si>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</si>
  <si>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</si>
  <si>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</si>
  <si>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</si>
  <si>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</si>
  <si>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</si>
  <si>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</si>
  <si>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</si>
  <si>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</si>
  <si>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20,01,(1)</t>
  </si>
  <si>
    <t>20,01,(2)</t>
  </si>
  <si>
    <t>21,01,</t>
  </si>
  <si>
    <t>22,05,</t>
  </si>
  <si>
    <t>16,05,</t>
  </si>
  <si>
    <t>15,05,</t>
  </si>
  <si>
    <t>09,05,</t>
  </si>
  <si>
    <t>08,05,</t>
  </si>
  <si>
    <t>02,05,</t>
  </si>
  <si>
    <t>01,05,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</si>
  <si>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</si>
  <si>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</si>
  <si>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</si>
  <si>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</si>
  <si>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</si>
  <si>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 / 16,05,24 филиал обнулил</t>
  </si>
  <si>
    <t>016  Сосиски Вязанка Молочные, Вязанка вискофан  ВЕС.ПОКОМ</t>
  </si>
  <si>
    <t>10,05,24 филиал обнулил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</si>
  <si>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</si>
  <si>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</si>
  <si>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</si>
  <si>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</si>
  <si>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10,05,24 филиал обнулил / 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</si>
  <si>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</si>
  <si>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</si>
  <si>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</si>
  <si>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</si>
  <si>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</si>
  <si>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</si>
  <si>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16,05,24 филиал обнулил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</si>
  <si>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</si>
  <si>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</si>
  <si>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</si>
  <si>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</si>
  <si>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</si>
  <si>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</si>
  <si>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</si>
  <si>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</si>
  <si>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</si>
  <si>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</si>
  <si>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</si>
  <si>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</si>
  <si>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</si>
  <si>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</si>
  <si>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</si>
  <si>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</si>
  <si>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необходимо увеличить продажи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</si>
  <si>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</si>
  <si>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</si>
  <si>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</si>
  <si>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</si>
  <si>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</si>
  <si>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</si>
  <si>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</si>
  <si>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</si>
  <si>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</si>
  <si>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</si>
  <si>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 матрице</t>
  </si>
  <si>
    <t>необходимо увеличить продажи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</si>
  <si>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</si>
  <si>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</si>
  <si>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</si>
  <si>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</si>
  <si>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</si>
  <si>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</si>
  <si>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</si>
  <si>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17,05,24 филиал обнулил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</si>
  <si>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</si>
  <si>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</si>
  <si>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</si>
  <si>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</si>
  <si>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</si>
  <si>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</si>
  <si>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</si>
  <si>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</si>
  <si>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</si>
  <si>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</si>
  <si>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</si>
  <si>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</si>
  <si>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</si>
  <si>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</si>
  <si>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</si>
  <si>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</si>
  <si>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</si>
  <si>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</si>
  <si>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</si>
  <si>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</si>
  <si>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</si>
  <si>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</si>
  <si>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</si>
  <si>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</si>
  <si>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</si>
  <si>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</si>
  <si>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</si>
  <si>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</si>
  <si>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</si>
  <si>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</si>
  <si>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</si>
  <si>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</si>
  <si>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</si>
  <si>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</si>
  <si>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</si>
  <si>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</si>
  <si>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</si>
  <si>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</si>
  <si>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</si>
  <si>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</si>
  <si>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</si>
  <si>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</si>
  <si>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</si>
  <si>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</si>
  <si>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</si>
  <si>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</si>
  <si>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</si>
  <si>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необходимо увеличить продажи / 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</si>
  <si>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</si>
  <si>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</si>
  <si>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</si>
  <si>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</si>
  <si>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новинка / 17,05,24 филиал обнулил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</si>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</sst>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" style="8" customWidth="1"/>
    <col min="8" max="8" width="5" customWidth="1"/>
    <col min="9" max="9" width="12.140625" customWidth="1"/>
    <col min="10" max="11" width="6.5703125" customWidth="1"/>
    <col min="12" max="13" width="1" customWidth="1"/>
    <col min="14" max="19" width="6.5703125" customWidth="1"/>
    <col min="20" max="20" width="21.42578125" customWidth="1"/>
    <col min="21" max="22" width="5" customWidth="1"/>
    <col min="23" max="28" width="6.140625" customWidth="1"/>
    <col min="29" max="29" width="38.57031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44051.621999999988</v>
      </c>
      <c r="F5" s="4">
        <f>SUM(F6:F500)</f>
        <v>28609.882999999991</v>
      </c>
      <c r="G5" s="6"/>
      <c r="H5" s="1"/>
      <c r="I5" s="1"/>
      <c r="J5" s="4">
        <f t="shared" ref="J5:S5" si="0">SUM(J6:J500)</f>
        <v>43026.361000000004</v>
      </c>
      <c r="K5" s="4">
        <f t="shared" si="0"/>
        <v>1025.2610000000006</v>
      </c>
      <c r="L5" s="4">
        <f t="shared" si="0"/>
        <v>0</v>
      </c>
      <c r="M5" s="4">
        <f t="shared" si="0"/>
        <v>0</v>
      </c>
      <c r="N5" s="4">
        <f t="shared" si="0"/>
        <v>2500</v>
      </c>
      <c r="O5" s="4">
        <f t="shared" si="0"/>
        <v>13281.0164</v>
      </c>
      <c r="P5" s="4">
        <f t="shared" si="0"/>
        <v>11120</v>
      </c>
      <c r="Q5" s="4">
        <f t="shared" si="0"/>
        <v>8810.3244000000013</v>
      </c>
      <c r="R5" s="4">
        <f t="shared" si="0"/>
        <v>32198.421200000004</v>
      </c>
      <c r="S5" s="4">
        <f t="shared" si="0"/>
        <v>0</v>
      </c>
      <c r="T5" s="1"/>
      <c r="U5" s="1"/>
      <c r="V5" s="1"/>
      <c r="W5" s="4">
        <f t="shared" ref="W5:AB5" si="1">SUM(W6:W500)</f>
        <v>8455.2454000000034</v>
      </c>
      <c r="X5" s="4">
        <f t="shared" si="1"/>
        <v>7836.1619999999984</v>
      </c>
      <c r="Y5" s="4">
        <f t="shared" si="1"/>
        <v>7260.6079999999984</v>
      </c>
      <c r="Z5" s="4">
        <f t="shared" si="1"/>
        <v>7762.75</v>
      </c>
      <c r="AA5" s="4">
        <f t="shared" si="1"/>
        <v>8814.5187999999998</v>
      </c>
      <c r="AB5" s="4">
        <f t="shared" si="1"/>
        <v>9943.2033999999985</v>
      </c>
      <c r="AC5" s="1"/>
      <c r="AD5" s="4">
        <f>SUM(AD6:AD500)</f>
        <v>28433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567.21400000000006</v>
      </c>
      <c r="D6" s="1"/>
      <c r="E6" s="1">
        <v>315.11200000000002</v>
      </c>
      <c r="F6" s="1">
        <v>200.321</v>
      </c>
      <c r="G6" s="6">
        <v>1</v>
      </c>
      <c r="H6" s="1">
        <v>50</v>
      </c>
      <c r="I6" s="1" t="s">
        <v>35</v>
      </c>
      <c r="J6" s="1">
        <v>293.714</v>
      </c>
      <c r="K6" s="1">
        <f t="shared" ref="K6:K37" si="2">E6-J6</f>
        <v>21.398000000000025</v>
      </c>
      <c r="L6" s="1"/>
      <c r="M6" s="1"/>
      <c r="N6" s="1"/>
      <c r="O6" s="1">
        <v>50</v>
      </c>
      <c r="P6" s="1"/>
      <c r="Q6" s="1">
        <f>E6/5</f>
        <v>63.022400000000005</v>
      </c>
      <c r="R6" s="5">
        <f>10*Q6-P6-O6-N6-F6</f>
        <v>379.90300000000002</v>
      </c>
      <c r="S6" s="5"/>
      <c r="T6" s="1"/>
      <c r="U6" s="1">
        <f>(F6+N6+O6+P6+R6)/Q6</f>
        <v>10</v>
      </c>
      <c r="V6" s="1">
        <f>(F6+N6+O6+P6)/Q6</f>
        <v>3.9719369620960165</v>
      </c>
      <c r="W6" s="1">
        <v>50.9968</v>
      </c>
      <c r="X6" s="1">
        <v>41.999200000000002</v>
      </c>
      <c r="Y6" s="1">
        <v>47.632599999999996</v>
      </c>
      <c r="Z6" s="1">
        <v>52.5732</v>
      </c>
      <c r="AA6" s="1">
        <v>42.816800000000001</v>
      </c>
      <c r="AB6" s="1">
        <v>42.540599999999998</v>
      </c>
      <c r="AC6" s="1"/>
      <c r="AD6" s="1">
        <f>ROUND(R6*G6,0)</f>
        <v>380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164.208</v>
      </c>
      <c r="D7" s="1"/>
      <c r="E7" s="1">
        <v>48.877000000000002</v>
      </c>
      <c r="F7" s="1"/>
      <c r="G7" s="6">
        <v>1</v>
      </c>
      <c r="H7" s="1">
        <v>30</v>
      </c>
      <c r="I7" s="1" t="s">
        <v>37</v>
      </c>
      <c r="J7" s="1">
        <v>80.25</v>
      </c>
      <c r="K7" s="1">
        <f t="shared" si="2"/>
        <v>-31.372999999999998</v>
      </c>
      <c r="L7" s="1"/>
      <c r="M7" s="1"/>
      <c r="N7" s="1"/>
      <c r="O7" s="1">
        <v>100</v>
      </c>
      <c r="P7" s="1"/>
      <c r="Q7" s="1">
        <f t="shared" ref="Q7:Q70" si="3">E7/5</f>
        <v>9.7754000000000012</v>
      </c>
      <c r="R7" s="5"/>
      <c r="S7" s="5"/>
      <c r="T7" s="1"/>
      <c r="U7" s="1">
        <f t="shared" ref="U7:U70" si="4">(F7+N7+O7+P7+R7)/Q7</f>
        <v>10.229760419010985</v>
      </c>
      <c r="V7" s="1">
        <f t="shared" ref="V7:V70" si="5">(F7+N7+O7+P7)/Q7</f>
        <v>10.229760419010985</v>
      </c>
      <c r="W7" s="1">
        <v>24.831800000000001</v>
      </c>
      <c r="X7" s="1">
        <v>26.8264</v>
      </c>
      <c r="Y7" s="1">
        <v>18.631399999999999</v>
      </c>
      <c r="Z7" s="1">
        <v>18.550999999999998</v>
      </c>
      <c r="AA7" s="1">
        <v>30.482399999999998</v>
      </c>
      <c r="AB7" s="1">
        <v>33.933999999999997</v>
      </c>
      <c r="AC7" s="1" t="s">
        <v>38</v>
      </c>
      <c r="AD7" s="1">
        <f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34</v>
      </c>
      <c r="C8" s="1">
        <v>495.24799999999999</v>
      </c>
      <c r="D8" s="1"/>
      <c r="E8" s="1">
        <v>325.00299999999999</v>
      </c>
      <c r="F8" s="1">
        <v>129.184</v>
      </c>
      <c r="G8" s="6">
        <v>1</v>
      </c>
      <c r="H8" s="1">
        <v>45</v>
      </c>
      <c r="I8" s="1" t="s">
        <v>35</v>
      </c>
      <c r="J8" s="1">
        <v>302.00200000000001</v>
      </c>
      <c r="K8" s="1">
        <f t="shared" si="2"/>
        <v>23.000999999999976</v>
      </c>
      <c r="L8" s="1"/>
      <c r="M8" s="1"/>
      <c r="N8" s="1"/>
      <c r="O8" s="1">
        <v>120</v>
      </c>
      <c r="P8" s="1"/>
      <c r="Q8" s="1">
        <f t="shared" si="3"/>
        <v>65.000599999999991</v>
      </c>
      <c r="R8" s="5">
        <f t="shared" ref="R7:R14" si="6">10*Q8-P8-O8-N8-F8</f>
        <v>400.82199999999989</v>
      </c>
      <c r="S8" s="5"/>
      <c r="T8" s="1"/>
      <c r="U8" s="1">
        <f t="shared" si="4"/>
        <v>10</v>
      </c>
      <c r="V8" s="1">
        <f t="shared" si="5"/>
        <v>3.8335646132497243</v>
      </c>
      <c r="W8" s="1">
        <v>43.313400000000001</v>
      </c>
      <c r="X8" s="1">
        <v>36.032600000000002</v>
      </c>
      <c r="Y8" s="1">
        <v>68.532200000000003</v>
      </c>
      <c r="Z8" s="1">
        <v>67.270200000000003</v>
      </c>
      <c r="AA8" s="1">
        <v>37.0608</v>
      </c>
      <c r="AB8" s="1">
        <v>41.3078</v>
      </c>
      <c r="AC8" s="1" t="s">
        <v>40</v>
      </c>
      <c r="AD8" s="1">
        <f>ROUND(R8*G8,0)</f>
        <v>401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34</v>
      </c>
      <c r="C9" s="1">
        <v>517.92499999999995</v>
      </c>
      <c r="D9" s="1">
        <v>512.19600000000003</v>
      </c>
      <c r="E9" s="1">
        <v>605.69799999999998</v>
      </c>
      <c r="F9" s="1">
        <v>310.15499999999997</v>
      </c>
      <c r="G9" s="6">
        <v>1</v>
      </c>
      <c r="H9" s="1">
        <v>45</v>
      </c>
      <c r="I9" s="1" t="s">
        <v>35</v>
      </c>
      <c r="J9" s="1">
        <v>601.68899999999996</v>
      </c>
      <c r="K9" s="1">
        <f t="shared" si="2"/>
        <v>4.0090000000000146</v>
      </c>
      <c r="L9" s="1"/>
      <c r="M9" s="1"/>
      <c r="N9" s="1"/>
      <c r="O9" s="1">
        <v>300</v>
      </c>
      <c r="P9" s="1"/>
      <c r="Q9" s="1">
        <f t="shared" si="3"/>
        <v>121.1396</v>
      </c>
      <c r="R9" s="5">
        <f t="shared" si="6"/>
        <v>601.24099999999999</v>
      </c>
      <c r="S9" s="5"/>
      <c r="T9" s="1"/>
      <c r="U9" s="1">
        <f t="shared" si="4"/>
        <v>10</v>
      </c>
      <c r="V9" s="1">
        <f t="shared" si="5"/>
        <v>5.036792262810839</v>
      </c>
      <c r="W9" s="1">
        <v>114.0008</v>
      </c>
      <c r="X9" s="1">
        <v>107.7684</v>
      </c>
      <c r="Y9" s="1">
        <v>98.433599999999998</v>
      </c>
      <c r="Z9" s="1">
        <v>90.364800000000002</v>
      </c>
      <c r="AA9" s="1">
        <v>99.151600000000002</v>
      </c>
      <c r="AB9" s="1">
        <v>113.0382</v>
      </c>
      <c r="AC9" s="1"/>
      <c r="AD9" s="1">
        <f>ROUND(R9*G9,0)</f>
        <v>601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60.042999999999999</v>
      </c>
      <c r="D10" s="1">
        <v>7.6999999999999999E-2</v>
      </c>
      <c r="E10" s="1">
        <v>39.698999999999998</v>
      </c>
      <c r="F10" s="1">
        <v>18.472000000000001</v>
      </c>
      <c r="G10" s="6">
        <v>1</v>
      </c>
      <c r="H10" s="1">
        <v>40</v>
      </c>
      <c r="I10" s="1" t="s">
        <v>35</v>
      </c>
      <c r="J10" s="1">
        <v>39.238999999999997</v>
      </c>
      <c r="K10" s="1">
        <f t="shared" si="2"/>
        <v>0.46000000000000085</v>
      </c>
      <c r="L10" s="1"/>
      <c r="M10" s="1"/>
      <c r="N10" s="1"/>
      <c r="O10" s="1">
        <v>30</v>
      </c>
      <c r="P10" s="1"/>
      <c r="Q10" s="1">
        <f t="shared" si="3"/>
        <v>7.9398</v>
      </c>
      <c r="R10" s="5">
        <f t="shared" si="6"/>
        <v>30.925999999999995</v>
      </c>
      <c r="S10" s="5"/>
      <c r="T10" s="1"/>
      <c r="U10" s="1">
        <f t="shared" si="4"/>
        <v>10</v>
      </c>
      <c r="V10" s="1">
        <f t="shared" si="5"/>
        <v>6.104939671024459</v>
      </c>
      <c r="W10" s="1">
        <v>7.6784000000000008</v>
      </c>
      <c r="X10" s="1">
        <v>6.0552000000000001</v>
      </c>
      <c r="Y10" s="1">
        <v>7.3805999999999994</v>
      </c>
      <c r="Z10" s="1">
        <v>7.1617999999999986</v>
      </c>
      <c r="AA10" s="1">
        <v>4.4513999999999996</v>
      </c>
      <c r="AB10" s="1">
        <v>6.0619999999999994</v>
      </c>
      <c r="AC10" s="1" t="s">
        <v>40</v>
      </c>
      <c r="AD10" s="1">
        <f>ROUND(R10*G10,0)</f>
        <v>31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44</v>
      </c>
      <c r="C11" s="1">
        <v>539</v>
      </c>
      <c r="D11" s="1">
        <v>456</v>
      </c>
      <c r="E11" s="1">
        <v>578</v>
      </c>
      <c r="F11" s="1">
        <v>327</v>
      </c>
      <c r="G11" s="6">
        <v>0.45</v>
      </c>
      <c r="H11" s="1">
        <v>45</v>
      </c>
      <c r="I11" s="1" t="s">
        <v>35</v>
      </c>
      <c r="J11" s="1">
        <v>580</v>
      </c>
      <c r="K11" s="1">
        <f t="shared" si="2"/>
        <v>-2</v>
      </c>
      <c r="L11" s="1"/>
      <c r="M11" s="1"/>
      <c r="N11" s="1"/>
      <c r="O11" s="1">
        <v>120</v>
      </c>
      <c r="P11" s="1"/>
      <c r="Q11" s="1">
        <f t="shared" si="3"/>
        <v>115.6</v>
      </c>
      <c r="R11" s="5">
        <f t="shared" si="6"/>
        <v>709</v>
      </c>
      <c r="S11" s="5"/>
      <c r="T11" s="1"/>
      <c r="U11" s="1">
        <f t="shared" si="4"/>
        <v>10</v>
      </c>
      <c r="V11" s="1">
        <f t="shared" si="5"/>
        <v>3.8667820069204155</v>
      </c>
      <c r="W11" s="1">
        <v>105.4</v>
      </c>
      <c r="X11" s="1">
        <v>98.8</v>
      </c>
      <c r="Y11" s="1">
        <v>93.8</v>
      </c>
      <c r="Z11" s="1">
        <v>108.8</v>
      </c>
      <c r="AA11" s="1">
        <v>79.599999999999994</v>
      </c>
      <c r="AB11" s="1">
        <v>78.8</v>
      </c>
      <c r="AC11" s="1" t="s">
        <v>45</v>
      </c>
      <c r="AD11" s="1">
        <f>ROUND(R11*G11,0)</f>
        <v>319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44</v>
      </c>
      <c r="C12" s="1">
        <v>918.101</v>
      </c>
      <c r="D12" s="1">
        <v>702</v>
      </c>
      <c r="E12" s="1">
        <v>810</v>
      </c>
      <c r="F12" s="1">
        <v>638</v>
      </c>
      <c r="G12" s="6">
        <v>0.45</v>
      </c>
      <c r="H12" s="1">
        <v>45</v>
      </c>
      <c r="I12" s="1" t="s">
        <v>35</v>
      </c>
      <c r="J12" s="1">
        <v>824</v>
      </c>
      <c r="K12" s="1">
        <f t="shared" si="2"/>
        <v>-14</v>
      </c>
      <c r="L12" s="1"/>
      <c r="M12" s="1"/>
      <c r="N12" s="1"/>
      <c r="O12" s="1">
        <v>150</v>
      </c>
      <c r="P12" s="1"/>
      <c r="Q12" s="1">
        <f t="shared" si="3"/>
        <v>162</v>
      </c>
      <c r="R12" s="5">
        <f t="shared" si="6"/>
        <v>832</v>
      </c>
      <c r="S12" s="5"/>
      <c r="T12" s="1"/>
      <c r="U12" s="1">
        <f t="shared" si="4"/>
        <v>10</v>
      </c>
      <c r="V12" s="1">
        <f t="shared" si="5"/>
        <v>4.8641975308641978</v>
      </c>
      <c r="W12" s="1">
        <v>166.77979999999999</v>
      </c>
      <c r="X12" s="1">
        <v>161.37979999999999</v>
      </c>
      <c r="Y12" s="1">
        <v>129.6</v>
      </c>
      <c r="Z12" s="1">
        <v>150.6</v>
      </c>
      <c r="AA12" s="1">
        <v>141.1516</v>
      </c>
      <c r="AB12" s="1">
        <v>147.95160000000001</v>
      </c>
      <c r="AC12" s="1" t="s">
        <v>40</v>
      </c>
      <c r="AD12" s="1">
        <f>ROUND(R12*G12,0)</f>
        <v>374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44</v>
      </c>
      <c r="C13" s="1">
        <v>75</v>
      </c>
      <c r="D13" s="1">
        <v>60</v>
      </c>
      <c r="E13" s="1">
        <v>45</v>
      </c>
      <c r="F13" s="1">
        <v>80</v>
      </c>
      <c r="G13" s="6">
        <v>0.17</v>
      </c>
      <c r="H13" s="1">
        <v>180</v>
      </c>
      <c r="I13" s="1" t="s">
        <v>35</v>
      </c>
      <c r="J13" s="1">
        <v>48</v>
      </c>
      <c r="K13" s="1">
        <f t="shared" si="2"/>
        <v>-3</v>
      </c>
      <c r="L13" s="1"/>
      <c r="M13" s="1"/>
      <c r="N13" s="1"/>
      <c r="O13" s="1">
        <v>30</v>
      </c>
      <c r="P13" s="1"/>
      <c r="Q13" s="1">
        <f t="shared" si="3"/>
        <v>9</v>
      </c>
      <c r="R13" s="5"/>
      <c r="S13" s="5"/>
      <c r="T13" s="1"/>
      <c r="U13" s="1">
        <f t="shared" si="4"/>
        <v>12.222222222222221</v>
      </c>
      <c r="V13" s="1">
        <f t="shared" si="5"/>
        <v>12.222222222222221</v>
      </c>
      <c r="W13" s="1">
        <v>15.2</v>
      </c>
      <c r="X13" s="1">
        <v>14</v>
      </c>
      <c r="Y13" s="1">
        <v>3.6</v>
      </c>
      <c r="Z13" s="1">
        <v>6.4</v>
      </c>
      <c r="AA13" s="1">
        <v>13.8</v>
      </c>
      <c r="AB13" s="1">
        <v>11.6</v>
      </c>
      <c r="AC13" s="1"/>
      <c r="AD13" s="1">
        <f>ROUND(R13*G13,0)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44</v>
      </c>
      <c r="C14" s="1">
        <v>150</v>
      </c>
      <c r="D14" s="1"/>
      <c r="E14" s="1">
        <v>46</v>
      </c>
      <c r="F14" s="1">
        <v>97</v>
      </c>
      <c r="G14" s="6">
        <v>0.3</v>
      </c>
      <c r="H14" s="1">
        <v>40</v>
      </c>
      <c r="I14" s="1" t="s">
        <v>35</v>
      </c>
      <c r="J14" s="1">
        <v>49</v>
      </c>
      <c r="K14" s="1">
        <f t="shared" si="2"/>
        <v>-3</v>
      </c>
      <c r="L14" s="1"/>
      <c r="M14" s="1"/>
      <c r="N14" s="1"/>
      <c r="O14" s="1">
        <v>0</v>
      </c>
      <c r="P14" s="1"/>
      <c r="Q14" s="1">
        <f t="shared" si="3"/>
        <v>9.1999999999999993</v>
      </c>
      <c r="R14" s="5"/>
      <c r="S14" s="5"/>
      <c r="T14" s="1"/>
      <c r="U14" s="1">
        <f t="shared" si="4"/>
        <v>10.543478260869566</v>
      </c>
      <c r="V14" s="1">
        <f t="shared" si="5"/>
        <v>10.543478260869566</v>
      </c>
      <c r="W14" s="1">
        <v>4.2</v>
      </c>
      <c r="X14" s="1">
        <v>4.2</v>
      </c>
      <c r="Y14" s="1">
        <v>15.6</v>
      </c>
      <c r="Z14" s="1">
        <v>12.8</v>
      </c>
      <c r="AA14" s="1">
        <v>6</v>
      </c>
      <c r="AB14" s="1">
        <v>8.4</v>
      </c>
      <c r="AC14" s="1"/>
      <c r="AD14" s="1">
        <f>ROUND(R14*G14,0)</f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49</v>
      </c>
      <c r="B15" s="14" t="s">
        <v>44</v>
      </c>
      <c r="C15" s="14"/>
      <c r="D15" s="14"/>
      <c r="E15" s="14"/>
      <c r="F15" s="14"/>
      <c r="G15" s="15">
        <v>0</v>
      </c>
      <c r="H15" s="14" t="e">
        <v>#N/A</v>
      </c>
      <c r="I15" s="14" t="s">
        <v>35</v>
      </c>
      <c r="J15" s="14"/>
      <c r="K15" s="14">
        <f t="shared" si="2"/>
        <v>0</v>
      </c>
      <c r="L15" s="14"/>
      <c r="M15" s="14"/>
      <c r="N15" s="14"/>
      <c r="O15" s="14"/>
      <c r="P15" s="14"/>
      <c r="Q15" s="14">
        <f t="shared" si="3"/>
        <v>0</v>
      </c>
      <c r="R15" s="16"/>
      <c r="S15" s="16"/>
      <c r="T15" s="14"/>
      <c r="U15" s="14" t="e">
        <f t="shared" si="4"/>
        <v>#DIV/0!</v>
      </c>
      <c r="V15" s="14" t="e">
        <f t="shared" si="5"/>
        <v>#DIV/0!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 t="s">
        <v>50</v>
      </c>
      <c r="AD15" s="14">
        <f>ROUND(R15*G15,0)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44</v>
      </c>
      <c r="C16" s="1">
        <v>259</v>
      </c>
      <c r="D16" s="1"/>
      <c r="E16" s="1">
        <v>114</v>
      </c>
      <c r="F16" s="1">
        <v>112</v>
      </c>
      <c r="G16" s="6">
        <v>0.17</v>
      </c>
      <c r="H16" s="1">
        <v>180</v>
      </c>
      <c r="I16" s="1" t="s">
        <v>35</v>
      </c>
      <c r="J16" s="1">
        <v>117</v>
      </c>
      <c r="K16" s="1">
        <f t="shared" si="2"/>
        <v>-3</v>
      </c>
      <c r="L16" s="1"/>
      <c r="M16" s="1"/>
      <c r="N16" s="1"/>
      <c r="O16" s="1">
        <v>90</v>
      </c>
      <c r="P16" s="1"/>
      <c r="Q16" s="1">
        <f t="shared" si="3"/>
        <v>22.8</v>
      </c>
      <c r="R16" s="5">
        <f>10*Q16-P16-O16-N16-F16</f>
        <v>26</v>
      </c>
      <c r="S16" s="5"/>
      <c r="T16" s="1"/>
      <c r="U16" s="1">
        <f t="shared" si="4"/>
        <v>10</v>
      </c>
      <c r="V16" s="1">
        <f t="shared" si="5"/>
        <v>8.8596491228070171</v>
      </c>
      <c r="W16" s="1">
        <v>33.4</v>
      </c>
      <c r="X16" s="1">
        <v>33.6</v>
      </c>
      <c r="Y16" s="1">
        <v>26.6</v>
      </c>
      <c r="Z16" s="1">
        <v>31.2</v>
      </c>
      <c r="AA16" s="1">
        <v>33.799999999999997</v>
      </c>
      <c r="AB16" s="1">
        <v>29.2</v>
      </c>
      <c r="AC16" s="1" t="s">
        <v>52</v>
      </c>
      <c r="AD16" s="1">
        <f>ROUND(R16*G16,0)</f>
        <v>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53</v>
      </c>
      <c r="B17" s="14" t="s">
        <v>44</v>
      </c>
      <c r="C17" s="14"/>
      <c r="D17" s="14"/>
      <c r="E17" s="14"/>
      <c r="F17" s="14"/>
      <c r="G17" s="15">
        <v>0</v>
      </c>
      <c r="H17" s="14" t="e">
        <v>#N/A</v>
      </c>
      <c r="I17" s="14" t="s">
        <v>35</v>
      </c>
      <c r="J17" s="14"/>
      <c r="K17" s="14">
        <f t="shared" si="2"/>
        <v>0</v>
      </c>
      <c r="L17" s="14"/>
      <c r="M17" s="14"/>
      <c r="N17" s="14"/>
      <c r="O17" s="14"/>
      <c r="P17" s="14"/>
      <c r="Q17" s="14">
        <f t="shared" si="3"/>
        <v>0</v>
      </c>
      <c r="R17" s="16"/>
      <c r="S17" s="16"/>
      <c r="T17" s="14"/>
      <c r="U17" s="14" t="e">
        <f t="shared" si="4"/>
        <v>#DIV/0!</v>
      </c>
      <c r="V17" s="14" t="e">
        <f t="shared" si="5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 t="s">
        <v>50</v>
      </c>
      <c r="AD17" s="14">
        <f>ROUND(R17*G17,0)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54</v>
      </c>
      <c r="B18" s="14" t="s">
        <v>44</v>
      </c>
      <c r="C18" s="14"/>
      <c r="D18" s="14"/>
      <c r="E18" s="14"/>
      <c r="F18" s="14"/>
      <c r="G18" s="15">
        <v>0</v>
      </c>
      <c r="H18" s="14" t="e">
        <v>#N/A</v>
      </c>
      <c r="I18" s="14" t="s">
        <v>35</v>
      </c>
      <c r="J18" s="14"/>
      <c r="K18" s="14">
        <f t="shared" si="2"/>
        <v>0</v>
      </c>
      <c r="L18" s="14"/>
      <c r="M18" s="14"/>
      <c r="N18" s="14"/>
      <c r="O18" s="14"/>
      <c r="P18" s="14"/>
      <c r="Q18" s="14">
        <f t="shared" si="3"/>
        <v>0</v>
      </c>
      <c r="R18" s="16"/>
      <c r="S18" s="16"/>
      <c r="T18" s="14"/>
      <c r="U18" s="14" t="e">
        <f t="shared" si="4"/>
        <v>#DIV/0!</v>
      </c>
      <c r="V18" s="14" t="e">
        <f t="shared" si="5"/>
        <v>#DIV/0!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 t="s">
        <v>50</v>
      </c>
      <c r="AD18" s="14">
        <f>ROUND(R18*G18,0)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34</v>
      </c>
      <c r="C19" s="1">
        <v>3566.703</v>
      </c>
      <c r="D19" s="1">
        <v>24.847999999999999</v>
      </c>
      <c r="E19" s="1">
        <v>2331.87</v>
      </c>
      <c r="F19" s="1">
        <v>805.98</v>
      </c>
      <c r="G19" s="6">
        <v>1</v>
      </c>
      <c r="H19" s="1">
        <v>55</v>
      </c>
      <c r="I19" s="1" t="s">
        <v>35</v>
      </c>
      <c r="J19" s="1">
        <v>2202.0720000000001</v>
      </c>
      <c r="K19" s="1">
        <f t="shared" si="2"/>
        <v>129.79799999999977</v>
      </c>
      <c r="L19" s="1"/>
      <c r="M19" s="1"/>
      <c r="N19" s="1">
        <v>500</v>
      </c>
      <c r="O19" s="1">
        <v>700</v>
      </c>
      <c r="P19" s="1">
        <v>1300</v>
      </c>
      <c r="Q19" s="1">
        <f t="shared" si="3"/>
        <v>466.37399999999997</v>
      </c>
      <c r="R19" s="5">
        <f t="shared" ref="R19:R21" si="7">10*Q19-P19-O19-N19-F19</f>
        <v>1357.7599999999998</v>
      </c>
      <c r="S19" s="5"/>
      <c r="T19" s="1"/>
      <c r="U19" s="1">
        <f t="shared" si="4"/>
        <v>10</v>
      </c>
      <c r="V19" s="1">
        <f t="shared" si="5"/>
        <v>7.0886884774880254</v>
      </c>
      <c r="W19" s="1">
        <v>453.98399999999998</v>
      </c>
      <c r="X19" s="1">
        <v>410.14240000000001</v>
      </c>
      <c r="Y19" s="1">
        <v>370.8768</v>
      </c>
      <c r="Z19" s="1">
        <v>406.3646</v>
      </c>
      <c r="AA19" s="1">
        <v>487.22460000000001</v>
      </c>
      <c r="AB19" s="1">
        <v>522.93759999999997</v>
      </c>
      <c r="AC19" s="1" t="s">
        <v>52</v>
      </c>
      <c r="AD19" s="1">
        <f>ROUND(R19*G19,0)</f>
        <v>1358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34</v>
      </c>
      <c r="C20" s="1">
        <v>6436.5309999999999</v>
      </c>
      <c r="D20" s="1"/>
      <c r="E20" s="1">
        <v>3113.6840000000002</v>
      </c>
      <c r="F20" s="1">
        <v>3063.5929999999998</v>
      </c>
      <c r="G20" s="6">
        <v>1</v>
      </c>
      <c r="H20" s="1">
        <v>50</v>
      </c>
      <c r="I20" s="1" t="s">
        <v>35</v>
      </c>
      <c r="J20" s="1">
        <v>3101.645</v>
      </c>
      <c r="K20" s="1">
        <f t="shared" si="2"/>
        <v>12.039000000000215</v>
      </c>
      <c r="L20" s="1"/>
      <c r="M20" s="1"/>
      <c r="N20" s="1"/>
      <c r="O20" s="1">
        <v>350</v>
      </c>
      <c r="P20" s="1">
        <v>400</v>
      </c>
      <c r="Q20" s="1">
        <f t="shared" si="3"/>
        <v>622.73680000000002</v>
      </c>
      <c r="R20" s="5">
        <f t="shared" si="7"/>
        <v>2413.7750000000005</v>
      </c>
      <c r="S20" s="5"/>
      <c r="T20" s="1"/>
      <c r="U20" s="1">
        <f t="shared" si="4"/>
        <v>10</v>
      </c>
      <c r="V20" s="1">
        <f t="shared" si="5"/>
        <v>6.123924264633148</v>
      </c>
      <c r="W20" s="1">
        <v>545.61500000000001</v>
      </c>
      <c r="X20" s="1">
        <v>489.9606</v>
      </c>
      <c r="Y20" s="1">
        <v>661.952</v>
      </c>
      <c r="Z20" s="1">
        <v>759.34339999999997</v>
      </c>
      <c r="AA20" s="1">
        <v>775.43180000000007</v>
      </c>
      <c r="AB20" s="1">
        <v>924.6114</v>
      </c>
      <c r="AC20" s="1"/>
      <c r="AD20" s="1">
        <f>ROUND(R20*G20,0)</f>
        <v>2414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34</v>
      </c>
      <c r="C21" s="1">
        <v>6016.2579999999998</v>
      </c>
      <c r="D21" s="1"/>
      <c r="E21" s="1">
        <v>3290.0749999999998</v>
      </c>
      <c r="F21" s="1">
        <v>1913.9179999999999</v>
      </c>
      <c r="G21" s="6">
        <v>1</v>
      </c>
      <c r="H21" s="1">
        <v>55</v>
      </c>
      <c r="I21" s="1" t="s">
        <v>35</v>
      </c>
      <c r="J21" s="1">
        <v>3094.93</v>
      </c>
      <c r="K21" s="1">
        <f t="shared" si="2"/>
        <v>195.14499999999998</v>
      </c>
      <c r="L21" s="1"/>
      <c r="M21" s="1"/>
      <c r="N21" s="1">
        <v>500</v>
      </c>
      <c r="O21" s="1">
        <v>1000</v>
      </c>
      <c r="P21" s="1">
        <v>1250</v>
      </c>
      <c r="Q21" s="1">
        <f t="shared" si="3"/>
        <v>658.01499999999999</v>
      </c>
      <c r="R21" s="5">
        <f t="shared" si="7"/>
        <v>1916.2319999999997</v>
      </c>
      <c r="S21" s="5"/>
      <c r="T21" s="1"/>
      <c r="U21" s="1">
        <f t="shared" si="4"/>
        <v>10</v>
      </c>
      <c r="V21" s="1">
        <f t="shared" si="5"/>
        <v>7.0878596992469776</v>
      </c>
      <c r="W21" s="1">
        <v>671.90739999999994</v>
      </c>
      <c r="X21" s="1">
        <v>647.35919999999999</v>
      </c>
      <c r="Y21" s="1">
        <v>626.04899999999998</v>
      </c>
      <c r="Z21" s="1">
        <v>644.83240000000001</v>
      </c>
      <c r="AA21" s="1">
        <v>682.755</v>
      </c>
      <c r="AB21" s="1">
        <v>746.84939999999995</v>
      </c>
      <c r="AC21" s="1" t="s">
        <v>52</v>
      </c>
      <c r="AD21" s="1">
        <f>ROUND(R21*G21,0)</f>
        <v>1916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58</v>
      </c>
      <c r="B22" s="14" t="s">
        <v>34</v>
      </c>
      <c r="C22" s="14"/>
      <c r="D22" s="14"/>
      <c r="E22" s="14"/>
      <c r="F22" s="14"/>
      <c r="G22" s="15">
        <v>0</v>
      </c>
      <c r="H22" s="14">
        <v>60</v>
      </c>
      <c r="I22" s="14" t="s">
        <v>35</v>
      </c>
      <c r="J22" s="14"/>
      <c r="K22" s="14">
        <f t="shared" si="2"/>
        <v>0</v>
      </c>
      <c r="L22" s="14"/>
      <c r="M22" s="14"/>
      <c r="N22" s="14"/>
      <c r="O22" s="14"/>
      <c r="P22" s="14"/>
      <c r="Q22" s="14">
        <f t="shared" si="3"/>
        <v>0</v>
      </c>
      <c r="R22" s="16"/>
      <c r="S22" s="16"/>
      <c r="T22" s="14"/>
      <c r="U22" s="14" t="e">
        <f t="shared" si="4"/>
        <v>#DIV/0!</v>
      </c>
      <c r="V22" s="14" t="e">
        <f t="shared" si="5"/>
        <v>#DIV/0!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 t="s">
        <v>59</v>
      </c>
      <c r="AD22" s="14">
        <f>ROUND(R22*G22,0)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34</v>
      </c>
      <c r="C23" s="1">
        <v>10355.012000000001</v>
      </c>
      <c r="D23" s="1">
        <v>7.4509999999999996</v>
      </c>
      <c r="E23" s="1">
        <v>5040.7950000000001</v>
      </c>
      <c r="F23" s="1">
        <v>4117.0659999999998</v>
      </c>
      <c r="G23" s="6">
        <v>1</v>
      </c>
      <c r="H23" s="1">
        <v>60</v>
      </c>
      <c r="I23" s="1" t="s">
        <v>35</v>
      </c>
      <c r="J23" s="1">
        <v>4995.9409999999998</v>
      </c>
      <c r="K23" s="1">
        <f t="shared" si="2"/>
        <v>44.854000000000269</v>
      </c>
      <c r="L23" s="1"/>
      <c r="M23" s="1"/>
      <c r="N23" s="1">
        <v>500</v>
      </c>
      <c r="O23" s="1">
        <v>880</v>
      </c>
      <c r="P23" s="1">
        <v>1170</v>
      </c>
      <c r="Q23" s="1">
        <f t="shared" si="3"/>
        <v>1008.159</v>
      </c>
      <c r="R23" s="5">
        <f>10*Q23-P23-O23-N23-F23</f>
        <v>3414.5240000000003</v>
      </c>
      <c r="S23" s="5"/>
      <c r="T23" s="1"/>
      <c r="U23" s="1">
        <f t="shared" si="4"/>
        <v>10</v>
      </c>
      <c r="V23" s="1">
        <f t="shared" si="5"/>
        <v>6.6131096384598065</v>
      </c>
      <c r="W23" s="1">
        <v>996.33619999999996</v>
      </c>
      <c r="X23" s="1">
        <v>942.00900000000001</v>
      </c>
      <c r="Y23" s="1">
        <v>862.56219999999996</v>
      </c>
      <c r="Z23" s="1">
        <v>1074.952</v>
      </c>
      <c r="AA23" s="1">
        <v>1325.856</v>
      </c>
      <c r="AB23" s="1">
        <v>1443.6898000000001</v>
      </c>
      <c r="AC23" s="1" t="s">
        <v>52</v>
      </c>
      <c r="AD23" s="1">
        <f>ROUND(R23*G23,0)</f>
        <v>3415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61</v>
      </c>
      <c r="B24" s="14" t="s">
        <v>34</v>
      </c>
      <c r="C24" s="14"/>
      <c r="D24" s="14"/>
      <c r="E24" s="14">
        <v>-2.625</v>
      </c>
      <c r="F24" s="14"/>
      <c r="G24" s="15">
        <v>0</v>
      </c>
      <c r="H24" s="14">
        <v>50</v>
      </c>
      <c r="I24" s="14" t="s">
        <v>35</v>
      </c>
      <c r="J24" s="14"/>
      <c r="K24" s="14">
        <f t="shared" si="2"/>
        <v>-2.625</v>
      </c>
      <c r="L24" s="14"/>
      <c r="M24" s="14"/>
      <c r="N24" s="14"/>
      <c r="O24" s="14"/>
      <c r="P24" s="14"/>
      <c r="Q24" s="14">
        <f t="shared" si="3"/>
        <v>-0.52500000000000002</v>
      </c>
      <c r="R24" s="16"/>
      <c r="S24" s="16"/>
      <c r="T24" s="14"/>
      <c r="U24" s="14">
        <f t="shared" si="4"/>
        <v>0</v>
      </c>
      <c r="V24" s="14">
        <f t="shared" si="5"/>
        <v>0</v>
      </c>
      <c r="W24" s="14">
        <v>0</v>
      </c>
      <c r="X24" s="14">
        <v>0</v>
      </c>
      <c r="Y24" s="14">
        <v>-0.34300000000000003</v>
      </c>
      <c r="Z24" s="14">
        <v>-0.34300000000000003</v>
      </c>
      <c r="AA24" s="14">
        <v>-0.17399999999999999</v>
      </c>
      <c r="AB24" s="14">
        <v>-0.17399999999999999</v>
      </c>
      <c r="AC24" s="14" t="s">
        <v>50</v>
      </c>
      <c r="AD24" s="14">
        <f>ROUND(R24*G24,0)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34</v>
      </c>
      <c r="C25" s="1">
        <v>5167.7690000000002</v>
      </c>
      <c r="D25" s="1"/>
      <c r="E25" s="1">
        <v>2766.0070000000001</v>
      </c>
      <c r="F25" s="1">
        <v>1744.242</v>
      </c>
      <c r="G25" s="6">
        <v>1</v>
      </c>
      <c r="H25" s="1">
        <v>55</v>
      </c>
      <c r="I25" s="1" t="s">
        <v>35</v>
      </c>
      <c r="J25" s="1">
        <v>2609.8719999999998</v>
      </c>
      <c r="K25" s="1">
        <f t="shared" si="2"/>
        <v>156.13500000000022</v>
      </c>
      <c r="L25" s="1"/>
      <c r="M25" s="1"/>
      <c r="N25" s="1">
        <v>500</v>
      </c>
      <c r="O25" s="1">
        <v>700</v>
      </c>
      <c r="P25" s="1">
        <v>1300</v>
      </c>
      <c r="Q25" s="1">
        <f t="shared" si="3"/>
        <v>553.20140000000004</v>
      </c>
      <c r="R25" s="5">
        <f t="shared" ref="R25:R31" si="8">10*Q25-P25-O25-N25-F25</f>
        <v>1287.7720000000002</v>
      </c>
      <c r="S25" s="5"/>
      <c r="T25" s="1"/>
      <c r="U25" s="1">
        <f t="shared" si="4"/>
        <v>10</v>
      </c>
      <c r="V25" s="1">
        <f t="shared" si="5"/>
        <v>7.672146165935227</v>
      </c>
      <c r="W25" s="1">
        <v>576.26099999999997</v>
      </c>
      <c r="X25" s="1">
        <v>522.97460000000001</v>
      </c>
      <c r="Y25" s="1">
        <v>513.85760000000005</v>
      </c>
      <c r="Z25" s="1">
        <v>554.62979999999993</v>
      </c>
      <c r="AA25" s="1">
        <v>630.95259999999996</v>
      </c>
      <c r="AB25" s="1">
        <v>700.40959999999995</v>
      </c>
      <c r="AC25" s="1" t="s">
        <v>52</v>
      </c>
      <c r="AD25" s="1">
        <f>ROUND(R25*G25,0)</f>
        <v>1288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34</v>
      </c>
      <c r="C26" s="1">
        <v>5047.2269999999999</v>
      </c>
      <c r="D26" s="1">
        <v>1118.4349999999999</v>
      </c>
      <c r="E26" s="1">
        <v>3620.6790000000001</v>
      </c>
      <c r="F26" s="1">
        <v>2240.4580000000001</v>
      </c>
      <c r="G26" s="6">
        <v>1</v>
      </c>
      <c r="H26" s="1">
        <v>60</v>
      </c>
      <c r="I26" s="1" t="s">
        <v>35</v>
      </c>
      <c r="J26" s="1">
        <v>3552.4540000000002</v>
      </c>
      <c r="K26" s="1">
        <f t="shared" si="2"/>
        <v>68.224999999999909</v>
      </c>
      <c r="L26" s="1"/>
      <c r="M26" s="1"/>
      <c r="N26" s="1">
        <v>500</v>
      </c>
      <c r="O26" s="1">
        <v>600</v>
      </c>
      <c r="P26" s="1">
        <v>1000</v>
      </c>
      <c r="Q26" s="1">
        <f t="shared" si="3"/>
        <v>724.13580000000002</v>
      </c>
      <c r="R26" s="5">
        <f t="shared" si="8"/>
        <v>2900.9</v>
      </c>
      <c r="S26" s="5"/>
      <c r="T26" s="1"/>
      <c r="U26" s="1">
        <f t="shared" si="4"/>
        <v>10</v>
      </c>
      <c r="V26" s="1">
        <f t="shared" si="5"/>
        <v>5.993983448960817</v>
      </c>
      <c r="W26" s="1">
        <v>666.17859999999996</v>
      </c>
      <c r="X26" s="1">
        <v>615.24939999999992</v>
      </c>
      <c r="Y26" s="1">
        <v>690.13639999999998</v>
      </c>
      <c r="Z26" s="1">
        <v>764.59080000000006</v>
      </c>
      <c r="AA26" s="1">
        <v>755.41099999999994</v>
      </c>
      <c r="AB26" s="1">
        <v>973.88019999999995</v>
      </c>
      <c r="AC26" s="1" t="s">
        <v>40</v>
      </c>
      <c r="AD26" s="1">
        <f>ROUND(R26*G26,0)</f>
        <v>2901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34</v>
      </c>
      <c r="C27" s="1">
        <v>2364.0700000000002</v>
      </c>
      <c r="D27" s="1">
        <v>1113.0999999999999</v>
      </c>
      <c r="E27" s="1">
        <v>2134.4929999999999</v>
      </c>
      <c r="F27" s="1">
        <v>1136.175</v>
      </c>
      <c r="G27" s="6">
        <v>1</v>
      </c>
      <c r="H27" s="1">
        <v>60</v>
      </c>
      <c r="I27" s="1" t="s">
        <v>35</v>
      </c>
      <c r="J27" s="1">
        <v>2118.9380000000001</v>
      </c>
      <c r="K27" s="1">
        <f t="shared" si="2"/>
        <v>15.554999999999836</v>
      </c>
      <c r="L27" s="1"/>
      <c r="M27" s="1"/>
      <c r="N27" s="1"/>
      <c r="O27" s="1">
        <v>500</v>
      </c>
      <c r="P27" s="1">
        <v>650</v>
      </c>
      <c r="Q27" s="1">
        <f t="shared" si="3"/>
        <v>426.89859999999999</v>
      </c>
      <c r="R27" s="5">
        <f t="shared" si="8"/>
        <v>1982.8109999999999</v>
      </c>
      <c r="S27" s="5"/>
      <c r="T27" s="1"/>
      <c r="U27" s="1">
        <f t="shared" si="4"/>
        <v>10</v>
      </c>
      <c r="V27" s="1">
        <f t="shared" si="5"/>
        <v>5.3553115423662678</v>
      </c>
      <c r="W27" s="1">
        <v>372.1662</v>
      </c>
      <c r="X27" s="1">
        <v>349.2996</v>
      </c>
      <c r="Y27" s="1">
        <v>179.32939999999999</v>
      </c>
      <c r="Z27" s="1">
        <v>170.2054</v>
      </c>
      <c r="AA27" s="1">
        <v>371.94720000000001</v>
      </c>
      <c r="AB27" s="1">
        <v>479.01719999999989</v>
      </c>
      <c r="AC27" s="1"/>
      <c r="AD27" s="1">
        <f>ROUND(R27*G27,0)</f>
        <v>1983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34</v>
      </c>
      <c r="C28" s="1">
        <v>669.24099999999999</v>
      </c>
      <c r="D28" s="1">
        <v>205.53100000000001</v>
      </c>
      <c r="E28" s="1">
        <v>575.93600000000004</v>
      </c>
      <c r="F28" s="1">
        <v>199.77799999999999</v>
      </c>
      <c r="G28" s="6">
        <v>1</v>
      </c>
      <c r="H28" s="1">
        <v>60</v>
      </c>
      <c r="I28" s="1" t="s">
        <v>35</v>
      </c>
      <c r="J28" s="1">
        <v>549.61800000000005</v>
      </c>
      <c r="K28" s="1">
        <f t="shared" si="2"/>
        <v>26.317999999999984</v>
      </c>
      <c r="L28" s="1"/>
      <c r="M28" s="1"/>
      <c r="N28" s="1"/>
      <c r="O28" s="1">
        <v>300</v>
      </c>
      <c r="P28" s="1">
        <v>350</v>
      </c>
      <c r="Q28" s="1">
        <f t="shared" si="3"/>
        <v>115.1872</v>
      </c>
      <c r="R28" s="5">
        <f t="shared" si="8"/>
        <v>302.09400000000005</v>
      </c>
      <c r="S28" s="5"/>
      <c r="T28" s="1"/>
      <c r="U28" s="1">
        <f t="shared" si="4"/>
        <v>10</v>
      </c>
      <c r="V28" s="1">
        <f t="shared" si="5"/>
        <v>7.37736484609401</v>
      </c>
      <c r="W28" s="1">
        <v>116.396</v>
      </c>
      <c r="X28" s="1">
        <v>84.945999999999998</v>
      </c>
      <c r="Y28" s="1">
        <v>76.548400000000001</v>
      </c>
      <c r="Z28" s="1">
        <v>81.427800000000005</v>
      </c>
      <c r="AA28" s="1">
        <v>101.5048</v>
      </c>
      <c r="AB28" s="1">
        <v>102.71259999999999</v>
      </c>
      <c r="AC28" s="1" t="s">
        <v>40</v>
      </c>
      <c r="AD28" s="1">
        <f>ROUND(R28*G28,0)</f>
        <v>302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34</v>
      </c>
      <c r="C29" s="1">
        <v>1568.502</v>
      </c>
      <c r="D29" s="1"/>
      <c r="E29" s="1">
        <v>1184.011</v>
      </c>
      <c r="F29" s="1">
        <v>159.649</v>
      </c>
      <c r="G29" s="6">
        <v>1</v>
      </c>
      <c r="H29" s="1">
        <v>60</v>
      </c>
      <c r="I29" s="1" t="s">
        <v>35</v>
      </c>
      <c r="J29" s="1">
        <v>1121.085</v>
      </c>
      <c r="K29" s="1">
        <f t="shared" si="2"/>
        <v>62.925999999999931</v>
      </c>
      <c r="L29" s="1"/>
      <c r="M29" s="1"/>
      <c r="N29" s="1"/>
      <c r="O29" s="1">
        <v>750</v>
      </c>
      <c r="P29" s="1">
        <v>900</v>
      </c>
      <c r="Q29" s="1">
        <f t="shared" si="3"/>
        <v>236.8022</v>
      </c>
      <c r="R29" s="5">
        <f t="shared" si="8"/>
        <v>558.37299999999993</v>
      </c>
      <c r="S29" s="5"/>
      <c r="T29" s="1"/>
      <c r="U29" s="1">
        <f t="shared" si="4"/>
        <v>10</v>
      </c>
      <c r="V29" s="1">
        <f t="shared" si="5"/>
        <v>7.6420278189983026</v>
      </c>
      <c r="W29" s="1">
        <v>226.9734</v>
      </c>
      <c r="X29" s="1">
        <v>196.1816</v>
      </c>
      <c r="Y29" s="1">
        <v>183.0008</v>
      </c>
      <c r="Z29" s="1">
        <v>189.59180000000001</v>
      </c>
      <c r="AA29" s="1">
        <v>236.0138</v>
      </c>
      <c r="AB29" s="1">
        <v>271.06200000000001</v>
      </c>
      <c r="AC29" s="1" t="s">
        <v>52</v>
      </c>
      <c r="AD29" s="1">
        <f>ROUND(R29*G29,0)</f>
        <v>558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34</v>
      </c>
      <c r="C30" s="1">
        <v>3038.77</v>
      </c>
      <c r="D30" s="1">
        <v>690.76</v>
      </c>
      <c r="E30" s="1">
        <v>1987.35</v>
      </c>
      <c r="F30" s="1">
        <v>1378.125</v>
      </c>
      <c r="G30" s="6">
        <v>1</v>
      </c>
      <c r="H30" s="1">
        <v>60</v>
      </c>
      <c r="I30" s="1" t="s">
        <v>35</v>
      </c>
      <c r="J30" s="1">
        <v>1882.1569999999999</v>
      </c>
      <c r="K30" s="1">
        <f t="shared" si="2"/>
        <v>105.19299999999998</v>
      </c>
      <c r="L30" s="1"/>
      <c r="M30" s="1"/>
      <c r="N30" s="1"/>
      <c r="O30" s="1">
        <v>750</v>
      </c>
      <c r="P30" s="1">
        <v>900</v>
      </c>
      <c r="Q30" s="1">
        <f t="shared" si="3"/>
        <v>397.46999999999997</v>
      </c>
      <c r="R30" s="5">
        <f t="shared" si="8"/>
        <v>946.57499999999982</v>
      </c>
      <c r="S30" s="5"/>
      <c r="T30" s="1"/>
      <c r="U30" s="1">
        <f t="shared" si="4"/>
        <v>10</v>
      </c>
      <c r="V30" s="1">
        <f t="shared" si="5"/>
        <v>7.6184995093969361</v>
      </c>
      <c r="W30" s="1">
        <v>389.44580000000002</v>
      </c>
      <c r="X30" s="1">
        <v>358.11079999999998</v>
      </c>
      <c r="Y30" s="1">
        <v>309.40839999999997</v>
      </c>
      <c r="Z30" s="1">
        <v>325.798</v>
      </c>
      <c r="AA30" s="1">
        <v>424.63600000000002</v>
      </c>
      <c r="AB30" s="1">
        <v>453.47439999999989</v>
      </c>
      <c r="AC30" s="1"/>
      <c r="AD30" s="1">
        <f>ROUND(R30*G30,0)</f>
        <v>947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34</v>
      </c>
      <c r="C31" s="1">
        <v>153.53899999999999</v>
      </c>
      <c r="D31" s="1">
        <v>3.3519999999999999</v>
      </c>
      <c r="E31" s="1">
        <v>77.14</v>
      </c>
      <c r="F31" s="1">
        <v>69.263000000000005</v>
      </c>
      <c r="G31" s="6">
        <v>1</v>
      </c>
      <c r="H31" s="1">
        <v>35</v>
      </c>
      <c r="I31" s="1" t="s">
        <v>35</v>
      </c>
      <c r="J31" s="1">
        <v>89.775999999999996</v>
      </c>
      <c r="K31" s="1">
        <f t="shared" si="2"/>
        <v>-12.635999999999996</v>
      </c>
      <c r="L31" s="1"/>
      <c r="M31" s="1"/>
      <c r="N31" s="1"/>
      <c r="O31" s="1">
        <v>0</v>
      </c>
      <c r="P31" s="1"/>
      <c r="Q31" s="1">
        <f t="shared" si="3"/>
        <v>15.428000000000001</v>
      </c>
      <c r="R31" s="5">
        <f>8*Q31-P31-O31-N31-F31</f>
        <v>54.161000000000001</v>
      </c>
      <c r="S31" s="5"/>
      <c r="T31" s="1"/>
      <c r="U31" s="1">
        <f t="shared" si="4"/>
        <v>8</v>
      </c>
      <c r="V31" s="1">
        <f t="shared" si="5"/>
        <v>4.4894347938812551</v>
      </c>
      <c r="W31" s="1">
        <v>9.8840000000000003</v>
      </c>
      <c r="X31" s="1">
        <v>8.6498000000000008</v>
      </c>
      <c r="Y31" s="1">
        <v>7.8879999999999999</v>
      </c>
      <c r="Z31" s="1">
        <v>6.7614000000000001</v>
      </c>
      <c r="AA31" s="1">
        <v>17.2332</v>
      </c>
      <c r="AB31" s="1">
        <v>21.3</v>
      </c>
      <c r="AC31" s="1"/>
      <c r="AD31" s="1">
        <f>ROUND(R31*G31,0)</f>
        <v>54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70</v>
      </c>
      <c r="B32" s="14" t="s">
        <v>34</v>
      </c>
      <c r="C32" s="14"/>
      <c r="D32" s="14"/>
      <c r="E32" s="14"/>
      <c r="F32" s="14"/>
      <c r="G32" s="15">
        <v>0</v>
      </c>
      <c r="H32" s="14" t="e">
        <v>#N/A</v>
      </c>
      <c r="I32" s="14" t="s">
        <v>35</v>
      </c>
      <c r="J32" s="14"/>
      <c r="K32" s="14">
        <f t="shared" si="2"/>
        <v>0</v>
      </c>
      <c r="L32" s="14"/>
      <c r="M32" s="14"/>
      <c r="N32" s="14"/>
      <c r="O32" s="14"/>
      <c r="P32" s="14"/>
      <c r="Q32" s="14">
        <f t="shared" si="3"/>
        <v>0</v>
      </c>
      <c r="R32" s="16"/>
      <c r="S32" s="16"/>
      <c r="T32" s="14"/>
      <c r="U32" s="14" t="e">
        <f t="shared" si="4"/>
        <v>#DIV/0!</v>
      </c>
      <c r="V32" s="14" t="e">
        <f t="shared" si="5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 t="s">
        <v>50</v>
      </c>
      <c r="AD32" s="14">
        <f>ROUND(R32*G32,0)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71</v>
      </c>
      <c r="B33" s="14" t="s">
        <v>34</v>
      </c>
      <c r="C33" s="14"/>
      <c r="D33" s="14"/>
      <c r="E33" s="14"/>
      <c r="F33" s="14"/>
      <c r="G33" s="15">
        <v>0</v>
      </c>
      <c r="H33" s="14">
        <v>30</v>
      </c>
      <c r="I33" s="14" t="s">
        <v>35</v>
      </c>
      <c r="J33" s="14"/>
      <c r="K33" s="14">
        <f t="shared" si="2"/>
        <v>0</v>
      </c>
      <c r="L33" s="14"/>
      <c r="M33" s="14"/>
      <c r="N33" s="14"/>
      <c r="O33" s="14"/>
      <c r="P33" s="14"/>
      <c r="Q33" s="14">
        <f t="shared" si="3"/>
        <v>0</v>
      </c>
      <c r="R33" s="16"/>
      <c r="S33" s="16"/>
      <c r="T33" s="14"/>
      <c r="U33" s="14" t="e">
        <f t="shared" si="4"/>
        <v>#DIV/0!</v>
      </c>
      <c r="V33" s="14" t="e">
        <f t="shared" si="5"/>
        <v>#DIV/0!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 t="s">
        <v>50</v>
      </c>
      <c r="AD33" s="14">
        <f>ROUND(R33*G33,0)</f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34</v>
      </c>
      <c r="C34" s="1">
        <v>557.96799999999996</v>
      </c>
      <c r="D34" s="1">
        <v>550.71199999999999</v>
      </c>
      <c r="E34" s="1">
        <v>601.27099999999996</v>
      </c>
      <c r="F34" s="1">
        <v>329.88499999999999</v>
      </c>
      <c r="G34" s="6">
        <v>1</v>
      </c>
      <c r="H34" s="1">
        <v>30</v>
      </c>
      <c r="I34" s="1" t="s">
        <v>35</v>
      </c>
      <c r="J34" s="1">
        <v>621.32000000000005</v>
      </c>
      <c r="K34" s="1">
        <f t="shared" si="2"/>
        <v>-20.049000000000092</v>
      </c>
      <c r="L34" s="1"/>
      <c r="M34" s="1"/>
      <c r="N34" s="1"/>
      <c r="O34" s="1">
        <v>450</v>
      </c>
      <c r="P34" s="1"/>
      <c r="Q34" s="1">
        <f t="shared" si="3"/>
        <v>120.2542</v>
      </c>
      <c r="R34" s="5">
        <f>9*Q34-P34-O34-N34-F34</f>
        <v>302.40280000000007</v>
      </c>
      <c r="S34" s="5"/>
      <c r="T34" s="1"/>
      <c r="U34" s="1">
        <f t="shared" si="4"/>
        <v>9</v>
      </c>
      <c r="V34" s="1">
        <f t="shared" si="5"/>
        <v>6.4853036318066231</v>
      </c>
      <c r="W34" s="1">
        <v>139.21119999999999</v>
      </c>
      <c r="X34" s="1">
        <v>125.1588</v>
      </c>
      <c r="Y34" s="1">
        <v>95.234200000000001</v>
      </c>
      <c r="Z34" s="1">
        <v>91.748000000000005</v>
      </c>
      <c r="AA34" s="1">
        <v>93.202799999999996</v>
      </c>
      <c r="AB34" s="1">
        <v>103.85080000000001</v>
      </c>
      <c r="AC34" s="1"/>
      <c r="AD34" s="1">
        <f>ROUND(R34*G34,0)</f>
        <v>302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73</v>
      </c>
      <c r="B35" s="14" t="s">
        <v>34</v>
      </c>
      <c r="C35" s="14"/>
      <c r="D35" s="14"/>
      <c r="E35" s="14"/>
      <c r="F35" s="14"/>
      <c r="G35" s="15">
        <v>0</v>
      </c>
      <c r="H35" s="14" t="e">
        <v>#N/A</v>
      </c>
      <c r="I35" s="14" t="s">
        <v>35</v>
      </c>
      <c r="J35" s="14"/>
      <c r="K35" s="14">
        <f t="shared" si="2"/>
        <v>0</v>
      </c>
      <c r="L35" s="14"/>
      <c r="M35" s="14"/>
      <c r="N35" s="14"/>
      <c r="O35" s="14"/>
      <c r="P35" s="14"/>
      <c r="Q35" s="14">
        <f t="shared" si="3"/>
        <v>0</v>
      </c>
      <c r="R35" s="16"/>
      <c r="S35" s="16"/>
      <c r="T35" s="14"/>
      <c r="U35" s="14" t="e">
        <f t="shared" si="4"/>
        <v>#DIV/0!</v>
      </c>
      <c r="V35" s="14" t="e">
        <f t="shared" si="5"/>
        <v>#DIV/0!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 t="s">
        <v>50</v>
      </c>
      <c r="AD35" s="14">
        <f>ROUND(R35*G35,0)</f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74</v>
      </c>
      <c r="B36" s="14" t="s">
        <v>34</v>
      </c>
      <c r="C36" s="14"/>
      <c r="D36" s="14"/>
      <c r="E36" s="14"/>
      <c r="F36" s="14"/>
      <c r="G36" s="15">
        <v>0</v>
      </c>
      <c r="H36" s="14">
        <v>40</v>
      </c>
      <c r="I36" s="14" t="s">
        <v>35</v>
      </c>
      <c r="J36" s="14"/>
      <c r="K36" s="14">
        <f t="shared" si="2"/>
        <v>0</v>
      </c>
      <c r="L36" s="14"/>
      <c r="M36" s="14"/>
      <c r="N36" s="14"/>
      <c r="O36" s="14"/>
      <c r="P36" s="14"/>
      <c r="Q36" s="14">
        <f t="shared" si="3"/>
        <v>0</v>
      </c>
      <c r="R36" s="16"/>
      <c r="S36" s="16"/>
      <c r="T36" s="14"/>
      <c r="U36" s="14" t="e">
        <f t="shared" si="4"/>
        <v>#DIV/0!</v>
      </c>
      <c r="V36" s="14" t="e">
        <f t="shared" si="5"/>
        <v>#DIV/0!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59</v>
      </c>
      <c r="AD36" s="14">
        <f>ROUND(R36*G36,0)</f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34</v>
      </c>
      <c r="C37" s="1">
        <v>4004.5390000000002</v>
      </c>
      <c r="D37" s="1">
        <v>5943.0060000000003</v>
      </c>
      <c r="E37" s="1">
        <v>5580.3320000000003</v>
      </c>
      <c r="F37" s="1">
        <v>3447.62</v>
      </c>
      <c r="G37" s="6">
        <v>1</v>
      </c>
      <c r="H37" s="1">
        <v>40</v>
      </c>
      <c r="I37" s="1" t="s">
        <v>35</v>
      </c>
      <c r="J37" s="1">
        <v>5492.0259999999998</v>
      </c>
      <c r="K37" s="1">
        <f t="shared" si="2"/>
        <v>88.306000000000495</v>
      </c>
      <c r="L37" s="1"/>
      <c r="M37" s="1"/>
      <c r="N37" s="1"/>
      <c r="O37" s="1">
        <v>1300</v>
      </c>
      <c r="P37" s="1">
        <v>1700</v>
      </c>
      <c r="Q37" s="1">
        <f t="shared" si="3"/>
        <v>1116.0664000000002</v>
      </c>
      <c r="R37" s="5">
        <f>10*Q37-P37-O37-N37-F37</f>
        <v>4713.0440000000008</v>
      </c>
      <c r="S37" s="5"/>
      <c r="T37" s="1"/>
      <c r="U37" s="1">
        <f t="shared" si="4"/>
        <v>10</v>
      </c>
      <c r="V37" s="1">
        <f t="shared" si="5"/>
        <v>5.7770935492726947</v>
      </c>
      <c r="W37" s="1">
        <v>1094.5688</v>
      </c>
      <c r="X37" s="1">
        <v>1039.2354</v>
      </c>
      <c r="Y37" s="1">
        <v>756.09059999999999</v>
      </c>
      <c r="Z37" s="1">
        <v>755.18700000000001</v>
      </c>
      <c r="AA37" s="1">
        <v>887.9763999999999</v>
      </c>
      <c r="AB37" s="1">
        <v>1004.8202</v>
      </c>
      <c r="AC37" s="1" t="s">
        <v>40</v>
      </c>
      <c r="AD37" s="1">
        <f>ROUND(R37*G37,0)</f>
        <v>4713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76</v>
      </c>
      <c r="B38" s="14" t="s">
        <v>34</v>
      </c>
      <c r="C38" s="14"/>
      <c r="D38" s="14"/>
      <c r="E38" s="14"/>
      <c r="F38" s="14"/>
      <c r="G38" s="15">
        <v>0</v>
      </c>
      <c r="H38" s="14">
        <v>35</v>
      </c>
      <c r="I38" s="14" t="s">
        <v>35</v>
      </c>
      <c r="J38" s="14"/>
      <c r="K38" s="14">
        <f t="shared" ref="K38:K69" si="9">E38-J38</f>
        <v>0</v>
      </c>
      <c r="L38" s="14"/>
      <c r="M38" s="14"/>
      <c r="N38" s="14"/>
      <c r="O38" s="14"/>
      <c r="P38" s="14"/>
      <c r="Q38" s="14">
        <f t="shared" si="3"/>
        <v>0</v>
      </c>
      <c r="R38" s="16"/>
      <c r="S38" s="16"/>
      <c r="T38" s="14"/>
      <c r="U38" s="14" t="e">
        <f t="shared" si="4"/>
        <v>#DIV/0!</v>
      </c>
      <c r="V38" s="14" t="e">
        <f t="shared" si="5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 t="s">
        <v>50</v>
      </c>
      <c r="AD38" s="14">
        <f>ROUND(R38*G38,0)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34</v>
      </c>
      <c r="C39" s="1">
        <v>33.938000000000002</v>
      </c>
      <c r="D39" s="1"/>
      <c r="E39" s="1">
        <v>20.978999999999999</v>
      </c>
      <c r="F39" s="1">
        <v>8.41</v>
      </c>
      <c r="G39" s="6">
        <v>1</v>
      </c>
      <c r="H39" s="1">
        <v>45</v>
      </c>
      <c r="I39" s="1" t="s">
        <v>35</v>
      </c>
      <c r="J39" s="1">
        <v>23.6</v>
      </c>
      <c r="K39" s="1">
        <f t="shared" si="9"/>
        <v>-2.6210000000000022</v>
      </c>
      <c r="L39" s="1"/>
      <c r="M39" s="1"/>
      <c r="N39" s="1"/>
      <c r="O39" s="1">
        <v>0</v>
      </c>
      <c r="P39" s="1"/>
      <c r="Q39" s="1">
        <f t="shared" si="3"/>
        <v>4.1958000000000002</v>
      </c>
      <c r="R39" s="5">
        <f>7*Q39-P39-O39-N39-F39</f>
        <v>20.960600000000003</v>
      </c>
      <c r="S39" s="5"/>
      <c r="T39" s="1"/>
      <c r="U39" s="1">
        <f t="shared" si="4"/>
        <v>7</v>
      </c>
      <c r="V39" s="1">
        <f t="shared" si="5"/>
        <v>2.0043853377186709</v>
      </c>
      <c r="W39" s="1">
        <v>1.4836</v>
      </c>
      <c r="X39" s="1">
        <v>1.4923999999999999</v>
      </c>
      <c r="Y39" s="1">
        <v>1.5316000000000001</v>
      </c>
      <c r="Z39" s="1">
        <v>1.6994</v>
      </c>
      <c r="AA39" s="1">
        <v>0.46779999999999999</v>
      </c>
      <c r="AB39" s="1">
        <v>-0.50980000000000003</v>
      </c>
      <c r="AC39" s="1"/>
      <c r="AD39" s="1">
        <f>ROUND(R39*G39,0)</f>
        <v>21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78</v>
      </c>
      <c r="B40" s="14" t="s">
        <v>34</v>
      </c>
      <c r="C40" s="14"/>
      <c r="D40" s="14"/>
      <c r="E40" s="14"/>
      <c r="F40" s="14"/>
      <c r="G40" s="15">
        <v>0</v>
      </c>
      <c r="H40" s="14" t="e">
        <v>#N/A</v>
      </c>
      <c r="I40" s="14" t="s">
        <v>35</v>
      </c>
      <c r="J40" s="14"/>
      <c r="K40" s="14">
        <f t="shared" si="9"/>
        <v>0</v>
      </c>
      <c r="L40" s="14"/>
      <c r="M40" s="14"/>
      <c r="N40" s="14"/>
      <c r="O40" s="14"/>
      <c r="P40" s="14"/>
      <c r="Q40" s="14">
        <f t="shared" si="3"/>
        <v>0</v>
      </c>
      <c r="R40" s="16"/>
      <c r="S40" s="16"/>
      <c r="T40" s="14"/>
      <c r="U40" s="14" t="e">
        <f t="shared" si="4"/>
        <v>#DIV/0!</v>
      </c>
      <c r="V40" s="14" t="e">
        <f t="shared" si="5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 t="s">
        <v>50</v>
      </c>
      <c r="AD40" s="14">
        <f>ROUND(R40*G40,0)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79</v>
      </c>
      <c r="B41" s="10" t="s">
        <v>34</v>
      </c>
      <c r="C41" s="10">
        <v>321.43599999999998</v>
      </c>
      <c r="D41" s="10">
        <v>1.446</v>
      </c>
      <c r="E41" s="17">
        <v>82.831000000000003</v>
      </c>
      <c r="F41" s="17">
        <v>215.39</v>
      </c>
      <c r="G41" s="11">
        <v>0</v>
      </c>
      <c r="H41" s="10" t="e">
        <v>#N/A</v>
      </c>
      <c r="I41" s="10" t="s">
        <v>80</v>
      </c>
      <c r="J41" s="10">
        <v>74.707999999999998</v>
      </c>
      <c r="K41" s="10">
        <f t="shared" si="9"/>
        <v>8.1230000000000047</v>
      </c>
      <c r="L41" s="10"/>
      <c r="M41" s="10"/>
      <c r="N41" s="10"/>
      <c r="O41" s="10"/>
      <c r="P41" s="10"/>
      <c r="Q41" s="10">
        <f t="shared" si="3"/>
        <v>16.566200000000002</v>
      </c>
      <c r="R41" s="12"/>
      <c r="S41" s="12"/>
      <c r="T41" s="10"/>
      <c r="U41" s="10">
        <f t="shared" si="4"/>
        <v>13.001774697878812</v>
      </c>
      <c r="V41" s="10">
        <f t="shared" si="5"/>
        <v>13.001774697878812</v>
      </c>
      <c r="W41" s="10">
        <v>15.388</v>
      </c>
      <c r="X41" s="10">
        <v>18.902999999999999</v>
      </c>
      <c r="Y41" s="10">
        <v>14.8908</v>
      </c>
      <c r="Z41" s="10">
        <v>10.2174</v>
      </c>
      <c r="AA41" s="10">
        <v>6.3305999999999996</v>
      </c>
      <c r="AB41" s="10">
        <v>9.5115999999999996</v>
      </c>
      <c r="AC41" s="13" t="s">
        <v>81</v>
      </c>
      <c r="AD41" s="10">
        <f>ROUND(R41*G41,0)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82</v>
      </c>
      <c r="B42" s="14" t="s">
        <v>34</v>
      </c>
      <c r="C42" s="14"/>
      <c r="D42" s="14"/>
      <c r="E42" s="14">
        <v>-0.52500000000000002</v>
      </c>
      <c r="F42" s="14"/>
      <c r="G42" s="15">
        <v>0</v>
      </c>
      <c r="H42" s="14">
        <v>45</v>
      </c>
      <c r="I42" s="14" t="s">
        <v>35</v>
      </c>
      <c r="J42" s="14">
        <v>1.4</v>
      </c>
      <c r="K42" s="14">
        <f t="shared" si="9"/>
        <v>-1.9249999999999998</v>
      </c>
      <c r="L42" s="14"/>
      <c r="M42" s="14"/>
      <c r="N42" s="14"/>
      <c r="O42" s="14"/>
      <c r="P42" s="14"/>
      <c r="Q42" s="14">
        <f t="shared" si="3"/>
        <v>-0.10500000000000001</v>
      </c>
      <c r="R42" s="16"/>
      <c r="S42" s="16"/>
      <c r="T42" s="14"/>
      <c r="U42" s="14">
        <f t="shared" si="4"/>
        <v>0</v>
      </c>
      <c r="V42" s="14">
        <f t="shared" si="5"/>
        <v>0</v>
      </c>
      <c r="W42" s="14">
        <v>0</v>
      </c>
      <c r="X42" s="14">
        <v>0</v>
      </c>
      <c r="Y42" s="14">
        <v>0</v>
      </c>
      <c r="Z42" s="14">
        <v>-0.14699999999999999</v>
      </c>
      <c r="AA42" s="14">
        <v>-0.14699999999999999</v>
      </c>
      <c r="AB42" s="14">
        <v>-0.16</v>
      </c>
      <c r="AC42" s="14" t="s">
        <v>50</v>
      </c>
      <c r="AD42" s="14">
        <f>ROUND(R42*G42,0)</f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34</v>
      </c>
      <c r="C43" s="1">
        <v>176.23099999999999</v>
      </c>
      <c r="D43" s="1"/>
      <c r="E43" s="1">
        <v>115.91500000000001</v>
      </c>
      <c r="F43" s="1">
        <v>41.738</v>
      </c>
      <c r="G43" s="6">
        <v>1</v>
      </c>
      <c r="H43" s="1">
        <v>45</v>
      </c>
      <c r="I43" s="1" t="s">
        <v>35</v>
      </c>
      <c r="J43" s="1">
        <v>118.239</v>
      </c>
      <c r="K43" s="1">
        <f t="shared" si="9"/>
        <v>-2.3239999999999981</v>
      </c>
      <c r="L43" s="1"/>
      <c r="M43" s="1"/>
      <c r="N43" s="1"/>
      <c r="O43" s="1">
        <v>20</v>
      </c>
      <c r="P43" s="1"/>
      <c r="Q43" s="1">
        <f t="shared" si="3"/>
        <v>23.183</v>
      </c>
      <c r="R43" s="5">
        <f>9*Q43-P43-O43-N43-F43</f>
        <v>146.90899999999999</v>
      </c>
      <c r="S43" s="5"/>
      <c r="T43" s="1"/>
      <c r="U43" s="1">
        <f t="shared" si="4"/>
        <v>9</v>
      </c>
      <c r="V43" s="1">
        <f t="shared" si="5"/>
        <v>2.6630720786783417</v>
      </c>
      <c r="W43" s="1">
        <v>17.340199999999999</v>
      </c>
      <c r="X43" s="1">
        <v>15.77</v>
      </c>
      <c r="Y43" s="1">
        <v>23.713999999999999</v>
      </c>
      <c r="Z43" s="1">
        <v>26.720199999999998</v>
      </c>
      <c r="AA43" s="1">
        <v>20.885400000000001</v>
      </c>
      <c r="AB43" s="1">
        <v>22.211400000000001</v>
      </c>
      <c r="AC43" s="1"/>
      <c r="AD43" s="1">
        <f>ROUND(R43*G43,0)</f>
        <v>147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34</v>
      </c>
      <c r="C44" s="1">
        <v>55.670999999999999</v>
      </c>
      <c r="D44" s="1">
        <v>91.965999999999994</v>
      </c>
      <c r="E44" s="1">
        <v>66.727999999999994</v>
      </c>
      <c r="F44" s="1">
        <v>72.313999999999993</v>
      </c>
      <c r="G44" s="6">
        <v>1</v>
      </c>
      <c r="H44" s="1">
        <v>45</v>
      </c>
      <c r="I44" s="1" t="s">
        <v>35</v>
      </c>
      <c r="J44" s="1">
        <v>71.853999999999999</v>
      </c>
      <c r="K44" s="1">
        <f t="shared" si="9"/>
        <v>-5.1260000000000048</v>
      </c>
      <c r="L44" s="1"/>
      <c r="M44" s="1"/>
      <c r="N44" s="1"/>
      <c r="O44" s="1">
        <v>30</v>
      </c>
      <c r="P44" s="1"/>
      <c r="Q44" s="1">
        <f t="shared" si="3"/>
        <v>13.345599999999999</v>
      </c>
      <c r="R44" s="5">
        <f t="shared" ref="R43:R45" si="10">10*Q44-P44-O44-N44-F44</f>
        <v>31.141999999999996</v>
      </c>
      <c r="S44" s="5"/>
      <c r="T44" s="1"/>
      <c r="U44" s="1">
        <f t="shared" si="4"/>
        <v>10</v>
      </c>
      <c r="V44" s="1">
        <f t="shared" si="5"/>
        <v>7.6664968229229107</v>
      </c>
      <c r="W44" s="1">
        <v>16.9756</v>
      </c>
      <c r="X44" s="1">
        <v>14.9818</v>
      </c>
      <c r="Y44" s="1">
        <v>13.769399999999999</v>
      </c>
      <c r="Z44" s="1">
        <v>14.7722</v>
      </c>
      <c r="AA44" s="1">
        <v>19.034199999999998</v>
      </c>
      <c r="AB44" s="1">
        <v>20.338000000000001</v>
      </c>
      <c r="AC44" s="1" t="s">
        <v>40</v>
      </c>
      <c r="AD44" s="1">
        <f>ROUND(R44*G44,0)</f>
        <v>31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44</v>
      </c>
      <c r="C45" s="1">
        <v>1074</v>
      </c>
      <c r="D45" s="1">
        <v>594</v>
      </c>
      <c r="E45" s="1">
        <v>904</v>
      </c>
      <c r="F45" s="1">
        <v>545</v>
      </c>
      <c r="G45" s="6">
        <v>0.4</v>
      </c>
      <c r="H45" s="1">
        <v>45</v>
      </c>
      <c r="I45" s="1" t="s">
        <v>35</v>
      </c>
      <c r="J45" s="1">
        <v>904</v>
      </c>
      <c r="K45" s="1">
        <f t="shared" si="9"/>
        <v>0</v>
      </c>
      <c r="L45" s="1"/>
      <c r="M45" s="1"/>
      <c r="N45" s="1"/>
      <c r="O45" s="1">
        <v>400</v>
      </c>
      <c r="P45" s="1"/>
      <c r="Q45" s="1">
        <f t="shared" si="3"/>
        <v>180.8</v>
      </c>
      <c r="R45" s="5">
        <f t="shared" si="10"/>
        <v>863</v>
      </c>
      <c r="S45" s="5"/>
      <c r="T45" s="1"/>
      <c r="U45" s="1">
        <f t="shared" si="4"/>
        <v>10</v>
      </c>
      <c r="V45" s="1">
        <f t="shared" si="5"/>
        <v>5.2267699115044248</v>
      </c>
      <c r="W45" s="1">
        <v>177.4</v>
      </c>
      <c r="X45" s="1">
        <v>171</v>
      </c>
      <c r="Y45" s="1">
        <v>150.4</v>
      </c>
      <c r="Z45" s="1">
        <v>144.80000000000001</v>
      </c>
      <c r="AA45" s="1">
        <v>176.6</v>
      </c>
      <c r="AB45" s="1">
        <v>207.6</v>
      </c>
      <c r="AC45" s="1"/>
      <c r="AD45" s="1">
        <f>ROUND(R45*G45,0)</f>
        <v>345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86</v>
      </c>
      <c r="B46" s="14" t="s">
        <v>44</v>
      </c>
      <c r="C46" s="14"/>
      <c r="D46" s="14"/>
      <c r="E46" s="14"/>
      <c r="F46" s="14"/>
      <c r="G46" s="15">
        <v>0</v>
      </c>
      <c r="H46" s="14">
        <v>50</v>
      </c>
      <c r="I46" s="14" t="s">
        <v>35</v>
      </c>
      <c r="J46" s="14"/>
      <c r="K46" s="14">
        <f t="shared" si="9"/>
        <v>0</v>
      </c>
      <c r="L46" s="14"/>
      <c r="M46" s="14"/>
      <c r="N46" s="14"/>
      <c r="O46" s="14"/>
      <c r="P46" s="14"/>
      <c r="Q46" s="14">
        <f t="shared" si="3"/>
        <v>0</v>
      </c>
      <c r="R46" s="16"/>
      <c r="S46" s="16"/>
      <c r="T46" s="14"/>
      <c r="U46" s="14" t="e">
        <f t="shared" si="4"/>
        <v>#DIV/0!</v>
      </c>
      <c r="V46" s="14" t="e">
        <f t="shared" si="5"/>
        <v>#DIV/0!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50</v>
      </c>
      <c r="AD46" s="14">
        <f>ROUND(R46*G46,0)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34</v>
      </c>
      <c r="C47" s="1">
        <v>397.11599999999999</v>
      </c>
      <c r="D47" s="1">
        <v>183.738</v>
      </c>
      <c r="E47" s="1">
        <v>525.57000000000005</v>
      </c>
      <c r="F47" s="1">
        <v>9.2449999999999992</v>
      </c>
      <c r="G47" s="6">
        <v>1</v>
      </c>
      <c r="H47" s="1">
        <v>45</v>
      </c>
      <c r="I47" s="1" t="s">
        <v>35</v>
      </c>
      <c r="J47" s="1">
        <v>501.87</v>
      </c>
      <c r="K47" s="1">
        <f t="shared" si="9"/>
        <v>23.700000000000045</v>
      </c>
      <c r="L47" s="1"/>
      <c r="M47" s="1"/>
      <c r="N47" s="1"/>
      <c r="O47" s="1">
        <v>200</v>
      </c>
      <c r="P47" s="1">
        <v>200</v>
      </c>
      <c r="Q47" s="1">
        <f t="shared" si="3"/>
        <v>105.114</v>
      </c>
      <c r="R47" s="5">
        <f t="shared" ref="R47:R55" si="11">10*Q47-P47-O47-N47-F47</f>
        <v>641.8950000000001</v>
      </c>
      <c r="S47" s="5"/>
      <c r="T47" s="1"/>
      <c r="U47" s="1">
        <f t="shared" si="4"/>
        <v>10</v>
      </c>
      <c r="V47" s="1">
        <f t="shared" si="5"/>
        <v>3.8933443689708316</v>
      </c>
      <c r="W47" s="1">
        <v>78.263199999999998</v>
      </c>
      <c r="X47" s="1">
        <v>61.3506</v>
      </c>
      <c r="Y47" s="1">
        <v>55.266199999999998</v>
      </c>
      <c r="Z47" s="1">
        <v>48.810600000000001</v>
      </c>
      <c r="AA47" s="1">
        <v>67.563000000000002</v>
      </c>
      <c r="AB47" s="1">
        <v>73.428200000000004</v>
      </c>
      <c r="AC47" s="1" t="s">
        <v>40</v>
      </c>
      <c r="AD47" s="1">
        <f>ROUND(R47*G47,0)</f>
        <v>642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44</v>
      </c>
      <c r="C48" s="1">
        <v>511</v>
      </c>
      <c r="D48" s="1">
        <v>9</v>
      </c>
      <c r="E48" s="1">
        <v>224.63</v>
      </c>
      <c r="F48" s="1">
        <v>232.37</v>
      </c>
      <c r="G48" s="6">
        <v>0.35</v>
      </c>
      <c r="H48" s="1">
        <v>40</v>
      </c>
      <c r="I48" s="1" t="s">
        <v>35</v>
      </c>
      <c r="J48" s="1">
        <v>240</v>
      </c>
      <c r="K48" s="1">
        <f t="shared" si="9"/>
        <v>-15.370000000000005</v>
      </c>
      <c r="L48" s="1"/>
      <c r="M48" s="1"/>
      <c r="N48" s="1"/>
      <c r="O48" s="1">
        <v>0</v>
      </c>
      <c r="P48" s="1"/>
      <c r="Q48" s="1">
        <f t="shared" si="3"/>
        <v>44.926000000000002</v>
      </c>
      <c r="R48" s="5">
        <f t="shared" si="11"/>
        <v>216.89</v>
      </c>
      <c r="S48" s="5"/>
      <c r="T48" s="1"/>
      <c r="U48" s="1">
        <f t="shared" si="4"/>
        <v>10</v>
      </c>
      <c r="V48" s="1">
        <f t="shared" si="5"/>
        <v>5.1722833103325465</v>
      </c>
      <c r="W48" s="1">
        <v>41</v>
      </c>
      <c r="X48" s="1">
        <v>45</v>
      </c>
      <c r="Y48" s="1">
        <v>52</v>
      </c>
      <c r="Z48" s="1">
        <v>46.4</v>
      </c>
      <c r="AA48" s="1">
        <v>30.6</v>
      </c>
      <c r="AB48" s="1">
        <v>35</v>
      </c>
      <c r="AC48" s="1" t="s">
        <v>89</v>
      </c>
      <c r="AD48" s="1">
        <f>ROUND(R48*G48,0)</f>
        <v>76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34</v>
      </c>
      <c r="C49" s="1">
        <v>41.722000000000001</v>
      </c>
      <c r="D49" s="1"/>
      <c r="E49" s="1">
        <v>33.895000000000003</v>
      </c>
      <c r="F49" s="1">
        <v>3.476</v>
      </c>
      <c r="G49" s="6">
        <v>1</v>
      </c>
      <c r="H49" s="1">
        <v>40</v>
      </c>
      <c r="I49" s="1" t="s">
        <v>35</v>
      </c>
      <c r="J49" s="1">
        <v>35.725999999999999</v>
      </c>
      <c r="K49" s="1">
        <f t="shared" si="9"/>
        <v>-1.830999999999996</v>
      </c>
      <c r="L49" s="1"/>
      <c r="M49" s="1"/>
      <c r="N49" s="1"/>
      <c r="O49" s="1">
        <v>10</v>
      </c>
      <c r="P49" s="1"/>
      <c r="Q49" s="1">
        <f t="shared" si="3"/>
        <v>6.7790000000000008</v>
      </c>
      <c r="R49" s="5">
        <f>8*Q49-P49-O49-N49-F49</f>
        <v>40.756000000000007</v>
      </c>
      <c r="S49" s="5"/>
      <c r="T49" s="1"/>
      <c r="U49" s="1">
        <f t="shared" si="4"/>
        <v>8</v>
      </c>
      <c r="V49" s="1">
        <f t="shared" si="5"/>
        <v>1.9879038206225104</v>
      </c>
      <c r="W49" s="1">
        <v>4.181</v>
      </c>
      <c r="X49" s="1">
        <v>2.9060000000000001</v>
      </c>
      <c r="Y49" s="1">
        <v>3.7732000000000001</v>
      </c>
      <c r="Z49" s="1">
        <v>4.9307999999999996</v>
      </c>
      <c r="AA49" s="1">
        <v>1.3026</v>
      </c>
      <c r="AB49" s="1">
        <v>0</v>
      </c>
      <c r="AC49" s="1"/>
      <c r="AD49" s="1">
        <f>ROUND(R49*G49,0)</f>
        <v>41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44</v>
      </c>
      <c r="C50" s="1">
        <v>702</v>
      </c>
      <c r="D50" s="1">
        <v>402</v>
      </c>
      <c r="E50" s="1">
        <v>579</v>
      </c>
      <c r="F50" s="1">
        <v>375</v>
      </c>
      <c r="G50" s="6">
        <v>0.4</v>
      </c>
      <c r="H50" s="1">
        <v>40</v>
      </c>
      <c r="I50" s="1" t="s">
        <v>35</v>
      </c>
      <c r="J50" s="1">
        <v>613</v>
      </c>
      <c r="K50" s="1">
        <f t="shared" si="9"/>
        <v>-34</v>
      </c>
      <c r="L50" s="1"/>
      <c r="M50" s="1"/>
      <c r="N50" s="1"/>
      <c r="O50" s="1">
        <v>500</v>
      </c>
      <c r="P50" s="1"/>
      <c r="Q50" s="1">
        <f t="shared" si="3"/>
        <v>115.8</v>
      </c>
      <c r="R50" s="5">
        <f t="shared" si="11"/>
        <v>283</v>
      </c>
      <c r="S50" s="5"/>
      <c r="T50" s="1"/>
      <c r="U50" s="1">
        <f t="shared" si="4"/>
        <v>10</v>
      </c>
      <c r="V50" s="1">
        <f t="shared" si="5"/>
        <v>7.5561312607944737</v>
      </c>
      <c r="W50" s="1">
        <v>128</v>
      </c>
      <c r="X50" s="1">
        <v>109.2</v>
      </c>
      <c r="Y50" s="1">
        <v>81.2</v>
      </c>
      <c r="Z50" s="1">
        <v>76.2</v>
      </c>
      <c r="AA50" s="1">
        <v>102.4</v>
      </c>
      <c r="AB50" s="1">
        <v>99.6</v>
      </c>
      <c r="AC50" s="1"/>
      <c r="AD50" s="1">
        <f>ROUND(R50*G50,0)</f>
        <v>113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44</v>
      </c>
      <c r="C51" s="1">
        <v>1071</v>
      </c>
      <c r="D51" s="1">
        <v>504</v>
      </c>
      <c r="E51" s="1">
        <v>964</v>
      </c>
      <c r="F51" s="1">
        <v>393</v>
      </c>
      <c r="G51" s="6">
        <v>0.4</v>
      </c>
      <c r="H51" s="1">
        <v>45</v>
      </c>
      <c r="I51" s="1" t="s">
        <v>35</v>
      </c>
      <c r="J51" s="1">
        <v>956</v>
      </c>
      <c r="K51" s="1">
        <f t="shared" si="9"/>
        <v>8</v>
      </c>
      <c r="L51" s="1"/>
      <c r="M51" s="1"/>
      <c r="N51" s="1"/>
      <c r="O51" s="1">
        <v>1000</v>
      </c>
      <c r="P51" s="1"/>
      <c r="Q51" s="1">
        <f t="shared" si="3"/>
        <v>192.8</v>
      </c>
      <c r="R51" s="5">
        <f t="shared" si="11"/>
        <v>535</v>
      </c>
      <c r="S51" s="5"/>
      <c r="T51" s="1"/>
      <c r="U51" s="1">
        <f t="shared" si="4"/>
        <v>10</v>
      </c>
      <c r="V51" s="1">
        <f t="shared" si="5"/>
        <v>7.2251037344398332</v>
      </c>
      <c r="W51" s="1">
        <v>203.6</v>
      </c>
      <c r="X51" s="1">
        <v>159.6</v>
      </c>
      <c r="Y51" s="1">
        <v>121</v>
      </c>
      <c r="Z51" s="1">
        <v>119</v>
      </c>
      <c r="AA51" s="1">
        <v>139.80000000000001</v>
      </c>
      <c r="AB51" s="1">
        <v>161</v>
      </c>
      <c r="AC51" s="1"/>
      <c r="AD51" s="1">
        <f>ROUND(R51*G51,0)</f>
        <v>214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44</v>
      </c>
      <c r="C52" s="1">
        <v>326</v>
      </c>
      <c r="D52" s="1"/>
      <c r="E52" s="1">
        <v>282</v>
      </c>
      <c r="F52" s="1"/>
      <c r="G52" s="6">
        <v>0.4</v>
      </c>
      <c r="H52" s="1">
        <v>40</v>
      </c>
      <c r="I52" s="1" t="s">
        <v>35</v>
      </c>
      <c r="J52" s="1">
        <v>311</v>
      </c>
      <c r="K52" s="1">
        <f t="shared" si="9"/>
        <v>-29</v>
      </c>
      <c r="L52" s="1"/>
      <c r="M52" s="1"/>
      <c r="N52" s="1"/>
      <c r="O52" s="1">
        <v>270</v>
      </c>
      <c r="P52" s="1"/>
      <c r="Q52" s="1">
        <f t="shared" si="3"/>
        <v>56.4</v>
      </c>
      <c r="R52" s="5">
        <f t="shared" si="11"/>
        <v>294</v>
      </c>
      <c r="S52" s="5"/>
      <c r="T52" s="1"/>
      <c r="U52" s="1">
        <f t="shared" si="4"/>
        <v>10</v>
      </c>
      <c r="V52" s="1">
        <f t="shared" si="5"/>
        <v>4.7872340425531918</v>
      </c>
      <c r="W52" s="1">
        <v>48.8</v>
      </c>
      <c r="X52" s="1">
        <v>40.6</v>
      </c>
      <c r="Y52" s="1">
        <v>37.200000000000003</v>
      </c>
      <c r="Z52" s="1">
        <v>41.2</v>
      </c>
      <c r="AA52" s="1">
        <v>49.6</v>
      </c>
      <c r="AB52" s="1">
        <v>51</v>
      </c>
      <c r="AC52" s="1" t="s">
        <v>52</v>
      </c>
      <c r="AD52" s="1">
        <f>ROUND(R52*G52,0)</f>
        <v>118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34</v>
      </c>
      <c r="C53" s="1">
        <v>221.726</v>
      </c>
      <c r="D53" s="1"/>
      <c r="E53" s="1">
        <v>202.71600000000001</v>
      </c>
      <c r="F53" s="1"/>
      <c r="G53" s="6">
        <v>1</v>
      </c>
      <c r="H53" s="1">
        <v>50</v>
      </c>
      <c r="I53" s="1" t="s">
        <v>35</v>
      </c>
      <c r="J53" s="1">
        <v>200.3</v>
      </c>
      <c r="K53" s="1">
        <f t="shared" si="9"/>
        <v>2.4159999999999968</v>
      </c>
      <c r="L53" s="1"/>
      <c r="M53" s="1"/>
      <c r="N53" s="1"/>
      <c r="O53" s="1">
        <v>220</v>
      </c>
      <c r="P53" s="1"/>
      <c r="Q53" s="1">
        <f t="shared" si="3"/>
        <v>40.543199999999999</v>
      </c>
      <c r="R53" s="5">
        <f t="shared" si="11"/>
        <v>185.43200000000002</v>
      </c>
      <c r="S53" s="5"/>
      <c r="T53" s="1"/>
      <c r="U53" s="1">
        <f t="shared" si="4"/>
        <v>10</v>
      </c>
      <c r="V53" s="1">
        <f t="shared" si="5"/>
        <v>5.4263107006847022</v>
      </c>
      <c r="W53" s="1">
        <v>35.143999999999998</v>
      </c>
      <c r="X53" s="1">
        <v>25.5778</v>
      </c>
      <c r="Y53" s="1">
        <v>26.54</v>
      </c>
      <c r="Z53" s="1">
        <v>25.138200000000001</v>
      </c>
      <c r="AA53" s="1">
        <v>27.571400000000001</v>
      </c>
      <c r="AB53" s="1">
        <v>27.396799999999999</v>
      </c>
      <c r="AC53" s="1" t="s">
        <v>52</v>
      </c>
      <c r="AD53" s="1">
        <f>ROUND(R53*G53,0)</f>
        <v>185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34</v>
      </c>
      <c r="C54" s="1">
        <v>872.26400000000001</v>
      </c>
      <c r="D54" s="1"/>
      <c r="E54" s="1">
        <v>421.57</v>
      </c>
      <c r="F54" s="1">
        <v>370.74400000000003</v>
      </c>
      <c r="G54" s="6">
        <v>1</v>
      </c>
      <c r="H54" s="1">
        <v>50</v>
      </c>
      <c r="I54" s="1" t="s">
        <v>35</v>
      </c>
      <c r="J54" s="1">
        <v>415.90300000000002</v>
      </c>
      <c r="K54" s="1">
        <f t="shared" si="9"/>
        <v>5.6669999999999732</v>
      </c>
      <c r="L54" s="1"/>
      <c r="M54" s="1"/>
      <c r="N54" s="1"/>
      <c r="O54" s="1">
        <v>100</v>
      </c>
      <c r="P54" s="1"/>
      <c r="Q54" s="1">
        <f t="shared" si="3"/>
        <v>84.313999999999993</v>
      </c>
      <c r="R54" s="5">
        <f t="shared" si="11"/>
        <v>372.39599999999984</v>
      </c>
      <c r="S54" s="5"/>
      <c r="T54" s="1"/>
      <c r="U54" s="1">
        <f t="shared" si="4"/>
        <v>10</v>
      </c>
      <c r="V54" s="1">
        <f t="shared" si="5"/>
        <v>5.5832246127570757</v>
      </c>
      <c r="W54" s="1">
        <v>80.681399999999996</v>
      </c>
      <c r="X54" s="1">
        <v>67.853200000000001</v>
      </c>
      <c r="Y54" s="1">
        <v>84.126199999999997</v>
      </c>
      <c r="Z54" s="1">
        <v>95.49199999999999</v>
      </c>
      <c r="AA54" s="1">
        <v>88.587400000000002</v>
      </c>
      <c r="AB54" s="1">
        <v>80.674000000000007</v>
      </c>
      <c r="AC54" s="1"/>
      <c r="AD54" s="1">
        <f>ROUND(R54*G54,0)</f>
        <v>372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34</v>
      </c>
      <c r="C55" s="1">
        <v>521.28700000000003</v>
      </c>
      <c r="D55" s="1">
        <v>0.39800000000000002</v>
      </c>
      <c r="E55" s="1">
        <v>237.91900000000001</v>
      </c>
      <c r="F55" s="1">
        <v>255.19499999999999</v>
      </c>
      <c r="G55" s="6">
        <v>1</v>
      </c>
      <c r="H55" s="1">
        <v>55</v>
      </c>
      <c r="I55" s="1" t="s">
        <v>35</v>
      </c>
      <c r="J55" s="1">
        <v>228.078</v>
      </c>
      <c r="K55" s="1">
        <f t="shared" si="9"/>
        <v>9.8410000000000082</v>
      </c>
      <c r="L55" s="1"/>
      <c r="M55" s="1"/>
      <c r="N55" s="1"/>
      <c r="O55" s="1">
        <v>0</v>
      </c>
      <c r="P55" s="1"/>
      <c r="Q55" s="1">
        <f t="shared" si="3"/>
        <v>47.583800000000004</v>
      </c>
      <c r="R55" s="5">
        <f t="shared" si="11"/>
        <v>220.64300000000003</v>
      </c>
      <c r="S55" s="5"/>
      <c r="T55" s="1"/>
      <c r="U55" s="1">
        <f t="shared" si="4"/>
        <v>10</v>
      </c>
      <c r="V55" s="1">
        <f t="shared" si="5"/>
        <v>5.3630647405209331</v>
      </c>
      <c r="W55" s="1">
        <v>42.4756</v>
      </c>
      <c r="X55" s="1">
        <v>41.8782</v>
      </c>
      <c r="Y55" s="1">
        <v>46.958599999999997</v>
      </c>
      <c r="Z55" s="1">
        <v>46.647399999999998</v>
      </c>
      <c r="AA55" s="1">
        <v>51.987199999999987</v>
      </c>
      <c r="AB55" s="1">
        <v>53.442399999999999</v>
      </c>
      <c r="AC55" s="1" t="s">
        <v>89</v>
      </c>
      <c r="AD55" s="1">
        <f>ROUND(R55*G55,0)</f>
        <v>221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97</v>
      </c>
      <c r="B56" s="14" t="s">
        <v>34</v>
      </c>
      <c r="C56" s="14"/>
      <c r="D56" s="14"/>
      <c r="E56" s="14"/>
      <c r="F56" s="14"/>
      <c r="G56" s="15">
        <v>0</v>
      </c>
      <c r="H56" s="14" t="e">
        <v>#N/A</v>
      </c>
      <c r="I56" s="14" t="s">
        <v>35</v>
      </c>
      <c r="J56" s="14"/>
      <c r="K56" s="14">
        <f t="shared" si="9"/>
        <v>0</v>
      </c>
      <c r="L56" s="14"/>
      <c r="M56" s="14"/>
      <c r="N56" s="14"/>
      <c r="O56" s="14"/>
      <c r="P56" s="14"/>
      <c r="Q56" s="14">
        <f t="shared" si="3"/>
        <v>0</v>
      </c>
      <c r="R56" s="16"/>
      <c r="S56" s="16"/>
      <c r="T56" s="14"/>
      <c r="U56" s="14" t="e">
        <f t="shared" si="4"/>
        <v>#DIV/0!</v>
      </c>
      <c r="V56" s="14" t="e">
        <f t="shared" si="5"/>
        <v>#DIV/0!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 t="s">
        <v>50</v>
      </c>
      <c r="AD56" s="14">
        <f>ROUND(R56*G56,0)</f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98</v>
      </c>
      <c r="B57" s="14" t="s">
        <v>34</v>
      </c>
      <c r="C57" s="14"/>
      <c r="D57" s="14"/>
      <c r="E57" s="14"/>
      <c r="F57" s="14"/>
      <c r="G57" s="15">
        <v>0</v>
      </c>
      <c r="H57" s="14" t="e">
        <v>#N/A</v>
      </c>
      <c r="I57" s="14" t="s">
        <v>35</v>
      </c>
      <c r="J57" s="14"/>
      <c r="K57" s="14">
        <f t="shared" si="9"/>
        <v>0</v>
      </c>
      <c r="L57" s="14"/>
      <c r="M57" s="14"/>
      <c r="N57" s="14"/>
      <c r="O57" s="14"/>
      <c r="P57" s="14"/>
      <c r="Q57" s="14">
        <f t="shared" si="3"/>
        <v>0</v>
      </c>
      <c r="R57" s="16"/>
      <c r="S57" s="16"/>
      <c r="T57" s="14"/>
      <c r="U57" s="14" t="e">
        <f t="shared" si="4"/>
        <v>#DIV/0!</v>
      </c>
      <c r="V57" s="14" t="e">
        <f t="shared" si="5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 t="s">
        <v>50</v>
      </c>
      <c r="AD57" s="14">
        <f>ROUND(R57*G57,0)</f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99</v>
      </c>
      <c r="B58" s="14" t="s">
        <v>34</v>
      </c>
      <c r="C58" s="14"/>
      <c r="D58" s="14">
        <v>8.0210000000000008</v>
      </c>
      <c r="E58" s="14">
        <v>8.0060000000000002</v>
      </c>
      <c r="F58" s="14"/>
      <c r="G58" s="15">
        <v>0</v>
      </c>
      <c r="H58" s="14">
        <v>40</v>
      </c>
      <c r="I58" s="14" t="s">
        <v>35</v>
      </c>
      <c r="J58" s="14">
        <v>6.3</v>
      </c>
      <c r="K58" s="14">
        <f t="shared" si="9"/>
        <v>1.7060000000000004</v>
      </c>
      <c r="L58" s="14"/>
      <c r="M58" s="14"/>
      <c r="N58" s="14"/>
      <c r="O58" s="14"/>
      <c r="P58" s="14"/>
      <c r="Q58" s="14">
        <f t="shared" si="3"/>
        <v>1.6012</v>
      </c>
      <c r="R58" s="16"/>
      <c r="S58" s="16"/>
      <c r="T58" s="14"/>
      <c r="U58" s="14">
        <f t="shared" si="4"/>
        <v>0</v>
      </c>
      <c r="V58" s="14">
        <f t="shared" si="5"/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 t="s">
        <v>100</v>
      </c>
      <c r="AD58" s="14">
        <f>ROUND(R58*G58,0)</f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44</v>
      </c>
      <c r="C59" s="1">
        <v>705</v>
      </c>
      <c r="D59" s="1">
        <v>504</v>
      </c>
      <c r="E59" s="1">
        <v>671</v>
      </c>
      <c r="F59" s="1">
        <v>408</v>
      </c>
      <c r="G59" s="6">
        <v>0.4</v>
      </c>
      <c r="H59" s="1">
        <v>45</v>
      </c>
      <c r="I59" s="1" t="s">
        <v>35</v>
      </c>
      <c r="J59" s="1">
        <v>671</v>
      </c>
      <c r="K59" s="1">
        <f t="shared" si="9"/>
        <v>0</v>
      </c>
      <c r="L59" s="1"/>
      <c r="M59" s="1"/>
      <c r="N59" s="1"/>
      <c r="O59" s="1">
        <v>450</v>
      </c>
      <c r="P59" s="1"/>
      <c r="Q59" s="1">
        <f t="shared" si="3"/>
        <v>134.19999999999999</v>
      </c>
      <c r="R59" s="5">
        <f>10*Q59-P59-O59-N59-F59</f>
        <v>484</v>
      </c>
      <c r="S59" s="5"/>
      <c r="T59" s="1"/>
      <c r="U59" s="1">
        <f t="shared" si="4"/>
        <v>10</v>
      </c>
      <c r="V59" s="1">
        <f t="shared" si="5"/>
        <v>6.3934426229508201</v>
      </c>
      <c r="W59" s="1">
        <v>135.6</v>
      </c>
      <c r="X59" s="1">
        <v>122.4</v>
      </c>
      <c r="Y59" s="1">
        <v>98.4</v>
      </c>
      <c r="Z59" s="1">
        <v>103</v>
      </c>
      <c r="AA59" s="1">
        <v>130.52000000000001</v>
      </c>
      <c r="AB59" s="1">
        <v>147.91999999999999</v>
      </c>
      <c r="AC59" s="1" t="s">
        <v>40</v>
      </c>
      <c r="AD59" s="1">
        <f>ROUND(R59*G59,0)</f>
        <v>194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102</v>
      </c>
      <c r="B60" s="14" t="s">
        <v>34</v>
      </c>
      <c r="C60" s="14"/>
      <c r="D60" s="14"/>
      <c r="E60" s="14"/>
      <c r="F60" s="14"/>
      <c r="G60" s="15">
        <v>0</v>
      </c>
      <c r="H60" s="14" t="e">
        <v>#N/A</v>
      </c>
      <c r="I60" s="14" t="s">
        <v>35</v>
      </c>
      <c r="J60" s="14"/>
      <c r="K60" s="14">
        <f t="shared" si="9"/>
        <v>0</v>
      </c>
      <c r="L60" s="14"/>
      <c r="M60" s="14"/>
      <c r="N60" s="14"/>
      <c r="O60" s="14"/>
      <c r="P60" s="14"/>
      <c r="Q60" s="14">
        <f t="shared" si="3"/>
        <v>0</v>
      </c>
      <c r="R60" s="16"/>
      <c r="S60" s="16"/>
      <c r="T60" s="14"/>
      <c r="U60" s="14" t="e">
        <f t="shared" si="4"/>
        <v>#DIV/0!</v>
      </c>
      <c r="V60" s="14" t="e">
        <f t="shared" si="5"/>
        <v>#DIV/0!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 t="s">
        <v>50</v>
      </c>
      <c r="AD60" s="14">
        <f>ROUND(R60*G60,0)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44</v>
      </c>
      <c r="C61" s="1">
        <v>533</v>
      </c>
      <c r="D61" s="1">
        <v>102</v>
      </c>
      <c r="E61" s="1">
        <v>303</v>
      </c>
      <c r="F61" s="1">
        <v>278</v>
      </c>
      <c r="G61" s="6">
        <v>0.35</v>
      </c>
      <c r="H61" s="1">
        <v>40</v>
      </c>
      <c r="I61" s="1" t="s">
        <v>35</v>
      </c>
      <c r="J61" s="1">
        <v>309</v>
      </c>
      <c r="K61" s="1">
        <f t="shared" si="9"/>
        <v>-6</v>
      </c>
      <c r="L61" s="1"/>
      <c r="M61" s="1"/>
      <c r="N61" s="1"/>
      <c r="O61" s="1">
        <v>50</v>
      </c>
      <c r="P61" s="1"/>
      <c r="Q61" s="1">
        <f t="shared" si="3"/>
        <v>60.6</v>
      </c>
      <c r="R61" s="5">
        <f t="shared" ref="R61:R62" si="12">10*Q61-P61-O61-N61-F61</f>
        <v>278</v>
      </c>
      <c r="S61" s="5"/>
      <c r="T61" s="1"/>
      <c r="U61" s="1">
        <f t="shared" si="4"/>
        <v>10</v>
      </c>
      <c r="V61" s="1">
        <f t="shared" si="5"/>
        <v>5.4125412541254123</v>
      </c>
      <c r="W61" s="1">
        <v>63.2</v>
      </c>
      <c r="X61" s="1">
        <v>68</v>
      </c>
      <c r="Y61" s="1">
        <v>69.8</v>
      </c>
      <c r="Z61" s="1">
        <v>64.400000000000006</v>
      </c>
      <c r="AA61" s="1">
        <v>25.4</v>
      </c>
      <c r="AB61" s="1">
        <v>23.6</v>
      </c>
      <c r="AC61" s="1"/>
      <c r="AD61" s="1">
        <f>ROUND(R61*G61,0)</f>
        <v>97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44</v>
      </c>
      <c r="C62" s="1">
        <v>346</v>
      </c>
      <c r="D62" s="1">
        <v>1</v>
      </c>
      <c r="E62" s="1">
        <v>75</v>
      </c>
      <c r="F62" s="1">
        <v>255</v>
      </c>
      <c r="G62" s="6">
        <v>0.4</v>
      </c>
      <c r="H62" s="1">
        <v>50</v>
      </c>
      <c r="I62" s="1" t="s">
        <v>35</v>
      </c>
      <c r="J62" s="1">
        <v>75</v>
      </c>
      <c r="K62" s="1">
        <f t="shared" si="9"/>
        <v>0</v>
      </c>
      <c r="L62" s="1"/>
      <c r="M62" s="1"/>
      <c r="N62" s="1"/>
      <c r="O62" s="1">
        <v>0</v>
      </c>
      <c r="P62" s="1"/>
      <c r="Q62" s="1">
        <f t="shared" si="3"/>
        <v>15</v>
      </c>
      <c r="R62" s="5"/>
      <c r="S62" s="5"/>
      <c r="T62" s="1"/>
      <c r="U62" s="1">
        <f t="shared" si="4"/>
        <v>17</v>
      </c>
      <c r="V62" s="1">
        <f t="shared" si="5"/>
        <v>17</v>
      </c>
      <c r="W62" s="1">
        <v>14.2</v>
      </c>
      <c r="X62" s="1">
        <v>18</v>
      </c>
      <c r="Y62" s="1">
        <v>30</v>
      </c>
      <c r="Z62" s="1">
        <v>29.2</v>
      </c>
      <c r="AA62" s="1">
        <v>8.4</v>
      </c>
      <c r="AB62" s="1">
        <v>11.4</v>
      </c>
      <c r="AC62" s="13" t="s">
        <v>69</v>
      </c>
      <c r="AD62" s="1">
        <f>ROUND(R62*G62,0)</f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105</v>
      </c>
      <c r="B63" s="14" t="s">
        <v>44</v>
      </c>
      <c r="C63" s="14"/>
      <c r="D63" s="14"/>
      <c r="E63" s="14"/>
      <c r="F63" s="14"/>
      <c r="G63" s="15">
        <v>0</v>
      </c>
      <c r="H63" s="14" t="e">
        <v>#N/A</v>
      </c>
      <c r="I63" s="14" t="s">
        <v>35</v>
      </c>
      <c r="J63" s="14"/>
      <c r="K63" s="14">
        <f t="shared" si="9"/>
        <v>0</v>
      </c>
      <c r="L63" s="14"/>
      <c r="M63" s="14"/>
      <c r="N63" s="14"/>
      <c r="O63" s="14"/>
      <c r="P63" s="14"/>
      <c r="Q63" s="14">
        <f t="shared" si="3"/>
        <v>0</v>
      </c>
      <c r="R63" s="16"/>
      <c r="S63" s="16"/>
      <c r="T63" s="14"/>
      <c r="U63" s="14" t="e">
        <f t="shared" si="4"/>
        <v>#DIV/0!</v>
      </c>
      <c r="V63" s="14" t="e">
        <f t="shared" si="5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 t="s">
        <v>50</v>
      </c>
      <c r="AD63" s="14">
        <f>ROUND(R63*G63,0)</f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44</v>
      </c>
      <c r="C64" s="1">
        <v>379</v>
      </c>
      <c r="D64" s="1"/>
      <c r="E64" s="1">
        <v>143</v>
      </c>
      <c r="F64" s="1">
        <v>216</v>
      </c>
      <c r="G64" s="6">
        <v>0.4</v>
      </c>
      <c r="H64" s="1">
        <v>40</v>
      </c>
      <c r="I64" s="1" t="s">
        <v>35</v>
      </c>
      <c r="J64" s="1">
        <v>141</v>
      </c>
      <c r="K64" s="1">
        <f t="shared" si="9"/>
        <v>2</v>
      </c>
      <c r="L64" s="1"/>
      <c r="M64" s="1"/>
      <c r="N64" s="1"/>
      <c r="O64" s="1">
        <v>0</v>
      </c>
      <c r="P64" s="1"/>
      <c r="Q64" s="1">
        <f t="shared" si="3"/>
        <v>28.6</v>
      </c>
      <c r="R64" s="5">
        <f>9*Q64-P64-O64-N64-F64</f>
        <v>41.400000000000034</v>
      </c>
      <c r="S64" s="5"/>
      <c r="T64" s="1"/>
      <c r="U64" s="1">
        <f t="shared" si="4"/>
        <v>9</v>
      </c>
      <c r="V64" s="1">
        <f t="shared" si="5"/>
        <v>7.5524475524475525</v>
      </c>
      <c r="W64" s="1">
        <v>20.6</v>
      </c>
      <c r="X64" s="1">
        <v>19</v>
      </c>
      <c r="Y64" s="1">
        <v>20</v>
      </c>
      <c r="Z64" s="1">
        <v>19.2</v>
      </c>
      <c r="AA64" s="1">
        <v>27.8</v>
      </c>
      <c r="AB64" s="1">
        <v>31.4</v>
      </c>
      <c r="AC64" s="1"/>
      <c r="AD64" s="1">
        <f>ROUND(R64*G64,0)</f>
        <v>17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34</v>
      </c>
      <c r="C65" s="1">
        <v>70.131</v>
      </c>
      <c r="D65" s="1">
        <v>0.72399999999999998</v>
      </c>
      <c r="E65" s="1">
        <v>52.902999999999999</v>
      </c>
      <c r="F65" s="1">
        <v>7.9779999999999998</v>
      </c>
      <c r="G65" s="6">
        <v>1</v>
      </c>
      <c r="H65" s="1">
        <v>40</v>
      </c>
      <c r="I65" s="1" t="s">
        <v>35</v>
      </c>
      <c r="J65" s="1">
        <v>55.015000000000001</v>
      </c>
      <c r="K65" s="1">
        <f t="shared" si="9"/>
        <v>-2.1120000000000019</v>
      </c>
      <c r="L65" s="1"/>
      <c r="M65" s="1"/>
      <c r="N65" s="1"/>
      <c r="O65" s="1">
        <v>36.016399999999983</v>
      </c>
      <c r="P65" s="1"/>
      <c r="Q65" s="1">
        <f t="shared" si="3"/>
        <v>10.5806</v>
      </c>
      <c r="R65" s="5">
        <f t="shared" ref="R64:R67" si="13">10*Q65-P65-O65-N65-F65</f>
        <v>61.811600000000034</v>
      </c>
      <c r="S65" s="5"/>
      <c r="T65" s="1"/>
      <c r="U65" s="1">
        <f t="shared" si="4"/>
        <v>10</v>
      </c>
      <c r="V65" s="1">
        <f t="shared" si="5"/>
        <v>4.1580250647411283</v>
      </c>
      <c r="W65" s="1">
        <v>8.3373999999999988</v>
      </c>
      <c r="X65" s="1">
        <v>8.1874000000000002</v>
      </c>
      <c r="Y65" s="1">
        <v>3.16</v>
      </c>
      <c r="Z65" s="1">
        <v>2.2989999999999999</v>
      </c>
      <c r="AA65" s="1">
        <v>8.9163999999999994</v>
      </c>
      <c r="AB65" s="1">
        <v>9.4922000000000004</v>
      </c>
      <c r="AC65" s="1" t="s">
        <v>52</v>
      </c>
      <c r="AD65" s="1">
        <f>ROUND(R65*G65,0)</f>
        <v>62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34</v>
      </c>
      <c r="C66" s="1">
        <v>114.423</v>
      </c>
      <c r="D66" s="1">
        <v>140.61699999999999</v>
      </c>
      <c r="E66" s="1">
        <v>120.44799999999999</v>
      </c>
      <c r="F66" s="1">
        <v>113.16800000000001</v>
      </c>
      <c r="G66" s="6">
        <v>1</v>
      </c>
      <c r="H66" s="1">
        <v>30</v>
      </c>
      <c r="I66" s="1" t="s">
        <v>35</v>
      </c>
      <c r="J66" s="1">
        <v>111.95</v>
      </c>
      <c r="K66" s="1">
        <f t="shared" si="9"/>
        <v>8.4979999999999905</v>
      </c>
      <c r="L66" s="1"/>
      <c r="M66" s="1"/>
      <c r="N66" s="1"/>
      <c r="O66" s="1">
        <v>60</v>
      </c>
      <c r="P66" s="1"/>
      <c r="Q66" s="1">
        <f t="shared" si="3"/>
        <v>24.089599999999997</v>
      </c>
      <c r="R66" s="5">
        <f>9*Q66-P66-O66-N66-F66</f>
        <v>43.638399999999962</v>
      </c>
      <c r="S66" s="5"/>
      <c r="T66" s="1"/>
      <c r="U66" s="1">
        <f t="shared" si="4"/>
        <v>9</v>
      </c>
      <c r="V66" s="1">
        <f t="shared" si="5"/>
        <v>7.1884962805526049</v>
      </c>
      <c r="W66" s="1">
        <v>26.673999999999999</v>
      </c>
      <c r="X66" s="1">
        <v>24.636800000000001</v>
      </c>
      <c r="Y66" s="1">
        <v>19.1812</v>
      </c>
      <c r="Z66" s="1">
        <v>13.783200000000001</v>
      </c>
      <c r="AA66" s="1">
        <v>16.925000000000001</v>
      </c>
      <c r="AB66" s="1">
        <v>18.905799999999999</v>
      </c>
      <c r="AC66" s="1"/>
      <c r="AD66" s="1">
        <f>ROUND(R66*G66,0)</f>
        <v>44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109</v>
      </c>
      <c r="B67" s="1" t="s">
        <v>44</v>
      </c>
      <c r="C67" s="1"/>
      <c r="D67" s="1"/>
      <c r="E67" s="17">
        <f>E68</f>
        <v>89</v>
      </c>
      <c r="F67" s="17">
        <f>F68</f>
        <v>80</v>
      </c>
      <c r="G67" s="6">
        <v>0.45</v>
      </c>
      <c r="H67" s="1">
        <v>50</v>
      </c>
      <c r="I67" s="1" t="s">
        <v>35</v>
      </c>
      <c r="J67" s="1"/>
      <c r="K67" s="1">
        <f t="shared" si="9"/>
        <v>89</v>
      </c>
      <c r="L67" s="1"/>
      <c r="M67" s="1"/>
      <c r="N67" s="1"/>
      <c r="O67" s="1">
        <v>0</v>
      </c>
      <c r="P67" s="1"/>
      <c r="Q67" s="1">
        <f t="shared" si="3"/>
        <v>17.8</v>
      </c>
      <c r="R67" s="5">
        <f t="shared" si="13"/>
        <v>98</v>
      </c>
      <c r="S67" s="5"/>
      <c r="T67" s="1"/>
      <c r="U67" s="1">
        <f t="shared" si="4"/>
        <v>10</v>
      </c>
      <c r="V67" s="1">
        <f t="shared" si="5"/>
        <v>4.4943820224719095</v>
      </c>
      <c r="W67" s="1">
        <v>13.6</v>
      </c>
      <c r="X67" s="1">
        <v>15</v>
      </c>
      <c r="Y67" s="1">
        <v>12</v>
      </c>
      <c r="Z67" s="1">
        <v>11.6</v>
      </c>
      <c r="AA67" s="1">
        <v>24.4</v>
      </c>
      <c r="AB67" s="1">
        <v>22.4</v>
      </c>
      <c r="AC67" s="1" t="s">
        <v>110</v>
      </c>
      <c r="AD67" s="1">
        <f>ROUND(R67*G67,0)</f>
        <v>44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111</v>
      </c>
      <c r="B68" s="10" t="s">
        <v>44</v>
      </c>
      <c r="C68" s="10">
        <v>190</v>
      </c>
      <c r="D68" s="10"/>
      <c r="E68" s="17">
        <v>89</v>
      </c>
      <c r="F68" s="17">
        <v>80</v>
      </c>
      <c r="G68" s="11">
        <v>0</v>
      </c>
      <c r="H68" s="10" t="e">
        <v>#N/A</v>
      </c>
      <c r="I68" s="10" t="s">
        <v>80</v>
      </c>
      <c r="J68" s="10">
        <v>95</v>
      </c>
      <c r="K68" s="10">
        <f t="shared" si="9"/>
        <v>-6</v>
      </c>
      <c r="L68" s="10"/>
      <c r="M68" s="10"/>
      <c r="N68" s="10"/>
      <c r="O68" s="10"/>
      <c r="P68" s="10"/>
      <c r="Q68" s="10">
        <f t="shared" si="3"/>
        <v>17.8</v>
      </c>
      <c r="R68" s="12"/>
      <c r="S68" s="12"/>
      <c r="T68" s="10"/>
      <c r="U68" s="10">
        <f t="shared" si="4"/>
        <v>4.4943820224719095</v>
      </c>
      <c r="V68" s="10">
        <f t="shared" si="5"/>
        <v>4.4943820224719095</v>
      </c>
      <c r="W68" s="10">
        <v>13.6</v>
      </c>
      <c r="X68" s="10">
        <v>15</v>
      </c>
      <c r="Y68" s="10">
        <v>12</v>
      </c>
      <c r="Z68" s="10">
        <v>11.6</v>
      </c>
      <c r="AA68" s="10">
        <v>24.4</v>
      </c>
      <c r="AB68" s="10">
        <v>22.4</v>
      </c>
      <c r="AC68" s="10" t="s">
        <v>112</v>
      </c>
      <c r="AD68" s="10">
        <f>ROUND(R68*G68,0)</f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34</v>
      </c>
      <c r="C69" s="1">
        <v>413.21600000000001</v>
      </c>
      <c r="D69" s="1"/>
      <c r="E69" s="1">
        <v>246.92599999999999</v>
      </c>
      <c r="F69" s="1">
        <v>137.95500000000001</v>
      </c>
      <c r="G69" s="6">
        <v>1</v>
      </c>
      <c r="H69" s="1">
        <v>50</v>
      </c>
      <c r="I69" s="1" t="s">
        <v>35</v>
      </c>
      <c r="J69" s="1">
        <v>223.49600000000001</v>
      </c>
      <c r="K69" s="1">
        <f t="shared" si="9"/>
        <v>23.429999999999978</v>
      </c>
      <c r="L69" s="1"/>
      <c r="M69" s="1"/>
      <c r="N69" s="1"/>
      <c r="O69" s="1">
        <v>0</v>
      </c>
      <c r="P69" s="1"/>
      <c r="Q69" s="1">
        <f t="shared" si="3"/>
        <v>49.385199999999998</v>
      </c>
      <c r="R69" s="5">
        <f>9*Q69-P69-O69-N69-F69</f>
        <v>306.51179999999999</v>
      </c>
      <c r="S69" s="5"/>
      <c r="T69" s="1"/>
      <c r="U69" s="1">
        <f t="shared" si="4"/>
        <v>9.0000000000000018</v>
      </c>
      <c r="V69" s="1">
        <f t="shared" si="5"/>
        <v>2.7934482395535509</v>
      </c>
      <c r="W69" s="1">
        <v>35.946399999999997</v>
      </c>
      <c r="X69" s="1">
        <v>32.945399999999999</v>
      </c>
      <c r="Y69" s="1">
        <v>42.5974</v>
      </c>
      <c r="Z69" s="1">
        <v>46.142399999999988</v>
      </c>
      <c r="AA69" s="1">
        <v>51.481200000000001</v>
      </c>
      <c r="AB69" s="1">
        <v>52.281799999999997</v>
      </c>
      <c r="AC69" s="1" t="s">
        <v>89</v>
      </c>
      <c r="AD69" s="1">
        <f>ROUND(R69*G69,0)</f>
        <v>307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34</v>
      </c>
      <c r="C70" s="1">
        <v>26.03</v>
      </c>
      <c r="D70" s="1">
        <v>43.088000000000001</v>
      </c>
      <c r="E70" s="1">
        <v>31.398</v>
      </c>
      <c r="F70" s="1">
        <v>34.991999999999997</v>
      </c>
      <c r="G70" s="6">
        <v>1</v>
      </c>
      <c r="H70" s="1">
        <v>50</v>
      </c>
      <c r="I70" s="1" t="s">
        <v>35</v>
      </c>
      <c r="J70" s="1">
        <v>29.9</v>
      </c>
      <c r="K70" s="1">
        <f t="shared" ref="K70:K95" si="14">E70-J70</f>
        <v>1.4980000000000011</v>
      </c>
      <c r="L70" s="1"/>
      <c r="M70" s="1"/>
      <c r="N70" s="1"/>
      <c r="O70" s="1">
        <v>10</v>
      </c>
      <c r="P70" s="1"/>
      <c r="Q70" s="1">
        <f t="shared" si="3"/>
        <v>6.2796000000000003</v>
      </c>
      <c r="R70" s="5">
        <f t="shared" ref="R69:R75" si="15">10*Q70-P70-O70-N70-F70</f>
        <v>17.804000000000009</v>
      </c>
      <c r="S70" s="5"/>
      <c r="T70" s="1"/>
      <c r="U70" s="1">
        <f t="shared" si="4"/>
        <v>10</v>
      </c>
      <c r="V70" s="1">
        <f t="shared" si="5"/>
        <v>7.1647875660870115</v>
      </c>
      <c r="W70" s="1">
        <v>6.3010000000000002</v>
      </c>
      <c r="X70" s="1">
        <v>7.1025999999999998</v>
      </c>
      <c r="Y70" s="1">
        <v>8.7347999999999999</v>
      </c>
      <c r="Z70" s="1">
        <v>7.9337999999999997</v>
      </c>
      <c r="AA70" s="1">
        <v>2.4722</v>
      </c>
      <c r="AB70" s="1">
        <v>0</v>
      </c>
      <c r="AC70" s="1"/>
      <c r="AD70" s="1">
        <f>ROUND(R70*G70,0)</f>
        <v>18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44</v>
      </c>
      <c r="C71" s="1">
        <v>668</v>
      </c>
      <c r="D71" s="1">
        <v>898</v>
      </c>
      <c r="E71" s="1">
        <v>751</v>
      </c>
      <c r="F71" s="1">
        <v>677</v>
      </c>
      <c r="G71" s="6">
        <v>0.4</v>
      </c>
      <c r="H71" s="1">
        <v>40</v>
      </c>
      <c r="I71" s="1" t="s">
        <v>35</v>
      </c>
      <c r="J71" s="1">
        <v>751</v>
      </c>
      <c r="K71" s="1">
        <f t="shared" si="14"/>
        <v>0</v>
      </c>
      <c r="L71" s="1"/>
      <c r="M71" s="1"/>
      <c r="N71" s="1"/>
      <c r="O71" s="1">
        <v>300</v>
      </c>
      <c r="P71" s="1"/>
      <c r="Q71" s="1">
        <f t="shared" ref="Q71:Q95" si="16">E71/5</f>
        <v>150.19999999999999</v>
      </c>
      <c r="R71" s="5">
        <f t="shared" si="15"/>
        <v>525</v>
      </c>
      <c r="S71" s="5"/>
      <c r="T71" s="1"/>
      <c r="U71" s="1">
        <f t="shared" ref="U71:U95" si="17">(F71+N71+O71+P71+R71)/Q71</f>
        <v>10</v>
      </c>
      <c r="V71" s="1">
        <f t="shared" ref="V71:V95" si="18">(F71+N71+O71+P71)/Q71</f>
        <v>6.5046604527296941</v>
      </c>
      <c r="W71" s="1">
        <v>142.6</v>
      </c>
      <c r="X71" s="1">
        <v>140.4</v>
      </c>
      <c r="Y71" s="1">
        <v>111.4</v>
      </c>
      <c r="Z71" s="1">
        <v>113.8</v>
      </c>
      <c r="AA71" s="1">
        <v>145.80000000000001</v>
      </c>
      <c r="AB71" s="1">
        <v>164.6</v>
      </c>
      <c r="AC71" s="1" t="s">
        <v>40</v>
      </c>
      <c r="AD71" s="1">
        <f>ROUND(R71*G71,0)</f>
        <v>210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44</v>
      </c>
      <c r="C72" s="1">
        <v>828</v>
      </c>
      <c r="D72" s="1">
        <v>240</v>
      </c>
      <c r="E72" s="1">
        <v>539</v>
      </c>
      <c r="F72" s="1">
        <v>411</v>
      </c>
      <c r="G72" s="6">
        <v>0.4</v>
      </c>
      <c r="H72" s="1">
        <v>40</v>
      </c>
      <c r="I72" s="1" t="s">
        <v>35</v>
      </c>
      <c r="J72" s="1">
        <v>545</v>
      </c>
      <c r="K72" s="1">
        <f t="shared" si="14"/>
        <v>-6</v>
      </c>
      <c r="L72" s="1"/>
      <c r="M72" s="1"/>
      <c r="N72" s="1"/>
      <c r="O72" s="1">
        <v>150</v>
      </c>
      <c r="P72" s="1"/>
      <c r="Q72" s="1">
        <f t="shared" si="16"/>
        <v>107.8</v>
      </c>
      <c r="R72" s="5">
        <f t="shared" si="15"/>
        <v>517</v>
      </c>
      <c r="S72" s="5"/>
      <c r="T72" s="1"/>
      <c r="U72" s="1">
        <f t="shared" si="17"/>
        <v>10</v>
      </c>
      <c r="V72" s="1">
        <f t="shared" si="18"/>
        <v>5.204081632653061</v>
      </c>
      <c r="W72" s="1">
        <v>105.2</v>
      </c>
      <c r="X72" s="1">
        <v>111</v>
      </c>
      <c r="Y72" s="1">
        <v>93.8</v>
      </c>
      <c r="Z72" s="1">
        <v>94.4</v>
      </c>
      <c r="AA72" s="1">
        <v>123</v>
      </c>
      <c r="AB72" s="1">
        <v>136.80000000000001</v>
      </c>
      <c r="AC72" s="1"/>
      <c r="AD72" s="1">
        <f>ROUND(R72*G72,0)</f>
        <v>207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44</v>
      </c>
      <c r="C73" s="1">
        <v>151</v>
      </c>
      <c r="D73" s="1">
        <v>12</v>
      </c>
      <c r="E73" s="1">
        <v>127</v>
      </c>
      <c r="F73" s="1">
        <v>1</v>
      </c>
      <c r="G73" s="6">
        <v>0.4</v>
      </c>
      <c r="H73" s="1">
        <v>40</v>
      </c>
      <c r="I73" s="1" t="s">
        <v>35</v>
      </c>
      <c r="J73" s="1">
        <v>133</v>
      </c>
      <c r="K73" s="1">
        <f t="shared" si="14"/>
        <v>-6</v>
      </c>
      <c r="L73" s="1"/>
      <c r="M73" s="1"/>
      <c r="N73" s="1"/>
      <c r="O73" s="1">
        <v>35</v>
      </c>
      <c r="P73" s="1"/>
      <c r="Q73" s="1">
        <f t="shared" si="16"/>
        <v>25.4</v>
      </c>
      <c r="R73" s="5">
        <f>7*Q73-P73-O73-N73-F73</f>
        <v>141.79999999999998</v>
      </c>
      <c r="S73" s="5"/>
      <c r="T73" s="1"/>
      <c r="U73" s="1">
        <f t="shared" si="17"/>
        <v>7</v>
      </c>
      <c r="V73" s="1">
        <f t="shared" si="18"/>
        <v>1.4173228346456694</v>
      </c>
      <c r="W73" s="1">
        <v>16</v>
      </c>
      <c r="X73" s="1">
        <v>16.399999999999999</v>
      </c>
      <c r="Y73" s="1">
        <v>12.8</v>
      </c>
      <c r="Z73" s="1">
        <v>13.6</v>
      </c>
      <c r="AA73" s="1">
        <v>23</v>
      </c>
      <c r="AB73" s="1">
        <v>23.8</v>
      </c>
      <c r="AC73" s="1" t="s">
        <v>52</v>
      </c>
      <c r="AD73" s="1">
        <f>ROUND(R73*G73,0)</f>
        <v>57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34</v>
      </c>
      <c r="C74" s="1">
        <v>263.435</v>
      </c>
      <c r="D74" s="1">
        <v>4.8330000000000002</v>
      </c>
      <c r="E74" s="1">
        <v>142.119</v>
      </c>
      <c r="F74" s="1">
        <v>114.13200000000001</v>
      </c>
      <c r="G74" s="6">
        <v>1</v>
      </c>
      <c r="H74" s="1">
        <v>40</v>
      </c>
      <c r="I74" s="1" t="s">
        <v>35</v>
      </c>
      <c r="J74" s="1">
        <v>137.71899999999999</v>
      </c>
      <c r="K74" s="1">
        <f t="shared" si="14"/>
        <v>4.4000000000000057</v>
      </c>
      <c r="L74" s="1"/>
      <c r="M74" s="1"/>
      <c r="N74" s="1"/>
      <c r="O74" s="1">
        <v>90</v>
      </c>
      <c r="P74" s="1"/>
      <c r="Q74" s="1">
        <f t="shared" si="16"/>
        <v>28.4238</v>
      </c>
      <c r="R74" s="5">
        <f t="shared" si="15"/>
        <v>80.105999999999995</v>
      </c>
      <c r="S74" s="5"/>
      <c r="T74" s="1"/>
      <c r="U74" s="1">
        <f t="shared" si="17"/>
        <v>10</v>
      </c>
      <c r="V74" s="1">
        <f t="shared" si="18"/>
        <v>7.1817279885166654</v>
      </c>
      <c r="W74" s="1">
        <v>30.182600000000001</v>
      </c>
      <c r="X74" s="1">
        <v>27.6816</v>
      </c>
      <c r="Y74" s="1">
        <v>32.475200000000001</v>
      </c>
      <c r="Z74" s="1">
        <v>33.127800000000001</v>
      </c>
      <c r="AA74" s="1">
        <v>15.8688</v>
      </c>
      <c r="AB74" s="1">
        <v>23.825199999999999</v>
      </c>
      <c r="AC74" s="1" t="s">
        <v>52</v>
      </c>
      <c r="AD74" s="1">
        <f>ROUND(R74*G74,0)</f>
        <v>80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34</v>
      </c>
      <c r="C75" s="1">
        <v>166.375</v>
      </c>
      <c r="D75" s="1">
        <v>1.548</v>
      </c>
      <c r="E75" s="1">
        <v>116.41</v>
      </c>
      <c r="F75" s="1">
        <v>41.624000000000002</v>
      </c>
      <c r="G75" s="6">
        <v>1</v>
      </c>
      <c r="H75" s="1">
        <v>40</v>
      </c>
      <c r="I75" s="1" t="s">
        <v>35</v>
      </c>
      <c r="J75" s="1">
        <v>118.161</v>
      </c>
      <c r="K75" s="1">
        <f t="shared" si="14"/>
        <v>-1.7510000000000048</v>
      </c>
      <c r="L75" s="1"/>
      <c r="M75" s="1"/>
      <c r="N75" s="1"/>
      <c r="O75" s="1">
        <v>50</v>
      </c>
      <c r="P75" s="1"/>
      <c r="Q75" s="1">
        <f t="shared" si="16"/>
        <v>23.282</v>
      </c>
      <c r="R75" s="5">
        <f t="shared" si="15"/>
        <v>141.196</v>
      </c>
      <c r="S75" s="5"/>
      <c r="T75" s="1"/>
      <c r="U75" s="1">
        <f t="shared" si="17"/>
        <v>10</v>
      </c>
      <c r="V75" s="1">
        <f t="shared" si="18"/>
        <v>3.9354007387681467</v>
      </c>
      <c r="W75" s="1">
        <v>17.725000000000001</v>
      </c>
      <c r="X75" s="1">
        <v>14.8154</v>
      </c>
      <c r="Y75" s="1">
        <v>21.997599999999998</v>
      </c>
      <c r="Z75" s="1">
        <v>22.619199999999999</v>
      </c>
      <c r="AA75" s="1">
        <v>15.5326</v>
      </c>
      <c r="AB75" s="1">
        <v>20.613800000000001</v>
      </c>
      <c r="AC75" s="1" t="s">
        <v>40</v>
      </c>
      <c r="AD75" s="1">
        <f>ROUND(R75*G75,0)</f>
        <v>141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120</v>
      </c>
      <c r="B76" s="14" t="s">
        <v>44</v>
      </c>
      <c r="C76" s="14"/>
      <c r="D76" s="14"/>
      <c r="E76" s="14"/>
      <c r="F76" s="14"/>
      <c r="G76" s="15">
        <v>0</v>
      </c>
      <c r="H76" s="14" t="e">
        <v>#N/A</v>
      </c>
      <c r="I76" s="14" t="s">
        <v>35</v>
      </c>
      <c r="J76" s="14"/>
      <c r="K76" s="14">
        <f t="shared" si="14"/>
        <v>0</v>
      </c>
      <c r="L76" s="14"/>
      <c r="M76" s="14"/>
      <c r="N76" s="14"/>
      <c r="O76" s="14"/>
      <c r="P76" s="14"/>
      <c r="Q76" s="14">
        <f t="shared" si="16"/>
        <v>0</v>
      </c>
      <c r="R76" s="16"/>
      <c r="S76" s="16"/>
      <c r="T76" s="14"/>
      <c r="U76" s="14" t="e">
        <f t="shared" si="17"/>
        <v>#DIV/0!</v>
      </c>
      <c r="V76" s="14" t="e">
        <f t="shared" si="18"/>
        <v>#DIV/0!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 t="s">
        <v>50</v>
      </c>
      <c r="AD76" s="14">
        <f>ROUND(R76*G76,0)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121</v>
      </c>
      <c r="B77" s="14" t="s">
        <v>44</v>
      </c>
      <c r="C77" s="14"/>
      <c r="D77" s="14"/>
      <c r="E77" s="14"/>
      <c r="F77" s="14"/>
      <c r="G77" s="15">
        <v>0</v>
      </c>
      <c r="H77" s="14" t="e">
        <v>#N/A</v>
      </c>
      <c r="I77" s="14" t="s">
        <v>35</v>
      </c>
      <c r="J77" s="14"/>
      <c r="K77" s="14">
        <f t="shared" si="14"/>
        <v>0</v>
      </c>
      <c r="L77" s="14"/>
      <c r="M77" s="14"/>
      <c r="N77" s="14"/>
      <c r="O77" s="14"/>
      <c r="P77" s="14"/>
      <c r="Q77" s="14">
        <f t="shared" si="16"/>
        <v>0</v>
      </c>
      <c r="R77" s="16"/>
      <c r="S77" s="16"/>
      <c r="T77" s="14"/>
      <c r="U77" s="14" t="e">
        <f t="shared" si="17"/>
        <v>#DIV/0!</v>
      </c>
      <c r="V77" s="14" t="e">
        <f t="shared" si="18"/>
        <v>#DIV/0!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 t="s">
        <v>50</v>
      </c>
      <c r="AD77" s="14">
        <f>ROUND(R77*G77,0)</f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122</v>
      </c>
      <c r="B78" s="14" t="s">
        <v>44</v>
      </c>
      <c r="C78" s="14"/>
      <c r="D78" s="14"/>
      <c r="E78" s="14"/>
      <c r="F78" s="14"/>
      <c r="G78" s="15">
        <v>0</v>
      </c>
      <c r="H78" s="14">
        <v>50</v>
      </c>
      <c r="I78" s="14" t="s">
        <v>35</v>
      </c>
      <c r="J78" s="14"/>
      <c r="K78" s="14">
        <f t="shared" si="14"/>
        <v>0</v>
      </c>
      <c r="L78" s="14"/>
      <c r="M78" s="14"/>
      <c r="N78" s="14"/>
      <c r="O78" s="14"/>
      <c r="P78" s="14"/>
      <c r="Q78" s="14">
        <f t="shared" si="16"/>
        <v>0</v>
      </c>
      <c r="R78" s="16"/>
      <c r="S78" s="16"/>
      <c r="T78" s="14"/>
      <c r="U78" s="14" t="e">
        <f t="shared" si="17"/>
        <v>#DIV/0!</v>
      </c>
      <c r="V78" s="14" t="e">
        <f t="shared" si="18"/>
        <v>#DIV/0!</v>
      </c>
      <c r="W78" s="14">
        <v>0</v>
      </c>
      <c r="X78" s="14">
        <v>0</v>
      </c>
      <c r="Y78" s="14">
        <v>6.2</v>
      </c>
      <c r="Z78" s="14">
        <v>7.4</v>
      </c>
      <c r="AA78" s="14">
        <v>6.2</v>
      </c>
      <c r="AB78" s="14">
        <v>9.4</v>
      </c>
      <c r="AC78" s="14" t="s">
        <v>123</v>
      </c>
      <c r="AD78" s="14">
        <f>ROUND(R78*G78,0)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124</v>
      </c>
      <c r="B79" s="14" t="s">
        <v>44</v>
      </c>
      <c r="C79" s="14"/>
      <c r="D79" s="14"/>
      <c r="E79" s="14"/>
      <c r="F79" s="14"/>
      <c r="G79" s="15">
        <v>0</v>
      </c>
      <c r="H79" s="14" t="e">
        <v>#N/A</v>
      </c>
      <c r="I79" s="14" t="s">
        <v>35</v>
      </c>
      <c r="J79" s="14"/>
      <c r="K79" s="14">
        <f t="shared" si="14"/>
        <v>0</v>
      </c>
      <c r="L79" s="14"/>
      <c r="M79" s="14"/>
      <c r="N79" s="14"/>
      <c r="O79" s="14"/>
      <c r="P79" s="14"/>
      <c r="Q79" s="14">
        <f t="shared" si="16"/>
        <v>0</v>
      </c>
      <c r="R79" s="16"/>
      <c r="S79" s="16"/>
      <c r="T79" s="14"/>
      <c r="U79" s="14" t="e">
        <f t="shared" si="17"/>
        <v>#DIV/0!</v>
      </c>
      <c r="V79" s="14" t="e">
        <f t="shared" si="18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 t="s">
        <v>50</v>
      </c>
      <c r="AD79" s="14">
        <f>ROUND(R79*G79,0)</f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125</v>
      </c>
      <c r="B80" s="14" t="s">
        <v>44</v>
      </c>
      <c r="C80" s="14"/>
      <c r="D80" s="14"/>
      <c r="E80" s="14"/>
      <c r="F80" s="14"/>
      <c r="G80" s="15">
        <v>0</v>
      </c>
      <c r="H80" s="14" t="e">
        <v>#N/A</v>
      </c>
      <c r="I80" s="14" t="s">
        <v>35</v>
      </c>
      <c r="J80" s="14"/>
      <c r="K80" s="14">
        <f t="shared" si="14"/>
        <v>0</v>
      </c>
      <c r="L80" s="14"/>
      <c r="M80" s="14"/>
      <c r="N80" s="14"/>
      <c r="O80" s="14"/>
      <c r="P80" s="14"/>
      <c r="Q80" s="14">
        <f t="shared" si="16"/>
        <v>0</v>
      </c>
      <c r="R80" s="16"/>
      <c r="S80" s="16"/>
      <c r="T80" s="14"/>
      <c r="U80" s="14" t="e">
        <f t="shared" si="17"/>
        <v>#DIV/0!</v>
      </c>
      <c r="V80" s="14" t="e">
        <f t="shared" si="18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1.8</v>
      </c>
      <c r="AB80" s="14">
        <v>3</v>
      </c>
      <c r="AC80" s="14" t="s">
        <v>126</v>
      </c>
      <c r="AD80" s="14">
        <f>ROUND(R80*G80,0)</f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127</v>
      </c>
      <c r="B81" s="14" t="s">
        <v>44</v>
      </c>
      <c r="C81" s="14"/>
      <c r="D81" s="14"/>
      <c r="E81" s="14"/>
      <c r="F81" s="14"/>
      <c r="G81" s="15">
        <v>0</v>
      </c>
      <c r="H81" s="14" t="e">
        <v>#N/A</v>
      </c>
      <c r="I81" s="14" t="s">
        <v>35</v>
      </c>
      <c r="J81" s="14"/>
      <c r="K81" s="14">
        <f t="shared" si="14"/>
        <v>0</v>
      </c>
      <c r="L81" s="14"/>
      <c r="M81" s="14"/>
      <c r="N81" s="14"/>
      <c r="O81" s="14"/>
      <c r="P81" s="14"/>
      <c r="Q81" s="14">
        <f t="shared" si="16"/>
        <v>0</v>
      </c>
      <c r="R81" s="16"/>
      <c r="S81" s="16"/>
      <c r="T81" s="14"/>
      <c r="U81" s="14" t="e">
        <f t="shared" si="17"/>
        <v>#DIV/0!</v>
      </c>
      <c r="V81" s="14" t="e">
        <f t="shared" si="18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 t="s">
        <v>50</v>
      </c>
      <c r="AD81" s="14">
        <f>ROUND(R81*G81,0)</f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128</v>
      </c>
      <c r="B82" s="14" t="s">
        <v>44</v>
      </c>
      <c r="C82" s="14"/>
      <c r="D82" s="14"/>
      <c r="E82" s="14"/>
      <c r="F82" s="14"/>
      <c r="G82" s="15">
        <v>0</v>
      </c>
      <c r="H82" s="14" t="e">
        <v>#N/A</v>
      </c>
      <c r="I82" s="14" t="s">
        <v>35</v>
      </c>
      <c r="J82" s="14"/>
      <c r="K82" s="14">
        <f t="shared" si="14"/>
        <v>0</v>
      </c>
      <c r="L82" s="14"/>
      <c r="M82" s="14"/>
      <c r="N82" s="14"/>
      <c r="O82" s="14"/>
      <c r="P82" s="14"/>
      <c r="Q82" s="14">
        <f t="shared" si="16"/>
        <v>0</v>
      </c>
      <c r="R82" s="16"/>
      <c r="S82" s="16"/>
      <c r="T82" s="14"/>
      <c r="U82" s="14" t="e">
        <f t="shared" si="17"/>
        <v>#DIV/0!</v>
      </c>
      <c r="V82" s="14" t="e">
        <f t="shared" si="18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 t="s">
        <v>50</v>
      </c>
      <c r="AD82" s="14">
        <f>ROUND(R82*G82,0)</f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129</v>
      </c>
      <c r="B83" s="14" t="s">
        <v>34</v>
      </c>
      <c r="C83" s="14"/>
      <c r="D83" s="14">
        <v>1.2250000000000001</v>
      </c>
      <c r="E83" s="14"/>
      <c r="F83" s="14"/>
      <c r="G83" s="15">
        <v>0</v>
      </c>
      <c r="H83" s="14" t="e">
        <v>#N/A</v>
      </c>
      <c r="I83" s="14" t="s">
        <v>35</v>
      </c>
      <c r="J83" s="14"/>
      <c r="K83" s="14">
        <f t="shared" si="14"/>
        <v>0</v>
      </c>
      <c r="L83" s="14"/>
      <c r="M83" s="14"/>
      <c r="N83" s="14"/>
      <c r="O83" s="14"/>
      <c r="P83" s="14"/>
      <c r="Q83" s="14">
        <f t="shared" si="16"/>
        <v>0</v>
      </c>
      <c r="R83" s="16"/>
      <c r="S83" s="16"/>
      <c r="T83" s="14"/>
      <c r="U83" s="14" t="e">
        <f t="shared" si="17"/>
        <v>#DIV/0!</v>
      </c>
      <c r="V83" s="14" t="e">
        <f t="shared" si="18"/>
        <v>#DIV/0!</v>
      </c>
      <c r="W83" s="14">
        <v>0.245</v>
      </c>
      <c r="X83" s="14">
        <v>0.245</v>
      </c>
      <c r="Y83" s="14">
        <v>0</v>
      </c>
      <c r="Z83" s="14">
        <v>0</v>
      </c>
      <c r="AA83" s="14">
        <v>0</v>
      </c>
      <c r="AB83" s="14">
        <v>0</v>
      </c>
      <c r="AC83" s="14" t="s">
        <v>50</v>
      </c>
      <c r="AD83" s="14">
        <f>ROUND(R83*G83,0)</f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130</v>
      </c>
      <c r="B84" s="14" t="s">
        <v>34</v>
      </c>
      <c r="C84" s="14"/>
      <c r="D84" s="14"/>
      <c r="E84" s="14"/>
      <c r="F84" s="14"/>
      <c r="G84" s="15">
        <v>0</v>
      </c>
      <c r="H84" s="14" t="e">
        <v>#N/A</v>
      </c>
      <c r="I84" s="14" t="s">
        <v>35</v>
      </c>
      <c r="J84" s="14"/>
      <c r="K84" s="14">
        <f t="shared" si="14"/>
        <v>0</v>
      </c>
      <c r="L84" s="14"/>
      <c r="M84" s="14"/>
      <c r="N84" s="14"/>
      <c r="O84" s="14"/>
      <c r="P84" s="14"/>
      <c r="Q84" s="14">
        <f t="shared" si="16"/>
        <v>0</v>
      </c>
      <c r="R84" s="16"/>
      <c r="S84" s="16"/>
      <c r="T84" s="14"/>
      <c r="U84" s="14" t="e">
        <f t="shared" si="17"/>
        <v>#DIV/0!</v>
      </c>
      <c r="V84" s="14" t="e">
        <f t="shared" si="18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 t="s">
        <v>50</v>
      </c>
      <c r="AD84" s="14">
        <f>ROUND(R84*G84,0)</f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44</v>
      </c>
      <c r="C85" s="1">
        <v>59</v>
      </c>
      <c r="D85" s="1"/>
      <c r="E85" s="1">
        <v>51</v>
      </c>
      <c r="F85" s="1"/>
      <c r="G85" s="6">
        <v>0.11</v>
      </c>
      <c r="H85" s="1">
        <v>150</v>
      </c>
      <c r="I85" s="1" t="s">
        <v>37</v>
      </c>
      <c r="J85" s="1">
        <v>53</v>
      </c>
      <c r="K85" s="1">
        <f t="shared" si="14"/>
        <v>-2</v>
      </c>
      <c r="L85" s="1"/>
      <c r="M85" s="1"/>
      <c r="N85" s="1"/>
      <c r="O85" s="1">
        <v>0</v>
      </c>
      <c r="P85" s="1"/>
      <c r="Q85" s="1">
        <f t="shared" si="16"/>
        <v>10.199999999999999</v>
      </c>
      <c r="R85" s="5">
        <f>6*Q85-P85-O85-N85-F85</f>
        <v>61.199999999999996</v>
      </c>
      <c r="S85" s="5"/>
      <c r="T85" s="1"/>
      <c r="U85" s="1">
        <f t="shared" si="17"/>
        <v>6</v>
      </c>
      <c r="V85" s="1">
        <f t="shared" si="18"/>
        <v>0</v>
      </c>
      <c r="W85" s="1">
        <v>1.8</v>
      </c>
      <c r="X85" s="1">
        <v>3.2</v>
      </c>
      <c r="Y85" s="1">
        <v>10</v>
      </c>
      <c r="Z85" s="1">
        <v>9</v>
      </c>
      <c r="AA85" s="1">
        <v>10.6</v>
      </c>
      <c r="AB85" s="1">
        <v>12</v>
      </c>
      <c r="AC85" s="1"/>
      <c r="AD85" s="1">
        <f>ROUND(R85*G85,0)</f>
        <v>7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34</v>
      </c>
      <c r="C86" s="1">
        <v>237.077</v>
      </c>
      <c r="D86" s="1"/>
      <c r="E86" s="1">
        <v>88.956000000000003</v>
      </c>
      <c r="F86" s="1">
        <v>136.93100000000001</v>
      </c>
      <c r="G86" s="6">
        <v>1</v>
      </c>
      <c r="H86" s="1">
        <v>50</v>
      </c>
      <c r="I86" s="1" t="s">
        <v>35</v>
      </c>
      <c r="J86" s="1">
        <v>84.191999999999993</v>
      </c>
      <c r="K86" s="1">
        <f t="shared" si="14"/>
        <v>4.76400000000001</v>
      </c>
      <c r="L86" s="1"/>
      <c r="M86" s="1"/>
      <c r="N86" s="1"/>
      <c r="O86" s="1">
        <v>0</v>
      </c>
      <c r="P86" s="1"/>
      <c r="Q86" s="1">
        <f t="shared" si="16"/>
        <v>17.7912</v>
      </c>
      <c r="R86" s="5">
        <f t="shared" ref="R85:R95" si="19">10*Q86-P86-O86-N86-F86</f>
        <v>40.980999999999995</v>
      </c>
      <c r="S86" s="5"/>
      <c r="T86" s="1"/>
      <c r="U86" s="1">
        <f t="shared" si="17"/>
        <v>10</v>
      </c>
      <c r="V86" s="1">
        <f t="shared" si="18"/>
        <v>7.6965578488241384</v>
      </c>
      <c r="W86" s="1">
        <v>11.377000000000001</v>
      </c>
      <c r="X86" s="1">
        <v>13.8866</v>
      </c>
      <c r="Y86" s="1">
        <v>20.619399999999999</v>
      </c>
      <c r="Z86" s="1">
        <v>18.444199999999999</v>
      </c>
      <c r="AA86" s="1">
        <v>14.2148</v>
      </c>
      <c r="AB86" s="1">
        <v>14.154400000000001</v>
      </c>
      <c r="AC86" s="1"/>
      <c r="AD86" s="1">
        <f>ROUND(R86*G86,0)</f>
        <v>41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44</v>
      </c>
      <c r="C87" s="1">
        <v>80</v>
      </c>
      <c r="D87" s="1"/>
      <c r="E87" s="1">
        <v>45</v>
      </c>
      <c r="F87" s="1">
        <v>21</v>
      </c>
      <c r="G87" s="6">
        <v>0.06</v>
      </c>
      <c r="H87" s="1">
        <v>60</v>
      </c>
      <c r="I87" s="1" t="s">
        <v>35</v>
      </c>
      <c r="J87" s="1">
        <v>46</v>
      </c>
      <c r="K87" s="1">
        <f t="shared" si="14"/>
        <v>-1</v>
      </c>
      <c r="L87" s="1"/>
      <c r="M87" s="1"/>
      <c r="N87" s="1"/>
      <c r="O87" s="1">
        <v>0</v>
      </c>
      <c r="P87" s="1"/>
      <c r="Q87" s="1">
        <f t="shared" si="16"/>
        <v>9</v>
      </c>
      <c r="R87" s="5">
        <f>8*Q87-P87-O87-N87-F87</f>
        <v>51</v>
      </c>
      <c r="S87" s="5"/>
      <c r="T87" s="1"/>
      <c r="U87" s="1">
        <f t="shared" si="17"/>
        <v>8</v>
      </c>
      <c r="V87" s="1">
        <f t="shared" si="18"/>
        <v>2.3333333333333335</v>
      </c>
      <c r="W87" s="1">
        <v>3.6</v>
      </c>
      <c r="X87" s="1">
        <v>2.8</v>
      </c>
      <c r="Y87" s="1">
        <v>0</v>
      </c>
      <c r="Z87" s="1">
        <v>0</v>
      </c>
      <c r="AA87" s="1">
        <v>0</v>
      </c>
      <c r="AB87" s="1">
        <v>0</v>
      </c>
      <c r="AC87" s="1" t="s">
        <v>134</v>
      </c>
      <c r="AD87" s="1">
        <f>ROUND(R87*G87,0)</f>
        <v>3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34</v>
      </c>
      <c r="C88" s="1">
        <v>385.72300000000001</v>
      </c>
      <c r="D88" s="1"/>
      <c r="E88" s="1">
        <v>128.99</v>
      </c>
      <c r="F88" s="1">
        <v>219.947</v>
      </c>
      <c r="G88" s="6">
        <v>1</v>
      </c>
      <c r="H88" s="1">
        <v>55</v>
      </c>
      <c r="I88" s="1" t="s">
        <v>35</v>
      </c>
      <c r="J88" s="1">
        <v>115.22199999999999</v>
      </c>
      <c r="K88" s="1">
        <f t="shared" si="14"/>
        <v>13.768000000000015</v>
      </c>
      <c r="L88" s="1"/>
      <c r="M88" s="1"/>
      <c r="N88" s="1"/>
      <c r="O88" s="1">
        <v>0</v>
      </c>
      <c r="P88" s="1"/>
      <c r="Q88" s="1">
        <f t="shared" si="16"/>
        <v>25.798000000000002</v>
      </c>
      <c r="R88" s="5">
        <f t="shared" si="19"/>
        <v>38.033000000000015</v>
      </c>
      <c r="S88" s="5"/>
      <c r="T88" s="1"/>
      <c r="U88" s="1">
        <f t="shared" si="17"/>
        <v>10</v>
      </c>
      <c r="V88" s="1">
        <f t="shared" si="18"/>
        <v>8.5257384293356075</v>
      </c>
      <c r="W88" s="1">
        <v>20.8078</v>
      </c>
      <c r="X88" s="1">
        <v>25.506399999999999</v>
      </c>
      <c r="Y88" s="1">
        <v>32.980400000000003</v>
      </c>
      <c r="Z88" s="1">
        <v>26.758800000000001</v>
      </c>
      <c r="AA88" s="1">
        <v>29.398599999999998</v>
      </c>
      <c r="AB88" s="1">
        <v>41.917400000000001</v>
      </c>
      <c r="AC88" s="1"/>
      <c r="AD88" s="1">
        <f>ROUND(R88*G88,0)</f>
        <v>38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8" t="s">
        <v>136</v>
      </c>
      <c r="B89" s="1" t="s">
        <v>34</v>
      </c>
      <c r="C89" s="1"/>
      <c r="D89" s="1"/>
      <c r="E89" s="17">
        <f>E41</f>
        <v>82.831000000000003</v>
      </c>
      <c r="F89" s="17">
        <f>F41</f>
        <v>215.39</v>
      </c>
      <c r="G89" s="6">
        <v>1</v>
      </c>
      <c r="H89" s="1">
        <v>55</v>
      </c>
      <c r="I89" s="1" t="s">
        <v>35</v>
      </c>
      <c r="J89" s="1"/>
      <c r="K89" s="1">
        <f t="shared" si="14"/>
        <v>82.831000000000003</v>
      </c>
      <c r="L89" s="1"/>
      <c r="M89" s="1"/>
      <c r="N89" s="1"/>
      <c r="O89" s="1">
        <v>0</v>
      </c>
      <c r="P89" s="1"/>
      <c r="Q89" s="1">
        <f t="shared" si="16"/>
        <v>16.566200000000002</v>
      </c>
      <c r="R89" s="5"/>
      <c r="S89" s="5"/>
      <c r="T89" s="1"/>
      <c r="U89" s="1">
        <f t="shared" si="17"/>
        <v>13.001774697878812</v>
      </c>
      <c r="V89" s="1">
        <f t="shared" si="18"/>
        <v>13.001774697878812</v>
      </c>
      <c r="W89" s="1">
        <v>15.388</v>
      </c>
      <c r="X89" s="1">
        <v>18.902999999999999</v>
      </c>
      <c r="Y89" s="1">
        <v>14.8908</v>
      </c>
      <c r="Z89" s="1">
        <v>13.35</v>
      </c>
      <c r="AA89" s="1">
        <v>24.520800000000001</v>
      </c>
      <c r="AB89" s="1">
        <v>23.4848</v>
      </c>
      <c r="AC89" s="13" t="s">
        <v>137</v>
      </c>
      <c r="AD89" s="1">
        <f>ROUND(R89*G89,0)</f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44</v>
      </c>
      <c r="C90" s="1">
        <v>133</v>
      </c>
      <c r="D90" s="1"/>
      <c r="E90" s="1">
        <v>61</v>
      </c>
      <c r="F90" s="1">
        <v>59</v>
      </c>
      <c r="G90" s="6">
        <v>0.4</v>
      </c>
      <c r="H90" s="1">
        <v>55</v>
      </c>
      <c r="I90" s="1" t="s">
        <v>35</v>
      </c>
      <c r="J90" s="1">
        <v>62</v>
      </c>
      <c r="K90" s="1">
        <f t="shared" si="14"/>
        <v>-1</v>
      </c>
      <c r="L90" s="1"/>
      <c r="M90" s="1"/>
      <c r="N90" s="1"/>
      <c r="O90" s="1">
        <v>15</v>
      </c>
      <c r="P90" s="1"/>
      <c r="Q90" s="1">
        <f t="shared" si="16"/>
        <v>12.2</v>
      </c>
      <c r="R90" s="5">
        <f t="shared" si="19"/>
        <v>48</v>
      </c>
      <c r="S90" s="5"/>
      <c r="T90" s="1"/>
      <c r="U90" s="1">
        <f t="shared" si="17"/>
        <v>10</v>
      </c>
      <c r="V90" s="1">
        <f t="shared" si="18"/>
        <v>6.0655737704918034</v>
      </c>
      <c r="W90" s="1">
        <v>13.6</v>
      </c>
      <c r="X90" s="1">
        <v>14.6</v>
      </c>
      <c r="Y90" s="1">
        <v>15.2</v>
      </c>
      <c r="Z90" s="1">
        <v>14</v>
      </c>
      <c r="AA90" s="1">
        <v>14.6</v>
      </c>
      <c r="AB90" s="1">
        <v>18.2</v>
      </c>
      <c r="AC90" s="1" t="s">
        <v>52</v>
      </c>
      <c r="AD90" s="1">
        <f>ROUND(R90*G90,0)</f>
        <v>19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44</v>
      </c>
      <c r="C91" s="1">
        <v>133</v>
      </c>
      <c r="D91" s="1"/>
      <c r="E91" s="1">
        <v>68</v>
      </c>
      <c r="F91" s="1">
        <v>54</v>
      </c>
      <c r="G91" s="6">
        <v>0.4</v>
      </c>
      <c r="H91" s="1">
        <v>55</v>
      </c>
      <c r="I91" s="1" t="s">
        <v>35</v>
      </c>
      <c r="J91" s="1">
        <v>68</v>
      </c>
      <c r="K91" s="1">
        <f t="shared" si="14"/>
        <v>0</v>
      </c>
      <c r="L91" s="1"/>
      <c r="M91" s="1"/>
      <c r="N91" s="1"/>
      <c r="O91" s="1">
        <v>15</v>
      </c>
      <c r="P91" s="1"/>
      <c r="Q91" s="1">
        <f t="shared" si="16"/>
        <v>13.6</v>
      </c>
      <c r="R91" s="5">
        <f t="shared" si="19"/>
        <v>67</v>
      </c>
      <c r="S91" s="5"/>
      <c r="T91" s="1"/>
      <c r="U91" s="1">
        <f t="shared" si="17"/>
        <v>10</v>
      </c>
      <c r="V91" s="1">
        <f t="shared" si="18"/>
        <v>5.0735294117647056</v>
      </c>
      <c r="W91" s="1">
        <v>13.4</v>
      </c>
      <c r="X91" s="1">
        <v>15.4</v>
      </c>
      <c r="Y91" s="1">
        <v>17.600000000000001</v>
      </c>
      <c r="Z91" s="1">
        <v>14.4</v>
      </c>
      <c r="AA91" s="1">
        <v>8.4</v>
      </c>
      <c r="AB91" s="1">
        <v>9.8000000000000007</v>
      </c>
      <c r="AC91" s="1" t="s">
        <v>52</v>
      </c>
      <c r="AD91" s="1">
        <f>ROUND(R91*G91,0)</f>
        <v>27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44</v>
      </c>
      <c r="C92" s="1">
        <v>30</v>
      </c>
      <c r="D92" s="1">
        <v>5</v>
      </c>
      <c r="E92" s="1">
        <v>29</v>
      </c>
      <c r="F92" s="1">
        <v>4</v>
      </c>
      <c r="G92" s="6">
        <v>0.3</v>
      </c>
      <c r="H92" s="1">
        <v>30</v>
      </c>
      <c r="I92" s="1" t="s">
        <v>35</v>
      </c>
      <c r="J92" s="1">
        <v>29</v>
      </c>
      <c r="K92" s="1">
        <f t="shared" si="14"/>
        <v>0</v>
      </c>
      <c r="L92" s="1"/>
      <c r="M92" s="1"/>
      <c r="N92" s="1"/>
      <c r="O92" s="1">
        <v>0</v>
      </c>
      <c r="P92" s="1"/>
      <c r="Q92" s="1">
        <f t="shared" si="16"/>
        <v>5.8</v>
      </c>
      <c r="R92" s="5">
        <f>6*Q92-P92-O92-N92-F92</f>
        <v>30.799999999999997</v>
      </c>
      <c r="S92" s="5"/>
      <c r="T92" s="1"/>
      <c r="U92" s="1">
        <f t="shared" si="17"/>
        <v>6</v>
      </c>
      <c r="V92" s="1">
        <f t="shared" si="18"/>
        <v>0.68965517241379315</v>
      </c>
      <c r="W92" s="1">
        <v>1.8</v>
      </c>
      <c r="X92" s="1">
        <v>0.4</v>
      </c>
      <c r="Y92" s="1">
        <v>0</v>
      </c>
      <c r="Z92" s="1">
        <v>0</v>
      </c>
      <c r="AA92" s="1">
        <v>0</v>
      </c>
      <c r="AB92" s="1">
        <v>0</v>
      </c>
      <c r="AC92" s="1" t="s">
        <v>134</v>
      </c>
      <c r="AD92" s="1">
        <f>ROUND(R92*G92,0)</f>
        <v>9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44</v>
      </c>
      <c r="C93" s="1">
        <v>30</v>
      </c>
      <c r="D93" s="1"/>
      <c r="E93" s="1">
        <v>28</v>
      </c>
      <c r="F93" s="1"/>
      <c r="G93" s="6">
        <v>0.3</v>
      </c>
      <c r="H93" s="1">
        <v>30</v>
      </c>
      <c r="I93" s="1" t="s">
        <v>35</v>
      </c>
      <c r="J93" s="1">
        <v>30</v>
      </c>
      <c r="K93" s="1">
        <f t="shared" si="14"/>
        <v>-2</v>
      </c>
      <c r="L93" s="1"/>
      <c r="M93" s="1"/>
      <c r="N93" s="1"/>
      <c r="O93" s="1">
        <v>0</v>
      </c>
      <c r="P93" s="1"/>
      <c r="Q93" s="1">
        <f t="shared" si="16"/>
        <v>5.6</v>
      </c>
      <c r="R93" s="5">
        <f>5*Q93-P93-O93-N93-F93</f>
        <v>28</v>
      </c>
      <c r="S93" s="5"/>
      <c r="T93" s="1"/>
      <c r="U93" s="1">
        <f t="shared" si="17"/>
        <v>5</v>
      </c>
      <c r="V93" s="1">
        <f t="shared" si="18"/>
        <v>0</v>
      </c>
      <c r="W93" s="1">
        <v>2.2000000000000002</v>
      </c>
      <c r="X93" s="1">
        <v>0.4</v>
      </c>
      <c r="Y93" s="1">
        <v>0</v>
      </c>
      <c r="Z93" s="1">
        <v>0</v>
      </c>
      <c r="AA93" s="1">
        <v>0</v>
      </c>
      <c r="AB93" s="1">
        <v>0</v>
      </c>
      <c r="AC93" s="1" t="s">
        <v>142</v>
      </c>
      <c r="AD93" s="1">
        <f>ROUND(R93*G93,0)</f>
        <v>8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44</v>
      </c>
      <c r="C94" s="1">
        <v>98</v>
      </c>
      <c r="D94" s="1"/>
      <c r="E94" s="1">
        <v>74</v>
      </c>
      <c r="F94" s="1">
        <v>4</v>
      </c>
      <c r="G94" s="6">
        <v>0.15</v>
      </c>
      <c r="H94" s="1">
        <v>60</v>
      </c>
      <c r="I94" s="1" t="s">
        <v>35</v>
      </c>
      <c r="J94" s="1">
        <v>74</v>
      </c>
      <c r="K94" s="1">
        <f t="shared" si="14"/>
        <v>0</v>
      </c>
      <c r="L94" s="1"/>
      <c r="M94" s="1"/>
      <c r="N94" s="1"/>
      <c r="O94" s="1">
        <v>0</v>
      </c>
      <c r="P94" s="1"/>
      <c r="Q94" s="1">
        <f t="shared" si="16"/>
        <v>14.8</v>
      </c>
      <c r="R94" s="5">
        <f t="shared" ref="R93:R94" si="20">6*Q94-P94-O94-N94-F94</f>
        <v>84.800000000000011</v>
      </c>
      <c r="S94" s="5"/>
      <c r="T94" s="1"/>
      <c r="U94" s="1">
        <f t="shared" si="17"/>
        <v>6.0000000000000009</v>
      </c>
      <c r="V94" s="1">
        <f t="shared" si="18"/>
        <v>0.27027027027027023</v>
      </c>
      <c r="W94" s="1">
        <v>5.8</v>
      </c>
      <c r="X94" s="1">
        <v>4.2</v>
      </c>
      <c r="Y94" s="1">
        <v>0</v>
      </c>
      <c r="Z94" s="1">
        <v>0</v>
      </c>
      <c r="AA94" s="1">
        <v>0</v>
      </c>
      <c r="AB94" s="1">
        <v>0</v>
      </c>
      <c r="AC94" s="1" t="s">
        <v>134</v>
      </c>
      <c r="AD94" s="1">
        <f>ROUND(R94*G94,0)</f>
        <v>13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8" t="s">
        <v>144</v>
      </c>
      <c r="B95" s="1" t="s">
        <v>44</v>
      </c>
      <c r="C95" s="1"/>
      <c r="D95" s="1"/>
      <c r="E95" s="1"/>
      <c r="F95" s="1"/>
      <c r="G95" s="6">
        <v>0.1</v>
      </c>
      <c r="H95" s="1">
        <v>60</v>
      </c>
      <c r="I95" s="1" t="s">
        <v>35</v>
      </c>
      <c r="J95" s="1"/>
      <c r="K95" s="1">
        <f t="shared" si="14"/>
        <v>0</v>
      </c>
      <c r="L95" s="1"/>
      <c r="M95" s="1"/>
      <c r="N95" s="1"/>
      <c r="O95" s="1">
        <v>0</v>
      </c>
      <c r="P95" s="1"/>
      <c r="Q95" s="1">
        <f t="shared" si="16"/>
        <v>0</v>
      </c>
      <c r="R95" s="19">
        <v>30</v>
      </c>
      <c r="S95" s="5"/>
      <c r="T95" s="1"/>
      <c r="U95" s="1" t="e">
        <f t="shared" si="17"/>
        <v>#DIV/0!</v>
      </c>
      <c r="V95" s="1" t="e">
        <f t="shared" si="18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 t="s">
        <v>145</v>
      </c>
      <c r="AD95" s="1">
        <f>ROUND(R95*G95,0)</f>
        <v>3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95" xr:uid="{FE92FEA0-DF41-4F5D-A8DB-D9BA7EF5C2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2024-05-22T12:50:24Z</dcterms:created>
  <dcterms:modified xsi:type="dcterms:W3CDTF">2024-05-22T13:12:20Z</dcterms:modified>
</cp:coreProperties>
</file>