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FAB6AE-F4A0-456F-9979-2448FEAA15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Z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O192" i="1"/>
  <c r="BM192" i="1"/>
  <c r="Y192" i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Z168" i="1"/>
  <c r="Y168" i="1"/>
  <c r="P168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82" i="1" l="1"/>
  <c r="BN82" i="1"/>
  <c r="Z82" i="1"/>
  <c r="BP104" i="1"/>
  <c r="BN104" i="1"/>
  <c r="Z104" i="1"/>
  <c r="BP132" i="1"/>
  <c r="BN132" i="1"/>
  <c r="Z132" i="1"/>
  <c r="BP173" i="1"/>
  <c r="BN173" i="1"/>
  <c r="Z173" i="1"/>
  <c r="BP230" i="1"/>
  <c r="BN230" i="1"/>
  <c r="Z230" i="1"/>
  <c r="BP241" i="1"/>
  <c r="BN241" i="1"/>
  <c r="Z241" i="1"/>
  <c r="BP248" i="1"/>
  <c r="BN248" i="1"/>
  <c r="Z248" i="1"/>
  <c r="BP250" i="1"/>
  <c r="BN250" i="1"/>
  <c r="Z250" i="1"/>
  <c r="BP295" i="1"/>
  <c r="BN295" i="1"/>
  <c r="Z295" i="1"/>
  <c r="BP337" i="1"/>
  <c r="BN337" i="1"/>
  <c r="Z337" i="1"/>
  <c r="BP450" i="1"/>
  <c r="BN450" i="1"/>
  <c r="Z450" i="1"/>
  <c r="BP484" i="1"/>
  <c r="BN484" i="1"/>
  <c r="Z484" i="1"/>
  <c r="X547" i="1"/>
  <c r="X550" i="1"/>
  <c r="Z27" i="1"/>
  <c r="BN27" i="1"/>
  <c r="Z58" i="1"/>
  <c r="BN58" i="1"/>
  <c r="Z66" i="1"/>
  <c r="BN66" i="1"/>
  <c r="BP72" i="1"/>
  <c r="BN72" i="1"/>
  <c r="Z72" i="1"/>
  <c r="BP85" i="1"/>
  <c r="BN85" i="1"/>
  <c r="Z85" i="1"/>
  <c r="BP116" i="1"/>
  <c r="BN116" i="1"/>
  <c r="Z116" i="1"/>
  <c r="BP161" i="1"/>
  <c r="BN161" i="1"/>
  <c r="Z161" i="1"/>
  <c r="BP185" i="1"/>
  <c r="BN185" i="1"/>
  <c r="Z185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75" i="1"/>
  <c r="BN275" i="1"/>
  <c r="Z275" i="1"/>
  <c r="BP327" i="1"/>
  <c r="BN327" i="1"/>
  <c r="Z327" i="1"/>
  <c r="BP367" i="1"/>
  <c r="BN367" i="1"/>
  <c r="Z367" i="1"/>
  <c r="BP456" i="1"/>
  <c r="BN456" i="1"/>
  <c r="Z456" i="1"/>
  <c r="BP470" i="1"/>
  <c r="BN470" i="1"/>
  <c r="Z470" i="1"/>
  <c r="BP494" i="1"/>
  <c r="BN494" i="1"/>
  <c r="Z494" i="1"/>
  <c r="F556" i="1"/>
  <c r="BP80" i="1"/>
  <c r="BN80" i="1"/>
  <c r="Z80" i="1"/>
  <c r="BP102" i="1"/>
  <c r="BN102" i="1"/>
  <c r="Z102" i="1"/>
  <c r="BP130" i="1"/>
  <c r="BN130" i="1"/>
  <c r="Z130" i="1"/>
  <c r="BP159" i="1"/>
  <c r="BN159" i="1"/>
  <c r="Z159" i="1"/>
  <c r="BP169" i="1"/>
  <c r="BN169" i="1"/>
  <c r="Z169" i="1"/>
  <c r="Z170" i="1" s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BP236" i="1"/>
  <c r="BN236" i="1"/>
  <c r="Z236" i="1"/>
  <c r="BP114" i="1"/>
  <c r="BN114" i="1"/>
  <c r="Z114" i="1"/>
  <c r="X548" i="1"/>
  <c r="X549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E556" i="1"/>
  <c r="Z68" i="1"/>
  <c r="BN68" i="1"/>
  <c r="BP70" i="1"/>
  <c r="BN70" i="1"/>
  <c r="BP74" i="1"/>
  <c r="BN74" i="1"/>
  <c r="Z74" i="1"/>
  <c r="Y92" i="1"/>
  <c r="BP89" i="1"/>
  <c r="BN89" i="1"/>
  <c r="Z89" i="1"/>
  <c r="BP106" i="1"/>
  <c r="BN106" i="1"/>
  <c r="Z106" i="1"/>
  <c r="BP118" i="1"/>
  <c r="BN118" i="1"/>
  <c r="Z118" i="1"/>
  <c r="BP139" i="1"/>
  <c r="BN139" i="1"/>
  <c r="Z139" i="1"/>
  <c r="BP163" i="1"/>
  <c r="BN163" i="1"/>
  <c r="Z163" i="1"/>
  <c r="BP179" i="1"/>
  <c r="BN179" i="1"/>
  <c r="Z179" i="1"/>
  <c r="Y206" i="1"/>
  <c r="BP189" i="1"/>
  <c r="BN189" i="1"/>
  <c r="Z189" i="1"/>
  <c r="BP193" i="1"/>
  <c r="BN193" i="1"/>
  <c r="Z193" i="1"/>
  <c r="BP204" i="1"/>
  <c r="BN204" i="1"/>
  <c r="Z204" i="1"/>
  <c r="BP235" i="1"/>
  <c r="BN235" i="1"/>
  <c r="Z235" i="1"/>
  <c r="BP261" i="1"/>
  <c r="BN261" i="1"/>
  <c r="Z261" i="1"/>
  <c r="Y108" i="1"/>
  <c r="Y126" i="1"/>
  <c r="H556" i="1"/>
  <c r="Y175" i="1"/>
  <c r="Y213" i="1"/>
  <c r="Z273" i="1"/>
  <c r="BN273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BP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Z451" i="1" s="1"/>
  <c r="BP468" i="1"/>
  <c r="BN468" i="1"/>
  <c r="Z468" i="1"/>
  <c r="BP478" i="1"/>
  <c r="BN478" i="1"/>
  <c r="Z478" i="1"/>
  <c r="Y496" i="1"/>
  <c r="BP492" i="1"/>
  <c r="BN492" i="1"/>
  <c r="Z492" i="1"/>
  <c r="Z495" i="1" s="1"/>
  <c r="Y339" i="1"/>
  <c r="Y406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18" i="1"/>
  <c r="B556" i="1"/>
  <c r="F9" i="1"/>
  <c r="J9" i="1"/>
  <c r="Z22" i="1"/>
  <c r="Z23" i="1" s="1"/>
  <c r="BN22" i="1"/>
  <c r="BP22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44" i="1" l="1"/>
  <c r="Z432" i="1"/>
  <c r="Z361" i="1"/>
  <c r="Z345" i="1"/>
  <c r="Z297" i="1"/>
  <c r="Z480" i="1"/>
  <c r="Z186" i="1"/>
  <c r="Z164" i="1"/>
  <c r="Z152" i="1"/>
  <c r="Z143" i="1"/>
  <c r="Z126" i="1"/>
  <c r="Z86" i="1"/>
  <c r="Z61" i="1"/>
  <c r="Z417" i="1"/>
  <c r="Z252" i="1"/>
  <c r="Z108" i="1"/>
  <c r="Z92" i="1"/>
  <c r="Y550" i="1"/>
  <c r="Z406" i="1"/>
  <c r="Z213" i="1"/>
  <c r="Z205" i="1"/>
  <c r="Z334" i="1"/>
  <c r="Z489" i="1"/>
  <c r="Z369" i="1"/>
  <c r="Z285" i="1"/>
  <c r="Y547" i="1"/>
  <c r="Y546" i="1"/>
  <c r="Z531" i="1"/>
  <c r="Z513" i="1"/>
  <c r="Z475" i="1"/>
  <c r="Z313" i="1"/>
  <c r="Z243" i="1"/>
  <c r="Z226" i="1"/>
  <c r="Z134" i="1"/>
  <c r="Z34" i="1"/>
  <c r="Y548" i="1"/>
  <c r="Z279" i="1"/>
  <c r="Z263" i="1"/>
  <c r="Z551" i="1" l="1"/>
  <c r="Y549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<sst xmlns="http://schemas.openxmlformats.org/spreadsheetml/2006/main" count="2438" uniqueCount="829">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</sst>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45503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Вторник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0.41666666666666669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450</v>
      </c>
      <c r="Y51" s="383">
        <f>IFERROR(IF(X51="",0,CEILING((X51/$H51),1)*$H51),"")</f>
        <v>453.6</v>
      </c>
      <c r="Z51" s="36">
        <f>IFERROR(IF(Y51=0,"",ROUNDUP(Y51/H51,0)*0.02175),"")</f>
        <v>0.91349999999999998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469.99999999999994</v>
      </c>
      <c r="BN51" s="64">
        <f>IFERROR(Y51*I51/H51,"0")</f>
        <v>473.76</v>
      </c>
      <c r="BO51" s="64">
        <f>IFERROR(1/J51*(X51/H51),"0")</f>
        <v>0.74404761904761896</v>
      </c>
      <c r="BP51" s="64">
        <f>IFERROR(1/J51*(Y51/H51),"0")</f>
        <v>0.75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41.666666666666664</v>
      </c>
      <c r="Y53" s="384">
        <f>IFERROR(Y51/H51,"0")+IFERROR(Y52/H52,"0")</f>
        <v>42</v>
      </c>
      <c r="Z53" s="384">
        <f>IFERROR(IF(Z51="",0,Z51),"0")+IFERROR(IF(Z52="",0,Z52),"0")</f>
        <v>0.91349999999999998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450</v>
      </c>
      <c r="Y54" s="384">
        <f>IFERROR(SUM(Y51:Y52),"0")</f>
        <v>453.6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170</v>
      </c>
      <c r="Y57" s="383">
        <f>IFERROR(IF(X57="",0,CEILING((X57/$H57),1)*$H57),"")</f>
        <v>172.8</v>
      </c>
      <c r="Z57" s="36">
        <f>IFERROR(IF(Y57=0,"",ROUNDUP(Y57/H57,0)*0.02175),"")</f>
        <v>0.34799999999999998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177.55555555555554</v>
      </c>
      <c r="BN57" s="64">
        <f>IFERROR(Y57*I57/H57,"0")</f>
        <v>180.48</v>
      </c>
      <c r="BO57" s="64">
        <f>IFERROR(1/J57*(X57/H57),"0")</f>
        <v>0.28108465608465605</v>
      </c>
      <c r="BP57" s="64">
        <f>IFERROR(1/J57*(Y57/H57),"0")</f>
        <v>0.2857142857142857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15.74074074074074</v>
      </c>
      <c r="Y61" s="384">
        <f>IFERROR(Y57/H57,"0")+IFERROR(Y58/H58,"0")+IFERROR(Y59/H59,"0")+IFERROR(Y60/H60,"0")</f>
        <v>16</v>
      </c>
      <c r="Z61" s="384">
        <f>IFERROR(IF(Z57="",0,Z57),"0")+IFERROR(IF(Z58="",0,Z58),"0")+IFERROR(IF(Z59="",0,Z59),"0")+IFERROR(IF(Z60="",0,Z60),"0")</f>
        <v>0.34799999999999998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170</v>
      </c>
      <c r="Y62" s="384">
        <f>IFERROR(SUM(Y57:Y60),"0")</f>
        <v>172.8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650</v>
      </c>
      <c r="Y66" s="383">
        <f t="shared" si="6"/>
        <v>658.80000000000007</v>
      </c>
      <c r="Z66" s="36">
        <f t="shared" si="7"/>
        <v>1.3267499999999999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678.8888888888888</v>
      </c>
      <c r="BN66" s="64">
        <f t="shared" si="9"/>
        <v>688.07999999999993</v>
      </c>
      <c r="BO66" s="64">
        <f t="shared" si="10"/>
        <v>1.0747354497354495</v>
      </c>
      <c r="BP66" s="64">
        <f t="shared" si="11"/>
        <v>1.0892857142857142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120</v>
      </c>
      <c r="Y68" s="383">
        <f t="shared" si="6"/>
        <v>123.19999999999999</v>
      </c>
      <c r="Z68" s="36">
        <f t="shared" si="7"/>
        <v>0.23924999999999999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125.14285714285714</v>
      </c>
      <c r="BN68" s="64">
        <f t="shared" si="9"/>
        <v>128.47999999999999</v>
      </c>
      <c r="BO68" s="64">
        <f t="shared" si="10"/>
        <v>0.19132653061224492</v>
      </c>
      <c r="BP68" s="64">
        <f t="shared" si="11"/>
        <v>0.19642857142857142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550</v>
      </c>
      <c r="Y69" s="383">
        <f t="shared" si="6"/>
        <v>550.80000000000007</v>
      </c>
      <c r="Z69" s="36">
        <f t="shared" si="7"/>
        <v>1.1092499999999998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574.44444444444446</v>
      </c>
      <c r="BN69" s="64">
        <f t="shared" si="9"/>
        <v>575.28</v>
      </c>
      <c r="BO69" s="64">
        <f t="shared" si="10"/>
        <v>0.90939153439153431</v>
      </c>
      <c r="BP69" s="64">
        <f t="shared" si="11"/>
        <v>0.9107142857142857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500</v>
      </c>
      <c r="Y71" s="383">
        <f t="shared" si="6"/>
        <v>503.99999999999994</v>
      </c>
      <c r="Z71" s="36">
        <f t="shared" si="7"/>
        <v>0.9787499999999999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521.42857142857144</v>
      </c>
      <c r="BN71" s="64">
        <f t="shared" si="9"/>
        <v>525.6</v>
      </c>
      <c r="BO71" s="64">
        <f t="shared" si="10"/>
        <v>0.79719387755102045</v>
      </c>
      <c r="BP71" s="64">
        <f t="shared" si="11"/>
        <v>0.80357142857142849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68</v>
      </c>
      <c r="Y79" s="383">
        <f t="shared" si="6"/>
        <v>72</v>
      </c>
      <c r="Z79" s="36">
        <f t="shared" si="12"/>
        <v>0.14992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71.173333333333332</v>
      </c>
      <c r="BN79" s="64">
        <f t="shared" si="9"/>
        <v>75.36</v>
      </c>
      <c r="BO79" s="64">
        <f t="shared" si="10"/>
        <v>0.12592592592592591</v>
      </c>
      <c r="BP79" s="64">
        <f t="shared" si="11"/>
        <v>0.13333333333333333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99</v>
      </c>
      <c r="Y84" s="383">
        <f t="shared" si="6"/>
        <v>99</v>
      </c>
      <c r="Z84" s="36">
        <f>IFERROR(IF(Y84=0,"",ROUNDUP(Y84/H84,0)*0.00937),"")</f>
        <v>0.20613999999999999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104.28000000000002</v>
      </c>
      <c r="BN84" s="64">
        <f t="shared" si="9"/>
        <v>104.28000000000002</v>
      </c>
      <c r="BO84" s="64">
        <f t="shared" si="10"/>
        <v>0.18333333333333332</v>
      </c>
      <c r="BP84" s="64">
        <f t="shared" si="11"/>
        <v>0.18333333333333332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203.57936507936509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206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4.0100599999999993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1987</v>
      </c>
      <c r="Y87" s="384">
        <f>IFERROR(SUM(Y65:Y85),"0")</f>
        <v>2007.8000000000002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158</v>
      </c>
      <c r="Y119" s="383">
        <f t="shared" si="18"/>
        <v>159.30000000000001</v>
      </c>
      <c r="Z119" s="36">
        <f>IFERROR(IF(Y119=0,"",ROUNDUP(Y119/H119,0)*0.00937),"")</f>
        <v>0.55283000000000004</v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174.85333333333332</v>
      </c>
      <c r="BN119" s="64">
        <f t="shared" si="20"/>
        <v>176.292</v>
      </c>
      <c r="BO119" s="64">
        <f t="shared" si="21"/>
        <v>0.48765432098765427</v>
      </c>
      <c r="BP119" s="64">
        <f t="shared" si="22"/>
        <v>0.49166666666666664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58.518518518518512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59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0.55283000000000004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158</v>
      </c>
      <c r="Y127" s="384">
        <f>IFERROR(SUM(Y111:Y125),"0")</f>
        <v>159.30000000000001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230</v>
      </c>
      <c r="Y139" s="383">
        <f>IFERROR(IF(X139="",0,CEILING((X139/$H139),1)*$H139),"")</f>
        <v>235.20000000000002</v>
      </c>
      <c r="Z139" s="36">
        <f>IFERROR(IF(Y139=0,"",ROUNDUP(Y139/H139,0)*0.02175),"")</f>
        <v>0.60899999999999999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245.27857142857144</v>
      </c>
      <c r="BN139" s="64">
        <f>IFERROR(Y139*I139/H139,"0")</f>
        <v>250.82400000000001</v>
      </c>
      <c r="BO139" s="64">
        <f>IFERROR(1/J139*(X139/H139),"0")</f>
        <v>0.48894557823129248</v>
      </c>
      <c r="BP139" s="64">
        <f>IFERROR(1/J139*(Y139/H139),"0")</f>
        <v>0.5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158</v>
      </c>
      <c r="Y141" s="383">
        <f>IFERROR(IF(X141="",0,CEILING((X141/$H141),1)*$H141),"")</f>
        <v>159.30000000000001</v>
      </c>
      <c r="Z141" s="36">
        <f>IFERROR(IF(Y141=0,"",ROUNDUP(Y141/H141,0)*0.00753),"")</f>
        <v>0.44427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173.91703703703703</v>
      </c>
      <c r="BN141" s="64">
        <f>IFERROR(Y141*I141/H141,"0")</f>
        <v>175.34800000000001</v>
      </c>
      <c r="BO141" s="64">
        <f>IFERROR(1/J141*(X141/H141),"0")</f>
        <v>0.3751187084520417</v>
      </c>
      <c r="BP141" s="64">
        <f>IFERROR(1/J141*(Y141/H141),"0")</f>
        <v>0.37820512820512819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85.899470899470884</v>
      </c>
      <c r="Y143" s="384">
        <f>IFERROR(Y138/H138,"0")+IFERROR(Y139/H139,"0")+IFERROR(Y140/H140,"0")+IFERROR(Y141/H141,"0")+IFERROR(Y142/H142,"0")</f>
        <v>87</v>
      </c>
      <c r="Z143" s="384">
        <f>IFERROR(IF(Z138="",0,Z138),"0")+IFERROR(IF(Z139="",0,Z139),"0")+IFERROR(IF(Z140="",0,Z140),"0")+IFERROR(IF(Z141="",0,Z141),"0")+IFERROR(IF(Z142="",0,Z142),"0")</f>
        <v>1.0532699999999999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388</v>
      </c>
      <c r="Y144" s="384">
        <f>IFERROR(SUM(Y138:Y142),"0")</f>
        <v>394.5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150</v>
      </c>
      <c r="Y158" s="383">
        <f t="shared" si="23"/>
        <v>151.20000000000002</v>
      </c>
      <c r="Z158" s="36">
        <f>IFERROR(IF(Y158=0,"",ROUNDUP(Y158/H158,0)*0.00753),"")</f>
        <v>0.27107999999999999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157.14285714285714</v>
      </c>
      <c r="BN158" s="64">
        <f t="shared" si="25"/>
        <v>158.4</v>
      </c>
      <c r="BO158" s="64">
        <f t="shared" si="26"/>
        <v>0.22893772893772893</v>
      </c>
      <c r="BP158" s="64">
        <f t="shared" si="27"/>
        <v>0.23076923076923075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67</v>
      </c>
      <c r="Y159" s="383">
        <f t="shared" si="23"/>
        <v>67.2</v>
      </c>
      <c r="Z159" s="36">
        <f>IFERROR(IF(Y159=0,"",ROUNDUP(Y159/H159,0)*0.00502),"")</f>
        <v>0.16064000000000001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71.147619047619045</v>
      </c>
      <c r="BN159" s="64">
        <f t="shared" si="25"/>
        <v>71.36</v>
      </c>
      <c r="BO159" s="64">
        <f t="shared" si="26"/>
        <v>0.13634513634513637</v>
      </c>
      <c r="BP159" s="64">
        <f t="shared" si="27"/>
        <v>0.13675213675213677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88</v>
      </c>
      <c r="Y161" s="383">
        <f t="shared" si="23"/>
        <v>88.2</v>
      </c>
      <c r="Z161" s="36">
        <f>IFERROR(IF(Y161=0,"",ROUNDUP(Y161/H161,0)*0.00502),"")</f>
        <v>0.21084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92.190476190476204</v>
      </c>
      <c r="BN161" s="64">
        <f t="shared" si="25"/>
        <v>92.4</v>
      </c>
      <c r="BO161" s="64">
        <f t="shared" si="26"/>
        <v>0.17908017908017909</v>
      </c>
      <c r="BP161" s="64">
        <f t="shared" si="27"/>
        <v>0.17948717948717952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109.52380952380952</v>
      </c>
      <c r="Y164" s="384">
        <f>IFERROR(Y156/H156,"0")+IFERROR(Y157/H157,"0")+IFERROR(Y158/H158,"0")+IFERROR(Y159/H159,"0")+IFERROR(Y160/H160,"0")+IFERROR(Y161/H161,"0")+IFERROR(Y162/H162,"0")+IFERROR(Y163/H163,"0")</f>
        <v>110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0.64256000000000002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305</v>
      </c>
      <c r="Y165" s="384">
        <f>IFERROR(SUM(Y156:Y163),"0")</f>
        <v>306.60000000000002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200</v>
      </c>
      <c r="Y179" s="383">
        <f t="shared" si="28"/>
        <v>205.20000000000002</v>
      </c>
      <c r="Z179" s="36">
        <f>IFERROR(IF(Y179=0,"",ROUNDUP(Y179/H179,0)*0.00937),"")</f>
        <v>0.35605999999999999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207.77777777777777</v>
      </c>
      <c r="BN179" s="64">
        <f t="shared" si="30"/>
        <v>213.18000000000004</v>
      </c>
      <c r="BO179" s="64">
        <f t="shared" si="31"/>
        <v>0.30864197530864196</v>
      </c>
      <c r="BP179" s="64">
        <f t="shared" si="32"/>
        <v>0.31666666666666665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250</v>
      </c>
      <c r="Y181" s="383">
        <f t="shared" si="28"/>
        <v>253.8</v>
      </c>
      <c r="Z181" s="36">
        <f>IFERROR(IF(Y181=0,"",ROUNDUP(Y181/H181,0)*0.00937),"")</f>
        <v>0.44039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259.72222222222223</v>
      </c>
      <c r="BN181" s="64">
        <f t="shared" si="30"/>
        <v>263.67</v>
      </c>
      <c r="BO181" s="64">
        <f t="shared" si="31"/>
        <v>0.38580246913580241</v>
      </c>
      <c r="BP181" s="64">
        <f t="shared" si="32"/>
        <v>0.39166666666666666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83.333333333333329</v>
      </c>
      <c r="Y186" s="384">
        <f>IFERROR(Y178/H178,"0")+IFERROR(Y179/H179,"0")+IFERROR(Y180/H180,"0")+IFERROR(Y181/H181,"0")+IFERROR(Y182/H182,"0")+IFERROR(Y183/H183,"0")+IFERROR(Y184/H184,"0")+IFERROR(Y185/H185,"0")</f>
        <v>85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0.79644999999999999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450</v>
      </c>
      <c r="Y187" s="384">
        <f>IFERROR(SUM(Y178:Y185),"0")</f>
        <v>459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350</v>
      </c>
      <c r="Y193" s="383">
        <f t="shared" si="33"/>
        <v>356.7</v>
      </c>
      <c r="Z193" s="36">
        <f>IFERROR(IF(Y193=0,"",ROUNDUP(Y193/H193,0)*0.02175),"")</f>
        <v>0.89174999999999993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372.68965517241378</v>
      </c>
      <c r="BN193" s="64">
        <f t="shared" si="35"/>
        <v>379.82400000000001</v>
      </c>
      <c r="BO193" s="64">
        <f t="shared" si="36"/>
        <v>0.7183908045977011</v>
      </c>
      <c r="BP193" s="64">
        <f t="shared" si="37"/>
        <v>0.7321428571428571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240</v>
      </c>
      <c r="Y194" s="383">
        <f t="shared" si="33"/>
        <v>240</v>
      </c>
      <c r="Z194" s="36">
        <f>IFERROR(IF(Y194=0,"",ROUNDUP(Y194/H194,0)*0.00753),"")</f>
        <v>0.753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267.20000000000005</v>
      </c>
      <c r="BN194" s="64">
        <f t="shared" si="35"/>
        <v>267.20000000000005</v>
      </c>
      <c r="BO194" s="64">
        <f t="shared" si="36"/>
        <v>0.64102564102564097</v>
      </c>
      <c r="BP194" s="64">
        <f t="shared" si="37"/>
        <v>0.64102564102564097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220</v>
      </c>
      <c r="Y196" s="383">
        <f t="shared" si="33"/>
        <v>220.79999999999998</v>
      </c>
      <c r="Z196" s="36">
        <f>IFERROR(IF(Y196=0,"",ROUNDUP(Y196/H196,0)*0.00753),"")</f>
        <v>0.69276000000000004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238.33333333333334</v>
      </c>
      <c r="BN196" s="64">
        <f t="shared" si="35"/>
        <v>239.2</v>
      </c>
      <c r="BO196" s="64">
        <f t="shared" si="36"/>
        <v>0.58760683760683763</v>
      </c>
      <c r="BP196" s="64">
        <f t="shared" si="37"/>
        <v>0.58974358974358976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180</v>
      </c>
      <c r="Y198" s="383">
        <f t="shared" si="33"/>
        <v>180</v>
      </c>
      <c r="Z198" s="36">
        <f t="shared" ref="Z198:Z204" si="38">IFERROR(IF(Y198=0,"",ROUNDUP(Y198/H198,0)*0.00753),"")</f>
        <v>0.56474999999999997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201.75</v>
      </c>
      <c r="BN198" s="64">
        <f t="shared" si="35"/>
        <v>201.75</v>
      </c>
      <c r="BO198" s="64">
        <f t="shared" si="36"/>
        <v>0.48076923076923073</v>
      </c>
      <c r="BP198" s="64">
        <f t="shared" si="37"/>
        <v>0.48076923076923073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400</v>
      </c>
      <c r="Y200" s="383">
        <f t="shared" si="33"/>
        <v>400.8</v>
      </c>
      <c r="Z200" s="36">
        <f t="shared" si="38"/>
        <v>1.2575100000000001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445.33333333333331</v>
      </c>
      <c r="BN200" s="64">
        <f t="shared" si="35"/>
        <v>446.2240000000001</v>
      </c>
      <c r="BO200" s="64">
        <f t="shared" si="36"/>
        <v>1.0683760683760684</v>
      </c>
      <c r="BP200" s="64">
        <f t="shared" si="37"/>
        <v>1.0705128205128205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360</v>
      </c>
      <c r="Y201" s="383">
        <f t="shared" si="33"/>
        <v>360</v>
      </c>
      <c r="Z201" s="36">
        <f t="shared" si="38"/>
        <v>1.1294999999999999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400.80000000000007</v>
      </c>
      <c r="BN201" s="64">
        <f t="shared" si="35"/>
        <v>400.80000000000007</v>
      </c>
      <c r="BO201" s="64">
        <f t="shared" si="36"/>
        <v>0.96153846153846145</v>
      </c>
      <c r="BP201" s="64">
        <f t="shared" si="37"/>
        <v>0.96153846153846145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140</v>
      </c>
      <c r="Y203" s="383">
        <f t="shared" si="33"/>
        <v>141.6</v>
      </c>
      <c r="Z203" s="36">
        <f t="shared" si="38"/>
        <v>0.44427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155.8666666666667</v>
      </c>
      <c r="BN203" s="64">
        <f t="shared" si="35"/>
        <v>157.64800000000002</v>
      </c>
      <c r="BO203" s="64">
        <f t="shared" si="36"/>
        <v>0.37393162393162394</v>
      </c>
      <c r="BP203" s="64">
        <f t="shared" si="37"/>
        <v>0.37820512820512819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160</v>
      </c>
      <c r="Y204" s="383">
        <f t="shared" si="33"/>
        <v>160.79999999999998</v>
      </c>
      <c r="Z204" s="36">
        <f t="shared" si="38"/>
        <v>0.50451000000000001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178.53333333333336</v>
      </c>
      <c r="BN204" s="64">
        <f t="shared" si="35"/>
        <v>179.42599999999999</v>
      </c>
      <c r="BO204" s="64">
        <f t="shared" si="36"/>
        <v>0.42735042735042739</v>
      </c>
      <c r="BP204" s="64">
        <f t="shared" si="37"/>
        <v>0.42948717948717946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748.56321839080465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751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6.2380500000000003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2050</v>
      </c>
      <c r="Y206" s="384">
        <f>IFERROR(SUM(Y189:Y204),"0")</f>
        <v>2060.6999999999998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48</v>
      </c>
      <c r="Y212" s="383">
        <f>IFERROR(IF(X212="",0,CEILING((X212/$H212),1)*$H212),"")</f>
        <v>48</v>
      </c>
      <c r="Z212" s="36">
        <f>IFERROR(IF(Y212=0,"",ROUNDUP(Y212/H212,0)*0.00753),"")</f>
        <v>0.15060000000000001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53.440000000000005</v>
      </c>
      <c r="BN212" s="64">
        <f>IFERROR(Y212*I212/H212,"0")</f>
        <v>53.440000000000005</v>
      </c>
      <c r="BO212" s="64">
        <f>IFERROR(1/J212*(X212/H212),"0")</f>
        <v>0.12820512820512819</v>
      </c>
      <c r="BP212" s="64">
        <f>IFERROR(1/J212*(Y212/H212),"0")</f>
        <v>0.12820512820512819</v>
      </c>
    </row>
    <row r="213" spans="1:68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20</v>
      </c>
      <c r="Y213" s="384">
        <f>IFERROR(Y208/H208,"0")+IFERROR(Y209/H209,"0")+IFERROR(Y210/H210,"0")+IFERROR(Y211/H211,"0")+IFERROR(Y212/H212,"0")</f>
        <v>20</v>
      </c>
      <c r="Z213" s="384">
        <f>IFERROR(IF(Z208="",0,Z208),"0")+IFERROR(IF(Z209="",0,Z209),"0")+IFERROR(IF(Z210="",0,Z210),"0")+IFERROR(IF(Z211="",0,Z211),"0")+IFERROR(IF(Z212="",0,Z212),"0")</f>
        <v>0.15060000000000001</v>
      </c>
      <c r="AA213" s="385"/>
      <c r="AB213" s="385"/>
      <c r="AC213" s="385"/>
    </row>
    <row r="214" spans="1:68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48</v>
      </c>
      <c r="Y214" s="384">
        <f>IFERROR(SUM(Y208:Y212),"0")</f>
        <v>48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350</v>
      </c>
      <c r="Y235" s="383">
        <f t="shared" ref="Y235:Y242" si="44">IFERROR(IF(X235="",0,CEILING((X235/$H235),1)*$H235),"")</f>
        <v>359.59999999999997</v>
      </c>
      <c r="Z235" s="36">
        <f>IFERROR(IF(Y235=0,"",ROUNDUP(Y235/H235,0)*0.02175),"")</f>
        <v>0.6742499999999999</v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364.48275862068965</v>
      </c>
      <c r="BN235" s="64">
        <f t="shared" ref="BN235:BN242" si="46">IFERROR(Y235*I235/H235,"0")</f>
        <v>374.48</v>
      </c>
      <c r="BO235" s="64">
        <f t="shared" ref="BO235:BO242" si="47">IFERROR(1/J235*(X235/H235),"0")</f>
        <v>0.5387931034482758</v>
      </c>
      <c r="BP235" s="64">
        <f t="shared" ref="BP235:BP242" si="48">IFERROR(1/J235*(Y235/H235),"0")</f>
        <v>0.55357142857142849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30.172413793103448</v>
      </c>
      <c r="Y243" s="384">
        <f>IFERROR(Y235/H235,"0")+IFERROR(Y236/H236,"0")+IFERROR(Y237/H237,"0")+IFERROR(Y238/H238,"0")+IFERROR(Y239/H239,"0")+IFERROR(Y240/H240,"0")+IFERROR(Y241/H241,"0")+IFERROR(Y242/H242,"0")</f>
        <v>30.999999999999996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0.6742499999999999</v>
      </c>
      <c r="AA243" s="385"/>
      <c r="AB243" s="385"/>
      <c r="AC243" s="385"/>
    </row>
    <row r="244" spans="1:68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350</v>
      </c>
      <c r="Y244" s="384">
        <f>IFERROR(SUM(Y235:Y242),"0")</f>
        <v>359.59999999999997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100</v>
      </c>
      <c r="Y282" s="383">
        <f>IFERROR(IF(X282="",0,CEILING((X282/$H282),1)*$H282),"")</f>
        <v>100.80000000000001</v>
      </c>
      <c r="Z282" s="36">
        <f>IFERROR(IF(Y282=0,"",ROUNDUP(Y282/H282,0)*0.02175),"")</f>
        <v>0.26100000000000001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106.71428571428572</v>
      </c>
      <c r="BN282" s="64">
        <f>IFERROR(Y282*I282/H282,"0")</f>
        <v>107.56800000000001</v>
      </c>
      <c r="BO282" s="64">
        <f>IFERROR(1/J282*(X282/H282),"0")</f>
        <v>0.21258503401360543</v>
      </c>
      <c r="BP282" s="64">
        <f>IFERROR(1/J282*(Y282/H282),"0")</f>
        <v>0.21428571428571427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140</v>
      </c>
      <c r="Y283" s="383">
        <f>IFERROR(IF(X283="",0,CEILING((X283/$H283),1)*$H283),"")</f>
        <v>140.4</v>
      </c>
      <c r="Z283" s="36">
        <f>IFERROR(IF(Y283=0,"",ROUNDUP(Y283/H283,0)*0.02175),"")</f>
        <v>0.39149999999999996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150.12307692307692</v>
      </c>
      <c r="BN283" s="64">
        <f>IFERROR(Y283*I283/H283,"0")</f>
        <v>150.55200000000002</v>
      </c>
      <c r="BO283" s="64">
        <f>IFERROR(1/J283*(X283/H283),"0")</f>
        <v>0.32051282051282048</v>
      </c>
      <c r="BP283" s="64">
        <f>IFERROR(1/J283*(Y283/H283),"0")</f>
        <v>0.3214285714285714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29.853479853479854</v>
      </c>
      <c r="Y285" s="384">
        <f>IFERROR(Y282/H282,"0")+IFERROR(Y283/H283,"0")+IFERROR(Y284/H284,"0")</f>
        <v>30</v>
      </c>
      <c r="Z285" s="384">
        <f>IFERROR(IF(Z282="",0,Z282),"0")+IFERROR(IF(Z283="",0,Z283),"0")+IFERROR(IF(Z284="",0,Z284),"0")</f>
        <v>0.65249999999999997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240</v>
      </c>
      <c r="Y286" s="384">
        <f>IFERROR(SUM(Y282:Y284),"0")</f>
        <v>241.20000000000002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800</v>
      </c>
      <c r="Y324" s="383">
        <f t="shared" si="59"/>
        <v>810</v>
      </c>
      <c r="Z324" s="36">
        <f>IFERROR(IF(Y324=0,"",ROUNDUP(Y324/H324,0)*0.02175),"")</f>
        <v>1.1744999999999999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825.6</v>
      </c>
      <c r="BN324" s="64">
        <f t="shared" si="61"/>
        <v>835.92000000000007</v>
      </c>
      <c r="BO324" s="64">
        <f t="shared" si="62"/>
        <v>1.1111111111111112</v>
      </c>
      <c r="BP324" s="64">
        <f t="shared" si="63"/>
        <v>1.125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700</v>
      </c>
      <c r="Y326" s="383">
        <f t="shared" si="59"/>
        <v>705</v>
      </c>
      <c r="Z326" s="36">
        <f>IFERROR(IF(Y326=0,"",ROUNDUP(Y326/H326,0)*0.02175),"")</f>
        <v>1.0222499999999999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722.4</v>
      </c>
      <c r="BN326" s="64">
        <f t="shared" si="61"/>
        <v>727.56</v>
      </c>
      <c r="BO326" s="64">
        <f t="shared" si="62"/>
        <v>0.9722222222222221</v>
      </c>
      <c r="BP326" s="64">
        <f t="shared" si="63"/>
        <v>0.97916666666666663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600</v>
      </c>
      <c r="Y328" s="383">
        <f t="shared" si="59"/>
        <v>600</v>
      </c>
      <c r="Z328" s="36">
        <f>IFERROR(IF(Y328=0,"",ROUNDUP(Y328/H328,0)*0.02175),"")</f>
        <v>0.86999999999999988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619.20000000000005</v>
      </c>
      <c r="BN328" s="64">
        <f t="shared" si="61"/>
        <v>619.20000000000005</v>
      </c>
      <c r="BO328" s="64">
        <f t="shared" si="62"/>
        <v>0.83333333333333326</v>
      </c>
      <c r="BP328" s="64">
        <f t="shared" si="63"/>
        <v>0.83333333333333326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140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141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3.0667499999999999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2100</v>
      </c>
      <c r="Y335" s="384">
        <f>IFERROR(SUM(Y322:Y333),"0")</f>
        <v>2115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700</v>
      </c>
      <c r="Y337" s="383">
        <f>IFERROR(IF(X337="",0,CEILING((X337/$H337),1)*$H337),"")</f>
        <v>705</v>
      </c>
      <c r="Z337" s="36">
        <f>IFERROR(IF(Y337=0,"",ROUNDUP(Y337/H337,0)*0.02175),"")</f>
        <v>1.0222499999999999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722.4</v>
      </c>
      <c r="BN337" s="64">
        <f>IFERROR(Y337*I337/H337,"0")</f>
        <v>727.56</v>
      </c>
      <c r="BO337" s="64">
        <f>IFERROR(1/J337*(X337/H337),"0")</f>
        <v>0.9722222222222221</v>
      </c>
      <c r="BP337" s="64">
        <f>IFERROR(1/J337*(Y337/H337),"0")</f>
        <v>0.97916666666666663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46.666666666666664</v>
      </c>
      <c r="Y339" s="384">
        <f>IFERROR(Y337/H337,"0")+IFERROR(Y338/H338,"0")</f>
        <v>47</v>
      </c>
      <c r="Z339" s="384">
        <f>IFERROR(IF(Z337="",0,Z337),"0")+IFERROR(IF(Z338="",0,Z338),"0")</f>
        <v>1.0222499999999999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700</v>
      </c>
      <c r="Y340" s="384">
        <f>IFERROR(SUM(Y337:Y338),"0")</f>
        <v>705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140</v>
      </c>
      <c r="Y348" s="383">
        <f>IFERROR(IF(X348="",0,CEILING((X348/$H348),1)*$H348),"")</f>
        <v>140.4</v>
      </c>
      <c r="Z348" s="36">
        <f>IFERROR(IF(Y348=0,"",ROUNDUP(Y348/H348,0)*0.02175),"")</f>
        <v>0.39149999999999996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150.12307692307692</v>
      </c>
      <c r="BN348" s="64">
        <f>IFERROR(Y348*I348/H348,"0")</f>
        <v>150.55200000000002</v>
      </c>
      <c r="BO348" s="64">
        <f>IFERROR(1/J348*(X348/H348),"0")</f>
        <v>0.32051282051282048</v>
      </c>
      <c r="BP348" s="64">
        <f>IFERROR(1/J348*(Y348/H348),"0")</f>
        <v>0.3214285714285714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17.948717948717949</v>
      </c>
      <c r="Y350" s="384">
        <f>IFERROR(Y348/H348,"0")+IFERROR(Y349/H349,"0")</f>
        <v>18</v>
      </c>
      <c r="Z350" s="384">
        <f>IFERROR(IF(Z348="",0,Z348),"0")+IFERROR(IF(Z349="",0,Z349),"0")</f>
        <v>0.39149999999999996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140</v>
      </c>
      <c r="Y351" s="384">
        <f>IFERROR(SUM(Y348:Y349),"0")</f>
        <v>140.4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500</v>
      </c>
      <c r="Y364" s="383">
        <f>IFERROR(IF(X364="",0,CEILING((X364/$H364),1)*$H364),"")</f>
        <v>507</v>
      </c>
      <c r="Z364" s="36">
        <f>IFERROR(IF(Y364=0,"",ROUNDUP(Y364/H364,0)*0.02175),"")</f>
        <v>1.4137499999999998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536.15384615384619</v>
      </c>
      <c r="BN364" s="64">
        <f>IFERROR(Y364*I364/H364,"0")</f>
        <v>543.66000000000008</v>
      </c>
      <c r="BO364" s="64">
        <f>IFERROR(1/J364*(X364/H364),"0")</f>
        <v>1.1446886446886446</v>
      </c>
      <c r="BP364" s="64">
        <f>IFERROR(1/J364*(Y364/H364),"0")</f>
        <v>1.1607142857142856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64.102564102564102</v>
      </c>
      <c r="Y369" s="384">
        <f>IFERROR(Y364/H364,"0")+IFERROR(Y365/H365,"0")+IFERROR(Y366/H366,"0")+IFERROR(Y367/H367,"0")+IFERROR(Y368/H368,"0")</f>
        <v>65</v>
      </c>
      <c r="Z369" s="384">
        <f>IFERROR(IF(Z364="",0,Z364),"0")+IFERROR(IF(Z365="",0,Z365),"0")+IFERROR(IF(Z366="",0,Z366),"0")+IFERROR(IF(Z367="",0,Z367),"0")+IFERROR(IF(Z368="",0,Z368),"0")</f>
        <v>1.4137499999999998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500</v>
      </c>
      <c r="Y370" s="384">
        <f>IFERROR(SUM(Y364:Y368),"0")</f>
        <v>507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hidden="1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hidden="1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160</v>
      </c>
      <c r="Y468" s="383">
        <f t="shared" si="76"/>
        <v>163.68</v>
      </c>
      <c r="Z468" s="36">
        <f t="shared" si="77"/>
        <v>0.37075999999999998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170.90909090909091</v>
      </c>
      <c r="BN468" s="64">
        <f t="shared" si="79"/>
        <v>174.84</v>
      </c>
      <c r="BO468" s="64">
        <f t="shared" si="80"/>
        <v>0.29137529137529139</v>
      </c>
      <c r="BP468" s="64">
        <f t="shared" si="81"/>
        <v>0.29807692307692307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500</v>
      </c>
      <c r="Y470" s="383">
        <f t="shared" si="76"/>
        <v>501.6</v>
      </c>
      <c r="Z470" s="36">
        <f t="shared" si="77"/>
        <v>1.1362000000000001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534.09090909090912</v>
      </c>
      <c r="BN470" s="64">
        <f t="shared" si="79"/>
        <v>535.79999999999995</v>
      </c>
      <c r="BO470" s="64">
        <f t="shared" si="80"/>
        <v>0.91054778554778548</v>
      </c>
      <c r="BP470" s="64">
        <f t="shared" si="81"/>
        <v>0.91346153846153855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124.99999999999999</v>
      </c>
      <c r="Y475" s="384">
        <f>IFERROR(Y466/H466,"0")+IFERROR(Y467/H467,"0")+IFERROR(Y468/H468,"0")+IFERROR(Y469/H469,"0")+IFERROR(Y470/H470,"0")+IFERROR(Y471/H471,"0")+IFERROR(Y472/H472,"0")+IFERROR(Y473/H473,"0")+IFERROR(Y474/H474,"0")</f>
        <v>126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1.5069600000000001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660</v>
      </c>
      <c r="Y476" s="384">
        <f>IFERROR(SUM(Y466:Y474),"0")</f>
        <v>665.28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280</v>
      </c>
      <c r="Y478" s="383">
        <f>IFERROR(IF(X478="",0,CEILING((X478/$H478),1)*$H478),"")</f>
        <v>285.12</v>
      </c>
      <c r="Z478" s="36">
        <f>IFERROR(IF(Y478=0,"",ROUNDUP(Y478/H478,0)*0.01196),"")</f>
        <v>0.64583999999999997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299.09090909090907</v>
      </c>
      <c r="BN478" s="64">
        <f>IFERROR(Y478*I478/H478,"0")</f>
        <v>304.55999999999995</v>
      </c>
      <c r="BO478" s="64">
        <f>IFERROR(1/J478*(X478/H478),"0")</f>
        <v>0.50990675990675993</v>
      </c>
      <c r="BP478" s="64">
        <f>IFERROR(1/J478*(Y478/H478),"0")</f>
        <v>0.51923076923076927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53.030303030303031</v>
      </c>
      <c r="Y480" s="384">
        <f>IFERROR(Y478/H478,"0")+IFERROR(Y479/H479,"0")</f>
        <v>54</v>
      </c>
      <c r="Z480" s="384">
        <f>IFERROR(IF(Z478="",0,Z478),"0")+IFERROR(IF(Z479="",0,Z479),"0")</f>
        <v>0.64583999999999997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280</v>
      </c>
      <c r="Y481" s="384">
        <f>IFERROR(SUM(Y478:Y479),"0")</f>
        <v>285.12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150</v>
      </c>
      <c r="Y483" s="383">
        <f t="shared" ref="Y483:Y488" si="82">IFERROR(IF(X483="",0,CEILING((X483/$H483),1)*$H483),"")</f>
        <v>153.12</v>
      </c>
      <c r="Z483" s="36">
        <f>IFERROR(IF(Y483=0,"",ROUNDUP(Y483/H483,0)*0.01196),"")</f>
        <v>0.34683999999999998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160.22727272727272</v>
      </c>
      <c r="BN483" s="64">
        <f t="shared" ref="BN483:BN488" si="84">IFERROR(Y483*I483/H483,"0")</f>
        <v>163.56</v>
      </c>
      <c r="BO483" s="64">
        <f t="shared" ref="BO483:BO488" si="85">IFERROR(1/J483*(X483/H483),"0")</f>
        <v>0.27316433566433568</v>
      </c>
      <c r="BP483" s="64">
        <f t="shared" ref="BP483:BP488" si="86">IFERROR(1/J483*(Y483/H483),"0")</f>
        <v>0.27884615384615385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200</v>
      </c>
      <c r="Y484" s="383">
        <f t="shared" si="82"/>
        <v>200.64000000000001</v>
      </c>
      <c r="Z484" s="36">
        <f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213.63636363636363</v>
      </c>
      <c r="BN484" s="64">
        <f t="shared" si="84"/>
        <v>214.32</v>
      </c>
      <c r="BO484" s="64">
        <f t="shared" si="85"/>
        <v>0.36421911421911418</v>
      </c>
      <c r="BP484" s="64">
        <f t="shared" si="86"/>
        <v>0.36538461538461542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200</v>
      </c>
      <c r="Y485" s="383">
        <f t="shared" si="82"/>
        <v>200.64000000000001</v>
      </c>
      <c r="Z485" s="36">
        <f>IFERROR(IF(Y485=0,"",ROUNDUP(Y485/H485,0)*0.01196),"")</f>
        <v>0.45448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213.63636363636363</v>
      </c>
      <c r="BN485" s="64">
        <f t="shared" si="84"/>
        <v>214.32</v>
      </c>
      <c r="BO485" s="64">
        <f t="shared" si="85"/>
        <v>0.36421911421911418</v>
      </c>
      <c r="BP485" s="64">
        <f t="shared" si="86"/>
        <v>0.36538461538461542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104.16666666666666</v>
      </c>
      <c r="Y489" s="384">
        <f>IFERROR(Y483/H483,"0")+IFERROR(Y484/H484,"0")+IFERROR(Y485/H485,"0")+IFERROR(Y486/H486,"0")+IFERROR(Y487/H487,"0")+IFERROR(Y488/H488,"0")</f>
        <v>105</v>
      </c>
      <c r="Z489" s="384">
        <f>IFERROR(IF(Z483="",0,Z483),"0")+IFERROR(IF(Z484="",0,Z484),"0")+IFERROR(IF(Z485="",0,Z485),"0")+IFERROR(IF(Z486="",0,Z486),"0")+IFERROR(IF(Z487="",0,Z487),"0")+IFERROR(IF(Z488="",0,Z488),"0")</f>
        <v>1.2558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550</v>
      </c>
      <c r="Y490" s="384">
        <f>IFERROR(SUM(Y483:Y488),"0")</f>
        <v>554.4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11526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11635.300000000001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12207.67782023851</v>
      </c>
      <c r="Y547" s="384">
        <f>IFERROR(SUM(BN22:BN543),"0")</f>
        <v>12322.757999999998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22</v>
      </c>
      <c r="Y548" s="38">
        <f>ROUNDUP(SUM(BP22:BP543),0)</f>
        <v>22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12757.67782023851</v>
      </c>
      <c r="Y549" s="384">
        <f>GrossWeightTotalR+PalletQtyTotalR*25</f>
        <v>12872.757999999998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1977.7659352142116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1993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25.33492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453.6</v>
      </c>
      <c r="D556" s="46">
        <f>IFERROR(Y57*1,"0")+IFERROR(Y58*1,"0")+IFERROR(Y59*1,"0")+IFERROR(Y60*1,"0")</f>
        <v>172.8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2167.1000000000004</v>
      </c>
      <c r="F556" s="46">
        <f>IFERROR(Y138*1,"0")+IFERROR(Y139*1,"0")+IFERROR(Y140*1,"0")+IFERROR(Y141*1,"0")+IFERROR(Y142*1,"0")</f>
        <v>394.5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306.60000000000002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2567.7000000000003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359.59999999999997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241.20000000000002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2960.4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507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1504.8000000000002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977,77"/>
        <filter val="1 987,00"/>
        <filter val="100,00"/>
        <filter val="104,17"/>
        <filter val="109,52"/>
        <filter val="11 526,00"/>
        <filter val="12 207,68"/>
        <filter val="12 757,68"/>
        <filter val="120,00"/>
        <filter val="125,00"/>
        <filter val="140,00"/>
        <filter val="15,74"/>
        <filter val="150,00"/>
        <filter val="158,00"/>
        <filter val="160,00"/>
        <filter val="17,95"/>
        <filter val="170,00"/>
        <filter val="180,00"/>
        <filter val="2 050,00"/>
        <filter val="2 100,00"/>
        <filter val="20,00"/>
        <filter val="200,00"/>
        <filter val="203,58"/>
        <filter val="22"/>
        <filter val="220,00"/>
        <filter val="230,00"/>
        <filter val="240,00"/>
        <filter val="250,00"/>
        <filter val="280,00"/>
        <filter val="29,85"/>
        <filter val="30,17"/>
        <filter val="305,00"/>
        <filter val="350,00"/>
        <filter val="360,00"/>
        <filter val="388,00"/>
        <filter val="400,00"/>
        <filter val="41,67"/>
        <filter val="450,00"/>
        <filter val="46,67"/>
        <filter val="48,00"/>
        <filter val="500,00"/>
        <filter val="53,03"/>
        <filter val="550,00"/>
        <filter val="58,52"/>
        <filter val="600,00"/>
        <filter val="64,10"/>
        <filter val="650,00"/>
        <filter val="660,00"/>
        <filter val="67,00"/>
        <filter val="68,00"/>
        <filter val="700,00"/>
        <filter val="748,56"/>
        <filter val="800,00"/>
        <filter val="83,33"/>
        <filter val="85,90"/>
        <filter val="88,00"/>
        <filter val="99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