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M249" i="1"/>
  <c r="U246" i="1"/>
  <c r="W245" i="1"/>
  <c r="U245" i="1"/>
  <c r="V244" i="1"/>
  <c r="W244" i="1" s="1"/>
  <c r="M244" i="1"/>
  <c r="V243" i="1"/>
  <c r="W243" i="1" s="1"/>
  <c r="M243" i="1"/>
  <c r="W242" i="1"/>
  <c r="V242" i="1"/>
  <c r="V246" i="1" s="1"/>
  <c r="M242" i="1"/>
  <c r="V240" i="1"/>
  <c r="U240" i="1"/>
  <c r="U239" i="1"/>
  <c r="W238" i="1"/>
  <c r="V238" i="1"/>
  <c r="M238" i="1"/>
  <c r="W237" i="1"/>
  <c r="V237" i="1"/>
  <c r="V236" i="1"/>
  <c r="W236" i="1" s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V206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V185" i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V162" i="1" s="1"/>
  <c r="M159" i="1"/>
  <c r="V158" i="1"/>
  <c r="V163" i="1" s="1"/>
  <c r="M158" i="1"/>
  <c r="U156" i="1"/>
  <c r="U155" i="1"/>
  <c r="V154" i="1"/>
  <c r="W154" i="1" s="1"/>
  <c r="M154" i="1"/>
  <c r="V153" i="1"/>
  <c r="V155" i="1" s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W137" i="1"/>
  <c r="V137" i="1"/>
  <c r="M137" i="1"/>
  <c r="V136" i="1"/>
  <c r="V144" i="1" s="1"/>
  <c r="M136" i="1"/>
  <c r="U133" i="1"/>
  <c r="U132" i="1"/>
  <c r="V131" i="1"/>
  <c r="W131" i="1" s="1"/>
  <c r="M131" i="1"/>
  <c r="V130" i="1"/>
  <c r="W130" i="1" s="1"/>
  <c r="M130" i="1"/>
  <c r="V129" i="1"/>
  <c r="M129" i="1"/>
  <c r="U125" i="1"/>
  <c r="U124" i="1"/>
  <c r="V123" i="1"/>
  <c r="W123" i="1" s="1"/>
  <c r="M123" i="1"/>
  <c r="W122" i="1"/>
  <c r="V122" i="1"/>
  <c r="M122" i="1"/>
  <c r="V121" i="1"/>
  <c r="V125" i="1" s="1"/>
  <c r="M121" i="1"/>
  <c r="V120" i="1"/>
  <c r="M120" i="1"/>
  <c r="U117" i="1"/>
  <c r="U116" i="1"/>
  <c r="V115" i="1"/>
  <c r="W115" i="1" s="1"/>
  <c r="W114" i="1"/>
  <c r="V114" i="1"/>
  <c r="M114" i="1"/>
  <c r="V113" i="1"/>
  <c r="V116" i="1" s="1"/>
  <c r="V112" i="1"/>
  <c r="W112" i="1" s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W99" i="1" s="1"/>
  <c r="V98" i="1"/>
  <c r="W98" i="1" s="1"/>
  <c r="U96" i="1"/>
  <c r="U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W88" i="1" s="1"/>
  <c r="M88" i="1"/>
  <c r="V87" i="1"/>
  <c r="W87" i="1" s="1"/>
  <c r="M87" i="1"/>
  <c r="W86" i="1"/>
  <c r="V86" i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W78" i="1" s="1"/>
  <c r="M78" i="1"/>
  <c r="V77" i="1"/>
  <c r="W77" i="1" s="1"/>
  <c r="U75" i="1"/>
  <c r="U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W60" i="1" s="1"/>
  <c r="V59" i="1"/>
  <c r="V75" i="1" s="1"/>
  <c r="U56" i="1"/>
  <c r="U55" i="1"/>
  <c r="W54" i="1"/>
  <c r="V54" i="1"/>
  <c r="V53" i="1"/>
  <c r="W53" i="1" s="1"/>
  <c r="M53" i="1"/>
  <c r="V52" i="1"/>
  <c r="W52" i="1" s="1"/>
  <c r="W55" i="1" s="1"/>
  <c r="M52" i="1"/>
  <c r="V49" i="1"/>
  <c r="U49" i="1"/>
  <c r="V48" i="1"/>
  <c r="U48" i="1"/>
  <c r="V47" i="1"/>
  <c r="W47" i="1" s="1"/>
  <c r="M47" i="1"/>
  <c r="W46" i="1"/>
  <c r="W48" i="1" s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U460" i="1" s="1"/>
  <c r="V23" i="1"/>
  <c r="U23" i="1"/>
  <c r="V22" i="1"/>
  <c r="M22" i="1"/>
  <c r="H10" i="1"/>
  <c r="A9" i="1"/>
  <c r="J9" i="1" s="1"/>
  <c r="D7" i="1"/>
  <c r="N6" i="1"/>
  <c r="M2" i="1"/>
  <c r="W95" i="1" l="1"/>
  <c r="W83" i="1"/>
  <c r="W108" i="1"/>
  <c r="A10" i="1"/>
  <c r="B470" i="1"/>
  <c r="V461" i="1"/>
  <c r="W35" i="1"/>
  <c r="W37" i="1" s="1"/>
  <c r="V38" i="1"/>
  <c r="V56" i="1"/>
  <c r="V84" i="1"/>
  <c r="V96" i="1"/>
  <c r="V109" i="1"/>
  <c r="W113" i="1"/>
  <c r="W116" i="1" s="1"/>
  <c r="F470" i="1"/>
  <c r="W121" i="1"/>
  <c r="V124" i="1"/>
  <c r="W136" i="1"/>
  <c r="W144" i="1" s="1"/>
  <c r="V145" i="1"/>
  <c r="W159" i="1"/>
  <c r="V183" i="1"/>
  <c r="W165" i="1"/>
  <c r="W182" i="1" s="1"/>
  <c r="W195" i="1"/>
  <c r="V218" i="1"/>
  <c r="V234" i="1"/>
  <c r="V257" i="1"/>
  <c r="V272" i="1"/>
  <c r="W269" i="1"/>
  <c r="W272" i="1" s="1"/>
  <c r="V315" i="1"/>
  <c r="W426" i="1"/>
  <c r="W441" i="1"/>
  <c r="W443" i="1" s="1"/>
  <c r="D470" i="1"/>
  <c r="F9" i="1"/>
  <c r="F10" i="1"/>
  <c r="W22" i="1"/>
  <c r="W23" i="1" s="1"/>
  <c r="W26" i="1"/>
  <c r="W32" i="1" s="1"/>
  <c r="V33" i="1"/>
  <c r="V55" i="1"/>
  <c r="V464" i="1" s="1"/>
  <c r="E470" i="1"/>
  <c r="V74" i="1"/>
  <c r="V83" i="1"/>
  <c r="V95" i="1"/>
  <c r="V108" i="1"/>
  <c r="W120" i="1"/>
  <c r="W124" i="1" s="1"/>
  <c r="G470" i="1"/>
  <c r="V133" i="1"/>
  <c r="W158" i="1"/>
  <c r="W162" i="1" s="1"/>
  <c r="V182" i="1"/>
  <c r="V187" i="1"/>
  <c r="V188" i="1"/>
  <c r="W185" i="1"/>
  <c r="W187" i="1" s="1"/>
  <c r="J470" i="1"/>
  <c r="V207" i="1"/>
  <c r="W217" i="1"/>
  <c r="V226" i="1"/>
  <c r="W233" i="1"/>
  <c r="W239" i="1"/>
  <c r="V273" i="1"/>
  <c r="M470" i="1"/>
  <c r="W298" i="1"/>
  <c r="N470" i="1"/>
  <c r="W342" i="1"/>
  <c r="V360" i="1"/>
  <c r="W385" i="1"/>
  <c r="W390" i="1" s="1"/>
  <c r="Q470" i="1"/>
  <c r="W406" i="1"/>
  <c r="W412" i="1" s="1"/>
  <c r="W422" i="1"/>
  <c r="V427" i="1"/>
  <c r="W448" i="1"/>
  <c r="V454" i="1"/>
  <c r="V453" i="1"/>
  <c r="S470" i="1"/>
  <c r="V459" i="1"/>
  <c r="W457" i="1"/>
  <c r="W458" i="1" s="1"/>
  <c r="H470" i="1"/>
  <c r="H9" i="1"/>
  <c r="U464" i="1"/>
  <c r="V24" i="1"/>
  <c r="C470" i="1"/>
  <c r="W59" i="1"/>
  <c r="W74" i="1" s="1"/>
  <c r="W129" i="1"/>
  <c r="W132" i="1" s="1"/>
  <c r="V132" i="1"/>
  <c r="I470" i="1"/>
  <c r="V151" i="1"/>
  <c r="W191" i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V444" i="1"/>
  <c r="V462" i="1"/>
  <c r="L470" i="1"/>
  <c r="V156" i="1"/>
  <c r="W153" i="1"/>
  <c r="W155" i="1" s="1"/>
  <c r="W226" i="1"/>
  <c r="V227" i="1"/>
  <c r="W326" i="1"/>
  <c r="W360" i="1"/>
  <c r="V36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67" i="1"/>
  <c r="W370" i="1" s="1"/>
  <c r="W429" i="1"/>
  <c r="W431" i="1" s="1"/>
  <c r="W451" i="1"/>
  <c r="W453" i="1" s="1"/>
  <c r="V463" i="1" l="1"/>
  <c r="V460" i="1"/>
  <c r="W206" i="1"/>
  <c r="W353" i="1"/>
  <c r="W465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<sst xmlns="http://schemas.openxmlformats.org/spreadsheetml/2006/main" count="1678" uniqueCount="640">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</sst>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60</v>
      </c>
      <c r="V59" s="306">
        <f t="shared" ref="V59:V73" si="2">IFERROR(IF(U59="",0,CEILING((U59/$H59),1)*$H59),"")</f>
        <v>60.800000000000004</v>
      </c>
      <c r="W59" s="37">
        <f>IFERROR(IF(V59=0,"",ROUNDUP(V59/H59,0)*0.00753),"")</f>
        <v>0.14307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10</v>
      </c>
      <c r="V66" s="306">
        <f t="shared" si="2"/>
        <v>12</v>
      </c>
      <c r="W66" s="37">
        <f t="shared" si="3"/>
        <v>2.811E-2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13</v>
      </c>
      <c r="V72" s="306">
        <f t="shared" si="2"/>
        <v>13.5</v>
      </c>
      <c r="W72" s="37">
        <f t="shared" si="3"/>
        <v>2.811E-2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24.138888888888889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25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0.19928999999999999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83</v>
      </c>
      <c r="V75" s="307">
        <f>IFERROR(SUM(V59:V73),"0")</f>
        <v>86.300000000000011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50</v>
      </c>
      <c r="V98" s="306">
        <f t="shared" ref="V98:V107" si="6">IFERROR(IF(U98="",0,CEILING((U98/$H98),1)*$H98),"")</f>
        <v>50.160000000000004</v>
      </c>
      <c r="W98" s="37">
        <f>IFERROR(IF(V98=0,"",ROUNDUP(V98/H98,0)*0.00753),"")</f>
        <v>0.14307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239</v>
      </c>
      <c r="V100" s="306">
        <f t="shared" si="6"/>
        <v>243.60000000000002</v>
      </c>
      <c r="W100" s="37">
        <f>IFERROR(IF(V100=0,"",ROUNDUP(V100/H100,0)*0.02175),"")</f>
        <v>0.63074999999999992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47.391774891774887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48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0.77381999999999995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289</v>
      </c>
      <c r="V109" s="307">
        <f>IFERROR(SUM(V98:V107),"0")</f>
        <v>293.76000000000005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255</v>
      </c>
      <c r="V122" s="306">
        <f>IFERROR(IF(U122="",0,CEILING((U122/$H122),1)*$H122),"")</f>
        <v>256.5</v>
      </c>
      <c r="W122" s="37">
        <f>IFERROR(IF(V122=0,"",ROUNDUP(V122/H122,0)*0.00753),"")</f>
        <v>0.71535000000000004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94.444444444444443</v>
      </c>
      <c r="V124" s="307">
        <f>IFERROR(V120/H120,"0")+IFERROR(V121/H121,"0")+IFERROR(V122/H122,"0")+IFERROR(V123/H123,"0")</f>
        <v>95</v>
      </c>
      <c r="W124" s="307">
        <f>IFERROR(IF(W120="",0,W120),"0")+IFERROR(IF(W121="",0,W121),"0")+IFERROR(IF(W122="",0,W122),"0")+IFERROR(IF(W123="",0,W123),"0")</f>
        <v>0.71535000000000004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255</v>
      </c>
      <c r="V125" s="307">
        <f>IFERROR(SUM(V120:V123),"0")</f>
        <v>256.5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63</v>
      </c>
      <c r="V158" s="306">
        <f>IFERROR(IF(U158="",0,CEILING((U158/$H158),1)*$H158),"")</f>
        <v>64.800000000000011</v>
      </c>
      <c r="W158" s="37">
        <f>IFERROR(IF(V158=0,"",ROUNDUP(V158/H158,0)*0.00937),"")</f>
        <v>0.11244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11.666666666666666</v>
      </c>
      <c r="V162" s="307">
        <f>IFERROR(V158/H158,"0")+IFERROR(V159/H159,"0")+IFERROR(V160/H160,"0")+IFERROR(V161/H161,"0")</f>
        <v>12.000000000000002</v>
      </c>
      <c r="W162" s="307">
        <f>IFERROR(IF(W158="",0,W158),"0")+IFERROR(IF(W159="",0,W159),"0")+IFERROR(IF(W160="",0,W160),"0")+IFERROR(IF(W161="",0,W161),"0")</f>
        <v>0.11244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63</v>
      </c>
      <c r="V163" s="307">
        <f>IFERROR(SUM(V158:V161),"0")</f>
        <v>64.800000000000011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36</v>
      </c>
      <c r="V172" s="306">
        <f t="shared" si="8"/>
        <v>36</v>
      </c>
      <c r="W172" s="37">
        <f>IFERROR(IF(V172=0,"",ROUNDUP(V172/H172,0)*0.00753),"")</f>
        <v>0.11295000000000001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397</v>
      </c>
      <c r="V174" s="306">
        <f t="shared" si="8"/>
        <v>398.4</v>
      </c>
      <c r="W174" s="37">
        <f>IFERROR(IF(V174=0,"",ROUNDUP(V174/H174,0)*0.00753),"")</f>
        <v>1.2499800000000001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170</v>
      </c>
      <c r="V177" s="306">
        <f t="shared" si="8"/>
        <v>170.4</v>
      </c>
      <c r="W177" s="37">
        <f t="shared" si="9"/>
        <v>0.53463000000000005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251.25000000000003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252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1.8975600000000004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603</v>
      </c>
      <c r="V183" s="307">
        <f>IFERROR(SUM(V165:V181),"0")</f>
        <v>604.79999999999995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4</v>
      </c>
      <c r="V216" s="306">
        <f>IFERROR(IF(U216="",0,CEILING((U216/$H216),1)*$H216),"")</f>
        <v>4.2</v>
      </c>
      <c r="W216" s="37">
        <f>IFERROR(IF(V216=0,"",ROUNDUP(V216/H216,0)*0.00502),"")</f>
        <v>1.004E-2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1.9047619047619047</v>
      </c>
      <c r="V217" s="307">
        <f>IFERROR(V213/H213,"0")+IFERROR(V214/H214,"0")+IFERROR(V215/H215,"0")+IFERROR(V216/H216,"0")</f>
        <v>2</v>
      </c>
      <c r="W217" s="307">
        <f>IFERROR(IF(W213="",0,W213),"0")+IFERROR(IF(W214="",0,W214),"0")+IFERROR(IF(W215="",0,W215),"0")+IFERROR(IF(W216="",0,W216),"0")</f>
        <v>1.004E-2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4</v>
      </c>
      <c r="V218" s="307">
        <f>IFERROR(SUM(V213:V216),"0")</f>
        <v>4.2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400</v>
      </c>
      <c r="V230" s="306">
        <f>IFERROR(IF(U230="",0,CEILING((U230/$H230),1)*$H230),"")</f>
        <v>405.59999999999997</v>
      </c>
      <c r="W230" s="37">
        <f>IFERROR(IF(V230=0,"",ROUNDUP(V230/H230,0)*0.02175),"")</f>
        <v>1.131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51.282051282051285</v>
      </c>
      <c r="V233" s="307">
        <f>IFERROR(V229/H229,"0")+IFERROR(V230/H230,"0")+IFERROR(V231/H231,"0")+IFERROR(V232/H232,"0")</f>
        <v>52</v>
      </c>
      <c r="W233" s="307">
        <f>IFERROR(IF(W229="",0,W229),"0")+IFERROR(IF(W230="",0,W230),"0")+IFERROR(IF(W231="",0,W231),"0")+IFERROR(IF(W232="",0,W232),"0")</f>
        <v>1.131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400</v>
      </c>
      <c r="V234" s="307">
        <f>IFERROR(SUM(V229:V232),"0")</f>
        <v>405.59999999999997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6</v>
      </c>
      <c r="V265" s="306">
        <f>IFERROR(IF(U265="",0,CEILING((U265/$H265),1)*$H265),"")</f>
        <v>7.2</v>
      </c>
      <c r="W265" s="37">
        <f>IFERROR(IF(V265=0,"",ROUNDUP(V265/H265,0)*0.00753),"")</f>
        <v>3.0120000000000001E-2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3.333333333333333</v>
      </c>
      <c r="V266" s="307">
        <f>IFERROR(V265/H265,"0")</f>
        <v>4</v>
      </c>
      <c r="W266" s="307">
        <f>IFERROR(IF(W265="",0,W265),"0")</f>
        <v>3.0120000000000001E-2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6</v>
      </c>
      <c r="V267" s="307">
        <f>IFERROR(SUM(V265:V265),"0")</f>
        <v>7.2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28</v>
      </c>
      <c r="V271" s="306">
        <f>IFERROR(IF(U271="",0,CEILING((U271/$H271),1)*$H271),"")</f>
        <v>30.240000000000002</v>
      </c>
      <c r="W271" s="37">
        <f>IFERROR(IF(V271=0,"",ROUNDUP(V271/H271,0)*0.00753),"")</f>
        <v>9.0359999999999996E-2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11.111111111111111</v>
      </c>
      <c r="V272" s="307">
        <f>IFERROR(V269/H269,"0")+IFERROR(V270/H270,"0")+IFERROR(V271/H271,"0")</f>
        <v>12</v>
      </c>
      <c r="W272" s="307">
        <f>IFERROR(IF(W269="",0,W269),"0")+IFERROR(IF(W270="",0,W270),"0")+IFERROR(IF(W271="",0,W271),"0")</f>
        <v>9.0359999999999996E-2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28</v>
      </c>
      <c r="V273" s="307">
        <f>IFERROR(SUM(V269:V271),"0")</f>
        <v>30.240000000000002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5000</v>
      </c>
      <c r="V287" s="306">
        <f t="shared" si="14"/>
        <v>5010</v>
      </c>
      <c r="W287" s="37">
        <f>IFERROR(IF(V287=0,"",ROUNDUP(V287/H287,0)*0.02175),"")</f>
        <v>7.2644999999999991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333.33333333333331</v>
      </c>
      <c r="V293" s="307">
        <f>IFERROR(V285/H285,"0")+IFERROR(V286/H286,"0")+IFERROR(V287/H287,"0")+IFERROR(V288/H288,"0")+IFERROR(V289/H289,"0")+IFERROR(V290/H290,"0")+IFERROR(V291/H291,"0")+IFERROR(V292/H292,"0")</f>
        <v>334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7.2644999999999991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5000</v>
      </c>
      <c r="V294" s="307">
        <f>IFERROR(SUM(V285:V292),"0")</f>
        <v>5010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1000</v>
      </c>
      <c r="V322" s="306">
        <f>IFERROR(IF(U322="",0,CEILING((U322/$H322),1)*$H322),"")</f>
        <v>1006.1999999999999</v>
      </c>
      <c r="W322" s="37">
        <f>IFERROR(IF(V322=0,"",ROUNDUP(V322/H322,0)*0.02175),"")</f>
        <v>2.8057499999999997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128.2051282051282</v>
      </c>
      <c r="V326" s="307">
        <f>IFERROR(V322/H322,"0")+IFERROR(V323/H323,"0")+IFERROR(V324/H324,"0")+IFERROR(V325/H325,"0")</f>
        <v>129</v>
      </c>
      <c r="W326" s="307">
        <f>IFERROR(IF(W322="",0,W322),"0")+IFERROR(IF(W323="",0,W323),"0")+IFERROR(IF(W324="",0,W324),"0")+IFERROR(IF(W325="",0,W325),"0")</f>
        <v>2.8057499999999997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1000</v>
      </c>
      <c r="V327" s="307">
        <f>IFERROR(SUM(V322:V325),"0")</f>
        <v>1006.1999999999999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23</v>
      </c>
      <c r="V342" s="306">
        <f t="shared" si="15"/>
        <v>25.200000000000003</v>
      </c>
      <c r="W342" s="37">
        <f>IFERROR(IF(V342=0,"",ROUNDUP(V342/H342,0)*0.00753),"")</f>
        <v>4.5179999999999998E-2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5.4761904761904763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6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4.5179999999999998E-2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23</v>
      </c>
      <c r="V354" s="307">
        <f>IFERROR(SUM(V340:V352),"0")</f>
        <v>25.200000000000003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895</v>
      </c>
      <c r="V406" s="306">
        <f t="shared" si="18"/>
        <v>897.6</v>
      </c>
      <c r="W406" s="37">
        <f>IFERROR(IF(V406=0,"",ROUNDUP(V406/H406,0)*0.01196),"")</f>
        <v>2.0331999999999999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169.50757575757575</v>
      </c>
      <c r="V412" s="307">
        <f>IFERROR(V403/H403,"0")+IFERROR(V404/H404,"0")+IFERROR(V405/H405,"0")+IFERROR(V406/H406,"0")+IFERROR(V407/H407,"0")+IFERROR(V408/H408,"0")+IFERROR(V409/H409,"0")+IFERROR(V410/H410,"0")+IFERROR(V411/H411,"0")</f>
        <v>170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2.0331999999999999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895</v>
      </c>
      <c r="V413" s="307">
        <f>IFERROR(SUM(V403:V411),"0")</f>
        <v>897.6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772</v>
      </c>
      <c r="V415" s="306">
        <f>IFERROR(IF(U415="",0,CEILING((U415/$H415),1)*$H415),"")</f>
        <v>776.16000000000008</v>
      </c>
      <c r="W415" s="37">
        <f>IFERROR(IF(V415=0,"",ROUNDUP(V415/H415,0)*0.01196),"")</f>
        <v>1.7581200000000001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146.21212121212122</v>
      </c>
      <c r="V417" s="307">
        <f>IFERROR(V415/H415,"0")+IFERROR(V416/H416,"0")</f>
        <v>147</v>
      </c>
      <c r="W417" s="307">
        <f>IFERROR(IF(W415="",0,W415),"0")+IFERROR(IF(W416="",0,W416),"0")</f>
        <v>1.7581200000000001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772</v>
      </c>
      <c r="V418" s="307">
        <f>IFERROR(SUM(V415:V416),"0")</f>
        <v>776.16000000000008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384</v>
      </c>
      <c r="V420" s="306">
        <f t="shared" ref="V420:V425" si="19">IFERROR(IF(U420="",0,CEILING((U420/$H420),1)*$H420),"")</f>
        <v>385.44</v>
      </c>
      <c r="W420" s="37">
        <f>IFERROR(IF(V420=0,"",ROUNDUP(V420/H420,0)*0.01196),"")</f>
        <v>0.87307999999999997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422</v>
      </c>
      <c r="V421" s="306">
        <f t="shared" si="19"/>
        <v>422.40000000000003</v>
      </c>
      <c r="W421" s="37">
        <f>IFERROR(IF(V421=0,"",ROUNDUP(V421/H421,0)*0.01196),"")</f>
        <v>0.95679999999999998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933</v>
      </c>
      <c r="V422" s="306">
        <f t="shared" si="19"/>
        <v>934.56000000000006</v>
      </c>
      <c r="W422" s="37">
        <f>IFERROR(IF(V422=0,"",ROUNDUP(V422/H422,0)*0.01196),"")</f>
        <v>2.1169199999999999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329.35606060606057</v>
      </c>
      <c r="V426" s="307">
        <f>IFERROR(V420/H420,"0")+IFERROR(V421/H421,"0")+IFERROR(V422/H422,"0")+IFERROR(V423/H423,"0")+IFERROR(V424/H424,"0")+IFERROR(V425/H425,"0")</f>
        <v>330</v>
      </c>
      <c r="W426" s="307">
        <f>IFERROR(IF(W420="",0,W420),"0")+IFERROR(IF(W421="",0,W421),"0")+IFERROR(IF(W422="",0,W422),"0")+IFERROR(IF(W423="",0,W423),"0")+IFERROR(IF(W424="",0,W424),"0")+IFERROR(IF(W425="",0,W425),"0")</f>
        <v>3.9467999999999996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1739</v>
      </c>
      <c r="V427" s="307">
        <f>IFERROR(SUM(V420:V425),"0")</f>
        <v>1742.4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11160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11210.96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11768.657508047509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11822.916000000001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20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20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12268.657508047509</v>
      </c>
      <c r="V463" s="307">
        <f>GrossWeightTotalR+PalletQtyTotalR*25</f>
        <v>12322.916000000001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1608.6134421134418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1618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22.81353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380.06000000000006</v>
      </c>
      <c r="F470" s="47">
        <f>IFERROR(V120*1,"0")+IFERROR(V121*1,"0")+IFERROR(V122*1,"0")+IFERROR(V123*1,"0")</f>
        <v>256.5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669.6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409.79999999999995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37.440000000000005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5010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1006.1999999999999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25.200000000000003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3416.1600000000003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2023-10-05T10:25:59Z</dcterms:modified>
</cp:coreProperties>
</file>