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4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V444" i="1"/>
  <c r="U444" i="1"/>
  <c r="U443" i="1"/>
  <c r="W442" i="1"/>
  <c r="V442" i="1"/>
  <c r="M442" i="1"/>
  <c r="V441" i="1"/>
  <c r="V443" i="1" s="1"/>
  <c r="M441" i="1"/>
  <c r="U439" i="1"/>
  <c r="U438" i="1"/>
  <c r="W437" i="1"/>
  <c r="V437" i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V424" i="1"/>
  <c r="W424" i="1" s="1"/>
  <c r="V423" i="1"/>
  <c r="W423" i="1" s="1"/>
  <c r="W422" i="1"/>
  <c r="V422" i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V415" i="1"/>
  <c r="M415" i="1"/>
  <c r="U413" i="1"/>
  <c r="U412" i="1"/>
  <c r="W411" i="1"/>
  <c r="V411" i="1"/>
  <c r="M411" i="1"/>
  <c r="V410" i="1"/>
  <c r="W410" i="1" s="1"/>
  <c r="M410" i="1"/>
  <c r="V409" i="1"/>
  <c r="W409" i="1" s="1"/>
  <c r="M409" i="1"/>
  <c r="V408" i="1"/>
  <c r="W408" i="1" s="1"/>
  <c r="M408" i="1"/>
  <c r="W407" i="1"/>
  <c r="V407" i="1"/>
  <c r="M407" i="1"/>
  <c r="V406" i="1"/>
  <c r="W406" i="1" s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V388" i="1"/>
  <c r="W388" i="1" s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V378" i="1"/>
  <c r="M378" i="1"/>
  <c r="V375" i="1"/>
  <c r="U375" i="1"/>
  <c r="V374" i="1"/>
  <c r="U374" i="1"/>
  <c r="W373" i="1"/>
  <c r="W374" i="1" s="1"/>
  <c r="V373" i="1"/>
  <c r="U371" i="1"/>
  <c r="U370" i="1"/>
  <c r="V369" i="1"/>
  <c r="W369" i="1" s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W357" i="1"/>
  <c r="V357" i="1"/>
  <c r="M357" i="1"/>
  <c r="V356" i="1"/>
  <c r="W356" i="1" s="1"/>
  <c r="M356" i="1"/>
  <c r="U354" i="1"/>
  <c r="U353" i="1"/>
  <c r="V352" i="1"/>
  <c r="W352" i="1" s="1"/>
  <c r="W351" i="1"/>
  <c r="V351" i="1"/>
  <c r="M351" i="1"/>
  <c r="V350" i="1"/>
  <c r="W350" i="1" s="1"/>
  <c r="M350" i="1"/>
  <c r="V349" i="1"/>
  <c r="W349" i="1" s="1"/>
  <c r="M349" i="1"/>
  <c r="V348" i="1"/>
  <c r="W348" i="1" s="1"/>
  <c r="M348" i="1"/>
  <c r="W347" i="1"/>
  <c r="V347" i="1"/>
  <c r="M347" i="1"/>
  <c r="V346" i="1"/>
  <c r="W346" i="1" s="1"/>
  <c r="M346" i="1"/>
  <c r="V345" i="1"/>
  <c r="W345" i="1" s="1"/>
  <c r="M345" i="1"/>
  <c r="V344" i="1"/>
  <c r="W344" i="1" s="1"/>
  <c r="M344" i="1"/>
  <c r="W343" i="1"/>
  <c r="V343" i="1"/>
  <c r="M343" i="1"/>
  <c r="V342" i="1"/>
  <c r="W342" i="1" s="1"/>
  <c r="M342" i="1"/>
  <c r="V341" i="1"/>
  <c r="W341" i="1" s="1"/>
  <c r="M341" i="1"/>
  <c r="V340" i="1"/>
  <c r="M340" i="1"/>
  <c r="V338" i="1"/>
  <c r="U338" i="1"/>
  <c r="V337" i="1"/>
  <c r="U337" i="1"/>
  <c r="V336" i="1"/>
  <c r="W336" i="1" s="1"/>
  <c r="M336" i="1"/>
  <c r="W335" i="1"/>
  <c r="V335" i="1"/>
  <c r="M335" i="1"/>
  <c r="V331" i="1"/>
  <c r="U331" i="1"/>
  <c r="V330" i="1"/>
  <c r="U330" i="1"/>
  <c r="W329" i="1"/>
  <c r="W330" i="1" s="1"/>
  <c r="V329" i="1"/>
  <c r="M329" i="1"/>
  <c r="V327" i="1"/>
  <c r="U327" i="1"/>
  <c r="U326" i="1"/>
  <c r="W325" i="1"/>
  <c r="V325" i="1"/>
  <c r="M325" i="1"/>
  <c r="V324" i="1"/>
  <c r="W324" i="1" s="1"/>
  <c r="M324" i="1"/>
  <c r="V323" i="1"/>
  <c r="W323" i="1" s="1"/>
  <c r="M323" i="1"/>
  <c r="V322" i="1"/>
  <c r="W322" i="1" s="1"/>
  <c r="M322" i="1"/>
  <c r="V320" i="1"/>
  <c r="U320" i="1"/>
  <c r="V319" i="1"/>
  <c r="U319" i="1"/>
  <c r="V318" i="1"/>
  <c r="W318" i="1" s="1"/>
  <c r="M318" i="1"/>
  <c r="W317" i="1"/>
  <c r="W319" i="1" s="1"/>
  <c r="V317" i="1"/>
  <c r="M317" i="1"/>
  <c r="U315" i="1"/>
  <c r="U314" i="1"/>
  <c r="W313" i="1"/>
  <c r="V313" i="1"/>
  <c r="M313" i="1"/>
  <c r="W312" i="1"/>
  <c r="V312" i="1"/>
  <c r="M312" i="1"/>
  <c r="V311" i="1"/>
  <c r="W311" i="1" s="1"/>
  <c r="M311" i="1"/>
  <c r="V310" i="1"/>
  <c r="M310" i="1"/>
  <c r="V307" i="1"/>
  <c r="U307" i="1"/>
  <c r="V306" i="1"/>
  <c r="U306" i="1"/>
  <c r="V305" i="1"/>
  <c r="W305" i="1" s="1"/>
  <c r="W306" i="1" s="1"/>
  <c r="M305" i="1"/>
  <c r="V303" i="1"/>
  <c r="U303" i="1"/>
  <c r="V302" i="1"/>
  <c r="U302" i="1"/>
  <c r="V301" i="1"/>
  <c r="W301" i="1" s="1"/>
  <c r="W302" i="1" s="1"/>
  <c r="M301" i="1"/>
  <c r="V299" i="1"/>
  <c r="U299" i="1"/>
  <c r="V298" i="1"/>
  <c r="U298" i="1"/>
  <c r="V297" i="1"/>
  <c r="W297" i="1" s="1"/>
  <c r="M297" i="1"/>
  <c r="W296" i="1"/>
  <c r="V296" i="1"/>
  <c r="M296" i="1"/>
  <c r="U294" i="1"/>
  <c r="U293" i="1"/>
  <c r="W292" i="1"/>
  <c r="V292" i="1"/>
  <c r="M292" i="1"/>
  <c r="V291" i="1"/>
  <c r="W291" i="1" s="1"/>
  <c r="M291" i="1"/>
  <c r="V290" i="1"/>
  <c r="W290" i="1" s="1"/>
  <c r="W289" i="1"/>
  <c r="V289" i="1"/>
  <c r="M289" i="1"/>
  <c r="W288" i="1"/>
  <c r="V288" i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V270" i="1"/>
  <c r="W270" i="1" s="1"/>
  <c r="M270" i="1"/>
  <c r="V269" i="1"/>
  <c r="M269" i="1"/>
  <c r="U267" i="1"/>
  <c r="U266" i="1"/>
  <c r="V265" i="1"/>
  <c r="V266" i="1" s="1"/>
  <c r="M265" i="1"/>
  <c r="U262" i="1"/>
  <c r="V261" i="1"/>
  <c r="U261" i="1"/>
  <c r="V260" i="1"/>
  <c r="W260" i="1" s="1"/>
  <c r="M260" i="1"/>
  <c r="V259" i="1"/>
  <c r="V262" i="1" s="1"/>
  <c r="M259" i="1"/>
  <c r="U257" i="1"/>
  <c r="U256" i="1"/>
  <c r="V255" i="1"/>
  <c r="W255" i="1" s="1"/>
  <c r="M255" i="1"/>
  <c r="W254" i="1"/>
  <c r="V254" i="1"/>
  <c r="M254" i="1"/>
  <c r="V253" i="1"/>
  <c r="W253" i="1" s="1"/>
  <c r="M253" i="1"/>
  <c r="V252" i="1"/>
  <c r="W252" i="1" s="1"/>
  <c r="M252" i="1"/>
  <c r="V251" i="1"/>
  <c r="W251" i="1" s="1"/>
  <c r="W250" i="1"/>
  <c r="V250" i="1"/>
  <c r="M250" i="1"/>
  <c r="V249" i="1"/>
  <c r="V257" i="1" s="1"/>
  <c r="M249" i="1"/>
  <c r="U246" i="1"/>
  <c r="V245" i="1"/>
  <c r="U245" i="1"/>
  <c r="V244" i="1"/>
  <c r="W244" i="1" s="1"/>
  <c r="M244" i="1"/>
  <c r="V243" i="1"/>
  <c r="W243" i="1" s="1"/>
  <c r="W245" i="1" s="1"/>
  <c r="M243" i="1"/>
  <c r="W242" i="1"/>
  <c r="V242" i="1"/>
  <c r="V246" i="1" s="1"/>
  <c r="M242" i="1"/>
  <c r="U240" i="1"/>
  <c r="U239" i="1"/>
  <c r="W238" i="1"/>
  <c r="V238" i="1"/>
  <c r="M238" i="1"/>
  <c r="V237" i="1"/>
  <c r="W237" i="1" s="1"/>
  <c r="V236" i="1"/>
  <c r="W236" i="1" s="1"/>
  <c r="U234" i="1"/>
  <c r="U233" i="1"/>
  <c r="W232" i="1"/>
  <c r="V232" i="1"/>
  <c r="M232" i="1"/>
  <c r="W231" i="1"/>
  <c r="V231" i="1"/>
  <c r="M231" i="1"/>
  <c r="V230" i="1"/>
  <c r="W230" i="1" s="1"/>
  <c r="M230" i="1"/>
  <c r="V229" i="1"/>
  <c r="W229" i="1" s="1"/>
  <c r="M229" i="1"/>
  <c r="U227" i="1"/>
  <c r="U226" i="1"/>
  <c r="V225" i="1"/>
  <c r="W225" i="1" s="1"/>
  <c r="M225" i="1"/>
  <c r="W224" i="1"/>
  <c r="V224" i="1"/>
  <c r="M224" i="1"/>
  <c r="W223" i="1"/>
  <c r="V223" i="1"/>
  <c r="M223" i="1"/>
  <c r="V222" i="1"/>
  <c r="W222" i="1" s="1"/>
  <c r="M222" i="1"/>
  <c r="V221" i="1"/>
  <c r="W221" i="1" s="1"/>
  <c r="M221" i="1"/>
  <c r="W220" i="1"/>
  <c r="V220" i="1"/>
  <c r="M220" i="1"/>
  <c r="U218" i="1"/>
  <c r="U217" i="1"/>
  <c r="W216" i="1"/>
  <c r="V216" i="1"/>
  <c r="M216" i="1"/>
  <c r="W215" i="1"/>
  <c r="V215" i="1"/>
  <c r="M215" i="1"/>
  <c r="V214" i="1"/>
  <c r="W214" i="1" s="1"/>
  <c r="M214" i="1"/>
  <c r="V213" i="1"/>
  <c r="W213" i="1" s="1"/>
  <c r="M213" i="1"/>
  <c r="V211" i="1"/>
  <c r="U211" i="1"/>
  <c r="V210" i="1"/>
  <c r="U210" i="1"/>
  <c r="V209" i="1"/>
  <c r="W209" i="1" s="1"/>
  <c r="W210" i="1" s="1"/>
  <c r="M209" i="1"/>
  <c r="U207" i="1"/>
  <c r="U206" i="1"/>
  <c r="V205" i="1"/>
  <c r="W205" i="1" s="1"/>
  <c r="M205" i="1"/>
  <c r="W204" i="1"/>
  <c r="V204" i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W199" i="1"/>
  <c r="V199" i="1"/>
  <c r="M199" i="1"/>
  <c r="V198" i="1"/>
  <c r="W198" i="1" s="1"/>
  <c r="M198" i="1"/>
  <c r="V197" i="1"/>
  <c r="W197" i="1" s="1"/>
  <c r="M197" i="1"/>
  <c r="W196" i="1"/>
  <c r="V196" i="1"/>
  <c r="M196" i="1"/>
  <c r="V195" i="1"/>
  <c r="V206" i="1" s="1"/>
  <c r="M195" i="1"/>
  <c r="V194" i="1"/>
  <c r="W194" i="1" s="1"/>
  <c r="M194" i="1"/>
  <c r="V193" i="1"/>
  <c r="W193" i="1" s="1"/>
  <c r="M193" i="1"/>
  <c r="W192" i="1"/>
  <c r="V192" i="1"/>
  <c r="M192" i="1"/>
  <c r="W191" i="1"/>
  <c r="V191" i="1"/>
  <c r="M191" i="1"/>
  <c r="U188" i="1"/>
  <c r="U187" i="1"/>
  <c r="V186" i="1"/>
  <c r="W186" i="1" s="1"/>
  <c r="M186" i="1"/>
  <c r="V185" i="1"/>
  <c r="M185" i="1"/>
  <c r="U183" i="1"/>
  <c r="U182" i="1"/>
  <c r="V181" i="1"/>
  <c r="W181" i="1" s="1"/>
  <c r="M181" i="1"/>
  <c r="V180" i="1"/>
  <c r="W180" i="1" s="1"/>
  <c r="M180" i="1"/>
  <c r="W179" i="1"/>
  <c r="V179" i="1"/>
  <c r="M179" i="1"/>
  <c r="W178" i="1"/>
  <c r="V178" i="1"/>
  <c r="M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W170" i="1"/>
  <c r="V170" i="1"/>
  <c r="M170" i="1"/>
  <c r="W169" i="1"/>
  <c r="V169" i="1"/>
  <c r="M169" i="1"/>
  <c r="V168" i="1"/>
  <c r="W168" i="1" s="1"/>
  <c r="M168" i="1"/>
  <c r="W167" i="1"/>
  <c r="V167" i="1"/>
  <c r="W166" i="1"/>
  <c r="V166" i="1"/>
  <c r="M166" i="1"/>
  <c r="V165" i="1"/>
  <c r="M165" i="1"/>
  <c r="U163" i="1"/>
  <c r="U162" i="1"/>
  <c r="V161" i="1"/>
  <c r="W161" i="1" s="1"/>
  <c r="M161" i="1"/>
  <c r="W160" i="1"/>
  <c r="V160" i="1"/>
  <c r="M160" i="1"/>
  <c r="V159" i="1"/>
  <c r="V162" i="1" s="1"/>
  <c r="M159" i="1"/>
  <c r="W158" i="1"/>
  <c r="V158" i="1"/>
  <c r="M158" i="1"/>
  <c r="U156" i="1"/>
  <c r="U155" i="1"/>
  <c r="W154" i="1"/>
  <c r="V154" i="1"/>
  <c r="M154" i="1"/>
  <c r="V153" i="1"/>
  <c r="V155" i="1" s="1"/>
  <c r="U151" i="1"/>
  <c r="U150" i="1"/>
  <c r="W149" i="1"/>
  <c r="V149" i="1"/>
  <c r="M149" i="1"/>
  <c r="W148" i="1"/>
  <c r="W150" i="1" s="1"/>
  <c r="V148" i="1"/>
  <c r="V150" i="1" s="1"/>
  <c r="M148" i="1"/>
  <c r="U145" i="1"/>
  <c r="U144" i="1"/>
  <c r="V143" i="1"/>
  <c r="W143" i="1" s="1"/>
  <c r="M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W138" i="1"/>
  <c r="V138" i="1"/>
  <c r="M138" i="1"/>
  <c r="W137" i="1"/>
  <c r="V137" i="1"/>
  <c r="M137" i="1"/>
  <c r="V136" i="1"/>
  <c r="V144" i="1" s="1"/>
  <c r="M136" i="1"/>
  <c r="U133" i="1"/>
  <c r="U132" i="1"/>
  <c r="V131" i="1"/>
  <c r="V132" i="1" s="1"/>
  <c r="M131" i="1"/>
  <c r="W130" i="1"/>
  <c r="V130" i="1"/>
  <c r="M130" i="1"/>
  <c r="W129" i="1"/>
  <c r="V129" i="1"/>
  <c r="M129" i="1"/>
  <c r="U125" i="1"/>
  <c r="U124" i="1"/>
  <c r="W123" i="1"/>
  <c r="V123" i="1"/>
  <c r="M123" i="1"/>
  <c r="W122" i="1"/>
  <c r="V122" i="1"/>
  <c r="M122" i="1"/>
  <c r="V121" i="1"/>
  <c r="V125" i="1" s="1"/>
  <c r="M121" i="1"/>
  <c r="W120" i="1"/>
  <c r="V120" i="1"/>
  <c r="M120" i="1"/>
  <c r="U117" i="1"/>
  <c r="U116" i="1"/>
  <c r="W115" i="1"/>
  <c r="V115" i="1"/>
  <c r="W114" i="1"/>
  <c r="V114" i="1"/>
  <c r="M114" i="1"/>
  <c r="V113" i="1"/>
  <c r="V116" i="1" s="1"/>
  <c r="W112" i="1"/>
  <c r="V112" i="1"/>
  <c r="M112" i="1"/>
  <c r="W111" i="1"/>
  <c r="V111" i="1"/>
  <c r="V117" i="1" s="1"/>
  <c r="M111" i="1"/>
  <c r="U109" i="1"/>
  <c r="U108" i="1"/>
  <c r="W107" i="1"/>
  <c r="V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W99" i="1" s="1"/>
  <c r="W98" i="1"/>
  <c r="W108" i="1" s="1"/>
  <c r="V98" i="1"/>
  <c r="V108" i="1" s="1"/>
  <c r="U96" i="1"/>
  <c r="U95" i="1"/>
  <c r="W94" i="1"/>
  <c r="V94" i="1"/>
  <c r="M94" i="1"/>
  <c r="V93" i="1"/>
  <c r="W93" i="1" s="1"/>
  <c r="M93" i="1"/>
  <c r="W92" i="1"/>
  <c r="V92" i="1"/>
  <c r="M92" i="1"/>
  <c r="W91" i="1"/>
  <c r="V91" i="1"/>
  <c r="M91" i="1"/>
  <c r="W90" i="1"/>
  <c r="V90" i="1"/>
  <c r="M90" i="1"/>
  <c r="V89" i="1"/>
  <c r="W89" i="1" s="1"/>
  <c r="M89" i="1"/>
  <c r="W88" i="1"/>
  <c r="V88" i="1"/>
  <c r="M88" i="1"/>
  <c r="W87" i="1"/>
  <c r="V87" i="1"/>
  <c r="M87" i="1"/>
  <c r="W86" i="1"/>
  <c r="V86" i="1"/>
  <c r="V95" i="1" s="1"/>
  <c r="M86" i="1"/>
  <c r="U84" i="1"/>
  <c r="U83" i="1"/>
  <c r="W82" i="1"/>
  <c r="V82" i="1"/>
  <c r="M82" i="1"/>
  <c r="V81" i="1"/>
  <c r="W81" i="1" s="1"/>
  <c r="M81" i="1"/>
  <c r="W80" i="1"/>
  <c r="V80" i="1"/>
  <c r="W79" i="1"/>
  <c r="V79" i="1"/>
  <c r="W78" i="1"/>
  <c r="V78" i="1"/>
  <c r="M78" i="1"/>
  <c r="W77" i="1"/>
  <c r="W83" i="1" s="1"/>
  <c r="V77" i="1"/>
  <c r="V83" i="1" s="1"/>
  <c r="U75" i="1"/>
  <c r="U74" i="1"/>
  <c r="W73" i="1"/>
  <c r="V73" i="1"/>
  <c r="M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M67" i="1"/>
  <c r="W66" i="1"/>
  <c r="V66" i="1"/>
  <c r="M66" i="1"/>
  <c r="W65" i="1"/>
  <c r="V65" i="1"/>
  <c r="M65" i="1"/>
  <c r="V64" i="1"/>
  <c r="W64" i="1" s="1"/>
  <c r="M64" i="1"/>
  <c r="W63" i="1"/>
  <c r="V63" i="1"/>
  <c r="M63" i="1"/>
  <c r="W62" i="1"/>
  <c r="V62" i="1"/>
  <c r="M62" i="1"/>
  <c r="W61" i="1"/>
  <c r="V61" i="1"/>
  <c r="M61" i="1"/>
  <c r="V60" i="1"/>
  <c r="W60" i="1" s="1"/>
  <c r="W59" i="1"/>
  <c r="V59" i="1"/>
  <c r="V75" i="1" s="1"/>
  <c r="U56" i="1"/>
  <c r="U55" i="1"/>
  <c r="W54" i="1"/>
  <c r="V54" i="1"/>
  <c r="W53" i="1"/>
  <c r="V53" i="1"/>
  <c r="M53" i="1"/>
  <c r="W52" i="1"/>
  <c r="W55" i="1" s="1"/>
  <c r="V52" i="1"/>
  <c r="V55" i="1" s="1"/>
  <c r="M52" i="1"/>
  <c r="V49" i="1"/>
  <c r="U49" i="1"/>
  <c r="U48" i="1"/>
  <c r="W47" i="1"/>
  <c r="V47" i="1"/>
  <c r="M47" i="1"/>
  <c r="W46" i="1"/>
  <c r="W48" i="1" s="1"/>
  <c r="V46" i="1"/>
  <c r="C470" i="1" s="1"/>
  <c r="M46" i="1"/>
  <c r="U42" i="1"/>
  <c r="U41" i="1"/>
  <c r="W40" i="1"/>
  <c r="W41" i="1" s="1"/>
  <c r="V40" i="1"/>
  <c r="V41" i="1" s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W29" i="1"/>
  <c r="V29" i="1"/>
  <c r="M29" i="1"/>
  <c r="W28" i="1"/>
  <c r="V28" i="1"/>
  <c r="M28" i="1"/>
  <c r="V27" i="1"/>
  <c r="V32" i="1" s="1"/>
  <c r="M27" i="1"/>
  <c r="W26" i="1"/>
  <c r="V26" i="1"/>
  <c r="M26" i="1"/>
  <c r="V24" i="1"/>
  <c r="U24" i="1"/>
  <c r="U460" i="1" s="1"/>
  <c r="V23" i="1"/>
  <c r="U23" i="1"/>
  <c r="U464" i="1" s="1"/>
  <c r="W22" i="1"/>
  <c r="W23" i="1" s="1"/>
  <c r="V22" i="1"/>
  <c r="M22" i="1"/>
  <c r="H10" i="1"/>
  <c r="J9" i="1"/>
  <c r="H9" i="1"/>
  <c r="A9" i="1"/>
  <c r="F10" i="1" s="1"/>
  <c r="D7" i="1"/>
  <c r="N6" i="1"/>
  <c r="M2" i="1"/>
  <c r="W74" i="1" l="1"/>
  <c r="W95" i="1"/>
  <c r="A10" i="1"/>
  <c r="B470" i="1"/>
  <c r="V461" i="1"/>
  <c r="W27" i="1"/>
  <c r="W32" i="1" s="1"/>
  <c r="W465" i="1" s="1"/>
  <c r="W35" i="1"/>
  <c r="W37" i="1" s="1"/>
  <c r="V38" i="1"/>
  <c r="V42" i="1"/>
  <c r="V48" i="1"/>
  <c r="V56" i="1"/>
  <c r="V84" i="1"/>
  <c r="V96" i="1"/>
  <c r="V109" i="1"/>
  <c r="W113" i="1"/>
  <c r="W116" i="1" s="1"/>
  <c r="F470" i="1"/>
  <c r="W121" i="1"/>
  <c r="W124" i="1" s="1"/>
  <c r="V124" i="1"/>
  <c r="W131" i="1"/>
  <c r="W132" i="1" s="1"/>
  <c r="W136" i="1"/>
  <c r="W144" i="1" s="1"/>
  <c r="V145" i="1"/>
  <c r="W159" i="1"/>
  <c r="W162" i="1" s="1"/>
  <c r="V183" i="1"/>
  <c r="W165" i="1"/>
  <c r="W182" i="1" s="1"/>
  <c r="W195" i="1"/>
  <c r="W206" i="1" s="1"/>
  <c r="V218" i="1"/>
  <c r="V234" i="1"/>
  <c r="V272" i="1"/>
  <c r="W269" i="1"/>
  <c r="W272" i="1" s="1"/>
  <c r="V315" i="1"/>
  <c r="W337" i="1"/>
  <c r="V354" i="1"/>
  <c r="W380" i="1"/>
  <c r="W390" i="1"/>
  <c r="W417" i="1"/>
  <c r="W426" i="1"/>
  <c r="W441" i="1"/>
  <c r="W443" i="1" s="1"/>
  <c r="D470" i="1"/>
  <c r="F9" i="1"/>
  <c r="V33" i="1"/>
  <c r="V460" i="1" s="1"/>
  <c r="E470" i="1"/>
  <c r="V74" i="1"/>
  <c r="V464" i="1" s="1"/>
  <c r="G470" i="1"/>
  <c r="V133" i="1"/>
  <c r="V182" i="1"/>
  <c r="V187" i="1"/>
  <c r="V188" i="1"/>
  <c r="W185" i="1"/>
  <c r="W187" i="1" s="1"/>
  <c r="J470" i="1"/>
  <c r="V207" i="1"/>
  <c r="W217" i="1"/>
  <c r="V226" i="1"/>
  <c r="W233" i="1"/>
  <c r="W239" i="1"/>
  <c r="V240" i="1"/>
  <c r="V273" i="1"/>
  <c r="M470" i="1"/>
  <c r="W298" i="1"/>
  <c r="N470" i="1"/>
  <c r="V360" i="1"/>
  <c r="V391" i="1"/>
  <c r="Q470" i="1"/>
  <c r="V413" i="1"/>
  <c r="V427" i="1"/>
  <c r="W448" i="1"/>
  <c r="V454" i="1"/>
  <c r="V453" i="1"/>
  <c r="S470" i="1"/>
  <c r="V459" i="1"/>
  <c r="W457" i="1"/>
  <c r="W458" i="1" s="1"/>
  <c r="H470" i="1"/>
  <c r="I470" i="1"/>
  <c r="V151" i="1"/>
  <c r="V163" i="1"/>
  <c r="K470" i="1"/>
  <c r="W249" i="1"/>
  <c r="W256" i="1" s="1"/>
  <c r="V256" i="1"/>
  <c r="V267" i="1"/>
  <c r="W265" i="1"/>
  <c r="W266" i="1" s="1"/>
  <c r="W293" i="1"/>
  <c r="V294" i="1"/>
  <c r="W412" i="1"/>
  <c r="V462" i="1"/>
  <c r="L470" i="1"/>
  <c r="V156" i="1"/>
  <c r="W153" i="1"/>
  <c r="W155" i="1" s="1"/>
  <c r="W226" i="1"/>
  <c r="V227" i="1"/>
  <c r="W326" i="1"/>
  <c r="O470" i="1"/>
  <c r="V353" i="1"/>
  <c r="W360" i="1"/>
  <c r="V361" i="1"/>
  <c r="V426" i="1"/>
  <c r="R470" i="1"/>
  <c r="V438" i="1"/>
  <c r="V439" i="1"/>
  <c r="W436" i="1"/>
  <c r="W438" i="1" s="1"/>
  <c r="P470" i="1"/>
  <c r="V217" i="1"/>
  <c r="V233" i="1"/>
  <c r="V239" i="1"/>
  <c r="V293" i="1"/>
  <c r="V314" i="1"/>
  <c r="V326" i="1"/>
  <c r="V371" i="1"/>
  <c r="V390" i="1"/>
  <c r="V412" i="1"/>
  <c r="W259" i="1"/>
  <c r="W261" i="1" s="1"/>
  <c r="W310" i="1"/>
  <c r="W314" i="1" s="1"/>
  <c r="W340" i="1"/>
  <c r="W353" i="1" s="1"/>
  <c r="W367" i="1"/>
  <c r="W370" i="1" s="1"/>
  <c r="W429" i="1"/>
  <c r="W431" i="1" s="1"/>
  <c r="W451" i="1"/>
  <c r="W453" i="1" s="1"/>
  <c r="V463" i="1" l="1"/>
</calcChain>
</file>

<file path=xl/sharedStrings.xml><?xml version="1.0" encoding="utf-8"?>
<sst xmlns="http://schemas.openxmlformats.org/spreadsheetml/2006/main" count="1678" uniqueCount="640">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</sst>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639</v>
      </c>
      <c r="I5" s="320"/>
      <c r="J5" s="320"/>
      <c r="K5" s="318"/>
      <c r="M5" s="25" t="s">
        <v>10</v>
      </c>
      <c r="N5" s="321">
        <v>45206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14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2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0.58333333333333337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85">
        <v>4680115882577</v>
      </c>
      <c r="E59" s="329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405" t="s">
        <v>110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85">
        <v>4607091382945</v>
      </c>
      <c r="E60" s="329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406" t="s">
        <v>114</v>
      </c>
      <c r="N60" s="387"/>
      <c r="O60" s="387"/>
      <c r="P60" s="387"/>
      <c r="Q60" s="329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85">
        <v>4607091385670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4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85">
        <v>4680115881327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85">
        <v>4680115882539</v>
      </c>
      <c r="E65" s="329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87"/>
      <c r="O65" s="387"/>
      <c r="P65" s="387"/>
      <c r="Q65" s="329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85">
        <v>4607091385687</v>
      </c>
      <c r="E66" s="329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85">
        <v>4680115880269</v>
      </c>
      <c r="E71" s="329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4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85">
        <v>4680115880429</v>
      </c>
      <c r="E72" s="329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41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85">
        <v>4680115881457</v>
      </c>
      <c r="E73" s="329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4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89"/>
      <c r="B74" s="313"/>
      <c r="C74" s="313"/>
      <c r="D74" s="313"/>
      <c r="E74" s="313"/>
      <c r="F74" s="313"/>
      <c r="G74" s="313"/>
      <c r="H74" s="313"/>
      <c r="I74" s="313"/>
      <c r="J74" s="313"/>
      <c r="K74" s="313"/>
      <c r="L74" s="390"/>
      <c r="M74" s="388" t="s">
        <v>64</v>
      </c>
      <c r="N74" s="341"/>
      <c r="O74" s="341"/>
      <c r="P74" s="341"/>
      <c r="Q74" s="341"/>
      <c r="R74" s="341"/>
      <c r="S74" s="342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3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84" t="s">
        <v>93</v>
      </c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01"/>
      <c r="Y76" s="301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85">
        <v>4607091384789</v>
      </c>
      <c r="E77" s="329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420" t="s">
        <v>145</v>
      </c>
      <c r="N77" s="387"/>
      <c r="O77" s="387"/>
      <c r="P77" s="387"/>
      <c r="Q77" s="329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85">
        <v>4680115881488</v>
      </c>
      <c r="E78" s="329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85">
        <v>4607091384765</v>
      </c>
      <c r="E79" s="329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422" t="s">
        <v>150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85">
        <v>4680115882775</v>
      </c>
      <c r="E80" s="329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423" t="s">
        <v>153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85">
        <v>4680115880658</v>
      </c>
      <c r="E81" s="329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4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85">
        <v>4607091381962</v>
      </c>
      <c r="E82" s="329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89"/>
      <c r="B83" s="313"/>
      <c r="C83" s="313"/>
      <c r="D83" s="313"/>
      <c r="E83" s="313"/>
      <c r="F83" s="313"/>
      <c r="G83" s="313"/>
      <c r="H83" s="313"/>
      <c r="I83" s="313"/>
      <c r="J83" s="313"/>
      <c r="K83" s="313"/>
      <c r="L83" s="390"/>
      <c r="M83" s="388" t="s">
        <v>64</v>
      </c>
      <c r="N83" s="341"/>
      <c r="O83" s="341"/>
      <c r="P83" s="341"/>
      <c r="Q83" s="341"/>
      <c r="R83" s="341"/>
      <c r="S83" s="342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3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84" t="s">
        <v>59</v>
      </c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01"/>
      <c r="Y85" s="301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85">
        <v>4607091387667</v>
      </c>
      <c r="E86" s="329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4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87"/>
      <c r="O86" s="387"/>
      <c r="P86" s="387"/>
      <c r="Q86" s="329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85">
        <v>4607091387636</v>
      </c>
      <c r="E87" s="329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4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85">
        <v>4607091384727</v>
      </c>
      <c r="E88" s="329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4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85">
        <v>4607091386745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85">
        <v>4607091382426</v>
      </c>
      <c r="E90" s="329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43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85">
        <v>4607091386547</v>
      </c>
      <c r="E91" s="329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85">
        <v>4607091384703</v>
      </c>
      <c r="E92" s="329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43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85">
        <v>4607091384734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85">
        <v>4607091382464</v>
      </c>
      <c r="E94" s="329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4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89"/>
      <c r="B95" s="313"/>
      <c r="C95" s="313"/>
      <c r="D95" s="313"/>
      <c r="E95" s="313"/>
      <c r="F95" s="313"/>
      <c r="G95" s="313"/>
      <c r="H95" s="313"/>
      <c r="I95" s="313"/>
      <c r="J95" s="313"/>
      <c r="K95" s="313"/>
      <c r="L95" s="390"/>
      <c r="M95" s="388" t="s">
        <v>64</v>
      </c>
      <c r="N95" s="341"/>
      <c r="O95" s="341"/>
      <c r="P95" s="341"/>
      <c r="Q95" s="341"/>
      <c r="R95" s="341"/>
      <c r="S95" s="342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3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84" t="s">
        <v>66</v>
      </c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  <c r="T97" s="313"/>
      <c r="U97" s="313"/>
      <c r="V97" s="313"/>
      <c r="W97" s="313"/>
      <c r="X97" s="301"/>
      <c r="Y97" s="301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85">
        <v>4680115882584</v>
      </c>
      <c r="E98" s="329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435" t="s">
        <v>178</v>
      </c>
      <c r="N98" s="387"/>
      <c r="O98" s="387"/>
      <c r="P98" s="387"/>
      <c r="Q98" s="329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85">
        <v>4607091386967</v>
      </c>
      <c r="E99" s="329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436" t="s">
        <v>181</v>
      </c>
      <c r="N99" s="387"/>
      <c r="O99" s="387"/>
      <c r="P99" s="387"/>
      <c r="Q99" s="329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85">
        <v>4607091386967</v>
      </c>
      <c r="E100" s="329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437" t="s">
        <v>183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440" t="s">
        <v>190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441" t="s">
        <v>193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442" t="s">
        <v>196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85">
        <v>4680115882645</v>
      </c>
      <c r="E107" s="329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444" t="s">
        <v>201</v>
      </c>
      <c r="N107" s="387"/>
      <c r="O107" s="387"/>
      <c r="P107" s="387"/>
      <c r="Q107" s="329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89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3"/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90"/>
      <c r="M109" s="388" t="s">
        <v>64</v>
      </c>
      <c r="N109" s="341"/>
      <c r="O109" s="341"/>
      <c r="P109" s="341"/>
      <c r="Q109" s="341"/>
      <c r="R109" s="341"/>
      <c r="S109" s="342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84" t="s">
        <v>202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  <c r="T110" s="313"/>
      <c r="U110" s="313"/>
      <c r="V110" s="313"/>
      <c r="W110" s="313"/>
      <c r="X110" s="301"/>
      <c r="Y110" s="301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85">
        <v>4680115882652</v>
      </c>
      <c r="E113" s="329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447" t="s">
        <v>209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85">
        <v>4680115880238</v>
      </c>
      <c r="E114" s="329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44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85">
        <v>4680115881464</v>
      </c>
      <c r="E115" s="329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449" t="s">
        <v>214</v>
      </c>
      <c r="N115" s="387"/>
      <c r="O115" s="387"/>
      <c r="P115" s="387"/>
      <c r="Q115" s="329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89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90"/>
      <c r="M117" s="388" t="s">
        <v>64</v>
      </c>
      <c r="N117" s="341"/>
      <c r="O117" s="341"/>
      <c r="P117" s="341"/>
      <c r="Q117" s="341"/>
      <c r="R117" s="341"/>
      <c r="S117" s="342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83" t="s">
        <v>215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0"/>
      <c r="Y118" s="300"/>
    </row>
    <row r="119" spans="1:52" ht="14.25" customHeight="1" x14ac:dyDescent="0.25">
      <c r="A119" s="384" t="s">
        <v>66</v>
      </c>
      <c r="B119" s="313"/>
      <c r="C119" s="313"/>
      <c r="D119" s="313"/>
      <c r="E119" s="313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01"/>
      <c r="Y119" s="301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85">
        <v>4607091385168</v>
      </c>
      <c r="E120" s="329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45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IFERROR(IF(V120=0,"",ROUNDUP(V120/H120,0)*0.02175),"")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85">
        <v>4607091383256</v>
      </c>
      <c r="E121" s="329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4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85">
        <v>4607091385748</v>
      </c>
      <c r="E122" s="329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4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85">
        <v>4607091384581</v>
      </c>
      <c r="E123" s="329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45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87"/>
      <c r="O123" s="387"/>
      <c r="P123" s="387"/>
      <c r="Q123" s="329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89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65</v>
      </c>
      <c r="U124" s="307">
        <f>IFERROR(U120/H120,"0")+IFERROR(U121/H121,"0")+IFERROR(U122/H122,"0")+IFERROR(U123/H123,"0")</f>
        <v>0</v>
      </c>
      <c r="V124" s="307">
        <f>IFERROR(V120/H120,"0")+IFERROR(V121/H121,"0")+IFERROR(V122/H122,"0")+IFERROR(V123/H123,"0")</f>
        <v>0</v>
      </c>
      <c r="W124" s="307">
        <f>IFERROR(IF(W120="",0,W120),"0")+IFERROR(IF(W121="",0,W121),"0")+IFERROR(IF(W122="",0,W122),"0")+IFERROR(IF(W123="",0,W123),"0")</f>
        <v>0</v>
      </c>
      <c r="X124" s="308"/>
      <c r="Y124" s="308"/>
    </row>
    <row r="125" spans="1:52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90"/>
      <c r="M125" s="388" t="s">
        <v>64</v>
      </c>
      <c r="N125" s="341"/>
      <c r="O125" s="341"/>
      <c r="P125" s="341"/>
      <c r="Q125" s="341"/>
      <c r="R125" s="341"/>
      <c r="S125" s="342"/>
      <c r="T125" s="38" t="s">
        <v>63</v>
      </c>
      <c r="U125" s="307">
        <f>IFERROR(SUM(U120:U123),"0")</f>
        <v>0</v>
      </c>
      <c r="V125" s="307">
        <f>IFERROR(SUM(V120:V123),"0")</f>
        <v>0</v>
      </c>
      <c r="W125" s="38"/>
      <c r="X125" s="308"/>
      <c r="Y125" s="308"/>
    </row>
    <row r="126" spans="1:52" ht="27.75" customHeight="1" x14ac:dyDescent="0.2">
      <c r="A126" s="381" t="s">
        <v>224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49"/>
      <c r="Y126" s="49"/>
    </row>
    <row r="127" spans="1:52" ht="16.5" customHeight="1" x14ac:dyDescent="0.25">
      <c r="A127" s="383" t="s">
        <v>225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0"/>
      <c r="Y127" s="300"/>
    </row>
    <row r="128" spans="1:52" ht="14.25" customHeight="1" x14ac:dyDescent="0.25">
      <c r="A128" s="384" t="s">
        <v>100</v>
      </c>
      <c r="B128" s="313"/>
      <c r="C128" s="313"/>
      <c r="D128" s="313"/>
      <c r="E128" s="313"/>
      <c r="F128" s="313"/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01"/>
      <c r="Y128" s="301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85">
        <v>4607091383423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4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85">
        <v>4607091381405</v>
      </c>
      <c r="E130" s="329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45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85">
        <v>4607091386516</v>
      </c>
      <c r="E131" s="329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45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87"/>
      <c r="O131" s="387"/>
      <c r="P131" s="387"/>
      <c r="Q131" s="329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89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3"/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90"/>
      <c r="M133" s="388" t="s">
        <v>64</v>
      </c>
      <c r="N133" s="341"/>
      <c r="O133" s="341"/>
      <c r="P133" s="341"/>
      <c r="Q133" s="341"/>
      <c r="R133" s="341"/>
      <c r="S133" s="342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83" t="s">
        <v>232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0"/>
      <c r="Y134" s="300"/>
    </row>
    <row r="135" spans="1:52" ht="14.25" customHeight="1" x14ac:dyDescent="0.25">
      <c r="A135" s="384" t="s">
        <v>59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01"/>
      <c r="Y135" s="301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85">
        <v>4680115880993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85">
        <v>4680115881761</v>
      </c>
      <c r="E137" s="329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85">
        <v>4680115881563</v>
      </c>
      <c r="E138" s="329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85">
        <v>4680115880986</v>
      </c>
      <c r="E139" s="329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85">
        <v>4680115880207</v>
      </c>
      <c r="E140" s="329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85">
        <v>4680115881785</v>
      </c>
      <c r="E141" s="329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85">
        <v>4680115881679</v>
      </c>
      <c r="E142" s="329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85">
        <v>4680115880191</v>
      </c>
      <c r="E143" s="329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87"/>
      <c r="O143" s="387"/>
      <c r="P143" s="387"/>
      <c r="Q143" s="329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89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3"/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90"/>
      <c r="M145" s="388" t="s">
        <v>64</v>
      </c>
      <c r="N145" s="341"/>
      <c r="O145" s="341"/>
      <c r="P145" s="341"/>
      <c r="Q145" s="341"/>
      <c r="R145" s="341"/>
      <c r="S145" s="342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83" t="s">
        <v>249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0"/>
      <c r="Y146" s="300"/>
    </row>
    <row r="147" spans="1:52" ht="14.25" customHeight="1" x14ac:dyDescent="0.25">
      <c r="A147" s="384" t="s">
        <v>100</v>
      </c>
      <c r="B147" s="313"/>
      <c r="C147" s="313"/>
      <c r="D147" s="313"/>
      <c r="E147" s="313"/>
      <c r="F147" s="313"/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  <c r="T147" s="313"/>
      <c r="U147" s="313"/>
      <c r="V147" s="313"/>
      <c r="W147" s="313"/>
      <c r="X147" s="301"/>
      <c r="Y147" s="301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85">
        <v>4680115881402</v>
      </c>
      <c r="E148" s="329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85">
        <v>4680115881396</v>
      </c>
      <c r="E149" s="329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87"/>
      <c r="O149" s="387"/>
      <c r="P149" s="387"/>
      <c r="Q149" s="329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89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3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90"/>
      <c r="M151" s="388" t="s">
        <v>64</v>
      </c>
      <c r="N151" s="341"/>
      <c r="O151" s="341"/>
      <c r="P151" s="341"/>
      <c r="Q151" s="341"/>
      <c r="R151" s="341"/>
      <c r="S151" s="342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84" t="s">
        <v>93</v>
      </c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  <c r="T152" s="313"/>
      <c r="U152" s="313"/>
      <c r="V152" s="313"/>
      <c r="W152" s="313"/>
      <c r="X152" s="301"/>
      <c r="Y152" s="301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85">
        <v>4680115882935</v>
      </c>
      <c r="E153" s="329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67" t="s">
        <v>256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85">
        <v>4680115880764</v>
      </c>
      <c r="E154" s="329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87"/>
      <c r="O154" s="387"/>
      <c r="P154" s="387"/>
      <c r="Q154" s="329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89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3"/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90"/>
      <c r="M156" s="388" t="s">
        <v>64</v>
      </c>
      <c r="N156" s="341"/>
      <c r="O156" s="341"/>
      <c r="P156" s="341"/>
      <c r="Q156" s="341"/>
      <c r="R156" s="341"/>
      <c r="S156" s="342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84" t="s">
        <v>59</v>
      </c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  <c r="T157" s="313"/>
      <c r="U157" s="313"/>
      <c r="V157" s="313"/>
      <c r="W157" s="313"/>
      <c r="X157" s="301"/>
      <c r="Y157" s="301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85">
        <v>4680115882683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85">
        <v>4680115882690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85">
        <v>4680115882669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85">
        <v>4680115882676</v>
      </c>
      <c r="E161" s="329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87"/>
      <c r="O161" s="387"/>
      <c r="P161" s="387"/>
      <c r="Q161" s="329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89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90"/>
      <c r="M163" s="388" t="s">
        <v>64</v>
      </c>
      <c r="N163" s="341"/>
      <c r="O163" s="341"/>
      <c r="P163" s="341"/>
      <c r="Q163" s="341"/>
      <c r="R163" s="341"/>
      <c r="S163" s="342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84" t="s">
        <v>66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01"/>
      <c r="Y164" s="301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85">
        <v>4680115881556</v>
      </c>
      <c r="E165" s="329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7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85">
        <v>4680115880573</v>
      </c>
      <c r="E166" s="329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74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85">
        <v>4680115880573</v>
      </c>
      <c r="E167" s="329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75" t="s">
        <v>272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85">
        <v>4680115881594</v>
      </c>
      <c r="E168" s="329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85">
        <v>4680115881587</v>
      </c>
      <c r="E169" s="329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85">
        <v>4680115880962</v>
      </c>
      <c r="E170" s="329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85">
        <v>4680115881617</v>
      </c>
      <c r="E171" s="329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85">
        <v>4680115881228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85">
        <v>4680115881037</v>
      </c>
      <c r="E173" s="329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85">
        <v>4680115881211</v>
      </c>
      <c r="E174" s="329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85">
        <v>4680115881020</v>
      </c>
      <c r="E175" s="329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85">
        <v>4680115882195</v>
      </c>
      <c r="E176" s="329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85">
        <v>4680115880092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85">
        <v>4680115880221</v>
      </c>
      <c r="E178" s="329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85">
        <v>4680115882942</v>
      </c>
      <c r="E179" s="329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85">
        <v>4680115880504</v>
      </c>
      <c r="E180" s="329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85">
        <v>4680115882164</v>
      </c>
      <c r="E181" s="329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87"/>
      <c r="O181" s="387"/>
      <c r="P181" s="387"/>
      <c r="Q181" s="329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89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3"/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90"/>
      <c r="M183" s="388" t="s">
        <v>64</v>
      </c>
      <c r="N183" s="341"/>
      <c r="O183" s="341"/>
      <c r="P183" s="341"/>
      <c r="Q183" s="341"/>
      <c r="R183" s="341"/>
      <c r="S183" s="342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84" t="s">
        <v>202</v>
      </c>
      <c r="B184" s="313"/>
      <c r="C184" s="313"/>
      <c r="D184" s="313"/>
      <c r="E184" s="313"/>
      <c r="F184" s="313"/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  <c r="T184" s="313"/>
      <c r="U184" s="313"/>
      <c r="V184" s="313"/>
      <c r="W184" s="313"/>
      <c r="X184" s="301"/>
      <c r="Y184" s="301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85">
        <v>4680115880801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85">
        <v>4680115880818</v>
      </c>
      <c r="E186" s="329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87"/>
      <c r="O186" s="387"/>
      <c r="P186" s="387"/>
      <c r="Q186" s="329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89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3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90"/>
      <c r="M188" s="388" t="s">
        <v>64</v>
      </c>
      <c r="N188" s="341"/>
      <c r="O188" s="341"/>
      <c r="P188" s="341"/>
      <c r="Q188" s="341"/>
      <c r="R188" s="341"/>
      <c r="S188" s="342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83" t="s">
        <v>305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0"/>
      <c r="Y189" s="300"/>
    </row>
    <row r="190" spans="1:52" ht="14.25" customHeight="1" x14ac:dyDescent="0.25">
      <c r="A190" s="384" t="s">
        <v>100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01"/>
      <c r="Y190" s="301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85">
        <v>4607091387445</v>
      </c>
      <c r="E191" s="329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85">
        <v>4607091386004</v>
      </c>
      <c r="E193" s="329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85">
        <v>4607091386073</v>
      </c>
      <c r="E194" s="329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4301011395</v>
      </c>
      <c r="D196" s="385">
        <v>4607091387322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48</v>
      </c>
      <c r="K196" s="34" t="s">
        <v>310</v>
      </c>
      <c r="L196" s="33">
        <v>55</v>
      </c>
      <c r="M196" s="49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85">
        <v>4607091387377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85">
        <v>4607091387353</v>
      </c>
      <c r="E198" s="329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85">
        <v>4607091386011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85">
        <v>4607091387308</v>
      </c>
      <c r="E200" s="329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85">
        <v>4607091387339</v>
      </c>
      <c r="E201" s="329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85">
        <v>4680115882638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85">
        <v>4680115881938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85">
        <v>4607091387346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85">
        <v>4607091389807</v>
      </c>
      <c r="E205" s="329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87"/>
      <c r="O205" s="387"/>
      <c r="P205" s="387"/>
      <c r="Q205" s="329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89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3"/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90"/>
      <c r="M207" s="388" t="s">
        <v>64</v>
      </c>
      <c r="N207" s="341"/>
      <c r="O207" s="341"/>
      <c r="P207" s="341"/>
      <c r="Q207" s="341"/>
      <c r="R207" s="341"/>
      <c r="S207" s="342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84" t="s">
        <v>93</v>
      </c>
      <c r="B208" s="313"/>
      <c r="C208" s="313"/>
      <c r="D208" s="313"/>
      <c r="E208" s="313"/>
      <c r="F208" s="313"/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  <c r="T208" s="313"/>
      <c r="U208" s="313"/>
      <c r="V208" s="313"/>
      <c r="W208" s="313"/>
      <c r="X208" s="301"/>
      <c r="Y208" s="301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85">
        <v>4680115881914</v>
      </c>
      <c r="E209" s="329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87"/>
      <c r="O209" s="387"/>
      <c r="P209" s="387"/>
      <c r="Q209" s="329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89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3"/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90"/>
      <c r="M211" s="388" t="s">
        <v>64</v>
      </c>
      <c r="N211" s="341"/>
      <c r="O211" s="341"/>
      <c r="P211" s="341"/>
      <c r="Q211" s="341"/>
      <c r="R211" s="341"/>
      <c r="S211" s="342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84" t="s">
        <v>59</v>
      </c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  <c r="T212" s="313"/>
      <c r="U212" s="313"/>
      <c r="V212" s="313"/>
      <c r="W212" s="313"/>
      <c r="X212" s="301"/>
      <c r="Y212" s="301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85">
        <v>4607091387193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85">
        <v>4607091387230</v>
      </c>
      <c r="E214" s="329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85">
        <v>4607091387285</v>
      </c>
      <c r="E215" s="329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85">
        <v>4607091389845</v>
      </c>
      <c r="E216" s="329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87"/>
      <c r="O216" s="387"/>
      <c r="P216" s="387"/>
      <c r="Q216" s="329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89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3"/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90"/>
      <c r="M218" s="388" t="s">
        <v>64</v>
      </c>
      <c r="N218" s="341"/>
      <c r="O218" s="341"/>
      <c r="P218" s="341"/>
      <c r="Q218" s="341"/>
      <c r="R218" s="341"/>
      <c r="S218" s="342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84" t="s">
        <v>66</v>
      </c>
      <c r="B219" s="313"/>
      <c r="C219" s="313"/>
      <c r="D219" s="313"/>
      <c r="E219" s="313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01"/>
      <c r="Y219" s="301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85">
        <v>4607091387766</v>
      </c>
      <c r="E220" s="329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85">
        <v>4607091387957</v>
      </c>
      <c r="E221" s="329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85">
        <v>4607091387964</v>
      </c>
      <c r="E222" s="329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85">
        <v>4607091381672</v>
      </c>
      <c r="E223" s="329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85">
        <v>4607091387537</v>
      </c>
      <c r="E224" s="329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85">
        <v>4607091387513</v>
      </c>
      <c r="E225" s="329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87"/>
      <c r="O225" s="387"/>
      <c r="P225" s="387"/>
      <c r="Q225" s="329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89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3"/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90"/>
      <c r="M227" s="388" t="s">
        <v>64</v>
      </c>
      <c r="N227" s="341"/>
      <c r="O227" s="341"/>
      <c r="P227" s="341"/>
      <c r="Q227" s="341"/>
      <c r="R227" s="341"/>
      <c r="S227" s="342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84" t="s">
        <v>202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  <c r="T228" s="313"/>
      <c r="U228" s="313"/>
      <c r="V228" s="313"/>
      <c r="W228" s="313"/>
      <c r="X228" s="301"/>
      <c r="Y228" s="301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85">
        <v>4607091380880</v>
      </c>
      <c r="E229" s="329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85">
        <v>4607091384482</v>
      </c>
      <c r="E230" s="329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85">
        <v>4607091380897</v>
      </c>
      <c r="E231" s="329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85">
        <v>4680115880368</v>
      </c>
      <c r="E232" s="329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87"/>
      <c r="O232" s="387"/>
      <c r="P232" s="387"/>
      <c r="Q232" s="329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89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90"/>
      <c r="M234" s="388" t="s">
        <v>64</v>
      </c>
      <c r="N234" s="341"/>
      <c r="O234" s="341"/>
      <c r="P234" s="341"/>
      <c r="Q234" s="341"/>
      <c r="R234" s="341"/>
      <c r="S234" s="342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84" t="s">
        <v>79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01"/>
      <c r="Y235" s="301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85">
        <v>4607091388374</v>
      </c>
      <c r="E236" s="329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522" t="s">
        <v>367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85">
        <v>4607091388381</v>
      </c>
      <c r="E237" s="329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523" t="s">
        <v>370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85">
        <v>4607091388404</v>
      </c>
      <c r="E238" s="329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87"/>
      <c r="O238" s="387"/>
      <c r="P238" s="387"/>
      <c r="Q238" s="329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89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90"/>
      <c r="M240" s="388" t="s">
        <v>64</v>
      </c>
      <c r="N240" s="341"/>
      <c r="O240" s="341"/>
      <c r="P240" s="341"/>
      <c r="Q240" s="341"/>
      <c r="R240" s="341"/>
      <c r="S240" s="342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84" t="s">
        <v>373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01"/>
      <c r="Y241" s="301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85">
        <v>4680115881808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85">
        <v>4680115881822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85">
        <v>4680115880016</v>
      </c>
      <c r="E244" s="329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87"/>
      <c r="O244" s="387"/>
      <c r="P244" s="387"/>
      <c r="Q244" s="329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89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90"/>
      <c r="M246" s="388" t="s">
        <v>64</v>
      </c>
      <c r="N246" s="341"/>
      <c r="O246" s="341"/>
      <c r="P246" s="341"/>
      <c r="Q246" s="341"/>
      <c r="R246" s="341"/>
      <c r="S246" s="342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83" t="s">
        <v>381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0"/>
      <c r="Y247" s="300"/>
    </row>
    <row r="248" spans="1:52" ht="14.25" customHeight="1" x14ac:dyDescent="0.25">
      <c r="A248" s="384" t="s">
        <v>100</v>
      </c>
      <c r="B248" s="313"/>
      <c r="C248" s="313"/>
      <c r="D248" s="313"/>
      <c r="E248" s="313"/>
      <c r="F248" s="313"/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  <c r="T248" s="313"/>
      <c r="U248" s="313"/>
      <c r="V248" s="313"/>
      <c r="W248" s="313"/>
      <c r="X248" s="301"/>
      <c r="Y248" s="301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85">
        <v>4607091387421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85">
        <v>4607091387452</v>
      </c>
      <c r="E251" s="329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530" t="s">
        <v>387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85">
        <v>4607091387452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85">
        <v>4607091385984</v>
      </c>
      <c r="E253" s="329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85">
        <v>4607091387438</v>
      </c>
      <c r="E254" s="329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85">
        <v>4607091387469</v>
      </c>
      <c r="E255" s="329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87"/>
      <c r="O255" s="387"/>
      <c r="P255" s="387"/>
      <c r="Q255" s="329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89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3"/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90"/>
      <c r="M257" s="388" t="s">
        <v>64</v>
      </c>
      <c r="N257" s="341"/>
      <c r="O257" s="341"/>
      <c r="P257" s="341"/>
      <c r="Q257" s="341"/>
      <c r="R257" s="341"/>
      <c r="S257" s="342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84" t="s">
        <v>59</v>
      </c>
      <c r="B258" s="313"/>
      <c r="C258" s="313"/>
      <c r="D258" s="313"/>
      <c r="E258" s="313"/>
      <c r="F258" s="313"/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  <c r="T258" s="313"/>
      <c r="U258" s="313"/>
      <c r="V258" s="313"/>
      <c r="W258" s="313"/>
      <c r="X258" s="301"/>
      <c r="Y258" s="301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85">
        <v>4607091387292</v>
      </c>
      <c r="E259" s="329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85">
        <v>4607091387315</v>
      </c>
      <c r="E260" s="329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87"/>
      <c r="O260" s="387"/>
      <c r="P260" s="387"/>
      <c r="Q260" s="329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89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3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90"/>
      <c r="M262" s="388" t="s">
        <v>64</v>
      </c>
      <c r="N262" s="341"/>
      <c r="O262" s="341"/>
      <c r="P262" s="341"/>
      <c r="Q262" s="341"/>
      <c r="R262" s="341"/>
      <c r="S262" s="342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83" t="s">
        <v>399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0"/>
      <c r="Y263" s="300"/>
    </row>
    <row r="264" spans="1:52" ht="14.25" customHeight="1" x14ac:dyDescent="0.25">
      <c r="A264" s="384" t="s">
        <v>59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01"/>
      <c r="Y264" s="301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202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412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413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5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1400</v>
      </c>
      <c r="V285" s="306">
        <f t="shared" ref="V285:V292" si="14">IFERROR(IF(U285="",0,CEILING((U285/$H285),1)*$H285),"")</f>
        <v>1410</v>
      </c>
      <c r="W285" s="37">
        <f>IFERROR(IF(V285=0,"",ROUNDUP(V285/H285,0)*0.02175),"")</f>
        <v>2.0444999999999998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800</v>
      </c>
      <c r="V287" s="306">
        <f t="shared" si="14"/>
        <v>810</v>
      </c>
      <c r="W287" s="37">
        <f>IFERROR(IF(V287=0,"",ROUNDUP(V287/H287,0)*0.02175),"")</f>
        <v>1.1744999999999999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548" t="s">
        <v>423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146.66666666666666</v>
      </c>
      <c r="V293" s="307">
        <f>IFERROR(V285/H285,"0")+IFERROR(V286/H286,"0")+IFERROR(V287/H287,"0")+IFERROR(V288/H288,"0")+IFERROR(V289/H289,"0")+IFERROR(V290/H290,"0")+IFERROR(V291/H291,"0")+IFERROR(V292/H292,"0")</f>
        <v>148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3.2189999999999994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2200</v>
      </c>
      <c r="V294" s="307">
        <f>IFERROR(SUM(V285:V292),"0")</f>
        <v>2220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800</v>
      </c>
      <c r="V296" s="306">
        <f>IFERROR(IF(U296="",0,CEILING((U296/$H296),1)*$H296),"")</f>
        <v>810</v>
      </c>
      <c r="W296" s="37">
        <f>IFERROR(IF(V296=0,"",ROUNDUP(V296/H296,0)*0.02175),"")</f>
        <v>1.1744999999999999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53.333333333333336</v>
      </c>
      <c r="V298" s="307">
        <f>IFERROR(V296/H296,"0")+IFERROR(V297/H297,"0")</f>
        <v>54</v>
      </c>
      <c r="W298" s="307">
        <f>IFERROR(IF(W296="",0,W296),"0")+IFERROR(IF(W297="",0,W297),"0")</f>
        <v>1.1744999999999999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800</v>
      </c>
      <c r="V299" s="307">
        <f>IFERROR(SUM(V296:V297),"0")</f>
        <v>810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202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436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202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459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460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491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202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509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589" t="s">
        <v>512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513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526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509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537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568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571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574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579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580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85">
        <v>4680115881129</v>
      </c>
      <c r="E441" s="329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85">
        <v>4680115881112</v>
      </c>
      <c r="E442" s="329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27" customHeight="1" x14ac:dyDescent="0.25">
      <c r="A447" s="55" t="s">
        <v>591</v>
      </c>
      <c r="B447" s="55" t="s">
        <v>592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593</v>
      </c>
      <c r="B451" s="55" t="s">
        <v>594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595</v>
      </c>
      <c r="B452" s="55" t="s">
        <v>596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597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598</v>
      </c>
      <c r="B457" s="55" t="s">
        <v>599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126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600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3000</v>
      </c>
      <c r="V460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3030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601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3096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3126.96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602</v>
      </c>
      <c r="N462" s="315"/>
      <c r="O462" s="315"/>
      <c r="P462" s="315"/>
      <c r="Q462" s="315"/>
      <c r="R462" s="315"/>
      <c r="S462" s="316"/>
      <c r="T462" s="38" t="s">
        <v>603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5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5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604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3221</v>
      </c>
      <c r="V463" s="307">
        <f>GrossWeightTotalR+PalletQtyTotalR*25</f>
        <v>3251.96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605</v>
      </c>
      <c r="N464" s="315"/>
      <c r="O464" s="315"/>
      <c r="P464" s="315"/>
      <c r="Q464" s="315"/>
      <c r="R464" s="315"/>
      <c r="S464" s="316"/>
      <c r="T464" s="38" t="s">
        <v>603</v>
      </c>
      <c r="U464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200</v>
      </c>
      <c r="V464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202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606</v>
      </c>
      <c r="N465" s="315"/>
      <c r="O465" s="315"/>
      <c r="P465" s="315"/>
      <c r="Q465" s="315"/>
      <c r="R465" s="315"/>
      <c r="S465" s="316"/>
      <c r="T465" s="40" t="s">
        <v>607</v>
      </c>
      <c r="U465" s="38"/>
      <c r="V465" s="38"/>
      <c r="W465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4.3934999999999995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608</v>
      </c>
      <c r="B467" s="299" t="s">
        <v>58</v>
      </c>
      <c r="C467" s="631" t="s">
        <v>91</v>
      </c>
      <c r="D467" s="632"/>
      <c r="E467" s="632"/>
      <c r="F467" s="633"/>
      <c r="G467" s="631" t="s">
        <v>224</v>
      </c>
      <c r="H467" s="632"/>
      <c r="I467" s="632"/>
      <c r="J467" s="632"/>
      <c r="K467" s="632"/>
      <c r="L467" s="633"/>
      <c r="M467" s="631" t="s">
        <v>412</v>
      </c>
      <c r="N467" s="633"/>
      <c r="O467" s="631" t="s">
        <v>459</v>
      </c>
      <c r="P467" s="633"/>
      <c r="Q467" s="299" t="s">
        <v>537</v>
      </c>
      <c r="R467" s="631" t="s">
        <v>579</v>
      </c>
      <c r="S467" s="633"/>
      <c r="T467" s="1"/>
      <c r="Y467" s="53"/>
      <c r="AB467" s="1"/>
    </row>
    <row r="468" spans="1:28" ht="14.25" customHeight="1" thickTop="1" x14ac:dyDescent="0.2">
      <c r="A468" s="634" t="s">
        <v>609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215</v>
      </c>
      <c r="G468" s="631" t="s">
        <v>225</v>
      </c>
      <c r="H468" s="631" t="s">
        <v>232</v>
      </c>
      <c r="I468" s="631" t="s">
        <v>249</v>
      </c>
      <c r="J468" s="631" t="s">
        <v>305</v>
      </c>
      <c r="K468" s="631" t="s">
        <v>381</v>
      </c>
      <c r="L468" s="631" t="s">
        <v>399</v>
      </c>
      <c r="M468" s="631" t="s">
        <v>413</v>
      </c>
      <c r="N468" s="631" t="s">
        <v>436</v>
      </c>
      <c r="O468" s="631" t="s">
        <v>460</v>
      </c>
      <c r="P468" s="631" t="s">
        <v>513</v>
      </c>
      <c r="Q468" s="631" t="s">
        <v>537</v>
      </c>
      <c r="R468" s="631" t="s">
        <v>580</v>
      </c>
      <c r="S468" s="631" t="s">
        <v>597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610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47">
        <f>IFERROR(V120*1,"0")+IFERROR(V121*1,"0")+IFERROR(V122*1,"0")+IFERROR(V123*1,"0")</f>
        <v>0</v>
      </c>
      <c r="G470" s="47">
        <f>IFERROR(V129*1,"0")+IFERROR(V130*1,"0")+IFERROR(V131*1,"0")</f>
        <v>0</v>
      </c>
      <c r="H470" s="47">
        <f>IFERROR(V136*1,"0")+IFERROR(V137*1,"0")+IFERROR(V138*1,"0")+IFERROR(V139*1,"0")+IFERROR(V140*1,"0")+IFERROR(V141*1,"0")+IFERROR(V142*1,"0")+IFERROR(V143*1,"0")</f>
        <v>0</v>
      </c>
      <c r="I470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47">
        <f>IFERROR(V249*1,"0")+IFERROR(V250*1,"0")+IFERROR(V251*1,"0")+IFERROR(V252*1,"0")+IFERROR(V253*1,"0")+IFERROR(V254*1,"0")+IFERROR(V255*1,"0")+IFERROR(V259*1,"0")+IFERROR(V260*1,"0")</f>
        <v>0</v>
      </c>
      <c r="L470" s="47">
        <f>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3030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0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613</v>
      </c>
      <c r="C6" s="48" t="s">
        <v>614</v>
      </c>
      <c r="D6" s="48" t="s">
        <v>615</v>
      </c>
      <c r="E6" s="48"/>
    </row>
    <row r="7" spans="2:8" x14ac:dyDescent="0.2">
      <c r="B7" s="48" t="s">
        <v>14</v>
      </c>
      <c r="C7" s="48" t="s">
        <v>616</v>
      </c>
      <c r="D7" s="48" t="s">
        <v>617</v>
      </c>
      <c r="E7" s="48"/>
    </row>
    <row r="8" spans="2:8" x14ac:dyDescent="0.2">
      <c r="B8" s="48" t="s">
        <v>618</v>
      </c>
      <c r="C8" s="48" t="s">
        <v>619</v>
      </c>
      <c r="D8" s="48" t="s">
        <v>620</v>
      </c>
      <c r="E8" s="48"/>
    </row>
    <row r="9" spans="2:8" x14ac:dyDescent="0.2">
      <c r="B9" s="48" t="s">
        <v>621</v>
      </c>
      <c r="C9" s="48" t="s">
        <v>622</v>
      </c>
      <c r="D9" s="48" t="s">
        <v>623</v>
      </c>
      <c r="E9" s="48"/>
    </row>
    <row r="11" spans="2:8" x14ac:dyDescent="0.2">
      <c r="B11" s="48" t="s">
        <v>624</v>
      </c>
      <c r="C11" s="48" t="s">
        <v>614</v>
      </c>
      <c r="D11" s="48"/>
      <c r="E11" s="48"/>
    </row>
    <row r="13" spans="2:8" x14ac:dyDescent="0.2">
      <c r="B13" s="48" t="s">
        <v>625</v>
      </c>
      <c r="C13" s="48" t="s">
        <v>616</v>
      </c>
      <c r="D13" s="48"/>
      <c r="E13" s="48"/>
    </row>
    <row r="15" spans="2:8" x14ac:dyDescent="0.2">
      <c r="B15" s="48" t="s">
        <v>626</v>
      </c>
      <c r="C15" s="48" t="s">
        <v>619</v>
      </c>
      <c r="D15" s="48"/>
      <c r="E15" s="48"/>
    </row>
    <row r="17" spans="2:5" x14ac:dyDescent="0.2">
      <c r="B17" s="48" t="s">
        <v>627</v>
      </c>
      <c r="C17" s="48" t="s">
        <v>622</v>
      </c>
      <c r="D17" s="48"/>
      <c r="E17" s="48"/>
    </row>
    <row r="19" spans="2:5" x14ac:dyDescent="0.2">
      <c r="B19" s="48" t="s">
        <v>628</v>
      </c>
      <c r="C19" s="48"/>
      <c r="D19" s="48"/>
      <c r="E19" s="48"/>
    </row>
    <row r="20" spans="2:5" x14ac:dyDescent="0.2">
      <c r="B20" s="48" t="s">
        <v>629</v>
      </c>
      <c r="C20" s="48"/>
      <c r="D20" s="48"/>
      <c r="E20" s="48"/>
    </row>
    <row r="21" spans="2:5" x14ac:dyDescent="0.2">
      <c r="B21" s="48" t="s">
        <v>630</v>
      </c>
      <c r="C21" s="48"/>
      <c r="D21" s="48"/>
      <c r="E21" s="48"/>
    </row>
    <row r="22" spans="2:5" x14ac:dyDescent="0.2">
      <c r="B22" s="48" t="s">
        <v>631</v>
      </c>
      <c r="C22" s="48"/>
      <c r="D22" s="48"/>
      <c r="E22" s="48"/>
    </row>
    <row r="23" spans="2:5" x14ac:dyDescent="0.2">
      <c r="B23" s="48" t="s">
        <v>632</v>
      </c>
      <c r="C23" s="48"/>
      <c r="D23" s="48"/>
      <c r="E23" s="48"/>
    </row>
    <row r="24" spans="2:5" x14ac:dyDescent="0.2">
      <c r="B24" s="48" t="s">
        <v>633</v>
      </c>
      <c r="C24" s="48"/>
      <c r="D24" s="48"/>
      <c r="E24" s="48"/>
    </row>
    <row r="25" spans="2:5" x14ac:dyDescent="0.2">
      <c r="B25" s="48" t="s">
        <v>634</v>
      </c>
      <c r="C25" s="48"/>
      <c r="D25" s="48"/>
      <c r="E25" s="48"/>
    </row>
    <row r="26" spans="2:5" x14ac:dyDescent="0.2">
      <c r="B26" s="48" t="s">
        <v>635</v>
      </c>
      <c r="C26" s="48"/>
      <c r="D26" s="48"/>
      <c r="E26" s="48"/>
    </row>
    <row r="27" spans="2:5" x14ac:dyDescent="0.2">
      <c r="B27" s="48" t="s">
        <v>636</v>
      </c>
      <c r="C27" s="48"/>
      <c r="D27" s="48"/>
      <c r="E27" s="48"/>
    </row>
    <row r="28" spans="2:5" x14ac:dyDescent="0.2">
      <c r="B28" s="48" t="s">
        <v>637</v>
      </c>
      <c r="C28" s="48"/>
      <c r="D28" s="48"/>
      <c r="E28" s="48"/>
    </row>
    <row r="29" spans="2:5" x14ac:dyDescent="0.2">
      <c r="B29" s="48" t="s">
        <v>638</v>
      </c>
      <c r="C29" s="48"/>
      <c r="D29" s="48"/>
      <c r="E29" s="48"/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2023-10-05T10:50:34Z</dcterms:modified>
</cp:coreProperties>
</file>