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6,24 Гурджий\"/>
    </mc:Choice>
  </mc:AlternateContent>
  <xr:revisionPtr revIDLastSave="0" documentId="13_ncr:1_{04FF9351-E76B-49C2-9C4A-45870D9DCB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X557" i="1" s="1"/>
  <c r="W550" i="1"/>
  <c r="X549" i="1"/>
  <c r="W549" i="1"/>
  <c r="BO548" i="1"/>
  <c r="BN548" i="1"/>
  <c r="BM548" i="1"/>
  <c r="BL548" i="1"/>
  <c r="Y548" i="1"/>
  <c r="X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9" i="1" s="1"/>
  <c r="X544" i="1"/>
  <c r="X550" i="1" s="1"/>
  <c r="W542" i="1"/>
  <c r="W541" i="1"/>
  <c r="BN540" i="1"/>
  <c r="BL540" i="1"/>
  <c r="X540" i="1"/>
  <c r="BO540" i="1" s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W534" i="1"/>
  <c r="X533" i="1"/>
  <c r="W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Y533" i="1" s="1"/>
  <c r="X528" i="1"/>
  <c r="X534" i="1" s="1"/>
  <c r="W526" i="1"/>
  <c r="W525" i="1"/>
  <c r="BN524" i="1"/>
  <c r="BL524" i="1"/>
  <c r="X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W512" i="1"/>
  <c r="X511" i="1"/>
  <c r="W511" i="1"/>
  <c r="BO510" i="1"/>
  <c r="BN510" i="1"/>
  <c r="BM510" i="1"/>
  <c r="BL510" i="1"/>
  <c r="Y510" i="1"/>
  <c r="Y511" i="1" s="1"/>
  <c r="X510" i="1"/>
  <c r="X512" i="1" s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BO499" i="1" s="1"/>
  <c r="O499" i="1"/>
  <c r="BN498" i="1"/>
  <c r="BL498" i="1"/>
  <c r="X498" i="1"/>
  <c r="O498" i="1"/>
  <c r="BN497" i="1"/>
  <c r="BL497" i="1"/>
  <c r="X497" i="1"/>
  <c r="BO497" i="1" s="1"/>
  <c r="O497" i="1"/>
  <c r="BN496" i="1"/>
  <c r="BL496" i="1"/>
  <c r="X496" i="1"/>
  <c r="BO496" i="1" s="1"/>
  <c r="O496" i="1"/>
  <c r="BN495" i="1"/>
  <c r="BL495" i="1"/>
  <c r="X495" i="1"/>
  <c r="O495" i="1"/>
  <c r="W493" i="1"/>
  <c r="W492" i="1"/>
  <c r="BN491" i="1"/>
  <c r="BL491" i="1"/>
  <c r="X491" i="1"/>
  <c r="BO491" i="1" s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BO482" i="1" s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X470" i="1" s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BO458" i="1" s="1"/>
  <c r="O458" i="1"/>
  <c r="BN457" i="1"/>
  <c r="BL457" i="1"/>
  <c r="X457" i="1"/>
  <c r="BO457" i="1" s="1"/>
  <c r="O457" i="1"/>
  <c r="W454" i="1"/>
  <c r="W453" i="1"/>
  <c r="BN452" i="1"/>
  <c r="BL452" i="1"/>
  <c r="X452" i="1"/>
  <c r="X454" i="1" s="1"/>
  <c r="O452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X446" i="1" s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W432" i="1"/>
  <c r="W431" i="1"/>
  <c r="BN430" i="1"/>
  <c r="BL430" i="1"/>
  <c r="X430" i="1"/>
  <c r="O430" i="1"/>
  <c r="BN429" i="1"/>
  <c r="BL429" i="1"/>
  <c r="X429" i="1"/>
  <c r="X431" i="1" s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BO414" i="1" s="1"/>
  <c r="O414" i="1"/>
  <c r="BN413" i="1"/>
  <c r="BL413" i="1"/>
  <c r="X413" i="1"/>
  <c r="BO413" i="1" s="1"/>
  <c r="O413" i="1"/>
  <c r="BN412" i="1"/>
  <c r="BL412" i="1"/>
  <c r="X412" i="1"/>
  <c r="O412" i="1"/>
  <c r="W410" i="1"/>
  <c r="W409" i="1"/>
  <c r="BN408" i="1"/>
  <c r="BL408" i="1"/>
  <c r="X408" i="1"/>
  <c r="BO408" i="1" s="1"/>
  <c r="O408" i="1"/>
  <c r="BN407" i="1"/>
  <c r="BL407" i="1"/>
  <c r="X407" i="1"/>
  <c r="BO407" i="1" s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BO399" i="1" s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BO392" i="1" s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X387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W374" i="1"/>
  <c r="W373" i="1"/>
  <c r="BN372" i="1"/>
  <c r="BL372" i="1"/>
  <c r="X372" i="1"/>
  <c r="BO372" i="1" s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O357" i="1" s="1"/>
  <c r="BN356" i="1"/>
  <c r="BL356" i="1"/>
  <c r="X356" i="1"/>
  <c r="O356" i="1"/>
  <c r="W354" i="1"/>
  <c r="W353" i="1"/>
  <c r="BN352" i="1"/>
  <c r="BL352" i="1"/>
  <c r="X352" i="1"/>
  <c r="BO352" i="1" s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7" i="1" s="1"/>
  <c r="O342" i="1"/>
  <c r="W340" i="1"/>
  <c r="W339" i="1"/>
  <c r="BN338" i="1"/>
  <c r="BL338" i="1"/>
  <c r="X338" i="1"/>
  <c r="BO338" i="1" s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BO313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W258" i="1"/>
  <c r="W257" i="1"/>
  <c r="BN256" i="1"/>
  <c r="BL256" i="1"/>
  <c r="X256" i="1"/>
  <c r="BO256" i="1" s="1"/>
  <c r="O256" i="1"/>
  <c r="BN255" i="1"/>
  <c r="BL255" i="1"/>
  <c r="X255" i="1"/>
  <c r="Y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W218" i="1"/>
  <c r="W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30" i="1" l="1"/>
  <c r="BM30" i="1"/>
  <c r="Y67" i="1"/>
  <c r="BM67" i="1"/>
  <c r="Y106" i="1"/>
  <c r="BM106" i="1"/>
  <c r="Y115" i="1"/>
  <c r="BM115" i="1"/>
  <c r="Y169" i="1"/>
  <c r="BM169" i="1"/>
  <c r="X182" i="1"/>
  <c r="Y192" i="1"/>
  <c r="BM192" i="1"/>
  <c r="Y203" i="1"/>
  <c r="BM203" i="1"/>
  <c r="Y204" i="1"/>
  <c r="BM204" i="1"/>
  <c r="Y205" i="1"/>
  <c r="BM205" i="1"/>
  <c r="Y335" i="1"/>
  <c r="BM335" i="1"/>
  <c r="Y336" i="1"/>
  <c r="BM336" i="1"/>
  <c r="Y337" i="1"/>
  <c r="BM337" i="1"/>
  <c r="X373" i="1"/>
  <c r="Y399" i="1"/>
  <c r="BM399" i="1"/>
  <c r="Y482" i="1"/>
  <c r="BM482" i="1"/>
  <c r="Y55" i="1"/>
  <c r="BM55" i="1"/>
  <c r="Y56" i="1"/>
  <c r="BM56" i="1"/>
  <c r="X82" i="1"/>
  <c r="Y75" i="1"/>
  <c r="BM75" i="1"/>
  <c r="Y96" i="1"/>
  <c r="BM96" i="1"/>
  <c r="Y130" i="1"/>
  <c r="BM130" i="1"/>
  <c r="Y154" i="1"/>
  <c r="BM154" i="1"/>
  <c r="Y216" i="1"/>
  <c r="BM216" i="1"/>
  <c r="Y221" i="1"/>
  <c r="BM221" i="1"/>
  <c r="Y246" i="1"/>
  <c r="BM246" i="1"/>
  <c r="Y309" i="1"/>
  <c r="Y310" i="1" s="1"/>
  <c r="BM309" i="1"/>
  <c r="BO309" i="1"/>
  <c r="Y313" i="1"/>
  <c r="BM313" i="1"/>
  <c r="Y407" i="1"/>
  <c r="BM407" i="1"/>
  <c r="Y448" i="1"/>
  <c r="Y449" i="1" s="1"/>
  <c r="BM448" i="1"/>
  <c r="BO448" i="1"/>
  <c r="X449" i="1"/>
  <c r="Y452" i="1"/>
  <c r="Y453" i="1" s="1"/>
  <c r="BM452" i="1"/>
  <c r="BO452" i="1"/>
  <c r="X453" i="1"/>
  <c r="Y457" i="1"/>
  <c r="BM457" i="1"/>
  <c r="Y496" i="1"/>
  <c r="BM496" i="1"/>
  <c r="BO175" i="1"/>
  <c r="BM175" i="1"/>
  <c r="Y175" i="1"/>
  <c r="BO212" i="1"/>
  <c r="BM212" i="1"/>
  <c r="Y212" i="1"/>
  <c r="BO242" i="1"/>
  <c r="BM242" i="1"/>
  <c r="Y242" i="1"/>
  <c r="BO268" i="1"/>
  <c r="BM268" i="1"/>
  <c r="Y268" i="1"/>
  <c r="BO280" i="1"/>
  <c r="BM280" i="1"/>
  <c r="Y280" i="1"/>
  <c r="BO298" i="1"/>
  <c r="BM298" i="1"/>
  <c r="Y298" i="1"/>
  <c r="BO345" i="1"/>
  <c r="BM345" i="1"/>
  <c r="Y345" i="1"/>
  <c r="BO351" i="1"/>
  <c r="BM351" i="1"/>
  <c r="Y351" i="1"/>
  <c r="BO378" i="1"/>
  <c r="BM378" i="1"/>
  <c r="Y378" i="1"/>
  <c r="BO403" i="1"/>
  <c r="BM403" i="1"/>
  <c r="Y403" i="1"/>
  <c r="BO438" i="1"/>
  <c r="BM438" i="1"/>
  <c r="Y438" i="1"/>
  <c r="BO486" i="1"/>
  <c r="BM486" i="1"/>
  <c r="Y486" i="1"/>
  <c r="Y22" i="1"/>
  <c r="BM22" i="1"/>
  <c r="X34" i="1"/>
  <c r="Y48" i="1"/>
  <c r="BM48" i="1"/>
  <c r="Y63" i="1"/>
  <c r="BM63" i="1"/>
  <c r="Y71" i="1"/>
  <c r="BM71" i="1"/>
  <c r="Y79" i="1"/>
  <c r="BM79" i="1"/>
  <c r="Y92" i="1"/>
  <c r="BM92" i="1"/>
  <c r="X99" i="1"/>
  <c r="Y102" i="1"/>
  <c r="BM102" i="1"/>
  <c r="Y110" i="1"/>
  <c r="BM110" i="1"/>
  <c r="Y111" i="1"/>
  <c r="BM111" i="1"/>
  <c r="Y123" i="1"/>
  <c r="BM123" i="1"/>
  <c r="Y134" i="1"/>
  <c r="BM134" i="1"/>
  <c r="Y150" i="1"/>
  <c r="BM150" i="1"/>
  <c r="Y158" i="1"/>
  <c r="BM158" i="1"/>
  <c r="BO184" i="1"/>
  <c r="BM184" i="1"/>
  <c r="Y184" i="1"/>
  <c r="BO230" i="1"/>
  <c r="BM230" i="1"/>
  <c r="Y230" i="1"/>
  <c r="BO254" i="1"/>
  <c r="BM254" i="1"/>
  <c r="Y254" i="1"/>
  <c r="BO273" i="1"/>
  <c r="BM273" i="1"/>
  <c r="Y273" i="1"/>
  <c r="BO275" i="1"/>
  <c r="BM275" i="1"/>
  <c r="Y275" i="1"/>
  <c r="BO281" i="1"/>
  <c r="BM281" i="1"/>
  <c r="Y281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3" i="1"/>
  <c r="BM333" i="1"/>
  <c r="Y333" i="1"/>
  <c r="BO350" i="1"/>
  <c r="BM350" i="1"/>
  <c r="Y350" i="1"/>
  <c r="BO363" i="1"/>
  <c r="BM363" i="1"/>
  <c r="Y363" i="1"/>
  <c r="BO391" i="1"/>
  <c r="BM391" i="1"/>
  <c r="Y391" i="1"/>
  <c r="BM418" i="1"/>
  <c r="Y418" i="1"/>
  <c r="Y419" i="1" s="1"/>
  <c r="BO423" i="1"/>
  <c r="BM423" i="1"/>
  <c r="Y423" i="1"/>
  <c r="V568" i="1"/>
  <c r="BO478" i="1"/>
  <c r="BM478" i="1"/>
  <c r="Y478" i="1"/>
  <c r="BO500" i="1"/>
  <c r="BM500" i="1"/>
  <c r="Y500" i="1"/>
  <c r="X358" i="1"/>
  <c r="Y334" i="1"/>
  <c r="BM334" i="1"/>
  <c r="P568" i="1"/>
  <c r="Y260" i="1"/>
  <c r="BM260" i="1"/>
  <c r="BO287" i="1"/>
  <c r="BM287" i="1"/>
  <c r="Y287" i="1"/>
  <c r="BO304" i="1"/>
  <c r="BM304" i="1"/>
  <c r="Y304" i="1"/>
  <c r="BO343" i="1"/>
  <c r="BM343" i="1"/>
  <c r="Y343" i="1"/>
  <c r="BO370" i="1"/>
  <c r="BM370" i="1"/>
  <c r="Y370" i="1"/>
  <c r="X382" i="1"/>
  <c r="BO376" i="1"/>
  <c r="BM376" i="1"/>
  <c r="Y376" i="1"/>
  <c r="BO385" i="1"/>
  <c r="BM385" i="1"/>
  <c r="Y385" i="1"/>
  <c r="BO401" i="1"/>
  <c r="BM401" i="1"/>
  <c r="Y401" i="1"/>
  <c r="X415" i="1"/>
  <c r="Y412" i="1"/>
  <c r="BO436" i="1"/>
  <c r="BM436" i="1"/>
  <c r="Y436" i="1"/>
  <c r="BO459" i="1"/>
  <c r="BM459" i="1"/>
  <c r="Y459" i="1"/>
  <c r="BO476" i="1"/>
  <c r="BM476" i="1"/>
  <c r="Y476" i="1"/>
  <c r="BO484" i="1"/>
  <c r="BM484" i="1"/>
  <c r="Y484" i="1"/>
  <c r="BO498" i="1"/>
  <c r="BM498" i="1"/>
  <c r="Y498" i="1"/>
  <c r="W562" i="1"/>
  <c r="Y28" i="1"/>
  <c r="BM28" i="1"/>
  <c r="Y32" i="1"/>
  <c r="BM32" i="1"/>
  <c r="Y53" i="1"/>
  <c r="BM53" i="1"/>
  <c r="Y61" i="1"/>
  <c r="BM61" i="1"/>
  <c r="BO61" i="1"/>
  <c r="Y65" i="1"/>
  <c r="BM65" i="1"/>
  <c r="Y69" i="1"/>
  <c r="BM69" i="1"/>
  <c r="Y73" i="1"/>
  <c r="BM73" i="1"/>
  <c r="Y77" i="1"/>
  <c r="BM77" i="1"/>
  <c r="Y81" i="1"/>
  <c r="BM81" i="1"/>
  <c r="X89" i="1"/>
  <c r="Y88" i="1"/>
  <c r="BM88" i="1"/>
  <c r="X100" i="1"/>
  <c r="Y94" i="1"/>
  <c r="BM94" i="1"/>
  <c r="Y98" i="1"/>
  <c r="BM98" i="1"/>
  <c r="Y104" i="1"/>
  <c r="BM104" i="1"/>
  <c r="Y108" i="1"/>
  <c r="BM108" i="1"/>
  <c r="Y113" i="1"/>
  <c r="BM113" i="1"/>
  <c r="Y121" i="1"/>
  <c r="BM121" i="1"/>
  <c r="Y125" i="1"/>
  <c r="BM125" i="1"/>
  <c r="Y132" i="1"/>
  <c r="BM132" i="1"/>
  <c r="Y140" i="1"/>
  <c r="BM140" i="1"/>
  <c r="Y141" i="1"/>
  <c r="BM141" i="1"/>
  <c r="Y144" i="1"/>
  <c r="BM144" i="1"/>
  <c r="Y145" i="1"/>
  <c r="BM145" i="1"/>
  <c r="Y152" i="1"/>
  <c r="BM152" i="1"/>
  <c r="Y156" i="1"/>
  <c r="BM156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X224" i="1"/>
  <c r="Y228" i="1"/>
  <c r="BM228" i="1"/>
  <c r="Y232" i="1"/>
  <c r="BM232" i="1"/>
  <c r="Y240" i="1"/>
  <c r="BM240" i="1"/>
  <c r="Y244" i="1"/>
  <c r="BM244" i="1"/>
  <c r="Y248" i="1"/>
  <c r="BM248" i="1"/>
  <c r="X258" i="1"/>
  <c r="Y256" i="1"/>
  <c r="BM256" i="1"/>
  <c r="Y262" i="1"/>
  <c r="BM262" i="1"/>
  <c r="Y266" i="1"/>
  <c r="BM266" i="1"/>
  <c r="BO296" i="1"/>
  <c r="BM296" i="1"/>
  <c r="Y296" i="1"/>
  <c r="BO315" i="1"/>
  <c r="BM315" i="1"/>
  <c r="Y315" i="1"/>
  <c r="BO365" i="1"/>
  <c r="BM365" i="1"/>
  <c r="Y365" i="1"/>
  <c r="BO371" i="1"/>
  <c r="BM371" i="1"/>
  <c r="Y371" i="1"/>
  <c r="BO380" i="1"/>
  <c r="BM380" i="1"/>
  <c r="Y380" i="1"/>
  <c r="X409" i="1"/>
  <c r="BO397" i="1"/>
  <c r="BM397" i="1"/>
  <c r="Y397" i="1"/>
  <c r="BO405" i="1"/>
  <c r="BM405" i="1"/>
  <c r="Y405" i="1"/>
  <c r="BO430" i="1"/>
  <c r="BM430" i="1"/>
  <c r="Y430" i="1"/>
  <c r="BO444" i="1"/>
  <c r="BM444" i="1"/>
  <c r="Y444" i="1"/>
  <c r="U568" i="1"/>
  <c r="BO465" i="1"/>
  <c r="BM465" i="1"/>
  <c r="Y465" i="1"/>
  <c r="BO480" i="1"/>
  <c r="BM480" i="1"/>
  <c r="Y480" i="1"/>
  <c r="X492" i="1"/>
  <c r="BO490" i="1"/>
  <c r="BM490" i="1"/>
  <c r="Y490" i="1"/>
  <c r="X508" i="1"/>
  <c r="BO504" i="1"/>
  <c r="BM504" i="1"/>
  <c r="Y504" i="1"/>
  <c r="X278" i="1"/>
  <c r="X283" i="1"/>
  <c r="X301" i="1"/>
  <c r="X317" i="1"/>
  <c r="X353" i="1"/>
  <c r="Q568" i="1"/>
  <c r="X440" i="1"/>
  <c r="X502" i="1"/>
  <c r="F9" i="1"/>
  <c r="J9" i="1"/>
  <c r="F10" i="1"/>
  <c r="X25" i="1"/>
  <c r="X35" i="1"/>
  <c r="X39" i="1"/>
  <c r="X43" i="1"/>
  <c r="X49" i="1"/>
  <c r="X57" i="1"/>
  <c r="Y85" i="1"/>
  <c r="BM85" i="1"/>
  <c r="BO85" i="1"/>
  <c r="Y87" i="1"/>
  <c r="BM87" i="1"/>
  <c r="X90" i="1"/>
  <c r="Y93" i="1"/>
  <c r="Y99" i="1" s="1"/>
  <c r="BM93" i="1"/>
  <c r="BO93" i="1"/>
  <c r="Y95" i="1"/>
  <c r="BM95" i="1"/>
  <c r="Y97" i="1"/>
  <c r="BM97" i="1"/>
  <c r="X117" i="1"/>
  <c r="Y103" i="1"/>
  <c r="BM103" i="1"/>
  <c r="Y105" i="1"/>
  <c r="BM105" i="1"/>
  <c r="Y107" i="1"/>
  <c r="BM107" i="1"/>
  <c r="Y109" i="1"/>
  <c r="BM109" i="1"/>
  <c r="Y112" i="1"/>
  <c r="BM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BO153" i="1"/>
  <c r="BM153" i="1"/>
  <c r="Y153" i="1"/>
  <c r="BO157" i="1"/>
  <c r="BM157" i="1"/>
  <c r="Y157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K568" i="1"/>
  <c r="X234" i="1"/>
  <c r="BO227" i="1"/>
  <c r="BM227" i="1"/>
  <c r="Y227" i="1"/>
  <c r="BO231" i="1"/>
  <c r="BM231" i="1"/>
  <c r="Y231" i="1"/>
  <c r="BO238" i="1"/>
  <c r="BM238" i="1"/>
  <c r="Y238" i="1"/>
  <c r="H9" i="1"/>
  <c r="B568" i="1"/>
  <c r="W559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BO114" i="1"/>
  <c r="BM114" i="1"/>
  <c r="Y114" i="1"/>
  <c r="BO122" i="1"/>
  <c r="BM122" i="1"/>
  <c r="Y122" i="1"/>
  <c r="X126" i="1"/>
  <c r="BO131" i="1"/>
  <c r="BM131" i="1"/>
  <c r="Y131" i="1"/>
  <c r="X135" i="1"/>
  <c r="BO142" i="1"/>
  <c r="BM142" i="1"/>
  <c r="Y142" i="1"/>
  <c r="X146" i="1"/>
  <c r="BO151" i="1"/>
  <c r="BM151" i="1"/>
  <c r="Y151" i="1"/>
  <c r="BO155" i="1"/>
  <c r="BM155" i="1"/>
  <c r="Y155" i="1"/>
  <c r="X159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1" i="1"/>
  <c r="X250" i="1"/>
  <c r="BO237" i="1"/>
  <c r="BM237" i="1"/>
  <c r="Y237" i="1"/>
  <c r="BO239" i="1"/>
  <c r="BM239" i="1"/>
  <c r="Y239" i="1"/>
  <c r="F568" i="1"/>
  <c r="X136" i="1"/>
  <c r="G568" i="1"/>
  <c r="X147" i="1"/>
  <c r="H568" i="1"/>
  <c r="X160" i="1"/>
  <c r="I568" i="1"/>
  <c r="X165" i="1"/>
  <c r="J568" i="1"/>
  <c r="X218" i="1"/>
  <c r="Y241" i="1"/>
  <c r="BM241" i="1"/>
  <c r="Y243" i="1"/>
  <c r="BM243" i="1"/>
  <c r="Y245" i="1"/>
  <c r="BM245" i="1"/>
  <c r="Y247" i="1"/>
  <c r="BM247" i="1"/>
  <c r="Y249" i="1"/>
  <c r="BM249" i="1"/>
  <c r="Y253" i="1"/>
  <c r="BM253" i="1"/>
  <c r="BO253" i="1"/>
  <c r="X270" i="1"/>
  <c r="BO263" i="1"/>
  <c r="BM263" i="1"/>
  <c r="Y263" i="1"/>
  <c r="BO267" i="1"/>
  <c r="BM267" i="1"/>
  <c r="Y267" i="1"/>
  <c r="X277" i="1"/>
  <c r="BO276" i="1"/>
  <c r="BM276" i="1"/>
  <c r="Y276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6" i="1"/>
  <c r="BO303" i="1"/>
  <c r="BM303" i="1"/>
  <c r="Y303" i="1"/>
  <c r="X305" i="1"/>
  <c r="BO255" i="1"/>
  <c r="BM255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88" i="1"/>
  <c r="BM288" i="1"/>
  <c r="Y288" i="1"/>
  <c r="X290" i="1"/>
  <c r="N568" i="1"/>
  <c r="X300" i="1"/>
  <c r="BO293" i="1"/>
  <c r="BM293" i="1"/>
  <c r="Y293" i="1"/>
  <c r="BO297" i="1"/>
  <c r="BM297" i="1"/>
  <c r="Y297" i="1"/>
  <c r="X316" i="1"/>
  <c r="X340" i="1"/>
  <c r="X346" i="1"/>
  <c r="X354" i="1"/>
  <c r="X359" i="1"/>
  <c r="X366" i="1"/>
  <c r="X374" i="1"/>
  <c r="X381" i="1"/>
  <c r="X386" i="1"/>
  <c r="X394" i="1"/>
  <c r="X410" i="1"/>
  <c r="Y413" i="1"/>
  <c r="BM413" i="1"/>
  <c r="X416" i="1"/>
  <c r="X419" i="1"/>
  <c r="BO418" i="1"/>
  <c r="X420" i="1"/>
  <c r="X425" i="1"/>
  <c r="BO422" i="1"/>
  <c r="BM422" i="1"/>
  <c r="Y422" i="1"/>
  <c r="O568" i="1"/>
  <c r="X311" i="1"/>
  <c r="Y314" i="1"/>
  <c r="Y316" i="1" s="1"/>
  <c r="BM314" i="1"/>
  <c r="Y329" i="1"/>
  <c r="BM329" i="1"/>
  <c r="BO329" i="1"/>
  <c r="Y330" i="1"/>
  <c r="BM330" i="1"/>
  <c r="Y331" i="1"/>
  <c r="BM331" i="1"/>
  <c r="Y332" i="1"/>
  <c r="BM332" i="1"/>
  <c r="Y338" i="1"/>
  <c r="BM338" i="1"/>
  <c r="X339" i="1"/>
  <c r="Y342" i="1"/>
  <c r="BM342" i="1"/>
  <c r="BO342" i="1"/>
  <c r="Y344" i="1"/>
  <c r="BM344" i="1"/>
  <c r="Y349" i="1"/>
  <c r="BM349" i="1"/>
  <c r="BO349" i="1"/>
  <c r="Y352" i="1"/>
  <c r="BM352" i="1"/>
  <c r="Y356" i="1"/>
  <c r="BM356" i="1"/>
  <c r="BO356" i="1"/>
  <c r="Y357" i="1"/>
  <c r="BM357" i="1"/>
  <c r="Y362" i="1"/>
  <c r="BM362" i="1"/>
  <c r="BO362" i="1"/>
  <c r="Y364" i="1"/>
  <c r="BM364" i="1"/>
  <c r="X367" i="1"/>
  <c r="Y369" i="1"/>
  <c r="BM369" i="1"/>
  <c r="BO369" i="1"/>
  <c r="Y372" i="1"/>
  <c r="BM372" i="1"/>
  <c r="Y377" i="1"/>
  <c r="BM377" i="1"/>
  <c r="Y379" i="1"/>
  <c r="BM379" i="1"/>
  <c r="Y384" i="1"/>
  <c r="Y386" i="1" s="1"/>
  <c r="BM384" i="1"/>
  <c r="BO384" i="1"/>
  <c r="R568" i="1"/>
  <c r="Y392" i="1"/>
  <c r="BM392" i="1"/>
  <c r="X393" i="1"/>
  <c r="Y396" i="1"/>
  <c r="BM396" i="1"/>
  <c r="BO396" i="1"/>
  <c r="Y398" i="1"/>
  <c r="BM398" i="1"/>
  <c r="Y400" i="1"/>
  <c r="BM400" i="1"/>
  <c r="Y402" i="1"/>
  <c r="BM402" i="1"/>
  <c r="Y404" i="1"/>
  <c r="BM404" i="1"/>
  <c r="Y406" i="1"/>
  <c r="BM406" i="1"/>
  <c r="Y408" i="1"/>
  <c r="BM408" i="1"/>
  <c r="BM412" i="1"/>
  <c r="BO412" i="1"/>
  <c r="Y414" i="1"/>
  <c r="BM414" i="1"/>
  <c r="BO424" i="1"/>
  <c r="BM424" i="1"/>
  <c r="Y424" i="1"/>
  <c r="X426" i="1"/>
  <c r="S568" i="1"/>
  <c r="X432" i="1"/>
  <c r="BO429" i="1"/>
  <c r="BM429" i="1"/>
  <c r="Y429" i="1"/>
  <c r="X441" i="1"/>
  <c r="X445" i="1"/>
  <c r="X460" i="1"/>
  <c r="X466" i="1"/>
  <c r="X471" i="1"/>
  <c r="X487" i="1"/>
  <c r="X493" i="1"/>
  <c r="X501" i="1"/>
  <c r="W568" i="1"/>
  <c r="X525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24" i="1"/>
  <c r="BM524" i="1"/>
  <c r="Y524" i="1"/>
  <c r="X526" i="1"/>
  <c r="X542" i="1"/>
  <c r="X541" i="1"/>
  <c r="BO536" i="1"/>
  <c r="BM536" i="1"/>
  <c r="Y536" i="1"/>
  <c r="Y435" i="1"/>
  <c r="BM435" i="1"/>
  <c r="Y437" i="1"/>
  <c r="BM437" i="1"/>
  <c r="Y439" i="1"/>
  <c r="BM439" i="1"/>
  <c r="Y443" i="1"/>
  <c r="Y445" i="1" s="1"/>
  <c r="BM443" i="1"/>
  <c r="BO443" i="1"/>
  <c r="T568" i="1"/>
  <c r="Y458" i="1"/>
  <c r="BM458" i="1"/>
  <c r="X461" i="1"/>
  <c r="Y464" i="1"/>
  <c r="Y466" i="1" s="1"/>
  <c r="BM464" i="1"/>
  <c r="BO464" i="1"/>
  <c r="X467" i="1"/>
  <c r="Y469" i="1"/>
  <c r="Y470" i="1" s="1"/>
  <c r="BM469" i="1"/>
  <c r="BO469" i="1"/>
  <c r="Y475" i="1"/>
  <c r="BM475" i="1"/>
  <c r="BO475" i="1"/>
  <c r="Y477" i="1"/>
  <c r="BM477" i="1"/>
  <c r="Y479" i="1"/>
  <c r="BM479" i="1"/>
  <c r="Y481" i="1"/>
  <c r="BM481" i="1"/>
  <c r="Y483" i="1"/>
  <c r="BM483" i="1"/>
  <c r="Y485" i="1"/>
  <c r="BM485" i="1"/>
  <c r="X488" i="1"/>
  <c r="Y491" i="1"/>
  <c r="BM491" i="1"/>
  <c r="Y495" i="1"/>
  <c r="BM495" i="1"/>
  <c r="BO495" i="1"/>
  <c r="Y497" i="1"/>
  <c r="BM497" i="1"/>
  <c r="Y499" i="1"/>
  <c r="BM499" i="1"/>
  <c r="BO505" i="1"/>
  <c r="BM505" i="1"/>
  <c r="Y50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Y537" i="1"/>
  <c r="BM537" i="1"/>
  <c r="Y538" i="1"/>
  <c r="BM538" i="1"/>
  <c r="Y539" i="1"/>
  <c r="BM539" i="1"/>
  <c r="Y540" i="1"/>
  <c r="BM540" i="1"/>
  <c r="Y552" i="1"/>
  <c r="BM552" i="1"/>
  <c r="BO552" i="1"/>
  <c r="Y553" i="1"/>
  <c r="BM553" i="1"/>
  <c r="Y554" i="1"/>
  <c r="BM554" i="1"/>
  <c r="Y555" i="1"/>
  <c r="BM555" i="1"/>
  <c r="X556" i="1"/>
  <c r="Y206" i="1" l="1"/>
  <c r="Y223" i="1"/>
  <c r="Y507" i="1"/>
  <c r="Y146" i="1"/>
  <c r="Y492" i="1"/>
  <c r="Y460" i="1"/>
  <c r="Y431" i="1"/>
  <c r="Y393" i="1"/>
  <c r="Y358" i="1"/>
  <c r="Y346" i="1"/>
  <c r="Y277" i="1"/>
  <c r="Y283" i="1"/>
  <c r="Y257" i="1"/>
  <c r="Y159" i="1"/>
  <c r="Y339" i="1"/>
  <c r="Y440" i="1"/>
  <c r="Y381" i="1"/>
  <c r="Y415" i="1"/>
  <c r="Y270" i="1"/>
  <c r="X559" i="1"/>
  <c r="Y199" i="1"/>
  <c r="Y117" i="1"/>
  <c r="Y556" i="1"/>
  <c r="Y305" i="1"/>
  <c r="Y181" i="1"/>
  <c r="Y165" i="1"/>
  <c r="Y135" i="1"/>
  <c r="Y82" i="1"/>
  <c r="X560" i="1"/>
  <c r="Y217" i="1"/>
  <c r="Y541" i="1"/>
  <c r="Y250" i="1"/>
  <c r="Y126" i="1"/>
  <c r="Y525" i="1"/>
  <c r="Y501" i="1"/>
  <c r="Y487" i="1"/>
  <c r="Y409" i="1"/>
  <c r="Y373" i="1"/>
  <c r="Y366" i="1"/>
  <c r="Y353" i="1"/>
  <c r="Y425" i="1"/>
  <c r="Y300" i="1"/>
  <c r="Y289" i="1"/>
  <c r="Y34" i="1"/>
  <c r="X562" i="1"/>
  <c r="W561" i="1"/>
  <c r="Y233" i="1"/>
  <c r="Y89" i="1"/>
  <c r="X558" i="1"/>
  <c r="Y563" i="1" l="1"/>
  <c r="X561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<sst xmlns="http://schemas.openxmlformats.org/spreadsheetml/2006/main" count="2475" uniqueCount="837">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</sst>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8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/>
      <c r="I5" s="446"/>
      <c r="J5" s="446"/>
      <c r="K5" s="446"/>
      <c r="L5" s="447"/>
      <c r="M5" s="58"/>
      <c r="O5" s="24" t="s">
        <v>10</v>
      </c>
      <c r="P5" s="783">
        <v>45469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Среда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5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0.41666666666666669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0</v>
      </c>
      <c r="X47" s="391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0</v>
      </c>
      <c r="X49" s="392">
        <f>IFERROR(X47/H47,"0")+IFERROR(X48/H48,"0")</f>
        <v>0</v>
      </c>
      <c r="Y49" s="392">
        <f>IFERROR(IF(Y47="",0,Y47),"0")+IFERROR(IF(Y48="",0,Y48),"0")</f>
        <v>0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0</v>
      </c>
      <c r="X50" s="392">
        <f>IFERROR(SUM(X47:X48),"0")</f>
        <v>0</v>
      </c>
      <c r="Y50" s="37"/>
      <c r="Z50" s="393"/>
      <c r="AA50" s="393"/>
    </row>
    <row r="51" spans="1:67" ht="16.5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0</v>
      </c>
      <c r="X53" s="39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0</v>
      </c>
      <c r="X57" s="392">
        <f>IFERROR(X53/H53,"0")+IFERROR(X54/H54,"0")+IFERROR(X55/H55,"0")+IFERROR(X56/H56,"0")</f>
        <v>0</v>
      </c>
      <c r="Y57" s="392">
        <f>IFERROR(IF(Y53="",0,Y53),"0")+IFERROR(IF(Y54="",0,Y54),"0")+IFERROR(IF(Y55="",0,Y55),"0")+IFERROR(IF(Y56="",0,Y56),"0")</f>
        <v>0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0</v>
      </c>
      <c r="X58" s="392">
        <f>IFERROR(SUM(X53:X56),"0")</f>
        <v>0</v>
      </c>
      <c r="Y58" s="37"/>
      <c r="Z58" s="393"/>
      <c r="AA58" s="393"/>
    </row>
    <row r="59" spans="1:67" ht="16.5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0</v>
      </c>
      <c r="X83" s="392">
        <f>IFERROR(SUM(X61:X81),"0")</f>
        <v>0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0</v>
      </c>
      <c r="X103" s="391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0</v>
      </c>
      <c r="X118" s="392">
        <f>IFERROR(SUM(X102:X116),"0")</f>
        <v>0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0</v>
      </c>
      <c r="X135" s="392">
        <f>IFERROR(X130/H130,"0")+IFERROR(X131/H131,"0")+IFERROR(X132/H132,"0")+IFERROR(X133/H133,"0")+IFERROR(X134/H134,"0")</f>
        <v>0</v>
      </c>
      <c r="Y135" s="392">
        <f>IFERROR(IF(Y130="",0,Y130),"0")+IFERROR(IF(Y131="",0,Y131),"0")+IFERROR(IF(Y132="",0,Y132),"0")+IFERROR(IF(Y133="",0,Y133),"0")+IFERROR(IF(Y134="",0,Y134),"0")</f>
        <v>0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0</v>
      </c>
      <c r="X136" s="392">
        <f>IFERROR(SUM(X130:X134),"0")</f>
        <v>0</v>
      </c>
      <c r="Y136" s="37"/>
      <c r="Z136" s="393"/>
      <c r="AA136" s="393"/>
    </row>
    <row r="137" spans="1:67" ht="27.75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0</v>
      </c>
      <c r="X200" s="392">
        <f>IFERROR(SUM(X184:X198),"0")</f>
        <v>0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0</v>
      </c>
      <c r="X257" s="392">
        <f>IFERROR(X253/H253,"0")+IFERROR(X254/H254,"0")+IFERROR(X255/H255,"0")+IFERROR(X256/H256,"0")</f>
        <v>0</v>
      </c>
      <c r="Y257" s="392">
        <f>IFERROR(IF(Y253="",0,Y253),"0")+IFERROR(IF(Y254="",0,Y254),"0")+IFERROR(IF(Y255="",0,Y255),"0")+IFERROR(IF(Y256="",0,Y256),"0")</f>
        <v>0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0</v>
      </c>
      <c r="X258" s="392">
        <f>IFERROR(SUM(X253:X256),"0")</f>
        <v>0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4600</v>
      </c>
      <c r="X260" s="391">
        <f t="shared" ref="X260:X269" si="65">IFERROR(IF(W260="",0,CEILING((W260/$H260),1)*$H260),"")</f>
        <v>4602</v>
      </c>
      <c r="Y260" s="36">
        <f>IFERROR(IF(X260=0,"",ROUNDUP(X260/H260,0)*0.02175),"")</f>
        <v>12.8325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4929.0769230769238</v>
      </c>
      <c r="BM260" s="64">
        <f t="shared" ref="BM260:BM269" si="67">IFERROR(X260*I260/H260,"0")</f>
        <v>4931.22</v>
      </c>
      <c r="BN260" s="64">
        <f t="shared" ref="BN260:BN269" si="68">IFERROR(1/J260*(W260/H260),"0")</f>
        <v>10.531135531135531</v>
      </c>
      <c r="BO260" s="64">
        <f t="shared" ref="BO260:BO269" si="69">IFERROR(1/J260*(X260/H260),"0")</f>
        <v>10.535714285714285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7.1999999999999993</v>
      </c>
      <c r="X265" s="391">
        <f t="shared" si="65"/>
        <v>7.2</v>
      </c>
      <c r="Y265" s="36">
        <f>IFERROR(IF(X265=0,"",ROUNDUP(X265/H265,0)*0.00937),"")</f>
        <v>1.874E-2</v>
      </c>
      <c r="Z265" s="56"/>
      <c r="AA265" s="57"/>
      <c r="AE265" s="64"/>
      <c r="BB265" s="224" t="s">
        <v>1</v>
      </c>
      <c r="BL265" s="64">
        <f t="shared" si="66"/>
        <v>7.7519999999999989</v>
      </c>
      <c r="BM265" s="64">
        <f t="shared" si="67"/>
        <v>7.7519999999999998</v>
      </c>
      <c r="BN265" s="64">
        <f t="shared" si="68"/>
        <v>1.6666666666666663E-2</v>
      </c>
      <c r="BO265" s="64">
        <f t="shared" si="69"/>
        <v>1.6666666666666666E-2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591.74358974358972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592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12.851239999999999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4607.2</v>
      </c>
      <c r="X271" s="392">
        <f>IFERROR(SUM(X260:X269),"0")</f>
        <v>4609.2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0</v>
      </c>
      <c r="X275" s="39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0</v>
      </c>
      <c r="X277" s="392">
        <f>IFERROR(X273/H273,"0")+IFERROR(X274/H274,"0")+IFERROR(X275/H275,"0")+IFERROR(X276/H276,"0")</f>
        <v>0</v>
      </c>
      <c r="Y277" s="392">
        <f>IFERROR(IF(Y273="",0,Y273),"0")+IFERROR(IF(Y274="",0,Y274),"0")+IFERROR(IF(Y275="",0,Y275),"0")+IFERROR(IF(Y276="",0,Y276),"0")</f>
        <v>0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0</v>
      </c>
      <c r="X278" s="392">
        <f>IFERROR(SUM(X273:X276),"0")</f>
        <v>0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0</v>
      </c>
      <c r="X316" s="392">
        <f>IFERROR(X313/H313,"0")+IFERROR(X314/H314,"0")+IFERROR(X315/H315,"0")</f>
        <v>0</v>
      </c>
      <c r="Y316" s="392">
        <f>IFERROR(IF(Y313="",0,Y313),"0")+IFERROR(IF(Y314="",0,Y314),"0")+IFERROR(IF(Y315="",0,Y315),"0")</f>
        <v>0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0</v>
      </c>
      <c r="X317" s="392">
        <f>IFERROR(SUM(X313:X315),"0")</f>
        <v>0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2250</v>
      </c>
      <c r="X330" s="391">
        <f t="shared" si="75"/>
        <v>2250</v>
      </c>
      <c r="Y330" s="36">
        <f>IFERROR(IF(X330=0,"",ROUNDUP(X330/H330,0)*0.02175),"")</f>
        <v>3.2624999999999997</v>
      </c>
      <c r="Z330" s="56"/>
      <c r="AA330" s="57"/>
      <c r="AE330" s="64"/>
      <c r="BB330" s="255" t="s">
        <v>1</v>
      </c>
      <c r="BL330" s="64">
        <f t="shared" si="76"/>
        <v>2322</v>
      </c>
      <c r="BM330" s="64">
        <f t="shared" si="77"/>
        <v>2322</v>
      </c>
      <c r="BN330" s="64">
        <f t="shared" si="78"/>
        <v>3.125</v>
      </c>
      <c r="BO330" s="64">
        <f t="shared" si="79"/>
        <v>3.125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800</v>
      </c>
      <c r="X334" s="391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203.33333333333334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204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4.4369999999999994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3050</v>
      </c>
      <c r="X340" s="392">
        <f>IFERROR(SUM(X329:X338),"0")</f>
        <v>3060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2300</v>
      </c>
      <c r="X342" s="391">
        <f>IFERROR(IF(W342="",0,CEILING((W342/$H342),1)*$H342),"")</f>
        <v>2310</v>
      </c>
      <c r="Y342" s="36">
        <f>IFERROR(IF(X342=0,"",ROUNDUP(X342/H342,0)*0.02175),"")</f>
        <v>3.3494999999999999</v>
      </c>
      <c r="Z342" s="56"/>
      <c r="AA342" s="57"/>
      <c r="AE342" s="64"/>
      <c r="BB342" s="264" t="s">
        <v>1</v>
      </c>
      <c r="BL342" s="64">
        <f>IFERROR(W342*I342/H342,"0")</f>
        <v>2373.6</v>
      </c>
      <c r="BM342" s="64">
        <f>IFERROR(X342*I342/H342,"0")</f>
        <v>2383.92</v>
      </c>
      <c r="BN342" s="64">
        <f>IFERROR(1/J342*(W342/H342),"0")</f>
        <v>3.1944444444444446</v>
      </c>
      <c r="BO342" s="64">
        <f>IFERROR(1/J342*(X342/H342),"0")</f>
        <v>3.208333333333333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153.33333333333334</v>
      </c>
      <c r="X346" s="392">
        <f>IFERROR(X342/H342,"0")+IFERROR(X343/H343,"0")+IFERROR(X344/H344,"0")+IFERROR(X345/H345,"0")</f>
        <v>154</v>
      </c>
      <c r="Y346" s="392">
        <f>IFERROR(IF(Y342="",0,Y342),"0")+IFERROR(IF(Y343="",0,Y343),"0")+IFERROR(IF(Y344="",0,Y344),"0")+IFERROR(IF(Y345="",0,Y345),"0")</f>
        <v>3.3494999999999999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2300</v>
      </c>
      <c r="X347" s="392">
        <f>IFERROR(SUM(X342:X345),"0")</f>
        <v>2310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0</v>
      </c>
      <c r="X480" s="391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0</v>
      </c>
      <c r="X488" s="392">
        <f>IFERROR(SUM(X475:X486),"0")</f>
        <v>0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0</v>
      </c>
      <c r="X490" s="391">
        <f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0</v>
      </c>
      <c r="X492" s="392">
        <f>IFERROR(X490/H490,"0")+IFERROR(X491/H491,"0")</f>
        <v>0</v>
      </c>
      <c r="Y492" s="392">
        <f>IFERROR(IF(Y490="",0,Y490),"0")+IFERROR(IF(Y491="",0,Y491),"0")</f>
        <v>0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0</v>
      </c>
      <c r="X493" s="392">
        <f>IFERROR(SUM(X490:X491),"0")</f>
        <v>0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150</v>
      </c>
      <c r="X537" s="391">
        <f>IFERROR(IF(W537="",0,CEILING((W537/$H537),1)*$H537),"")</f>
        <v>151.20000000000002</v>
      </c>
      <c r="Y537" s="36">
        <f>IFERROR(IF(X537=0,"",ROUNDUP(X537/H537,0)*0.00753),"")</f>
        <v>0.27107999999999999</v>
      </c>
      <c r="Z537" s="56"/>
      <c r="AA537" s="57"/>
      <c r="AE537" s="64"/>
      <c r="BB537" s="368" t="s">
        <v>1</v>
      </c>
      <c r="BL537" s="64">
        <f>IFERROR(W537*I537/H537,"0")</f>
        <v>159.28571428571428</v>
      </c>
      <c r="BM537" s="64">
        <f>IFERROR(X537*I537/H537,"0")</f>
        <v>160.56</v>
      </c>
      <c r="BN537" s="64">
        <f>IFERROR(1/J537*(W537/H537),"0")</f>
        <v>0.22893772893772893</v>
      </c>
      <c r="BO537" s="64">
        <f>IFERROR(1/J537*(X537/H537),"0")</f>
        <v>0.23076923076923075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35.714285714285715</v>
      </c>
      <c r="X541" s="392">
        <f>IFERROR(X536/H536,"0")+IFERROR(X537/H537,"0")+IFERROR(X538/H538,"0")+IFERROR(X539/H539,"0")+IFERROR(X540/H540,"0")</f>
        <v>36</v>
      </c>
      <c r="Y541" s="392">
        <f>IFERROR(IF(Y536="",0,Y536),"0")+IFERROR(IF(Y537="",0,Y537),"0")+IFERROR(IF(Y538="",0,Y538),"0")+IFERROR(IF(Y539="",0,Y539),"0")+IFERROR(IF(Y540="",0,Y540),"0")</f>
        <v>0.27107999999999999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150</v>
      </c>
      <c r="X542" s="392">
        <f>IFERROR(SUM(X536:X540),"0")</f>
        <v>151.20000000000002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10107.200000000001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10130.400000000001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10617.314637362639</v>
      </c>
      <c r="X559" s="392">
        <f>IFERROR(SUM(BM22:BM555),"0")</f>
        <v>10641.372000000001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19</v>
      </c>
      <c r="X560" s="38">
        <f>ROUNDUP(SUM(BO22:BO555),0)</f>
        <v>19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11092.314637362639</v>
      </c>
      <c r="X561" s="392">
        <f>GrossWeightTotalR+PalletQtyTotalR*25</f>
        <v>11116.372000000001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984.12454212454213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986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20.908819999999999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0</v>
      </c>
      <c r="D568" s="46">
        <f>IFERROR(X53*1,"0")+IFERROR(X54*1,"0")+IFERROR(X55*1,"0")+IFERROR(X56*1,"0")</f>
        <v>0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46">
        <f>IFERROR(X130*1,"0")+IFERROR(X131*1,"0")+IFERROR(X132*1,"0")+IFERROR(X133*1,"0")+IFERROR(X134*1,"0")</f>
        <v>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4609.2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0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5370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151.20000000000002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