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8" i="2" l="1"/>
  <c r="V459" i="2" s="1"/>
  <c r="V457" i="2"/>
  <c r="V455" i="2"/>
  <c r="V454" i="2"/>
  <c r="W453" i="2"/>
  <c r="T466" i="2" s="1"/>
  <c r="N453" i="2"/>
  <c r="V450" i="2"/>
  <c r="V449" i="2"/>
  <c r="W448" i="2"/>
  <c r="X448" i="2" s="1"/>
  <c r="W447" i="2"/>
  <c r="W450" i="2" s="1"/>
  <c r="V445" i="2"/>
  <c r="V444" i="2"/>
  <c r="W443" i="2"/>
  <c r="X443" i="2" s="1"/>
  <c r="X444" i="2" s="1"/>
  <c r="X442" i="2"/>
  <c r="W442" i="2"/>
  <c r="W444" i="2" s="1"/>
  <c r="V440" i="2"/>
  <c r="V439" i="2"/>
  <c r="X438" i="2"/>
  <c r="W438" i="2"/>
  <c r="W437" i="2"/>
  <c r="X437" i="2" s="1"/>
  <c r="X439" i="2" s="1"/>
  <c r="V435" i="2"/>
  <c r="V434" i="2"/>
  <c r="X433" i="2"/>
  <c r="W433" i="2"/>
  <c r="W432" i="2"/>
  <c r="S466" i="2" s="1"/>
  <c r="W428" i="2"/>
  <c r="V428" i="2"/>
  <c r="W427" i="2"/>
  <c r="V427" i="2"/>
  <c r="X426" i="2"/>
  <c r="X427" i="2" s="1"/>
  <c r="W426" i="2"/>
  <c r="N426" i="2"/>
  <c r="X425" i="2"/>
  <c r="W425" i="2"/>
  <c r="N425" i="2"/>
  <c r="V423" i="2"/>
  <c r="V422" i="2"/>
  <c r="X421" i="2"/>
  <c r="W421" i="2"/>
  <c r="X420" i="2"/>
  <c r="W420" i="2"/>
  <c r="X419" i="2"/>
  <c r="W419" i="2"/>
  <c r="W418" i="2"/>
  <c r="X418" i="2" s="1"/>
  <c r="N418" i="2"/>
  <c r="W417" i="2"/>
  <c r="X417" i="2" s="1"/>
  <c r="N417" i="2"/>
  <c r="X416" i="2"/>
  <c r="W416" i="2"/>
  <c r="W422" i="2" s="1"/>
  <c r="N416" i="2"/>
  <c r="V414" i="2"/>
  <c r="V413" i="2"/>
  <c r="X412" i="2"/>
  <c r="W412" i="2"/>
  <c r="N412" i="2"/>
  <c r="W411" i="2"/>
  <c r="X411" i="2" s="1"/>
  <c r="X413" i="2" s="1"/>
  <c r="N411" i="2"/>
  <c r="V409" i="2"/>
  <c r="V408" i="2"/>
  <c r="X407" i="2"/>
  <c r="W407" i="2"/>
  <c r="N407" i="2"/>
  <c r="X406" i="2"/>
  <c r="W406" i="2"/>
  <c r="N406" i="2"/>
  <c r="X405" i="2"/>
  <c r="W405" i="2"/>
  <c r="N405" i="2"/>
  <c r="X404" i="2"/>
  <c r="W404" i="2"/>
  <c r="N404" i="2"/>
  <c r="X403" i="2"/>
  <c r="W403" i="2"/>
  <c r="N403" i="2"/>
  <c r="X402" i="2"/>
  <c r="W402" i="2"/>
  <c r="N402" i="2"/>
  <c r="X401" i="2"/>
  <c r="W401" i="2"/>
  <c r="W409" i="2" s="1"/>
  <c r="N401" i="2"/>
  <c r="X400" i="2"/>
  <c r="W400" i="2"/>
  <c r="N400" i="2"/>
  <c r="X399" i="2"/>
  <c r="X408" i="2" s="1"/>
  <c r="W399" i="2"/>
  <c r="R466" i="2" s="1"/>
  <c r="N399" i="2"/>
  <c r="W395" i="2"/>
  <c r="V395" i="2"/>
  <c r="W394" i="2"/>
  <c r="V394" i="2"/>
  <c r="W393" i="2"/>
  <c r="X393" i="2" s="1"/>
  <c r="X394" i="2" s="1"/>
  <c r="N393" i="2"/>
  <c r="V391" i="2"/>
  <c r="V390" i="2"/>
  <c r="W389" i="2"/>
  <c r="X389" i="2" s="1"/>
  <c r="N389" i="2"/>
  <c r="X388" i="2"/>
  <c r="W388" i="2"/>
  <c r="N388" i="2"/>
  <c r="W387" i="2"/>
  <c r="X387" i="2" s="1"/>
  <c r="N387" i="2"/>
  <c r="X386" i="2"/>
  <c r="W386" i="2"/>
  <c r="X385" i="2"/>
  <c r="W385" i="2"/>
  <c r="N385" i="2"/>
  <c r="X384" i="2"/>
  <c r="W384" i="2"/>
  <c r="W390" i="2" s="1"/>
  <c r="N384" i="2"/>
  <c r="X383" i="2"/>
  <c r="W383" i="2"/>
  <c r="N383" i="2"/>
  <c r="W381" i="2"/>
  <c r="V381" i="2"/>
  <c r="V380" i="2"/>
  <c r="X379" i="2"/>
  <c r="W379" i="2"/>
  <c r="W380" i="2" s="1"/>
  <c r="N379" i="2"/>
  <c r="W378" i="2"/>
  <c r="Q466" i="2" s="1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X365" i="2"/>
  <c r="W365" i="2"/>
  <c r="N365" i="2"/>
  <c r="W364" i="2"/>
  <c r="X364" i="2" s="1"/>
  <c r="N364" i="2"/>
  <c r="X363" i="2"/>
  <c r="W363" i="2"/>
  <c r="N363" i="2"/>
  <c r="W362" i="2"/>
  <c r="W367" i="2" s="1"/>
  <c r="N362" i="2"/>
  <c r="V360" i="2"/>
  <c r="V359" i="2"/>
  <c r="X358" i="2"/>
  <c r="W358" i="2"/>
  <c r="W357" i="2"/>
  <c r="X357" i="2" s="1"/>
  <c r="N357" i="2"/>
  <c r="X356" i="2"/>
  <c r="W356" i="2"/>
  <c r="N356" i="2"/>
  <c r="W355" i="2"/>
  <c r="X355" i="2" s="1"/>
  <c r="N355" i="2"/>
  <c r="W354" i="2"/>
  <c r="X354" i="2" s="1"/>
  <c r="N354" i="2"/>
  <c r="W353" i="2"/>
  <c r="X353" i="2" s="1"/>
  <c r="N353" i="2"/>
  <c r="X352" i="2"/>
  <c r="W352" i="2"/>
  <c r="N352" i="2"/>
  <c r="W351" i="2"/>
  <c r="X351" i="2" s="1"/>
  <c r="N351" i="2"/>
  <c r="W350" i="2"/>
  <c r="X350" i="2" s="1"/>
  <c r="N350" i="2"/>
  <c r="W349" i="2"/>
  <c r="X349" i="2" s="1"/>
  <c r="N349" i="2"/>
  <c r="X348" i="2"/>
  <c r="W348" i="2"/>
  <c r="N348" i="2"/>
  <c r="W347" i="2"/>
  <c r="X347" i="2" s="1"/>
  <c r="N347" i="2"/>
  <c r="W346" i="2"/>
  <c r="W360" i="2" s="1"/>
  <c r="N346" i="2"/>
  <c r="V344" i="2"/>
  <c r="W343" i="2"/>
  <c r="V343" i="2"/>
  <c r="X342" i="2"/>
  <c r="W342" i="2"/>
  <c r="N342" i="2"/>
  <c r="W341" i="2"/>
  <c r="W344" i="2" s="1"/>
  <c r="N341" i="2"/>
  <c r="V337" i="2"/>
  <c r="V336" i="2"/>
  <c r="X335" i="2"/>
  <c r="X336" i="2" s="1"/>
  <c r="W335" i="2"/>
  <c r="W337" i="2" s="1"/>
  <c r="N335" i="2"/>
  <c r="V333" i="2"/>
  <c r="V332" i="2"/>
  <c r="W331" i="2"/>
  <c r="X331" i="2" s="1"/>
  <c r="N331" i="2"/>
  <c r="X330" i="2"/>
  <c r="W330" i="2"/>
  <c r="N330" i="2"/>
  <c r="W329" i="2"/>
  <c r="X329" i="2" s="1"/>
  <c r="N329" i="2"/>
  <c r="W328" i="2"/>
  <c r="W333" i="2" s="1"/>
  <c r="N328" i="2"/>
  <c r="V326" i="2"/>
  <c r="W325" i="2"/>
  <c r="V325" i="2"/>
  <c r="X324" i="2"/>
  <c r="W324" i="2"/>
  <c r="N324" i="2"/>
  <c r="W323" i="2"/>
  <c r="W326" i="2" s="1"/>
  <c r="N323" i="2"/>
  <c r="V321" i="2"/>
  <c r="V320" i="2"/>
  <c r="X319" i="2"/>
  <c r="W319" i="2"/>
  <c r="N319" i="2"/>
  <c r="X318" i="2"/>
  <c r="W318" i="2"/>
  <c r="N318" i="2"/>
  <c r="X317" i="2"/>
  <c r="W317" i="2"/>
  <c r="W321" i="2" s="1"/>
  <c r="N317" i="2"/>
  <c r="X316" i="2"/>
  <c r="X320" i="2" s="1"/>
  <c r="W316" i="2"/>
  <c r="W320" i="2" s="1"/>
  <c r="N316" i="2"/>
  <c r="V313" i="2"/>
  <c r="V312" i="2"/>
  <c r="W311" i="2"/>
  <c r="W313" i="2" s="1"/>
  <c r="N311" i="2"/>
  <c r="W309" i="2"/>
  <c r="V309" i="2"/>
  <c r="W308" i="2"/>
  <c r="V308" i="2"/>
  <c r="X307" i="2"/>
  <c r="X308" i="2" s="1"/>
  <c r="W307" i="2"/>
  <c r="N307" i="2"/>
  <c r="V305" i="2"/>
  <c r="X304" i="2"/>
  <c r="V304" i="2"/>
  <c r="X303" i="2"/>
  <c r="W303" i="2"/>
  <c r="N303" i="2"/>
  <c r="X302" i="2"/>
  <c r="W302" i="2"/>
  <c r="W304" i="2" s="1"/>
  <c r="N302" i="2"/>
  <c r="V300" i="2"/>
  <c r="W299" i="2"/>
  <c r="V299" i="2"/>
  <c r="W298" i="2"/>
  <c r="X298" i="2" s="1"/>
  <c r="N298" i="2"/>
  <c r="X297" i="2"/>
  <c r="W297" i="2"/>
  <c r="N297" i="2"/>
  <c r="W296" i="2"/>
  <c r="X296" i="2" s="1"/>
  <c r="W295" i="2"/>
  <c r="X295" i="2" s="1"/>
  <c r="N295" i="2"/>
  <c r="X294" i="2"/>
  <c r="W294" i="2"/>
  <c r="N294" i="2"/>
  <c r="W293" i="2"/>
  <c r="X293" i="2" s="1"/>
  <c r="N293" i="2"/>
  <c r="X292" i="2"/>
  <c r="W292" i="2"/>
  <c r="N292" i="2"/>
  <c r="W291" i="2"/>
  <c r="N466" i="2" s="1"/>
  <c r="N291" i="2"/>
  <c r="V287" i="2"/>
  <c r="V286" i="2"/>
  <c r="X285" i="2"/>
  <c r="X286" i="2" s="1"/>
  <c r="W285" i="2"/>
  <c r="W287" i="2" s="1"/>
  <c r="N285" i="2"/>
  <c r="V283" i="2"/>
  <c r="W282" i="2"/>
  <c r="V282" i="2"/>
  <c r="W281" i="2"/>
  <c r="X281" i="2" s="1"/>
  <c r="X282" i="2" s="1"/>
  <c r="N281" i="2"/>
  <c r="W279" i="2"/>
  <c r="V279" i="2"/>
  <c r="V278" i="2"/>
  <c r="W277" i="2"/>
  <c r="X277" i="2" s="1"/>
  <c r="X276" i="2"/>
  <c r="W276" i="2"/>
  <c r="N276" i="2"/>
  <c r="X275" i="2"/>
  <c r="X278" i="2" s="1"/>
  <c r="W275" i="2"/>
  <c r="W278" i="2" s="1"/>
  <c r="N275" i="2"/>
  <c r="V273" i="2"/>
  <c r="V272" i="2"/>
  <c r="W271" i="2"/>
  <c r="W273" i="2" s="1"/>
  <c r="N271" i="2"/>
  <c r="V268" i="2"/>
  <c r="W267" i="2"/>
  <c r="V267" i="2"/>
  <c r="X266" i="2"/>
  <c r="W266" i="2"/>
  <c r="N266" i="2"/>
  <c r="W265" i="2"/>
  <c r="W268" i="2" s="1"/>
  <c r="N265" i="2"/>
  <c r="V263" i="2"/>
  <c r="V262" i="2"/>
  <c r="X261" i="2"/>
  <c r="W261" i="2"/>
  <c r="N261" i="2"/>
  <c r="X260" i="2"/>
  <c r="W260" i="2"/>
  <c r="N260" i="2"/>
  <c r="X259" i="2"/>
  <c r="W259" i="2"/>
  <c r="N259" i="2"/>
  <c r="X258" i="2"/>
  <c r="W258" i="2"/>
  <c r="N258" i="2"/>
  <c r="X257" i="2"/>
  <c r="W257" i="2"/>
  <c r="W256" i="2"/>
  <c r="X256" i="2" s="1"/>
  <c r="N256" i="2"/>
  <c r="W255" i="2"/>
  <c r="W263" i="2" s="1"/>
  <c r="N255" i="2"/>
  <c r="V252" i="2"/>
  <c r="W251" i="2"/>
  <c r="V251" i="2"/>
  <c r="X250" i="2"/>
  <c r="W250" i="2"/>
  <c r="N250" i="2"/>
  <c r="W249" i="2"/>
  <c r="X249" i="2" s="1"/>
  <c r="N249" i="2"/>
  <c r="X248" i="2"/>
  <c r="X251" i="2" s="1"/>
  <c r="W248" i="2"/>
  <c r="W252" i="2" s="1"/>
  <c r="N248" i="2"/>
  <c r="V246" i="2"/>
  <c r="V245" i="2"/>
  <c r="X244" i="2"/>
  <c r="W244" i="2"/>
  <c r="W243" i="2"/>
  <c r="X243" i="2" s="1"/>
  <c r="N243" i="2"/>
  <c r="W242" i="2"/>
  <c r="X242" i="2" s="1"/>
  <c r="W241" i="2"/>
  <c r="W246" i="2" s="1"/>
  <c r="V239" i="2"/>
  <c r="V238" i="2"/>
  <c r="W237" i="2"/>
  <c r="X237" i="2" s="1"/>
  <c r="N237" i="2"/>
  <c r="W236" i="2"/>
  <c r="X236" i="2" s="1"/>
  <c r="N236" i="2"/>
  <c r="X235" i="2"/>
  <c r="X238" i="2" s="1"/>
  <c r="W235" i="2"/>
  <c r="W239" i="2" s="1"/>
  <c r="N235" i="2"/>
  <c r="V233" i="2"/>
  <c r="V232" i="2"/>
  <c r="X231" i="2"/>
  <c r="W231" i="2"/>
  <c r="N231" i="2"/>
  <c r="W230" i="2"/>
  <c r="X230" i="2" s="1"/>
  <c r="N230" i="2"/>
  <c r="X229" i="2"/>
  <c r="W229" i="2"/>
  <c r="N229" i="2"/>
  <c r="W228" i="2"/>
  <c r="X228" i="2" s="1"/>
  <c r="N228" i="2"/>
  <c r="X227" i="2"/>
  <c r="W227" i="2"/>
  <c r="N227" i="2"/>
  <c r="W226" i="2"/>
  <c r="X226" i="2" s="1"/>
  <c r="N226" i="2"/>
  <c r="X225" i="2"/>
  <c r="W225" i="2"/>
  <c r="W233" i="2" s="1"/>
  <c r="N225" i="2"/>
  <c r="V223" i="2"/>
  <c r="V222" i="2"/>
  <c r="X221" i="2"/>
  <c r="W221" i="2"/>
  <c r="N221" i="2"/>
  <c r="X220" i="2"/>
  <c r="W220" i="2"/>
  <c r="N220" i="2"/>
  <c r="X219" i="2"/>
  <c r="W219" i="2"/>
  <c r="N219" i="2"/>
  <c r="X218" i="2"/>
  <c r="X222" i="2" s="1"/>
  <c r="W218" i="2"/>
  <c r="W222" i="2" s="1"/>
  <c r="N218" i="2"/>
  <c r="W216" i="2"/>
  <c r="V216" i="2"/>
  <c r="W215" i="2"/>
  <c r="V215" i="2"/>
  <c r="W214" i="2"/>
  <c r="X214" i="2" s="1"/>
  <c r="X215" i="2" s="1"/>
  <c r="N214" i="2"/>
  <c r="V212" i="2"/>
  <c r="V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X202" i="2" s="1"/>
  <c r="N202" i="2"/>
  <c r="X201" i="2"/>
  <c r="W201" i="2"/>
  <c r="N201" i="2"/>
  <c r="W200" i="2"/>
  <c r="X200" i="2" s="1"/>
  <c r="N200" i="2"/>
  <c r="W199" i="2"/>
  <c r="X199" i="2" s="1"/>
  <c r="N199" i="2"/>
  <c r="W198" i="2"/>
  <c r="X198" i="2" s="1"/>
  <c r="N198" i="2"/>
  <c r="X197" i="2"/>
  <c r="W197" i="2"/>
  <c r="N197" i="2"/>
  <c r="W196" i="2"/>
  <c r="W211" i="2" s="1"/>
  <c r="N196" i="2"/>
  <c r="V193" i="2"/>
  <c r="V192" i="2"/>
  <c r="X191" i="2"/>
  <c r="X192" i="2" s="1"/>
  <c r="W191" i="2"/>
  <c r="W193" i="2" s="1"/>
  <c r="N191" i="2"/>
  <c r="X190" i="2"/>
  <c r="W190" i="2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X175" i="2"/>
  <c r="W175" i="2"/>
  <c r="N175" i="2"/>
  <c r="X174" i="2"/>
  <c r="W174" i="2"/>
  <c r="N174" i="2"/>
  <c r="X173" i="2"/>
  <c r="W173" i="2"/>
  <c r="W172" i="2"/>
  <c r="X172" i="2" s="1"/>
  <c r="N172" i="2"/>
  <c r="W171" i="2"/>
  <c r="W187" i="2" s="1"/>
  <c r="W170" i="2"/>
  <c r="X170" i="2" s="1"/>
  <c r="N170" i="2"/>
  <c r="V168" i="2"/>
  <c r="V167" i="2"/>
  <c r="X166" i="2"/>
  <c r="W166" i="2"/>
  <c r="N166" i="2"/>
  <c r="X165" i="2"/>
  <c r="W165" i="2"/>
  <c r="N165" i="2"/>
  <c r="X164" i="2"/>
  <c r="W164" i="2"/>
  <c r="N164" i="2"/>
  <c r="X163" i="2"/>
  <c r="X167" i="2" s="1"/>
  <c r="W163" i="2"/>
  <c r="W168" i="2" s="1"/>
  <c r="N163" i="2"/>
  <c r="V161" i="2"/>
  <c r="W160" i="2"/>
  <c r="V160" i="2"/>
  <c r="W159" i="2"/>
  <c r="X159" i="2" s="1"/>
  <c r="N159" i="2"/>
  <c r="W158" i="2"/>
  <c r="X158" i="2" s="1"/>
  <c r="X160" i="2" s="1"/>
  <c r="W156" i="2"/>
  <c r="V156" i="2"/>
  <c r="V155" i="2"/>
  <c r="X154" i="2"/>
  <c r="W154" i="2"/>
  <c r="N154" i="2"/>
  <c r="X153" i="2"/>
  <c r="X155" i="2" s="1"/>
  <c r="W153" i="2"/>
  <c r="I466" i="2" s="1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X149" i="2" s="1"/>
  <c r="N141" i="2"/>
  <c r="V138" i="2"/>
  <c r="V137" i="2"/>
  <c r="W136" i="2"/>
  <c r="X136" i="2" s="1"/>
  <c r="N136" i="2"/>
  <c r="X135" i="2"/>
  <c r="W135" i="2"/>
  <c r="N135" i="2"/>
  <c r="W134" i="2"/>
  <c r="G466" i="2" s="1"/>
  <c r="N134" i="2"/>
  <c r="V130" i="2"/>
  <c r="V129" i="2"/>
  <c r="X128" i="2"/>
  <c r="W128" i="2"/>
  <c r="N128" i="2"/>
  <c r="X127" i="2"/>
  <c r="W127" i="2"/>
  <c r="N127" i="2"/>
  <c r="X126" i="2"/>
  <c r="X129" i="2" s="1"/>
  <c r="W126" i="2"/>
  <c r="F466" i="2" s="1"/>
  <c r="N126" i="2"/>
  <c r="V123" i="2"/>
  <c r="W122" i="2"/>
  <c r="V122" i="2"/>
  <c r="W121" i="2"/>
  <c r="X121" i="2" s="1"/>
  <c r="W120" i="2"/>
  <c r="X120" i="2" s="1"/>
  <c r="N120" i="2"/>
  <c r="W119" i="2"/>
  <c r="X119" i="2" s="1"/>
  <c r="X118" i="2"/>
  <c r="W118" i="2"/>
  <c r="N118" i="2"/>
  <c r="X117" i="2"/>
  <c r="W117" i="2"/>
  <c r="W123" i="2" s="1"/>
  <c r="N117" i="2"/>
  <c r="V115" i="2"/>
  <c r="V114" i="2"/>
  <c r="W113" i="2"/>
  <c r="X113" i="2" s="1"/>
  <c r="W112" i="2"/>
  <c r="X112" i="2" s="1"/>
  <c r="N112" i="2"/>
  <c r="X111" i="2"/>
  <c r="W111" i="2"/>
  <c r="X110" i="2"/>
  <c r="W110" i="2"/>
  <c r="W109" i="2"/>
  <c r="W114" i="2" s="1"/>
  <c r="W108" i="2"/>
  <c r="X108" i="2" s="1"/>
  <c r="N108" i="2"/>
  <c r="W107" i="2"/>
  <c r="X107" i="2" s="1"/>
  <c r="N107" i="2"/>
  <c r="X106" i="2"/>
  <c r="W106" i="2"/>
  <c r="X105" i="2"/>
  <c r="W105" i="2"/>
  <c r="V103" i="2"/>
  <c r="V102" i="2"/>
  <c r="W101" i="2"/>
  <c r="X101" i="2" s="1"/>
  <c r="X100" i="2"/>
  <c r="W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W102" i="2" s="1"/>
  <c r="N92" i="2"/>
  <c r="V90" i="2"/>
  <c r="V89" i="2"/>
  <c r="W88" i="2"/>
  <c r="X88" i="2" s="1"/>
  <c r="N88" i="2"/>
  <c r="W87" i="2"/>
  <c r="X87" i="2" s="1"/>
  <c r="N87" i="2"/>
  <c r="X86" i="2"/>
  <c r="W86" i="2"/>
  <c r="X85" i="2"/>
  <c r="W85" i="2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80" i="2" s="1"/>
  <c r="W73" i="2"/>
  <c r="X73" i="2" s="1"/>
  <c r="N73" i="2"/>
  <c r="W72" i="2"/>
  <c r="X72" i="2" s="1"/>
  <c r="N72" i="2"/>
  <c r="X71" i="2"/>
  <c r="W71" i="2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W64" i="2"/>
  <c r="X64" i="2" s="1"/>
  <c r="N64" i="2"/>
  <c r="X63" i="2"/>
  <c r="W63" i="2"/>
  <c r="E466" i="2" s="1"/>
  <c r="V60" i="2"/>
  <c r="W59" i="2"/>
  <c r="V59" i="2"/>
  <c r="W58" i="2"/>
  <c r="X58" i="2" s="1"/>
  <c r="W57" i="2"/>
  <c r="X57" i="2" s="1"/>
  <c r="N57" i="2"/>
  <c r="X56" i="2"/>
  <c r="W56" i="2"/>
  <c r="N56" i="2"/>
  <c r="W55" i="2"/>
  <c r="D466" i="2" s="1"/>
  <c r="W52" i="2"/>
  <c r="V52" i="2"/>
  <c r="V51" i="2"/>
  <c r="W50" i="2"/>
  <c r="W51" i="2" s="1"/>
  <c r="N50" i="2"/>
  <c r="W49" i="2"/>
  <c r="C466" i="2" s="1"/>
  <c r="N49" i="2"/>
  <c r="V45" i="2"/>
  <c r="V44" i="2"/>
  <c r="W43" i="2"/>
  <c r="W44" i="2" s="1"/>
  <c r="N43" i="2"/>
  <c r="W41" i="2"/>
  <c r="V41" i="2"/>
  <c r="V40" i="2"/>
  <c r="X39" i="2"/>
  <c r="X40" i="2" s="1"/>
  <c r="W39" i="2"/>
  <c r="W40" i="2" s="1"/>
  <c r="N39" i="2"/>
  <c r="W37" i="2"/>
  <c r="V37" i="2"/>
  <c r="W36" i="2"/>
  <c r="V36" i="2"/>
  <c r="W35" i="2"/>
  <c r="X35" i="2" s="1"/>
  <c r="X36" i="2" s="1"/>
  <c r="N35" i="2"/>
  <c r="V33" i="2"/>
  <c r="V32" i="2"/>
  <c r="W31" i="2"/>
  <c r="X31" i="2" s="1"/>
  <c r="N31" i="2"/>
  <c r="X30" i="2"/>
  <c r="W30" i="2"/>
  <c r="N30" i="2"/>
  <c r="W29" i="2"/>
  <c r="X29" i="2" s="1"/>
  <c r="N29" i="2"/>
  <c r="W28" i="2"/>
  <c r="X28" i="2" s="1"/>
  <c r="N28" i="2"/>
  <c r="W27" i="2"/>
  <c r="W32" i="2" s="1"/>
  <c r="N27" i="2"/>
  <c r="X26" i="2"/>
  <c r="W26" i="2"/>
  <c r="N26" i="2"/>
  <c r="V24" i="2"/>
  <c r="V456" i="2" s="1"/>
  <c r="X23" i="2"/>
  <c r="W23" i="2"/>
  <c r="V23" i="2"/>
  <c r="V460" i="2" s="1"/>
  <c r="X22" i="2"/>
  <c r="W22" i="2"/>
  <c r="W457" i="2" s="1"/>
  <c r="N22" i="2"/>
  <c r="H10" i="2"/>
  <c r="A9" i="2"/>
  <c r="F10" i="2" s="1"/>
  <c r="D7" i="2"/>
  <c r="O6" i="2"/>
  <c r="N2" i="2"/>
  <c r="X422" i="2" l="1"/>
  <c r="X232" i="2"/>
  <c r="X122" i="2"/>
  <c r="X390" i="2"/>
  <c r="X187" i="2"/>
  <c r="X89" i="2"/>
  <c r="W332" i="2"/>
  <c r="W423" i="2"/>
  <c r="X74" i="2"/>
  <c r="X79" i="2" s="1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460" i="2" s="1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W456" i="2" l="1"/>
  <c r="X51" i="2"/>
  <c r="X461" i="2" s="1"/>
</calcChain>
</file>

<file path=xl/sharedStrings.xml><?xml version="1.0" encoding="utf-8"?>
<sst xmlns="http://schemas.openxmlformats.org/spreadsheetml/2006/main" count="2923" uniqueCount="653">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</sst>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1" t="s">
        <v>29</v>
      </c>
      <c r="E1" s="311"/>
      <c r="F1" s="311"/>
      <c r="G1" s="14" t="s">
        <v>66</v>
      </c>
      <c r="H1" s="311" t="s">
        <v>49</v>
      </c>
      <c r="I1" s="311"/>
      <c r="J1" s="311"/>
      <c r="K1" s="311"/>
      <c r="L1" s="311"/>
      <c r="M1" s="311"/>
      <c r="N1" s="311"/>
      <c r="O1" s="311"/>
      <c r="P1" s="312" t="s">
        <v>67</v>
      </c>
      <c r="Q1" s="313"/>
      <c r="R1" s="31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4"/>
      <c r="O3" s="314"/>
      <c r="P3" s="314"/>
      <c r="Q3" s="314"/>
      <c r="R3" s="314"/>
      <c r="S3" s="314"/>
      <c r="T3" s="314"/>
      <c r="U3" s="31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5" t="s">
        <v>8</v>
      </c>
      <c r="B5" s="315"/>
      <c r="C5" s="315"/>
      <c r="D5" s="316"/>
      <c r="E5" s="316"/>
      <c r="F5" s="317" t="s">
        <v>14</v>
      </c>
      <c r="G5" s="317"/>
      <c r="H5" s="316"/>
      <c r="I5" s="316"/>
      <c r="J5" s="316"/>
      <c r="K5" s="316"/>
      <c r="L5" s="316"/>
      <c r="N5" s="27" t="s">
        <v>4</v>
      </c>
      <c r="O5" s="318">
        <v>45242</v>
      </c>
      <c r="P5" s="318"/>
      <c r="R5" s="319" t="s">
        <v>3</v>
      </c>
      <c r="S5" s="320"/>
      <c r="T5" s="321" t="s">
        <v>633</v>
      </c>
      <c r="U5" s="322"/>
      <c r="Z5" s="60"/>
      <c r="AA5" s="60"/>
      <c r="AB5" s="60"/>
    </row>
    <row r="6" spans="1:29" s="17" customFormat="1" ht="24" customHeight="1" x14ac:dyDescent="0.2">
      <c r="A6" s="315" t="s">
        <v>1</v>
      </c>
      <c r="B6" s="315"/>
      <c r="C6" s="315"/>
      <c r="D6" s="323" t="s">
        <v>634</v>
      </c>
      <c r="E6" s="323"/>
      <c r="F6" s="323"/>
      <c r="G6" s="323"/>
      <c r="H6" s="323"/>
      <c r="I6" s="323"/>
      <c r="J6" s="323"/>
      <c r="K6" s="323"/>
      <c r="L6" s="323"/>
      <c r="N6" s="27" t="s">
        <v>30</v>
      </c>
      <c r="O6" s="324" t="str">
        <f>IF(O5=0," ",CHOOSE(WEEKDAY(O5,2),"Понедельник","Вторник","Среда","Четверг","Пятница","Суббота","Воскресенье"))</f>
        <v>Воскресенье</v>
      </c>
      <c r="P6" s="324"/>
      <c r="R6" s="325" t="s">
        <v>5</v>
      </c>
      <c r="S6" s="326"/>
      <c r="T6" s="327" t="s">
        <v>69</v>
      </c>
      <c r="U6" s="32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3" t="str">
        <f>IFERROR(VLOOKUP(DeliveryAddress,Table,3,0),1)</f>
        <v>1</v>
      </c>
      <c r="E7" s="334"/>
      <c r="F7" s="334"/>
      <c r="G7" s="334"/>
      <c r="H7" s="334"/>
      <c r="I7" s="334"/>
      <c r="J7" s="334"/>
      <c r="K7" s="334"/>
      <c r="L7" s="335"/>
      <c r="N7" s="29"/>
      <c r="O7" s="49"/>
      <c r="P7" s="49"/>
      <c r="R7" s="325"/>
      <c r="S7" s="326"/>
      <c r="T7" s="329"/>
      <c r="U7" s="330"/>
      <c r="Z7" s="60"/>
      <c r="AA7" s="60"/>
      <c r="AB7" s="60"/>
    </row>
    <row r="8" spans="1:29" s="17" customFormat="1" ht="25.5" customHeight="1" x14ac:dyDescent="0.2">
      <c r="A8" s="336" t="s">
        <v>60</v>
      </c>
      <c r="B8" s="336"/>
      <c r="C8" s="336"/>
      <c r="D8" s="337"/>
      <c r="E8" s="337"/>
      <c r="F8" s="337"/>
      <c r="G8" s="337"/>
      <c r="H8" s="337"/>
      <c r="I8" s="337"/>
      <c r="J8" s="337"/>
      <c r="K8" s="337"/>
      <c r="L8" s="337"/>
      <c r="N8" s="27" t="s">
        <v>11</v>
      </c>
      <c r="O8" s="338">
        <v>0.375</v>
      </c>
      <c r="P8" s="338"/>
      <c r="R8" s="325"/>
      <c r="S8" s="326"/>
      <c r="T8" s="329"/>
      <c r="U8" s="330"/>
      <c r="Z8" s="60"/>
      <c r="AA8" s="60"/>
      <c r="AB8" s="60"/>
    </row>
    <row r="9" spans="1:29" s="17" customFormat="1" ht="39.950000000000003" customHeight="1" x14ac:dyDescent="0.2">
      <c r="A9" s="3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340" t="s">
        <v>48</v>
      </c>
      <c r="E9" s="341"/>
      <c r="F9" s="3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18"/>
      <c r="P9" s="318"/>
      <c r="R9" s="325"/>
      <c r="S9" s="326"/>
      <c r="T9" s="331"/>
      <c r="U9" s="33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340"/>
      <c r="E10" s="341"/>
      <c r="F10" s="3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343" t="str">
        <f>IFERROR(VLOOKUP($D$10,Proxy,2,FALSE),"")</f>
        <v/>
      </c>
      <c r="I10" s="343"/>
      <c r="J10" s="343"/>
      <c r="K10" s="343"/>
      <c r="L10" s="343"/>
      <c r="N10" s="31" t="s">
        <v>35</v>
      </c>
      <c r="O10" s="338"/>
      <c r="P10" s="338"/>
      <c r="S10" s="29" t="s">
        <v>12</v>
      </c>
      <c r="T10" s="344" t="s">
        <v>70</v>
      </c>
      <c r="U10" s="34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38"/>
      <c r="P11" s="338"/>
      <c r="S11" s="29" t="s">
        <v>31</v>
      </c>
      <c r="T11" s="346" t="s">
        <v>57</v>
      </c>
      <c r="U11" s="34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47" t="s">
        <v>71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7"/>
      <c r="N12" s="27" t="s">
        <v>33</v>
      </c>
      <c r="O12" s="348"/>
      <c r="P12" s="348"/>
      <c r="Q12" s="28"/>
      <c r="R12"/>
      <c r="S12" s="29" t="s">
        <v>48</v>
      </c>
      <c r="T12" s="349"/>
      <c r="U12" s="349"/>
      <c r="V12"/>
      <c r="Z12" s="60"/>
      <c r="AA12" s="60"/>
      <c r="AB12" s="60"/>
    </row>
    <row r="13" spans="1:29" s="17" customFormat="1" ht="23.25" customHeight="1" x14ac:dyDescent="0.2">
      <c r="A13" s="347" t="s">
        <v>72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7"/>
      <c r="M13" s="31"/>
      <c r="N13" s="31" t="s">
        <v>34</v>
      </c>
      <c r="O13" s="346"/>
      <c r="P13" s="34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47" t="s">
        <v>73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50" t="s">
        <v>74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0"/>
      <c r="M15"/>
      <c r="N15" s="351" t="s">
        <v>63</v>
      </c>
      <c r="O15" s="351"/>
      <c r="P15" s="351"/>
      <c r="Q15" s="351"/>
      <c r="R15" s="35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52"/>
      <c r="O16" s="352"/>
      <c r="P16" s="352"/>
      <c r="Q16" s="352"/>
      <c r="R16" s="35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54" t="s">
        <v>61</v>
      </c>
      <c r="B17" s="354" t="s">
        <v>51</v>
      </c>
      <c r="C17" s="355" t="s">
        <v>50</v>
      </c>
      <c r="D17" s="354" t="s">
        <v>52</v>
      </c>
      <c r="E17" s="354"/>
      <c r="F17" s="354" t="s">
        <v>24</v>
      </c>
      <c r="G17" s="354" t="s">
        <v>27</v>
      </c>
      <c r="H17" s="354" t="s">
        <v>25</v>
      </c>
      <c r="I17" s="354" t="s">
        <v>26</v>
      </c>
      <c r="J17" s="356" t="s">
        <v>16</v>
      </c>
      <c r="K17" s="356" t="s">
        <v>65</v>
      </c>
      <c r="L17" s="356" t="s">
        <v>2</v>
      </c>
      <c r="M17" s="354" t="s">
        <v>28</v>
      </c>
      <c r="N17" s="354" t="s">
        <v>17</v>
      </c>
      <c r="O17" s="354"/>
      <c r="P17" s="354"/>
      <c r="Q17" s="354"/>
      <c r="R17" s="354"/>
      <c r="S17" s="353" t="s">
        <v>58</v>
      </c>
      <c r="T17" s="354"/>
      <c r="U17" s="354" t="s">
        <v>6</v>
      </c>
      <c r="V17" s="354" t="s">
        <v>44</v>
      </c>
      <c r="W17" s="358" t="s">
        <v>56</v>
      </c>
      <c r="X17" s="354" t="s">
        <v>18</v>
      </c>
      <c r="Y17" s="360" t="s">
        <v>62</v>
      </c>
      <c r="Z17" s="360" t="s">
        <v>19</v>
      </c>
      <c r="AA17" s="361" t="s">
        <v>59</v>
      </c>
      <c r="AB17" s="362"/>
      <c r="AC17" s="363"/>
      <c r="AD17" s="367"/>
      <c r="BA17" s="368" t="s">
        <v>64</v>
      </c>
    </row>
    <row r="18" spans="1:53" ht="14.25" customHeight="1" x14ac:dyDescent="0.2">
      <c r="A18" s="354"/>
      <c r="B18" s="354"/>
      <c r="C18" s="355"/>
      <c r="D18" s="354"/>
      <c r="E18" s="354"/>
      <c r="F18" s="354" t="s">
        <v>20</v>
      </c>
      <c r="G18" s="354" t="s">
        <v>21</v>
      </c>
      <c r="H18" s="354" t="s">
        <v>22</v>
      </c>
      <c r="I18" s="354" t="s">
        <v>22</v>
      </c>
      <c r="J18" s="357"/>
      <c r="K18" s="357"/>
      <c r="L18" s="357"/>
      <c r="M18" s="354"/>
      <c r="N18" s="354"/>
      <c r="O18" s="354"/>
      <c r="P18" s="354"/>
      <c r="Q18" s="354"/>
      <c r="R18" s="354"/>
      <c r="S18" s="36" t="s">
        <v>47</v>
      </c>
      <c r="T18" s="36" t="s">
        <v>46</v>
      </c>
      <c r="U18" s="354"/>
      <c r="V18" s="354"/>
      <c r="W18" s="359"/>
      <c r="X18" s="354"/>
      <c r="Y18" s="360"/>
      <c r="Z18" s="360"/>
      <c r="AA18" s="364"/>
      <c r="AB18" s="365"/>
      <c r="AC18" s="366"/>
      <c r="AD18" s="367"/>
      <c r="BA18" s="368"/>
    </row>
    <row r="19" spans="1:53" ht="27.75" customHeight="1" x14ac:dyDescent="0.2">
      <c r="A19" s="369" t="s">
        <v>75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55"/>
      <c r="Z19" s="55"/>
    </row>
    <row r="20" spans="1:53" ht="16.5" customHeight="1" x14ac:dyDescent="0.25">
      <c r="A20" s="370" t="s">
        <v>75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66"/>
      <c r="Z20" s="66"/>
    </row>
    <row r="21" spans="1:53" ht="14.25" customHeight="1" x14ac:dyDescent="0.25">
      <c r="A21" s="371" t="s">
        <v>76</v>
      </c>
      <c r="B21" s="371"/>
      <c r="C21" s="371"/>
      <c r="D21" s="371"/>
      <c r="E21" s="371"/>
      <c r="F21" s="371"/>
      <c r="G21" s="371"/>
      <c r="H21" s="371"/>
      <c r="I21" s="371"/>
      <c r="J21" s="371"/>
      <c r="K21" s="371"/>
      <c r="L21" s="371"/>
      <c r="M21" s="371"/>
      <c r="N21" s="371"/>
      <c r="O21" s="371"/>
      <c r="P21" s="371"/>
      <c r="Q21" s="371"/>
      <c r="R21" s="371"/>
      <c r="S21" s="371"/>
      <c r="T21" s="371"/>
      <c r="U21" s="371"/>
      <c r="V21" s="371"/>
      <c r="W21" s="371"/>
      <c r="X21" s="37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72">
        <v>4607091389258</v>
      </c>
      <c r="E22" s="37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74"/>
      <c r="P22" s="374"/>
      <c r="Q22" s="374"/>
      <c r="R22" s="37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79"/>
      <c r="B23" s="379"/>
      <c r="C23" s="379"/>
      <c r="D23" s="379"/>
      <c r="E23" s="379"/>
      <c r="F23" s="379"/>
      <c r="G23" s="379"/>
      <c r="H23" s="379"/>
      <c r="I23" s="379"/>
      <c r="J23" s="379"/>
      <c r="K23" s="379"/>
      <c r="L23" s="379"/>
      <c r="M23" s="380"/>
      <c r="N23" s="376" t="s">
        <v>43</v>
      </c>
      <c r="O23" s="377"/>
      <c r="P23" s="377"/>
      <c r="Q23" s="377"/>
      <c r="R23" s="377"/>
      <c r="S23" s="377"/>
      <c r="T23" s="37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79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80"/>
      <c r="N24" s="376" t="s">
        <v>43</v>
      </c>
      <c r="O24" s="377"/>
      <c r="P24" s="377"/>
      <c r="Q24" s="377"/>
      <c r="R24" s="377"/>
      <c r="S24" s="377"/>
      <c r="T24" s="37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71" t="s">
        <v>81</v>
      </c>
      <c r="B25" s="371"/>
      <c r="C25" s="371"/>
      <c r="D25" s="371"/>
      <c r="E25" s="371"/>
      <c r="F25" s="371"/>
      <c r="G25" s="371"/>
      <c r="H25" s="371"/>
      <c r="I25" s="371"/>
      <c r="J25" s="371"/>
      <c r="K25" s="371"/>
      <c r="L25" s="371"/>
      <c r="M25" s="371"/>
      <c r="N25" s="371"/>
      <c r="O25" s="371"/>
      <c r="P25" s="371"/>
      <c r="Q25" s="371"/>
      <c r="R25" s="371"/>
      <c r="S25" s="371"/>
      <c r="T25" s="371"/>
      <c r="U25" s="371"/>
      <c r="V25" s="371"/>
      <c r="W25" s="371"/>
      <c r="X25" s="37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72">
        <v>4607091383881</v>
      </c>
      <c r="E26" s="37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8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74"/>
      <c r="P26" s="374"/>
      <c r="Q26" s="374"/>
      <c r="R26" s="37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72">
        <v>4607091388237</v>
      </c>
      <c r="E27" s="37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8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74"/>
      <c r="P27" s="374"/>
      <c r="Q27" s="374"/>
      <c r="R27" s="37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72">
        <v>4607091383935</v>
      </c>
      <c r="E28" s="37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74"/>
      <c r="P28" s="374"/>
      <c r="Q28" s="374"/>
      <c r="R28" s="37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72">
        <v>4680115881853</v>
      </c>
      <c r="E29" s="37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74"/>
      <c r="P29" s="374"/>
      <c r="Q29" s="374"/>
      <c r="R29" s="37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72">
        <v>4607091383911</v>
      </c>
      <c r="E30" s="37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74"/>
      <c r="P30" s="374"/>
      <c r="Q30" s="374"/>
      <c r="R30" s="37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72">
        <v>4607091388244</v>
      </c>
      <c r="E31" s="37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74"/>
      <c r="P31" s="374"/>
      <c r="Q31" s="374"/>
      <c r="R31" s="37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79"/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80"/>
      <c r="N32" s="376" t="s">
        <v>43</v>
      </c>
      <c r="O32" s="377"/>
      <c r="P32" s="377"/>
      <c r="Q32" s="377"/>
      <c r="R32" s="377"/>
      <c r="S32" s="377"/>
      <c r="T32" s="37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79"/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80"/>
      <c r="N33" s="376" t="s">
        <v>43</v>
      </c>
      <c r="O33" s="377"/>
      <c r="P33" s="377"/>
      <c r="Q33" s="377"/>
      <c r="R33" s="377"/>
      <c r="S33" s="377"/>
      <c r="T33" s="37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71" t="s">
        <v>94</v>
      </c>
      <c r="B34" s="371"/>
      <c r="C34" s="371"/>
      <c r="D34" s="371"/>
      <c r="E34" s="371"/>
      <c r="F34" s="371"/>
      <c r="G34" s="371"/>
      <c r="H34" s="371"/>
      <c r="I34" s="371"/>
      <c r="J34" s="371"/>
      <c r="K34" s="371"/>
      <c r="L34" s="371"/>
      <c r="M34" s="371"/>
      <c r="N34" s="371"/>
      <c r="O34" s="371"/>
      <c r="P34" s="371"/>
      <c r="Q34" s="371"/>
      <c r="R34" s="371"/>
      <c r="S34" s="371"/>
      <c r="T34" s="371"/>
      <c r="U34" s="371"/>
      <c r="V34" s="371"/>
      <c r="W34" s="371"/>
      <c r="X34" s="37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72">
        <v>4607091388503</v>
      </c>
      <c r="E35" s="37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74"/>
      <c r="P35" s="374"/>
      <c r="Q35" s="374"/>
      <c r="R35" s="37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79"/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80"/>
      <c r="N36" s="376" t="s">
        <v>43</v>
      </c>
      <c r="O36" s="377"/>
      <c r="P36" s="377"/>
      <c r="Q36" s="377"/>
      <c r="R36" s="377"/>
      <c r="S36" s="377"/>
      <c r="T36" s="37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79"/>
      <c r="B37" s="379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80"/>
      <c r="N37" s="376" t="s">
        <v>43</v>
      </c>
      <c r="O37" s="377"/>
      <c r="P37" s="377"/>
      <c r="Q37" s="377"/>
      <c r="R37" s="377"/>
      <c r="S37" s="377"/>
      <c r="T37" s="37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71" t="s">
        <v>99</v>
      </c>
      <c r="B38" s="371"/>
      <c r="C38" s="371"/>
      <c r="D38" s="371"/>
      <c r="E38" s="371"/>
      <c r="F38" s="371"/>
      <c r="G38" s="371"/>
      <c r="H38" s="371"/>
      <c r="I38" s="371"/>
      <c r="J38" s="371"/>
      <c r="K38" s="371"/>
      <c r="L38" s="371"/>
      <c r="M38" s="371"/>
      <c r="N38" s="371"/>
      <c r="O38" s="371"/>
      <c r="P38" s="371"/>
      <c r="Q38" s="371"/>
      <c r="R38" s="371"/>
      <c r="S38" s="371"/>
      <c r="T38" s="371"/>
      <c r="U38" s="371"/>
      <c r="V38" s="371"/>
      <c r="W38" s="371"/>
      <c r="X38" s="37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72">
        <v>4607091388282</v>
      </c>
      <c r="E39" s="37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74"/>
      <c r="P39" s="374"/>
      <c r="Q39" s="374"/>
      <c r="R39" s="37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79"/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80"/>
      <c r="N40" s="376" t="s">
        <v>43</v>
      </c>
      <c r="O40" s="377"/>
      <c r="P40" s="377"/>
      <c r="Q40" s="377"/>
      <c r="R40" s="377"/>
      <c r="S40" s="377"/>
      <c r="T40" s="37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79"/>
      <c r="B41" s="379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80"/>
      <c r="N41" s="376" t="s">
        <v>43</v>
      </c>
      <c r="O41" s="377"/>
      <c r="P41" s="377"/>
      <c r="Q41" s="377"/>
      <c r="R41" s="377"/>
      <c r="S41" s="377"/>
      <c r="T41" s="37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71" t="s">
        <v>103</v>
      </c>
      <c r="B42" s="371"/>
      <c r="C42" s="371"/>
      <c r="D42" s="371"/>
      <c r="E42" s="371"/>
      <c r="F42" s="371"/>
      <c r="G42" s="371"/>
      <c r="H42" s="371"/>
      <c r="I42" s="371"/>
      <c r="J42" s="371"/>
      <c r="K42" s="371"/>
      <c r="L42" s="371"/>
      <c r="M42" s="371"/>
      <c r="N42" s="371"/>
      <c r="O42" s="371"/>
      <c r="P42" s="371"/>
      <c r="Q42" s="371"/>
      <c r="R42" s="371"/>
      <c r="S42" s="371"/>
      <c r="T42" s="371"/>
      <c r="U42" s="371"/>
      <c r="V42" s="371"/>
      <c r="W42" s="371"/>
      <c r="X42" s="37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72">
        <v>4607091389111</v>
      </c>
      <c r="E43" s="37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74"/>
      <c r="P43" s="374"/>
      <c r="Q43" s="374"/>
      <c r="R43" s="37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79"/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80"/>
      <c r="N44" s="376" t="s">
        <v>43</v>
      </c>
      <c r="O44" s="377"/>
      <c r="P44" s="377"/>
      <c r="Q44" s="377"/>
      <c r="R44" s="377"/>
      <c r="S44" s="377"/>
      <c r="T44" s="37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79"/>
      <c r="B45" s="379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80"/>
      <c r="N45" s="376" t="s">
        <v>43</v>
      </c>
      <c r="O45" s="377"/>
      <c r="P45" s="377"/>
      <c r="Q45" s="377"/>
      <c r="R45" s="377"/>
      <c r="S45" s="377"/>
      <c r="T45" s="37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69" t="s">
        <v>106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55"/>
      <c r="Z46" s="55"/>
    </row>
    <row r="47" spans="1:53" ht="16.5" customHeight="1" x14ac:dyDescent="0.25">
      <c r="A47" s="370" t="s">
        <v>107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66"/>
      <c r="Z47" s="66"/>
    </row>
    <row r="48" spans="1:53" ht="14.25" customHeight="1" x14ac:dyDescent="0.25">
      <c r="A48" s="371" t="s">
        <v>108</v>
      </c>
      <c r="B48" s="371"/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 s="371"/>
      <c r="T48" s="371"/>
      <c r="U48" s="371"/>
      <c r="V48" s="371"/>
      <c r="W48" s="371"/>
      <c r="X48" s="37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72">
        <v>4680115881440</v>
      </c>
      <c r="E49" s="37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74"/>
      <c r="P49" s="374"/>
      <c r="Q49" s="374"/>
      <c r="R49" s="375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72">
        <v>4680115881433</v>
      </c>
      <c r="E50" s="37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74"/>
      <c r="P50" s="374"/>
      <c r="Q50" s="374"/>
      <c r="R50" s="37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79"/>
      <c r="B51" s="379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80"/>
      <c r="N51" s="376" t="s">
        <v>43</v>
      </c>
      <c r="O51" s="377"/>
      <c r="P51" s="377"/>
      <c r="Q51" s="377"/>
      <c r="R51" s="377"/>
      <c r="S51" s="377"/>
      <c r="T51" s="378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79"/>
      <c r="B52" s="379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80"/>
      <c r="N52" s="376" t="s">
        <v>43</v>
      </c>
      <c r="O52" s="377"/>
      <c r="P52" s="377"/>
      <c r="Q52" s="377"/>
      <c r="R52" s="377"/>
      <c r="S52" s="377"/>
      <c r="T52" s="378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70" t="s">
        <v>115</v>
      </c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0"/>
      <c r="O53" s="370"/>
      <c r="P53" s="370"/>
      <c r="Q53" s="370"/>
      <c r="R53" s="370"/>
      <c r="S53" s="370"/>
      <c r="T53" s="370"/>
      <c r="U53" s="370"/>
      <c r="V53" s="370"/>
      <c r="W53" s="370"/>
      <c r="X53" s="370"/>
      <c r="Y53" s="66"/>
      <c r="Z53" s="66"/>
    </row>
    <row r="54" spans="1:53" ht="14.25" customHeight="1" x14ac:dyDescent="0.25">
      <c r="A54" s="371" t="s">
        <v>116</v>
      </c>
      <c r="B54" s="371"/>
      <c r="C54" s="371"/>
      <c r="D54" s="371"/>
      <c r="E54" s="371"/>
      <c r="F54" s="371"/>
      <c r="G54" s="371"/>
      <c r="H54" s="371"/>
      <c r="I54" s="371"/>
      <c r="J54" s="371"/>
      <c r="K54" s="371"/>
      <c r="L54" s="371"/>
      <c r="M54" s="371"/>
      <c r="N54" s="371"/>
      <c r="O54" s="371"/>
      <c r="P54" s="371"/>
      <c r="Q54" s="371"/>
      <c r="R54" s="371"/>
      <c r="S54" s="371"/>
      <c r="T54" s="371"/>
      <c r="U54" s="371"/>
      <c r="V54" s="371"/>
      <c r="W54" s="371"/>
      <c r="X54" s="37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72">
        <v>4680115881426</v>
      </c>
      <c r="E55" s="372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392" t="s">
        <v>119</v>
      </c>
      <c r="O55" s="374"/>
      <c r="P55" s="374"/>
      <c r="Q55" s="374"/>
      <c r="R55" s="37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72">
        <v>4680115881426</v>
      </c>
      <c r="E56" s="372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74"/>
      <c r="P56" s="374"/>
      <c r="Q56" s="374"/>
      <c r="R56" s="37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72">
        <v>4680115881419</v>
      </c>
      <c r="E57" s="37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74"/>
      <c r="P57" s="374"/>
      <c r="Q57" s="374"/>
      <c r="R57" s="37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72">
        <v>4680115881525</v>
      </c>
      <c r="E58" s="37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395" t="s">
        <v>126</v>
      </c>
      <c r="O58" s="374"/>
      <c r="P58" s="374"/>
      <c r="Q58" s="374"/>
      <c r="R58" s="37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79"/>
      <c r="B59" s="379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80"/>
      <c r="N59" s="376" t="s">
        <v>43</v>
      </c>
      <c r="O59" s="377"/>
      <c r="P59" s="377"/>
      <c r="Q59" s="377"/>
      <c r="R59" s="377"/>
      <c r="S59" s="377"/>
      <c r="T59" s="37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79"/>
      <c r="B60" s="379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80"/>
      <c r="N60" s="376" t="s">
        <v>43</v>
      </c>
      <c r="O60" s="377"/>
      <c r="P60" s="377"/>
      <c r="Q60" s="377"/>
      <c r="R60" s="377"/>
      <c r="S60" s="377"/>
      <c r="T60" s="37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70" t="s">
        <v>106</v>
      </c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0"/>
      <c r="O61" s="370"/>
      <c r="P61" s="370"/>
      <c r="Q61" s="370"/>
      <c r="R61" s="370"/>
      <c r="S61" s="370"/>
      <c r="T61" s="370"/>
      <c r="U61" s="370"/>
      <c r="V61" s="370"/>
      <c r="W61" s="370"/>
      <c r="X61" s="370"/>
      <c r="Y61" s="66"/>
      <c r="Z61" s="66"/>
    </row>
    <row r="62" spans="1:53" ht="14.25" customHeight="1" x14ac:dyDescent="0.25">
      <c r="A62" s="371" t="s">
        <v>116</v>
      </c>
      <c r="B62" s="371"/>
      <c r="C62" s="371"/>
      <c r="D62" s="371"/>
      <c r="E62" s="371"/>
      <c r="F62" s="371"/>
      <c r="G62" s="371"/>
      <c r="H62" s="371"/>
      <c r="I62" s="371"/>
      <c r="J62" s="371"/>
      <c r="K62" s="371"/>
      <c r="L62" s="371"/>
      <c r="M62" s="371"/>
      <c r="N62" s="371"/>
      <c r="O62" s="371"/>
      <c r="P62" s="371"/>
      <c r="Q62" s="371"/>
      <c r="R62" s="371"/>
      <c r="S62" s="371"/>
      <c r="T62" s="371"/>
      <c r="U62" s="371"/>
      <c r="V62" s="371"/>
      <c r="W62" s="371"/>
      <c r="X62" s="37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72">
        <v>4607091382945</v>
      </c>
      <c r="E63" s="37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396" t="s">
        <v>129</v>
      </c>
      <c r="O63" s="374"/>
      <c r="P63" s="374"/>
      <c r="Q63" s="374"/>
      <c r="R63" s="375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72">
        <v>4607091385670</v>
      </c>
      <c r="E64" s="372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3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74"/>
      <c r="P64" s="374"/>
      <c r="Q64" s="374"/>
      <c r="R64" s="37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72">
        <v>4680115881327</v>
      </c>
      <c r="E65" s="37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39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74"/>
      <c r="P65" s="374"/>
      <c r="Q65" s="374"/>
      <c r="R65" s="375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72">
        <v>4680115882133</v>
      </c>
      <c r="E66" s="372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39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74"/>
      <c r="P66" s="374"/>
      <c r="Q66" s="374"/>
      <c r="R66" s="37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72">
        <v>4607091382952</v>
      </c>
      <c r="E67" s="37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74"/>
      <c r="P67" s="374"/>
      <c r="Q67" s="374"/>
      <c r="R67" s="37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72">
        <v>4680115882539</v>
      </c>
      <c r="E68" s="372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4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74"/>
      <c r="P68" s="374"/>
      <c r="Q68" s="374"/>
      <c r="R68" s="37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72">
        <v>4607091385687</v>
      </c>
      <c r="E69" s="372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4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74"/>
      <c r="P69" s="374"/>
      <c r="Q69" s="374"/>
      <c r="R69" s="37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72">
        <v>4607091384604</v>
      </c>
      <c r="E70" s="37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0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74"/>
      <c r="P70" s="374"/>
      <c r="Q70" s="374"/>
      <c r="R70" s="37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72">
        <v>4680115880283</v>
      </c>
      <c r="E71" s="37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74"/>
      <c r="P71" s="374"/>
      <c r="Q71" s="374"/>
      <c r="R71" s="37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72">
        <v>4680115881518</v>
      </c>
      <c r="E72" s="37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4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74"/>
      <c r="P72" s="374"/>
      <c r="Q72" s="374"/>
      <c r="R72" s="37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72">
        <v>4680115881303</v>
      </c>
      <c r="E73" s="37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4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74"/>
      <c r="P73" s="374"/>
      <c r="Q73" s="374"/>
      <c r="R73" s="37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72">
        <v>4680115882720</v>
      </c>
      <c r="E74" s="372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407" t="s">
        <v>154</v>
      </c>
      <c r="O74" s="374"/>
      <c r="P74" s="374"/>
      <c r="Q74" s="374"/>
      <c r="R74" s="375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72">
        <v>4607091388466</v>
      </c>
      <c r="E75" s="372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4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74"/>
      <c r="P75" s="374"/>
      <c r="Q75" s="374"/>
      <c r="R75" s="37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72">
        <v>4680115880269</v>
      </c>
      <c r="E76" s="372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4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74"/>
      <c r="P76" s="374"/>
      <c r="Q76" s="374"/>
      <c r="R76" s="37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72">
        <v>4680115880429</v>
      </c>
      <c r="E77" s="372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41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74"/>
      <c r="P77" s="374"/>
      <c r="Q77" s="374"/>
      <c r="R77" s="375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72">
        <v>4680115881457</v>
      </c>
      <c r="E78" s="372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41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74"/>
      <c r="P78" s="374"/>
      <c r="Q78" s="374"/>
      <c r="R78" s="37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79"/>
      <c r="B79" s="379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80"/>
      <c r="N79" s="376" t="s">
        <v>43</v>
      </c>
      <c r="O79" s="377"/>
      <c r="P79" s="377"/>
      <c r="Q79" s="377"/>
      <c r="R79" s="377"/>
      <c r="S79" s="377"/>
      <c r="T79" s="378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79"/>
      <c r="B80" s="379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80"/>
      <c r="N80" s="376" t="s">
        <v>43</v>
      </c>
      <c r="O80" s="377"/>
      <c r="P80" s="377"/>
      <c r="Q80" s="377"/>
      <c r="R80" s="377"/>
      <c r="S80" s="377"/>
      <c r="T80" s="378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71" t="s">
        <v>108</v>
      </c>
      <c r="B81" s="371"/>
      <c r="C81" s="371"/>
      <c r="D81" s="371"/>
      <c r="E81" s="371"/>
      <c r="F81" s="371"/>
      <c r="G81" s="371"/>
      <c r="H81" s="371"/>
      <c r="I81" s="371"/>
      <c r="J81" s="371"/>
      <c r="K81" s="371"/>
      <c r="L81" s="371"/>
      <c r="M81" s="371"/>
      <c r="N81" s="371"/>
      <c r="O81" s="371"/>
      <c r="P81" s="371"/>
      <c r="Q81" s="371"/>
      <c r="R81" s="371"/>
      <c r="S81" s="371"/>
      <c r="T81" s="371"/>
      <c r="U81" s="371"/>
      <c r="V81" s="371"/>
      <c r="W81" s="371"/>
      <c r="X81" s="371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72">
        <v>4607091384789</v>
      </c>
      <c r="E82" s="372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412" t="s">
        <v>165</v>
      </c>
      <c r="O82" s="374"/>
      <c r="P82" s="374"/>
      <c r="Q82" s="374"/>
      <c r="R82" s="375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72">
        <v>4680115881488</v>
      </c>
      <c r="E83" s="372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74"/>
      <c r="P83" s="374"/>
      <c r="Q83" s="374"/>
      <c r="R83" s="375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72">
        <v>4607091384765</v>
      </c>
      <c r="E84" s="372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414" t="s">
        <v>170</v>
      </c>
      <c r="O84" s="374"/>
      <c r="P84" s="374"/>
      <c r="Q84" s="374"/>
      <c r="R84" s="37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72">
        <v>4680115882751</v>
      </c>
      <c r="E85" s="372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415" t="s">
        <v>173</v>
      </c>
      <c r="O85" s="374"/>
      <c r="P85" s="374"/>
      <c r="Q85" s="374"/>
      <c r="R85" s="37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72">
        <v>4680115882775</v>
      </c>
      <c r="E86" s="372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416" t="s">
        <v>176</v>
      </c>
      <c r="O86" s="374"/>
      <c r="P86" s="374"/>
      <c r="Q86" s="374"/>
      <c r="R86" s="37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72">
        <v>4680115880658</v>
      </c>
      <c r="E87" s="372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74"/>
      <c r="P87" s="374"/>
      <c r="Q87" s="374"/>
      <c r="R87" s="37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72">
        <v>4607091381962</v>
      </c>
      <c r="E88" s="372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74"/>
      <c r="P88" s="374"/>
      <c r="Q88" s="374"/>
      <c r="R88" s="37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79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80"/>
      <c r="N89" s="376" t="s">
        <v>43</v>
      </c>
      <c r="O89" s="377"/>
      <c r="P89" s="377"/>
      <c r="Q89" s="377"/>
      <c r="R89" s="377"/>
      <c r="S89" s="377"/>
      <c r="T89" s="378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79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80"/>
      <c r="N90" s="376" t="s">
        <v>43</v>
      </c>
      <c r="O90" s="377"/>
      <c r="P90" s="377"/>
      <c r="Q90" s="377"/>
      <c r="R90" s="377"/>
      <c r="S90" s="377"/>
      <c r="T90" s="378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71" t="s">
        <v>76</v>
      </c>
      <c r="B91" s="371"/>
      <c r="C91" s="371"/>
      <c r="D91" s="371"/>
      <c r="E91" s="371"/>
      <c r="F91" s="371"/>
      <c r="G91" s="371"/>
      <c r="H91" s="371"/>
      <c r="I91" s="371"/>
      <c r="J91" s="371"/>
      <c r="K91" s="371"/>
      <c r="L91" s="371"/>
      <c r="M91" s="371"/>
      <c r="N91" s="371"/>
      <c r="O91" s="371"/>
      <c r="P91" s="371"/>
      <c r="Q91" s="371"/>
      <c r="R91" s="371"/>
      <c r="S91" s="371"/>
      <c r="T91" s="371"/>
      <c r="U91" s="371"/>
      <c r="V91" s="371"/>
      <c r="W91" s="371"/>
      <c r="X91" s="371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72">
        <v>4607091387667</v>
      </c>
      <c r="E92" s="372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74"/>
      <c r="P92" s="374"/>
      <c r="Q92" s="374"/>
      <c r="R92" s="375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72">
        <v>4607091387636</v>
      </c>
      <c r="E93" s="372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74"/>
      <c r="P93" s="374"/>
      <c r="Q93" s="374"/>
      <c r="R93" s="375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72">
        <v>4607091384727</v>
      </c>
      <c r="E94" s="372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74"/>
      <c r="P94" s="374"/>
      <c r="Q94" s="374"/>
      <c r="R94" s="37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72">
        <v>4607091386745</v>
      </c>
      <c r="E95" s="372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74"/>
      <c r="P95" s="374"/>
      <c r="Q95" s="374"/>
      <c r="R95" s="37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72">
        <v>4607091382426</v>
      </c>
      <c r="E96" s="372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74"/>
      <c r="P96" s="374"/>
      <c r="Q96" s="374"/>
      <c r="R96" s="37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72">
        <v>4607091386547</v>
      </c>
      <c r="E97" s="372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74"/>
      <c r="P97" s="374"/>
      <c r="Q97" s="374"/>
      <c r="R97" s="37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72">
        <v>4607091384734</v>
      </c>
      <c r="E98" s="372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74"/>
      <c r="P98" s="374"/>
      <c r="Q98" s="374"/>
      <c r="R98" s="37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72">
        <v>4607091382464</v>
      </c>
      <c r="E99" s="372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4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74"/>
      <c r="P99" s="374"/>
      <c r="Q99" s="374"/>
      <c r="R99" s="37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72">
        <v>4680115883444</v>
      </c>
      <c r="E100" s="372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427" t="s">
        <v>200</v>
      </c>
      <c r="O100" s="374"/>
      <c r="P100" s="374"/>
      <c r="Q100" s="374"/>
      <c r="R100" s="37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72">
        <v>4680115883444</v>
      </c>
      <c r="E101" s="372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428" t="s">
        <v>200</v>
      </c>
      <c r="O101" s="374"/>
      <c r="P101" s="374"/>
      <c r="Q101" s="374"/>
      <c r="R101" s="37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79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80"/>
      <c r="N102" s="376" t="s">
        <v>43</v>
      </c>
      <c r="O102" s="377"/>
      <c r="P102" s="377"/>
      <c r="Q102" s="377"/>
      <c r="R102" s="377"/>
      <c r="S102" s="377"/>
      <c r="T102" s="378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80"/>
      <c r="N103" s="376" t="s">
        <v>43</v>
      </c>
      <c r="O103" s="377"/>
      <c r="P103" s="377"/>
      <c r="Q103" s="377"/>
      <c r="R103" s="377"/>
      <c r="S103" s="377"/>
      <c r="T103" s="378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71" t="s">
        <v>81</v>
      </c>
      <c r="B104" s="371"/>
      <c r="C104" s="371"/>
      <c r="D104" s="371"/>
      <c r="E104" s="371"/>
      <c r="F104" s="371"/>
      <c r="G104" s="371"/>
      <c r="H104" s="371"/>
      <c r="I104" s="371"/>
      <c r="J104" s="371"/>
      <c r="K104" s="371"/>
      <c r="L104" s="371"/>
      <c r="M104" s="371"/>
      <c r="N104" s="371"/>
      <c r="O104" s="371"/>
      <c r="P104" s="371"/>
      <c r="Q104" s="371"/>
      <c r="R104" s="371"/>
      <c r="S104" s="371"/>
      <c r="T104" s="371"/>
      <c r="U104" s="371"/>
      <c r="V104" s="371"/>
      <c r="W104" s="371"/>
      <c r="X104" s="371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72">
        <v>4607091386967</v>
      </c>
      <c r="E105" s="372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429" t="s">
        <v>204</v>
      </c>
      <c r="O105" s="374"/>
      <c r="P105" s="374"/>
      <c r="Q105" s="374"/>
      <c r="R105" s="375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72">
        <v>4607091386967</v>
      </c>
      <c r="E106" s="372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430" t="s">
        <v>206</v>
      </c>
      <c r="O106" s="374"/>
      <c r="P106" s="374"/>
      <c r="Q106" s="374"/>
      <c r="R106" s="375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72">
        <v>4607091385304</v>
      </c>
      <c r="E107" s="37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74"/>
      <c r="P107" s="374"/>
      <c r="Q107" s="374"/>
      <c r="R107" s="375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72">
        <v>4607091386264</v>
      </c>
      <c r="E108" s="372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74"/>
      <c r="P108" s="374"/>
      <c r="Q108" s="374"/>
      <c r="R108" s="37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72">
        <v>4607091385731</v>
      </c>
      <c r="E109" s="372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433" t="s">
        <v>213</v>
      </c>
      <c r="O109" s="374"/>
      <c r="P109" s="374"/>
      <c r="Q109" s="374"/>
      <c r="R109" s="375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72">
        <v>4680115880214</v>
      </c>
      <c r="E110" s="372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434" t="s">
        <v>216</v>
      </c>
      <c r="O110" s="374"/>
      <c r="P110" s="374"/>
      <c r="Q110" s="374"/>
      <c r="R110" s="37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72">
        <v>4680115880894</v>
      </c>
      <c r="E111" s="372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435" t="s">
        <v>219</v>
      </c>
      <c r="O111" s="374"/>
      <c r="P111" s="374"/>
      <c r="Q111" s="374"/>
      <c r="R111" s="37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72">
        <v>4607091385427</v>
      </c>
      <c r="E112" s="372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74"/>
      <c r="P112" s="374"/>
      <c r="Q112" s="374"/>
      <c r="R112" s="37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72">
        <v>4680115882645</v>
      </c>
      <c r="E113" s="372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437" t="s">
        <v>224</v>
      </c>
      <c r="O113" s="374"/>
      <c r="P113" s="374"/>
      <c r="Q113" s="374"/>
      <c r="R113" s="37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79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80"/>
      <c r="N114" s="376" t="s">
        <v>43</v>
      </c>
      <c r="O114" s="377"/>
      <c r="P114" s="377"/>
      <c r="Q114" s="377"/>
      <c r="R114" s="377"/>
      <c r="S114" s="377"/>
      <c r="T114" s="378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79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80"/>
      <c r="N115" s="376" t="s">
        <v>43</v>
      </c>
      <c r="O115" s="377"/>
      <c r="P115" s="377"/>
      <c r="Q115" s="377"/>
      <c r="R115" s="377"/>
      <c r="S115" s="377"/>
      <c r="T115" s="378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71" t="s">
        <v>225</v>
      </c>
      <c r="B116" s="371"/>
      <c r="C116" s="371"/>
      <c r="D116" s="371"/>
      <c r="E116" s="371"/>
      <c r="F116" s="371"/>
      <c r="G116" s="371"/>
      <c r="H116" s="371"/>
      <c r="I116" s="371"/>
      <c r="J116" s="371"/>
      <c r="K116" s="371"/>
      <c r="L116" s="371"/>
      <c r="M116" s="371"/>
      <c r="N116" s="371"/>
      <c r="O116" s="371"/>
      <c r="P116" s="371"/>
      <c r="Q116" s="371"/>
      <c r="R116" s="371"/>
      <c r="S116" s="371"/>
      <c r="T116" s="371"/>
      <c r="U116" s="371"/>
      <c r="V116" s="371"/>
      <c r="W116" s="371"/>
      <c r="X116" s="371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72">
        <v>4607091383065</v>
      </c>
      <c r="E117" s="372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43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74"/>
      <c r="P117" s="374"/>
      <c r="Q117" s="374"/>
      <c r="R117" s="375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72">
        <v>4680115881532</v>
      </c>
      <c r="E118" s="372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43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74"/>
      <c r="P118" s="374"/>
      <c r="Q118" s="374"/>
      <c r="R118" s="375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72">
        <v>4680115882652</v>
      </c>
      <c r="E119" s="372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440" t="s">
        <v>232</v>
      </c>
      <c r="O119" s="374"/>
      <c r="P119" s="374"/>
      <c r="Q119" s="374"/>
      <c r="R119" s="375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72">
        <v>4680115880238</v>
      </c>
      <c r="E120" s="372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44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74"/>
      <c r="P120" s="374"/>
      <c r="Q120" s="374"/>
      <c r="R120" s="375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72">
        <v>4680115881464</v>
      </c>
      <c r="E121" s="372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442" t="s">
        <v>237</v>
      </c>
      <c r="O121" s="374"/>
      <c r="P121" s="374"/>
      <c r="Q121" s="374"/>
      <c r="R121" s="37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79"/>
      <c r="B122" s="379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80"/>
      <c r="N122" s="376" t="s">
        <v>43</v>
      </c>
      <c r="O122" s="377"/>
      <c r="P122" s="377"/>
      <c r="Q122" s="377"/>
      <c r="R122" s="377"/>
      <c r="S122" s="377"/>
      <c r="T122" s="378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79"/>
      <c r="B123" s="379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80"/>
      <c r="N123" s="376" t="s">
        <v>43</v>
      </c>
      <c r="O123" s="377"/>
      <c r="P123" s="377"/>
      <c r="Q123" s="377"/>
      <c r="R123" s="377"/>
      <c r="S123" s="377"/>
      <c r="T123" s="378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70" t="s">
        <v>238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66"/>
      <c r="Z124" s="66"/>
    </row>
    <row r="125" spans="1:53" ht="14.25" customHeight="1" x14ac:dyDescent="0.25">
      <c r="A125" s="371" t="s">
        <v>81</v>
      </c>
      <c r="B125" s="371"/>
      <c r="C125" s="371"/>
      <c r="D125" s="371"/>
      <c r="E125" s="371"/>
      <c r="F125" s="371"/>
      <c r="G125" s="371"/>
      <c r="H125" s="371"/>
      <c r="I125" s="371"/>
      <c r="J125" s="371"/>
      <c r="K125" s="371"/>
      <c r="L125" s="371"/>
      <c r="M125" s="371"/>
      <c r="N125" s="371"/>
      <c r="O125" s="371"/>
      <c r="P125" s="371"/>
      <c r="Q125" s="371"/>
      <c r="R125" s="371"/>
      <c r="S125" s="371"/>
      <c r="T125" s="371"/>
      <c r="U125" s="371"/>
      <c r="V125" s="371"/>
      <c r="W125" s="371"/>
      <c r="X125" s="371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72">
        <v>4607091385168</v>
      </c>
      <c r="E126" s="372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4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74"/>
      <c r="P126" s="374"/>
      <c r="Q126" s="374"/>
      <c r="R126" s="375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72">
        <v>4607091383256</v>
      </c>
      <c r="E127" s="372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44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74"/>
      <c r="P127" s="374"/>
      <c r="Q127" s="374"/>
      <c r="R127" s="375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72">
        <v>4607091385748</v>
      </c>
      <c r="E128" s="372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44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74"/>
      <c r="P128" s="374"/>
      <c r="Q128" s="374"/>
      <c r="R128" s="375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79"/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80"/>
      <c r="N129" s="376" t="s">
        <v>43</v>
      </c>
      <c r="O129" s="377"/>
      <c r="P129" s="377"/>
      <c r="Q129" s="377"/>
      <c r="R129" s="377"/>
      <c r="S129" s="377"/>
      <c r="T129" s="378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79"/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80"/>
      <c r="N130" s="376" t="s">
        <v>43</v>
      </c>
      <c r="O130" s="377"/>
      <c r="P130" s="377"/>
      <c r="Q130" s="377"/>
      <c r="R130" s="377"/>
      <c r="S130" s="377"/>
      <c r="T130" s="378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69" t="s">
        <v>245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55"/>
      <c r="Z131" s="55"/>
    </row>
    <row r="132" spans="1:53" ht="16.5" customHeight="1" x14ac:dyDescent="0.25">
      <c r="A132" s="370" t="s">
        <v>246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66"/>
      <c r="Z132" s="66"/>
    </row>
    <row r="133" spans="1:53" ht="14.25" customHeight="1" x14ac:dyDescent="0.25">
      <c r="A133" s="371" t="s">
        <v>116</v>
      </c>
      <c r="B133" s="371"/>
      <c r="C133" s="371"/>
      <c r="D133" s="371"/>
      <c r="E133" s="371"/>
      <c r="F133" s="371"/>
      <c r="G133" s="371"/>
      <c r="H133" s="371"/>
      <c r="I133" s="371"/>
      <c r="J133" s="371"/>
      <c r="K133" s="371"/>
      <c r="L133" s="371"/>
      <c r="M133" s="371"/>
      <c r="N133" s="371"/>
      <c r="O133" s="371"/>
      <c r="P133" s="371"/>
      <c r="Q133" s="371"/>
      <c r="R133" s="371"/>
      <c r="S133" s="371"/>
      <c r="T133" s="371"/>
      <c r="U133" s="371"/>
      <c r="V133" s="371"/>
      <c r="W133" s="371"/>
      <c r="X133" s="371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72">
        <v>4607091383423</v>
      </c>
      <c r="E134" s="372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74"/>
      <c r="P134" s="374"/>
      <c r="Q134" s="374"/>
      <c r="R134" s="375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72">
        <v>4607091381405</v>
      </c>
      <c r="E135" s="372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74"/>
      <c r="P135" s="374"/>
      <c r="Q135" s="374"/>
      <c r="R135" s="375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72">
        <v>4607091386516</v>
      </c>
      <c r="E136" s="372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74"/>
      <c r="P136" s="374"/>
      <c r="Q136" s="374"/>
      <c r="R136" s="375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80"/>
      <c r="N137" s="376" t="s">
        <v>43</v>
      </c>
      <c r="O137" s="377"/>
      <c r="P137" s="377"/>
      <c r="Q137" s="377"/>
      <c r="R137" s="377"/>
      <c r="S137" s="377"/>
      <c r="T137" s="378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79"/>
      <c r="B138" s="379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80"/>
      <c r="N138" s="376" t="s">
        <v>43</v>
      </c>
      <c r="O138" s="377"/>
      <c r="P138" s="377"/>
      <c r="Q138" s="377"/>
      <c r="R138" s="377"/>
      <c r="S138" s="377"/>
      <c r="T138" s="378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70" t="s">
        <v>253</v>
      </c>
      <c r="B139" s="370"/>
      <c r="C139" s="370"/>
      <c r="D139" s="370"/>
      <c r="E139" s="370"/>
      <c r="F139" s="370"/>
      <c r="G139" s="370"/>
      <c r="H139" s="370"/>
      <c r="I139" s="370"/>
      <c r="J139" s="370"/>
      <c r="K139" s="370"/>
      <c r="L139" s="370"/>
      <c r="M139" s="370"/>
      <c r="N139" s="370"/>
      <c r="O139" s="370"/>
      <c r="P139" s="370"/>
      <c r="Q139" s="370"/>
      <c r="R139" s="370"/>
      <c r="S139" s="370"/>
      <c r="T139" s="370"/>
      <c r="U139" s="370"/>
      <c r="V139" s="370"/>
      <c r="W139" s="370"/>
      <c r="X139" s="370"/>
      <c r="Y139" s="66"/>
      <c r="Z139" s="66"/>
    </row>
    <row r="140" spans="1:53" ht="14.25" customHeight="1" x14ac:dyDescent="0.25">
      <c r="A140" s="371" t="s">
        <v>76</v>
      </c>
      <c r="B140" s="371"/>
      <c r="C140" s="371"/>
      <c r="D140" s="371"/>
      <c r="E140" s="371"/>
      <c r="F140" s="371"/>
      <c r="G140" s="371"/>
      <c r="H140" s="371"/>
      <c r="I140" s="371"/>
      <c r="J140" s="371"/>
      <c r="K140" s="371"/>
      <c r="L140" s="371"/>
      <c r="M140" s="371"/>
      <c r="N140" s="371"/>
      <c r="O140" s="371"/>
      <c r="P140" s="371"/>
      <c r="Q140" s="371"/>
      <c r="R140" s="371"/>
      <c r="S140" s="371"/>
      <c r="T140" s="371"/>
      <c r="U140" s="371"/>
      <c r="V140" s="371"/>
      <c r="W140" s="371"/>
      <c r="X140" s="371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72">
        <v>4680115880993</v>
      </c>
      <c r="E141" s="372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74"/>
      <c r="P141" s="374"/>
      <c r="Q141" s="374"/>
      <c r="R141" s="375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72">
        <v>4680115881761</v>
      </c>
      <c r="E142" s="372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74"/>
      <c r="P142" s="374"/>
      <c r="Q142" s="374"/>
      <c r="R142" s="375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72">
        <v>4680115881563</v>
      </c>
      <c r="E143" s="372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74"/>
      <c r="P143" s="374"/>
      <c r="Q143" s="374"/>
      <c r="R143" s="375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72">
        <v>4680115880986</v>
      </c>
      <c r="E144" s="372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74"/>
      <c r="P144" s="374"/>
      <c r="Q144" s="374"/>
      <c r="R144" s="375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72">
        <v>4680115880207</v>
      </c>
      <c r="E145" s="372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74"/>
      <c r="P145" s="374"/>
      <c r="Q145" s="374"/>
      <c r="R145" s="37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72">
        <v>4680115881785</v>
      </c>
      <c r="E146" s="372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74"/>
      <c r="P146" s="374"/>
      <c r="Q146" s="374"/>
      <c r="R146" s="375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72">
        <v>4680115881679</v>
      </c>
      <c r="E147" s="372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74"/>
      <c r="P147" s="374"/>
      <c r="Q147" s="374"/>
      <c r="R147" s="375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72">
        <v>4680115880191</v>
      </c>
      <c r="E148" s="372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74"/>
      <c r="P148" s="374"/>
      <c r="Q148" s="374"/>
      <c r="R148" s="375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79"/>
      <c r="B149" s="379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80"/>
      <c r="N149" s="376" t="s">
        <v>43</v>
      </c>
      <c r="O149" s="377"/>
      <c r="P149" s="377"/>
      <c r="Q149" s="377"/>
      <c r="R149" s="377"/>
      <c r="S149" s="377"/>
      <c r="T149" s="378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79"/>
      <c r="B150" s="379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80"/>
      <c r="N150" s="376" t="s">
        <v>43</v>
      </c>
      <c r="O150" s="377"/>
      <c r="P150" s="377"/>
      <c r="Q150" s="377"/>
      <c r="R150" s="377"/>
      <c r="S150" s="377"/>
      <c r="T150" s="378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70" t="s">
        <v>270</v>
      </c>
      <c r="B151" s="370"/>
      <c r="C151" s="370"/>
      <c r="D151" s="370"/>
      <c r="E151" s="370"/>
      <c r="F151" s="370"/>
      <c r="G151" s="370"/>
      <c r="H151" s="370"/>
      <c r="I151" s="370"/>
      <c r="J151" s="370"/>
      <c r="K151" s="370"/>
      <c r="L151" s="370"/>
      <c r="M151" s="370"/>
      <c r="N151" s="370"/>
      <c r="O151" s="370"/>
      <c r="P151" s="370"/>
      <c r="Q151" s="370"/>
      <c r="R151" s="370"/>
      <c r="S151" s="370"/>
      <c r="T151" s="370"/>
      <c r="U151" s="370"/>
      <c r="V151" s="370"/>
      <c r="W151" s="370"/>
      <c r="X151" s="370"/>
      <c r="Y151" s="66"/>
      <c r="Z151" s="66"/>
    </row>
    <row r="152" spans="1:53" ht="14.25" customHeight="1" x14ac:dyDescent="0.25">
      <c r="A152" s="371" t="s">
        <v>116</v>
      </c>
      <c r="B152" s="371"/>
      <c r="C152" s="371"/>
      <c r="D152" s="371"/>
      <c r="E152" s="371"/>
      <c r="F152" s="371"/>
      <c r="G152" s="371"/>
      <c r="H152" s="371"/>
      <c r="I152" s="371"/>
      <c r="J152" s="371"/>
      <c r="K152" s="371"/>
      <c r="L152" s="371"/>
      <c r="M152" s="371"/>
      <c r="N152" s="371"/>
      <c r="O152" s="371"/>
      <c r="P152" s="371"/>
      <c r="Q152" s="371"/>
      <c r="R152" s="371"/>
      <c r="S152" s="371"/>
      <c r="T152" s="371"/>
      <c r="U152" s="371"/>
      <c r="V152" s="371"/>
      <c r="W152" s="371"/>
      <c r="X152" s="371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72">
        <v>4680115881402</v>
      </c>
      <c r="E153" s="372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74"/>
      <c r="P153" s="374"/>
      <c r="Q153" s="374"/>
      <c r="R153" s="375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72">
        <v>4680115881396</v>
      </c>
      <c r="E154" s="372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74"/>
      <c r="P154" s="374"/>
      <c r="Q154" s="374"/>
      <c r="R154" s="375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79"/>
      <c r="B155" s="379"/>
      <c r="C155" s="379"/>
      <c r="D155" s="379"/>
      <c r="E155" s="379"/>
      <c r="F155" s="379"/>
      <c r="G155" s="379"/>
      <c r="H155" s="379"/>
      <c r="I155" s="379"/>
      <c r="J155" s="379"/>
      <c r="K155" s="379"/>
      <c r="L155" s="379"/>
      <c r="M155" s="380"/>
      <c r="N155" s="376" t="s">
        <v>43</v>
      </c>
      <c r="O155" s="377"/>
      <c r="P155" s="377"/>
      <c r="Q155" s="377"/>
      <c r="R155" s="377"/>
      <c r="S155" s="377"/>
      <c r="T155" s="378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79"/>
      <c r="B156" s="379"/>
      <c r="C156" s="379"/>
      <c r="D156" s="379"/>
      <c r="E156" s="379"/>
      <c r="F156" s="379"/>
      <c r="G156" s="379"/>
      <c r="H156" s="379"/>
      <c r="I156" s="379"/>
      <c r="J156" s="379"/>
      <c r="K156" s="379"/>
      <c r="L156" s="379"/>
      <c r="M156" s="380"/>
      <c r="N156" s="376" t="s">
        <v>43</v>
      </c>
      <c r="O156" s="377"/>
      <c r="P156" s="377"/>
      <c r="Q156" s="377"/>
      <c r="R156" s="377"/>
      <c r="S156" s="377"/>
      <c r="T156" s="378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71" t="s">
        <v>108</v>
      </c>
      <c r="B157" s="371"/>
      <c r="C157" s="371"/>
      <c r="D157" s="371"/>
      <c r="E157" s="371"/>
      <c r="F157" s="371"/>
      <c r="G157" s="371"/>
      <c r="H157" s="371"/>
      <c r="I157" s="371"/>
      <c r="J157" s="371"/>
      <c r="K157" s="371"/>
      <c r="L157" s="371"/>
      <c r="M157" s="371"/>
      <c r="N157" s="371"/>
      <c r="O157" s="371"/>
      <c r="P157" s="371"/>
      <c r="Q157" s="371"/>
      <c r="R157" s="371"/>
      <c r="S157" s="371"/>
      <c r="T157" s="371"/>
      <c r="U157" s="371"/>
      <c r="V157" s="371"/>
      <c r="W157" s="371"/>
      <c r="X157" s="371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72">
        <v>4680115882935</v>
      </c>
      <c r="E158" s="37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59" t="s">
        <v>277</v>
      </c>
      <c r="O158" s="374"/>
      <c r="P158" s="374"/>
      <c r="Q158" s="374"/>
      <c r="R158" s="37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72">
        <v>4680115880764</v>
      </c>
      <c r="E159" s="372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74"/>
      <c r="P159" s="374"/>
      <c r="Q159" s="374"/>
      <c r="R159" s="37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79"/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80"/>
      <c r="N160" s="376" t="s">
        <v>43</v>
      </c>
      <c r="O160" s="377"/>
      <c r="P160" s="377"/>
      <c r="Q160" s="377"/>
      <c r="R160" s="377"/>
      <c r="S160" s="377"/>
      <c r="T160" s="37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79"/>
      <c r="B161" s="379"/>
      <c r="C161" s="379"/>
      <c r="D161" s="379"/>
      <c r="E161" s="379"/>
      <c r="F161" s="379"/>
      <c r="G161" s="379"/>
      <c r="H161" s="379"/>
      <c r="I161" s="379"/>
      <c r="J161" s="379"/>
      <c r="K161" s="379"/>
      <c r="L161" s="379"/>
      <c r="M161" s="380"/>
      <c r="N161" s="376" t="s">
        <v>43</v>
      </c>
      <c r="O161" s="377"/>
      <c r="P161" s="377"/>
      <c r="Q161" s="377"/>
      <c r="R161" s="377"/>
      <c r="S161" s="377"/>
      <c r="T161" s="37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71" t="s">
        <v>76</v>
      </c>
      <c r="B162" s="371"/>
      <c r="C162" s="371"/>
      <c r="D162" s="371"/>
      <c r="E162" s="371"/>
      <c r="F162" s="371"/>
      <c r="G162" s="371"/>
      <c r="H162" s="371"/>
      <c r="I162" s="371"/>
      <c r="J162" s="371"/>
      <c r="K162" s="371"/>
      <c r="L162" s="371"/>
      <c r="M162" s="371"/>
      <c r="N162" s="371"/>
      <c r="O162" s="371"/>
      <c r="P162" s="371"/>
      <c r="Q162" s="371"/>
      <c r="R162" s="371"/>
      <c r="S162" s="371"/>
      <c r="T162" s="371"/>
      <c r="U162" s="371"/>
      <c r="V162" s="371"/>
      <c r="W162" s="371"/>
      <c r="X162" s="371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72">
        <v>4680115882683</v>
      </c>
      <c r="E163" s="372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74"/>
      <c r="P163" s="374"/>
      <c r="Q163" s="374"/>
      <c r="R163" s="37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72">
        <v>4680115882690</v>
      </c>
      <c r="E164" s="372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74"/>
      <c r="P164" s="374"/>
      <c r="Q164" s="374"/>
      <c r="R164" s="37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72">
        <v>4680115882669</v>
      </c>
      <c r="E165" s="372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74"/>
      <c r="P165" s="374"/>
      <c r="Q165" s="374"/>
      <c r="R165" s="375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72">
        <v>4680115882676</v>
      </c>
      <c r="E166" s="372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74"/>
      <c r="P166" s="374"/>
      <c r="Q166" s="374"/>
      <c r="R166" s="375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79"/>
      <c r="B167" s="379"/>
      <c r="C167" s="379"/>
      <c r="D167" s="379"/>
      <c r="E167" s="379"/>
      <c r="F167" s="379"/>
      <c r="G167" s="379"/>
      <c r="H167" s="379"/>
      <c r="I167" s="379"/>
      <c r="J167" s="379"/>
      <c r="K167" s="379"/>
      <c r="L167" s="379"/>
      <c r="M167" s="380"/>
      <c r="N167" s="376" t="s">
        <v>43</v>
      </c>
      <c r="O167" s="377"/>
      <c r="P167" s="377"/>
      <c r="Q167" s="377"/>
      <c r="R167" s="377"/>
      <c r="S167" s="377"/>
      <c r="T167" s="378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79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80"/>
      <c r="N168" s="376" t="s">
        <v>43</v>
      </c>
      <c r="O168" s="377"/>
      <c r="P168" s="377"/>
      <c r="Q168" s="377"/>
      <c r="R168" s="377"/>
      <c r="S168" s="377"/>
      <c r="T168" s="378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71" t="s">
        <v>81</v>
      </c>
      <c r="B169" s="371"/>
      <c r="C169" s="371"/>
      <c r="D169" s="371"/>
      <c r="E169" s="371"/>
      <c r="F169" s="371"/>
      <c r="G169" s="371"/>
      <c r="H169" s="371"/>
      <c r="I169" s="371"/>
      <c r="J169" s="371"/>
      <c r="K169" s="371"/>
      <c r="L169" s="371"/>
      <c r="M169" s="371"/>
      <c r="N169" s="371"/>
      <c r="O169" s="371"/>
      <c r="P169" s="371"/>
      <c r="Q169" s="371"/>
      <c r="R169" s="371"/>
      <c r="S169" s="371"/>
      <c r="T169" s="371"/>
      <c r="U169" s="371"/>
      <c r="V169" s="371"/>
      <c r="W169" s="371"/>
      <c r="X169" s="371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72">
        <v>4680115881556</v>
      </c>
      <c r="E170" s="372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74"/>
      <c r="P170" s="374"/>
      <c r="Q170" s="374"/>
      <c r="R170" s="375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72">
        <v>4680115880573</v>
      </c>
      <c r="E171" s="372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66" t="s">
        <v>292</v>
      </c>
      <c r="O171" s="374"/>
      <c r="P171" s="374"/>
      <c r="Q171" s="374"/>
      <c r="R171" s="375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72">
        <v>4680115881594</v>
      </c>
      <c r="E172" s="372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74"/>
      <c r="P172" s="374"/>
      <c r="Q172" s="374"/>
      <c r="R172" s="375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72">
        <v>4680115881587</v>
      </c>
      <c r="E173" s="372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68" t="s">
        <v>297</v>
      </c>
      <c r="O173" s="374"/>
      <c r="P173" s="374"/>
      <c r="Q173" s="374"/>
      <c r="R173" s="375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72">
        <v>4680115880962</v>
      </c>
      <c r="E174" s="372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74"/>
      <c r="P174" s="374"/>
      <c r="Q174" s="374"/>
      <c r="R174" s="375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72">
        <v>4680115881617</v>
      </c>
      <c r="E175" s="372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74"/>
      <c r="P175" s="374"/>
      <c r="Q175" s="374"/>
      <c r="R175" s="37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72">
        <v>4680115881228</v>
      </c>
      <c r="E176" s="372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1" t="s">
        <v>304</v>
      </c>
      <c r="O176" s="374"/>
      <c r="P176" s="374"/>
      <c r="Q176" s="374"/>
      <c r="R176" s="375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72">
        <v>4680115881037</v>
      </c>
      <c r="E177" s="372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2" t="s">
        <v>307</v>
      </c>
      <c r="O177" s="374"/>
      <c r="P177" s="374"/>
      <c r="Q177" s="374"/>
      <c r="R177" s="375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72">
        <v>4680115881211</v>
      </c>
      <c r="E178" s="372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74"/>
      <c r="P178" s="374"/>
      <c r="Q178" s="374"/>
      <c r="R178" s="37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72">
        <v>4680115881020</v>
      </c>
      <c r="E179" s="372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74"/>
      <c r="P179" s="374"/>
      <c r="Q179" s="374"/>
      <c r="R179" s="375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72">
        <v>4680115882195</v>
      </c>
      <c r="E180" s="372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74"/>
      <c r="P180" s="374"/>
      <c r="Q180" s="374"/>
      <c r="R180" s="375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72">
        <v>4680115882607</v>
      </c>
      <c r="E181" s="372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74"/>
      <c r="P181" s="374"/>
      <c r="Q181" s="374"/>
      <c r="R181" s="375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72">
        <v>4680115880092</v>
      </c>
      <c r="E182" s="372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74"/>
      <c r="P182" s="374"/>
      <c r="Q182" s="374"/>
      <c r="R182" s="37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72">
        <v>4680115880221</v>
      </c>
      <c r="E183" s="372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74"/>
      <c r="P183" s="374"/>
      <c r="Q183" s="374"/>
      <c r="R183" s="375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72">
        <v>4680115882942</v>
      </c>
      <c r="E184" s="372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74"/>
      <c r="P184" s="374"/>
      <c r="Q184" s="374"/>
      <c r="R184" s="37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72">
        <v>4680115880504</v>
      </c>
      <c r="E185" s="372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74"/>
      <c r="P185" s="374"/>
      <c r="Q185" s="374"/>
      <c r="R185" s="37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72">
        <v>4680115882164</v>
      </c>
      <c r="E186" s="372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74"/>
      <c r="P186" s="374"/>
      <c r="Q186" s="374"/>
      <c r="R186" s="37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79"/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80"/>
      <c r="N187" s="376" t="s">
        <v>43</v>
      </c>
      <c r="O187" s="377"/>
      <c r="P187" s="377"/>
      <c r="Q187" s="377"/>
      <c r="R187" s="377"/>
      <c r="S187" s="377"/>
      <c r="T187" s="378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79"/>
      <c r="B188" s="379"/>
      <c r="C188" s="379"/>
      <c r="D188" s="379"/>
      <c r="E188" s="379"/>
      <c r="F188" s="379"/>
      <c r="G188" s="379"/>
      <c r="H188" s="379"/>
      <c r="I188" s="379"/>
      <c r="J188" s="379"/>
      <c r="K188" s="379"/>
      <c r="L188" s="379"/>
      <c r="M188" s="380"/>
      <c r="N188" s="376" t="s">
        <v>43</v>
      </c>
      <c r="O188" s="377"/>
      <c r="P188" s="377"/>
      <c r="Q188" s="377"/>
      <c r="R188" s="377"/>
      <c r="S188" s="377"/>
      <c r="T188" s="378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71" t="s">
        <v>225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371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72">
        <v>4680115880801</v>
      </c>
      <c r="E190" s="37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74"/>
      <c r="P190" s="374"/>
      <c r="Q190" s="374"/>
      <c r="R190" s="375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72">
        <v>4680115880818</v>
      </c>
      <c r="E191" s="372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8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74"/>
      <c r="P191" s="374"/>
      <c r="Q191" s="374"/>
      <c r="R191" s="375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79"/>
      <c r="B192" s="379"/>
      <c r="C192" s="379"/>
      <c r="D192" s="379"/>
      <c r="E192" s="379"/>
      <c r="F192" s="379"/>
      <c r="G192" s="379"/>
      <c r="H192" s="379"/>
      <c r="I192" s="379"/>
      <c r="J192" s="379"/>
      <c r="K192" s="379"/>
      <c r="L192" s="379"/>
      <c r="M192" s="380"/>
      <c r="N192" s="376" t="s">
        <v>43</v>
      </c>
      <c r="O192" s="377"/>
      <c r="P192" s="377"/>
      <c r="Q192" s="377"/>
      <c r="R192" s="377"/>
      <c r="S192" s="377"/>
      <c r="T192" s="378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79"/>
      <c r="B193" s="379"/>
      <c r="C193" s="379"/>
      <c r="D193" s="379"/>
      <c r="E193" s="379"/>
      <c r="F193" s="379"/>
      <c r="G193" s="379"/>
      <c r="H193" s="379"/>
      <c r="I193" s="379"/>
      <c r="J193" s="379"/>
      <c r="K193" s="379"/>
      <c r="L193" s="379"/>
      <c r="M193" s="380"/>
      <c r="N193" s="376" t="s">
        <v>43</v>
      </c>
      <c r="O193" s="377"/>
      <c r="P193" s="377"/>
      <c r="Q193" s="377"/>
      <c r="R193" s="377"/>
      <c r="S193" s="377"/>
      <c r="T193" s="378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70" t="s">
        <v>330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66"/>
      <c r="Z194" s="66"/>
    </row>
    <row r="195" spans="1:53" ht="14.25" customHeight="1" x14ac:dyDescent="0.25">
      <c r="A195" s="371" t="s">
        <v>116</v>
      </c>
      <c r="B195" s="371"/>
      <c r="C195" s="371"/>
      <c r="D195" s="371"/>
      <c r="E195" s="371"/>
      <c r="F195" s="371"/>
      <c r="G195" s="371"/>
      <c r="H195" s="371"/>
      <c r="I195" s="371"/>
      <c r="J195" s="371"/>
      <c r="K195" s="371"/>
      <c r="L195" s="371"/>
      <c r="M195" s="371"/>
      <c r="N195" s="371"/>
      <c r="O195" s="371"/>
      <c r="P195" s="371"/>
      <c r="Q195" s="371"/>
      <c r="R195" s="371"/>
      <c r="S195" s="371"/>
      <c r="T195" s="371"/>
      <c r="U195" s="371"/>
      <c r="V195" s="371"/>
      <c r="W195" s="371"/>
      <c r="X195" s="371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72">
        <v>4607091387445</v>
      </c>
      <c r="E196" s="372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74"/>
      <c r="P196" s="374"/>
      <c r="Q196" s="374"/>
      <c r="R196" s="375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72">
        <v>4607091386004</v>
      </c>
      <c r="E197" s="372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8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74"/>
      <c r="P197" s="374"/>
      <c r="Q197" s="374"/>
      <c r="R197" s="375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72">
        <v>4607091386004</v>
      </c>
      <c r="E198" s="37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74"/>
      <c r="P198" s="374"/>
      <c r="Q198" s="374"/>
      <c r="R198" s="375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72">
        <v>4607091386073</v>
      </c>
      <c r="E199" s="372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8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74"/>
      <c r="P199" s="374"/>
      <c r="Q199" s="374"/>
      <c r="R199" s="375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72">
        <v>4607091387322</v>
      </c>
      <c r="E200" s="372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74"/>
      <c r="P200" s="374"/>
      <c r="Q200" s="374"/>
      <c r="R200" s="375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72">
        <v>4607091387322</v>
      </c>
      <c r="E201" s="372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8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74"/>
      <c r="P201" s="374"/>
      <c r="Q201" s="374"/>
      <c r="R201" s="37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72">
        <v>4607091387377</v>
      </c>
      <c r="E202" s="372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9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74"/>
      <c r="P202" s="374"/>
      <c r="Q202" s="374"/>
      <c r="R202" s="37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72">
        <v>4607091387353</v>
      </c>
      <c r="E203" s="37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9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74"/>
      <c r="P203" s="374"/>
      <c r="Q203" s="374"/>
      <c r="R203" s="37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72">
        <v>4607091386011</v>
      </c>
      <c r="E204" s="372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74"/>
      <c r="P204" s="374"/>
      <c r="Q204" s="374"/>
      <c r="R204" s="37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72">
        <v>4607091387308</v>
      </c>
      <c r="E205" s="372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74"/>
      <c r="P205" s="374"/>
      <c r="Q205" s="374"/>
      <c r="R205" s="37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72">
        <v>4607091387339</v>
      </c>
      <c r="E206" s="372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9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74"/>
      <c r="P206" s="374"/>
      <c r="Q206" s="374"/>
      <c r="R206" s="37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72">
        <v>4680115882638</v>
      </c>
      <c r="E207" s="372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74"/>
      <c r="P207" s="374"/>
      <c r="Q207" s="374"/>
      <c r="R207" s="37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72">
        <v>4680115881938</v>
      </c>
      <c r="E208" s="372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74"/>
      <c r="P208" s="374"/>
      <c r="Q208" s="374"/>
      <c r="R208" s="37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72">
        <v>4607091387346</v>
      </c>
      <c r="E209" s="372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74"/>
      <c r="P209" s="374"/>
      <c r="Q209" s="374"/>
      <c r="R209" s="37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72">
        <v>4607091389807</v>
      </c>
      <c r="E210" s="372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9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74"/>
      <c r="P210" s="374"/>
      <c r="Q210" s="374"/>
      <c r="R210" s="37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79"/>
      <c r="B211" s="379"/>
      <c r="C211" s="379"/>
      <c r="D211" s="379"/>
      <c r="E211" s="379"/>
      <c r="F211" s="379"/>
      <c r="G211" s="379"/>
      <c r="H211" s="379"/>
      <c r="I211" s="379"/>
      <c r="J211" s="379"/>
      <c r="K211" s="379"/>
      <c r="L211" s="379"/>
      <c r="M211" s="380"/>
      <c r="N211" s="376" t="s">
        <v>43</v>
      </c>
      <c r="O211" s="377"/>
      <c r="P211" s="377"/>
      <c r="Q211" s="377"/>
      <c r="R211" s="377"/>
      <c r="S211" s="377"/>
      <c r="T211" s="378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79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80"/>
      <c r="N212" s="376" t="s">
        <v>43</v>
      </c>
      <c r="O212" s="377"/>
      <c r="P212" s="377"/>
      <c r="Q212" s="377"/>
      <c r="R212" s="377"/>
      <c r="S212" s="377"/>
      <c r="T212" s="378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71" t="s">
        <v>108</v>
      </c>
      <c r="B213" s="371"/>
      <c r="C213" s="371"/>
      <c r="D213" s="371"/>
      <c r="E213" s="371"/>
      <c r="F213" s="371"/>
      <c r="G213" s="371"/>
      <c r="H213" s="371"/>
      <c r="I213" s="371"/>
      <c r="J213" s="371"/>
      <c r="K213" s="371"/>
      <c r="L213" s="371"/>
      <c r="M213" s="371"/>
      <c r="N213" s="371"/>
      <c r="O213" s="371"/>
      <c r="P213" s="371"/>
      <c r="Q213" s="371"/>
      <c r="R213" s="371"/>
      <c r="S213" s="371"/>
      <c r="T213" s="371"/>
      <c r="U213" s="371"/>
      <c r="V213" s="371"/>
      <c r="W213" s="371"/>
      <c r="X213" s="371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72">
        <v>4680115881914</v>
      </c>
      <c r="E214" s="37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9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74"/>
      <c r="P214" s="374"/>
      <c r="Q214" s="374"/>
      <c r="R214" s="375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79"/>
      <c r="B215" s="379"/>
      <c r="C215" s="379"/>
      <c r="D215" s="379"/>
      <c r="E215" s="379"/>
      <c r="F215" s="379"/>
      <c r="G215" s="379"/>
      <c r="H215" s="379"/>
      <c r="I215" s="379"/>
      <c r="J215" s="379"/>
      <c r="K215" s="379"/>
      <c r="L215" s="379"/>
      <c r="M215" s="380"/>
      <c r="N215" s="376" t="s">
        <v>43</v>
      </c>
      <c r="O215" s="377"/>
      <c r="P215" s="377"/>
      <c r="Q215" s="377"/>
      <c r="R215" s="377"/>
      <c r="S215" s="377"/>
      <c r="T215" s="378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79"/>
      <c r="B216" s="379"/>
      <c r="C216" s="379"/>
      <c r="D216" s="379"/>
      <c r="E216" s="379"/>
      <c r="F216" s="379"/>
      <c r="G216" s="379"/>
      <c r="H216" s="379"/>
      <c r="I216" s="379"/>
      <c r="J216" s="379"/>
      <c r="K216" s="379"/>
      <c r="L216" s="379"/>
      <c r="M216" s="380"/>
      <c r="N216" s="376" t="s">
        <v>43</v>
      </c>
      <c r="O216" s="377"/>
      <c r="P216" s="377"/>
      <c r="Q216" s="377"/>
      <c r="R216" s="377"/>
      <c r="S216" s="377"/>
      <c r="T216" s="378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71" t="s">
        <v>76</v>
      </c>
      <c r="B217" s="371"/>
      <c r="C217" s="371"/>
      <c r="D217" s="371"/>
      <c r="E217" s="371"/>
      <c r="F217" s="371"/>
      <c r="G217" s="371"/>
      <c r="H217" s="371"/>
      <c r="I217" s="371"/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72">
        <v>4607091387193</v>
      </c>
      <c r="E218" s="372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5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74"/>
      <c r="P218" s="374"/>
      <c r="Q218" s="374"/>
      <c r="R218" s="375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72">
        <v>4607091387230</v>
      </c>
      <c r="E219" s="372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74"/>
      <c r="P219" s="374"/>
      <c r="Q219" s="374"/>
      <c r="R219" s="37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72">
        <v>4607091387285</v>
      </c>
      <c r="E220" s="372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5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74"/>
      <c r="P220" s="374"/>
      <c r="Q220" s="374"/>
      <c r="R220" s="375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72">
        <v>4607091389845</v>
      </c>
      <c r="E221" s="372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50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74"/>
      <c r="P221" s="374"/>
      <c r="Q221" s="374"/>
      <c r="R221" s="375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79"/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80"/>
      <c r="N222" s="376" t="s">
        <v>43</v>
      </c>
      <c r="O222" s="377"/>
      <c r="P222" s="377"/>
      <c r="Q222" s="377"/>
      <c r="R222" s="377"/>
      <c r="S222" s="377"/>
      <c r="T222" s="378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79"/>
      <c r="B223" s="379"/>
      <c r="C223" s="379"/>
      <c r="D223" s="379"/>
      <c r="E223" s="379"/>
      <c r="F223" s="379"/>
      <c r="G223" s="379"/>
      <c r="H223" s="379"/>
      <c r="I223" s="379"/>
      <c r="J223" s="379"/>
      <c r="K223" s="379"/>
      <c r="L223" s="379"/>
      <c r="M223" s="380"/>
      <c r="N223" s="376" t="s">
        <v>43</v>
      </c>
      <c r="O223" s="377"/>
      <c r="P223" s="377"/>
      <c r="Q223" s="377"/>
      <c r="R223" s="377"/>
      <c r="S223" s="377"/>
      <c r="T223" s="378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71" t="s">
        <v>81</v>
      </c>
      <c r="B224" s="371"/>
      <c r="C224" s="371"/>
      <c r="D224" s="371"/>
      <c r="E224" s="371"/>
      <c r="F224" s="371"/>
      <c r="G224" s="371"/>
      <c r="H224" s="371"/>
      <c r="I224" s="371"/>
      <c r="J224" s="371"/>
      <c r="K224" s="371"/>
      <c r="L224" s="371"/>
      <c r="M224" s="371"/>
      <c r="N224" s="371"/>
      <c r="O224" s="371"/>
      <c r="P224" s="371"/>
      <c r="Q224" s="371"/>
      <c r="R224" s="371"/>
      <c r="S224" s="371"/>
      <c r="T224" s="371"/>
      <c r="U224" s="371"/>
      <c r="V224" s="371"/>
      <c r="W224" s="371"/>
      <c r="X224" s="371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72">
        <v>4607091387766</v>
      </c>
      <c r="E225" s="372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74"/>
      <c r="P225" s="374"/>
      <c r="Q225" s="374"/>
      <c r="R225" s="375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ref="W225:W231" si="12">IFERROR(IF(V225="",0,CEILING((V225/$H225),1)*$H225),"")</f>
        <v>0</v>
      </c>
      <c r="X225" s="42" t="str">
        <f>IFERROR(IF(W225=0,"",ROUNDUP(W225/H225,0)*0.02175),"")</f>
        <v/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72">
        <v>4607091387957</v>
      </c>
      <c r="E226" s="372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74"/>
      <c r="P226" s="374"/>
      <c r="Q226" s="374"/>
      <c r="R226" s="375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72">
        <v>4607091387964</v>
      </c>
      <c r="E227" s="372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74"/>
      <c r="P227" s="374"/>
      <c r="Q227" s="374"/>
      <c r="R227" s="375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72">
        <v>4607091381672</v>
      </c>
      <c r="E228" s="372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74"/>
      <c r="P228" s="374"/>
      <c r="Q228" s="374"/>
      <c r="R228" s="375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72">
        <v>4607091387537</v>
      </c>
      <c r="E229" s="372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5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74"/>
      <c r="P229" s="374"/>
      <c r="Q229" s="374"/>
      <c r="R229" s="375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72">
        <v>4607091387513</v>
      </c>
      <c r="E230" s="372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5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74"/>
      <c r="P230" s="374"/>
      <c r="Q230" s="374"/>
      <c r="R230" s="37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72">
        <v>4680115880511</v>
      </c>
      <c r="E231" s="372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5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74"/>
      <c r="P231" s="374"/>
      <c r="Q231" s="374"/>
      <c r="R231" s="37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79"/>
      <c r="B232" s="379"/>
      <c r="C232" s="379"/>
      <c r="D232" s="379"/>
      <c r="E232" s="379"/>
      <c r="F232" s="379"/>
      <c r="G232" s="379"/>
      <c r="H232" s="379"/>
      <c r="I232" s="379"/>
      <c r="J232" s="379"/>
      <c r="K232" s="379"/>
      <c r="L232" s="379"/>
      <c r="M232" s="380"/>
      <c r="N232" s="376" t="s">
        <v>43</v>
      </c>
      <c r="O232" s="377"/>
      <c r="P232" s="377"/>
      <c r="Q232" s="377"/>
      <c r="R232" s="377"/>
      <c r="S232" s="377"/>
      <c r="T232" s="378"/>
      <c r="U232" s="43" t="s">
        <v>42</v>
      </c>
      <c r="V232" s="44">
        <f>IFERROR(V225/H225,"0")+IFERROR(V226/H226,"0")+IFERROR(V227/H227,"0")+IFERROR(V228/H228,"0")+IFERROR(V229/H229,"0")+IFERROR(V230/H230,"0")+IFERROR(V231/H231,"0")</f>
        <v>0</v>
      </c>
      <c r="W232" s="44">
        <f>IFERROR(W225/H225,"0")+IFERROR(W226/H226,"0")+IFERROR(W227/H227,"0")+IFERROR(W228/H228,"0")+IFERROR(W229/H229,"0")+IFERROR(W230/H230,"0")+IFERROR(W231/H231,"0")</f>
        <v>0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68"/>
      <c r="Z232" s="68"/>
    </row>
    <row r="233" spans="1:53" x14ac:dyDescent="0.2">
      <c r="A233" s="379"/>
      <c r="B233" s="379"/>
      <c r="C233" s="379"/>
      <c r="D233" s="379"/>
      <c r="E233" s="379"/>
      <c r="F233" s="379"/>
      <c r="G233" s="379"/>
      <c r="H233" s="379"/>
      <c r="I233" s="379"/>
      <c r="J233" s="379"/>
      <c r="K233" s="379"/>
      <c r="L233" s="379"/>
      <c r="M233" s="380"/>
      <c r="N233" s="376" t="s">
        <v>43</v>
      </c>
      <c r="O233" s="377"/>
      <c r="P233" s="377"/>
      <c r="Q233" s="377"/>
      <c r="R233" s="377"/>
      <c r="S233" s="377"/>
      <c r="T233" s="378"/>
      <c r="U233" s="43" t="s">
        <v>0</v>
      </c>
      <c r="V233" s="44">
        <f>IFERROR(SUM(V225:V231),"0")</f>
        <v>0</v>
      </c>
      <c r="W233" s="44">
        <f>IFERROR(SUM(W225:W231),"0")</f>
        <v>0</v>
      </c>
      <c r="X233" s="43"/>
      <c r="Y233" s="68"/>
      <c r="Z233" s="68"/>
    </row>
    <row r="234" spans="1:53" ht="14.25" customHeight="1" x14ac:dyDescent="0.25">
      <c r="A234" s="371" t="s">
        <v>225</v>
      </c>
      <c r="B234" s="371"/>
      <c r="C234" s="371"/>
      <c r="D234" s="371"/>
      <c r="E234" s="371"/>
      <c r="F234" s="371"/>
      <c r="G234" s="371"/>
      <c r="H234" s="371"/>
      <c r="I234" s="371"/>
      <c r="J234" s="371"/>
      <c r="K234" s="371"/>
      <c r="L234" s="371"/>
      <c r="M234" s="371"/>
      <c r="N234" s="371"/>
      <c r="O234" s="371"/>
      <c r="P234" s="371"/>
      <c r="Q234" s="371"/>
      <c r="R234" s="371"/>
      <c r="S234" s="371"/>
      <c r="T234" s="371"/>
      <c r="U234" s="371"/>
      <c r="V234" s="371"/>
      <c r="W234" s="371"/>
      <c r="X234" s="371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72">
        <v>4607091380880</v>
      </c>
      <c r="E235" s="372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5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74"/>
      <c r="P235" s="374"/>
      <c r="Q235" s="374"/>
      <c r="R235" s="375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72">
        <v>4607091384482</v>
      </c>
      <c r="E236" s="372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5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74"/>
      <c r="P236" s="374"/>
      <c r="Q236" s="374"/>
      <c r="R236" s="375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72">
        <v>4607091380897</v>
      </c>
      <c r="E237" s="372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51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74"/>
      <c r="P237" s="374"/>
      <c r="Q237" s="374"/>
      <c r="R237" s="375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79"/>
      <c r="B238" s="379"/>
      <c r="C238" s="379"/>
      <c r="D238" s="379"/>
      <c r="E238" s="379"/>
      <c r="F238" s="379"/>
      <c r="G238" s="379"/>
      <c r="H238" s="379"/>
      <c r="I238" s="379"/>
      <c r="J238" s="379"/>
      <c r="K238" s="379"/>
      <c r="L238" s="379"/>
      <c r="M238" s="380"/>
      <c r="N238" s="376" t="s">
        <v>43</v>
      </c>
      <c r="O238" s="377"/>
      <c r="P238" s="377"/>
      <c r="Q238" s="377"/>
      <c r="R238" s="377"/>
      <c r="S238" s="377"/>
      <c r="T238" s="378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79"/>
      <c r="B239" s="379"/>
      <c r="C239" s="379"/>
      <c r="D239" s="379"/>
      <c r="E239" s="379"/>
      <c r="F239" s="379"/>
      <c r="G239" s="379"/>
      <c r="H239" s="379"/>
      <c r="I239" s="379"/>
      <c r="J239" s="379"/>
      <c r="K239" s="379"/>
      <c r="L239" s="379"/>
      <c r="M239" s="380"/>
      <c r="N239" s="376" t="s">
        <v>43</v>
      </c>
      <c r="O239" s="377"/>
      <c r="P239" s="377"/>
      <c r="Q239" s="377"/>
      <c r="R239" s="377"/>
      <c r="S239" s="377"/>
      <c r="T239" s="378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71" t="s">
        <v>94</v>
      </c>
      <c r="B240" s="371"/>
      <c r="C240" s="371"/>
      <c r="D240" s="371"/>
      <c r="E240" s="371"/>
      <c r="F240" s="371"/>
      <c r="G240" s="371"/>
      <c r="H240" s="371"/>
      <c r="I240" s="371"/>
      <c r="J240" s="371"/>
      <c r="K240" s="371"/>
      <c r="L240" s="371"/>
      <c r="M240" s="371"/>
      <c r="N240" s="371"/>
      <c r="O240" s="371"/>
      <c r="P240" s="371"/>
      <c r="Q240" s="371"/>
      <c r="R240" s="371"/>
      <c r="S240" s="371"/>
      <c r="T240" s="371"/>
      <c r="U240" s="371"/>
      <c r="V240" s="371"/>
      <c r="W240" s="371"/>
      <c r="X240" s="371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72">
        <v>4607091388374</v>
      </c>
      <c r="E241" s="372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514" t="s">
        <v>391</v>
      </c>
      <c r="O241" s="374"/>
      <c r="P241" s="374"/>
      <c r="Q241" s="374"/>
      <c r="R241" s="375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72">
        <v>4607091388381</v>
      </c>
      <c r="E242" s="372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515" t="s">
        <v>394</v>
      </c>
      <c r="O242" s="374"/>
      <c r="P242" s="374"/>
      <c r="Q242" s="374"/>
      <c r="R242" s="375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72">
        <v>4607091388404</v>
      </c>
      <c r="E243" s="372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5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74"/>
      <c r="P243" s="374"/>
      <c r="Q243" s="374"/>
      <c r="R243" s="375"/>
      <c r="S243" s="40" t="s">
        <v>48</v>
      </c>
      <c r="T243" s="40" t="s">
        <v>395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396</v>
      </c>
      <c r="B244" s="64" t="s">
        <v>399</v>
      </c>
      <c r="C244" s="37">
        <v>4301032040</v>
      </c>
      <c r="D244" s="372">
        <v>4680115881860</v>
      </c>
      <c r="E244" s="372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517" t="s">
        <v>400</v>
      </c>
      <c r="O244" s="374"/>
      <c r="P244" s="374"/>
      <c r="Q244" s="374"/>
      <c r="R244" s="375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79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80"/>
      <c r="N245" s="376" t="s">
        <v>43</v>
      </c>
      <c r="O245" s="377"/>
      <c r="P245" s="377"/>
      <c r="Q245" s="377"/>
      <c r="R245" s="377"/>
      <c r="S245" s="377"/>
      <c r="T245" s="378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80"/>
      <c r="N246" s="376" t="s">
        <v>43</v>
      </c>
      <c r="O246" s="377"/>
      <c r="P246" s="377"/>
      <c r="Q246" s="377"/>
      <c r="R246" s="377"/>
      <c r="S246" s="377"/>
      <c r="T246" s="378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71" t="s">
        <v>402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371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72">
        <v>4680115881808</v>
      </c>
      <c r="E248" s="372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5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74"/>
      <c r="P248" s="374"/>
      <c r="Q248" s="374"/>
      <c r="R248" s="37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72">
        <v>4680115881822</v>
      </c>
      <c r="E249" s="372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74"/>
      <c r="P249" s="374"/>
      <c r="Q249" s="374"/>
      <c r="R249" s="37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72">
        <v>4680115880016</v>
      </c>
      <c r="E250" s="372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5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74"/>
      <c r="P250" s="374"/>
      <c r="Q250" s="374"/>
      <c r="R250" s="37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79"/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80"/>
      <c r="N251" s="376" t="s">
        <v>43</v>
      </c>
      <c r="O251" s="377"/>
      <c r="P251" s="377"/>
      <c r="Q251" s="377"/>
      <c r="R251" s="377"/>
      <c r="S251" s="377"/>
      <c r="T251" s="37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79"/>
      <c r="B252" s="379"/>
      <c r="C252" s="379"/>
      <c r="D252" s="379"/>
      <c r="E252" s="379"/>
      <c r="F252" s="379"/>
      <c r="G252" s="379"/>
      <c r="H252" s="379"/>
      <c r="I252" s="379"/>
      <c r="J252" s="379"/>
      <c r="K252" s="379"/>
      <c r="L252" s="379"/>
      <c r="M252" s="380"/>
      <c r="N252" s="376" t="s">
        <v>43</v>
      </c>
      <c r="O252" s="377"/>
      <c r="P252" s="377"/>
      <c r="Q252" s="377"/>
      <c r="R252" s="377"/>
      <c r="S252" s="377"/>
      <c r="T252" s="37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70" t="s">
        <v>411</v>
      </c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0"/>
      <c r="O253" s="370"/>
      <c r="P253" s="370"/>
      <c r="Q253" s="370"/>
      <c r="R253" s="370"/>
      <c r="S253" s="370"/>
      <c r="T253" s="370"/>
      <c r="U253" s="370"/>
      <c r="V253" s="370"/>
      <c r="W253" s="370"/>
      <c r="X253" s="370"/>
      <c r="Y253" s="66"/>
      <c r="Z253" s="66"/>
    </row>
    <row r="254" spans="1:53" ht="14.25" customHeight="1" x14ac:dyDescent="0.25">
      <c r="A254" s="371" t="s">
        <v>116</v>
      </c>
      <c r="B254" s="371"/>
      <c r="C254" s="371"/>
      <c r="D254" s="371"/>
      <c r="E254" s="371"/>
      <c r="F254" s="371"/>
      <c r="G254" s="371"/>
      <c r="H254" s="371"/>
      <c r="I254" s="371"/>
      <c r="J254" s="371"/>
      <c r="K254" s="371"/>
      <c r="L254" s="371"/>
      <c r="M254" s="371"/>
      <c r="N254" s="371"/>
      <c r="O254" s="371"/>
      <c r="P254" s="371"/>
      <c r="Q254" s="371"/>
      <c r="R254" s="371"/>
      <c r="S254" s="371"/>
      <c r="T254" s="371"/>
      <c r="U254" s="371"/>
      <c r="V254" s="371"/>
      <c r="W254" s="371"/>
      <c r="X254" s="371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72">
        <v>4607091387421</v>
      </c>
      <c r="E255" s="372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52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74"/>
      <c r="P255" s="374"/>
      <c r="Q255" s="374"/>
      <c r="R255" s="375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72">
        <v>4607091387421</v>
      </c>
      <c r="E256" s="372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74"/>
      <c r="P256" s="374"/>
      <c r="Q256" s="374"/>
      <c r="R256" s="375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72">
        <v>4607091387452</v>
      </c>
      <c r="E257" s="37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523" t="s">
        <v>417</v>
      </c>
      <c r="O257" s="374"/>
      <c r="P257" s="374"/>
      <c r="Q257" s="374"/>
      <c r="R257" s="375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72">
        <v>4607091387452</v>
      </c>
      <c r="E258" s="372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74"/>
      <c r="P258" s="374"/>
      <c r="Q258" s="374"/>
      <c r="R258" s="375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72">
        <v>4607091385984</v>
      </c>
      <c r="E259" s="372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5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74"/>
      <c r="P259" s="374"/>
      <c r="Q259" s="374"/>
      <c r="R259" s="375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72">
        <v>4607091387438</v>
      </c>
      <c r="E260" s="372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5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74"/>
      <c r="P260" s="374"/>
      <c r="Q260" s="374"/>
      <c r="R260" s="375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72">
        <v>4607091387469</v>
      </c>
      <c r="E261" s="372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5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74"/>
      <c r="P261" s="374"/>
      <c r="Q261" s="374"/>
      <c r="R261" s="37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79"/>
      <c r="B262" s="379"/>
      <c r="C262" s="379"/>
      <c r="D262" s="379"/>
      <c r="E262" s="379"/>
      <c r="F262" s="379"/>
      <c r="G262" s="379"/>
      <c r="H262" s="379"/>
      <c r="I262" s="379"/>
      <c r="J262" s="379"/>
      <c r="K262" s="379"/>
      <c r="L262" s="379"/>
      <c r="M262" s="380"/>
      <c r="N262" s="376" t="s">
        <v>43</v>
      </c>
      <c r="O262" s="377"/>
      <c r="P262" s="377"/>
      <c r="Q262" s="377"/>
      <c r="R262" s="377"/>
      <c r="S262" s="377"/>
      <c r="T262" s="378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79"/>
      <c r="B263" s="379"/>
      <c r="C263" s="379"/>
      <c r="D263" s="379"/>
      <c r="E263" s="379"/>
      <c r="F263" s="379"/>
      <c r="G263" s="379"/>
      <c r="H263" s="379"/>
      <c r="I263" s="379"/>
      <c r="J263" s="379"/>
      <c r="K263" s="379"/>
      <c r="L263" s="379"/>
      <c r="M263" s="380"/>
      <c r="N263" s="376" t="s">
        <v>43</v>
      </c>
      <c r="O263" s="377"/>
      <c r="P263" s="377"/>
      <c r="Q263" s="377"/>
      <c r="R263" s="377"/>
      <c r="S263" s="377"/>
      <c r="T263" s="378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71" t="s">
        <v>76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371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72">
        <v>4607091387292</v>
      </c>
      <c r="E265" s="372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5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74"/>
      <c r="P265" s="374"/>
      <c r="Q265" s="374"/>
      <c r="R265" s="375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72">
        <v>4607091387315</v>
      </c>
      <c r="E266" s="372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5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74"/>
      <c r="P266" s="374"/>
      <c r="Q266" s="374"/>
      <c r="R266" s="375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79"/>
      <c r="B267" s="379"/>
      <c r="C267" s="379"/>
      <c r="D267" s="379"/>
      <c r="E267" s="379"/>
      <c r="F267" s="379"/>
      <c r="G267" s="379"/>
      <c r="H267" s="379"/>
      <c r="I267" s="379"/>
      <c r="J267" s="379"/>
      <c r="K267" s="379"/>
      <c r="L267" s="379"/>
      <c r="M267" s="380"/>
      <c r="N267" s="376" t="s">
        <v>43</v>
      </c>
      <c r="O267" s="377"/>
      <c r="P267" s="377"/>
      <c r="Q267" s="377"/>
      <c r="R267" s="377"/>
      <c r="S267" s="377"/>
      <c r="T267" s="378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79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80"/>
      <c r="N268" s="376" t="s">
        <v>43</v>
      </c>
      <c r="O268" s="377"/>
      <c r="P268" s="377"/>
      <c r="Q268" s="377"/>
      <c r="R268" s="377"/>
      <c r="S268" s="377"/>
      <c r="T268" s="378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70" t="s">
        <v>429</v>
      </c>
      <c r="B269" s="370"/>
      <c r="C269" s="370"/>
      <c r="D269" s="370"/>
      <c r="E269" s="370"/>
      <c r="F269" s="370"/>
      <c r="G269" s="370"/>
      <c r="H269" s="370"/>
      <c r="I269" s="370"/>
      <c r="J269" s="370"/>
      <c r="K269" s="370"/>
      <c r="L269" s="370"/>
      <c r="M269" s="370"/>
      <c r="N269" s="370"/>
      <c r="O269" s="370"/>
      <c r="P269" s="370"/>
      <c r="Q269" s="370"/>
      <c r="R269" s="370"/>
      <c r="S269" s="370"/>
      <c r="T269" s="370"/>
      <c r="U269" s="370"/>
      <c r="V269" s="370"/>
      <c r="W269" s="370"/>
      <c r="X269" s="370"/>
      <c r="Y269" s="66"/>
      <c r="Z269" s="66"/>
    </row>
    <row r="270" spans="1:53" ht="14.25" customHeight="1" x14ac:dyDescent="0.25">
      <c r="A270" s="371" t="s">
        <v>76</v>
      </c>
      <c r="B270" s="371"/>
      <c r="C270" s="371"/>
      <c r="D270" s="371"/>
      <c r="E270" s="371"/>
      <c r="F270" s="371"/>
      <c r="G270" s="371"/>
      <c r="H270" s="371"/>
      <c r="I270" s="371"/>
      <c r="J270" s="371"/>
      <c r="K270" s="371"/>
      <c r="L270" s="371"/>
      <c r="M270" s="371"/>
      <c r="N270" s="371"/>
      <c r="O270" s="371"/>
      <c r="P270" s="371"/>
      <c r="Q270" s="371"/>
      <c r="R270" s="371"/>
      <c r="S270" s="371"/>
      <c r="T270" s="371"/>
      <c r="U270" s="371"/>
      <c r="V270" s="371"/>
      <c r="W270" s="371"/>
      <c r="X270" s="371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72">
        <v>4607091383836</v>
      </c>
      <c r="E271" s="372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5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74"/>
      <c r="P271" s="374"/>
      <c r="Q271" s="374"/>
      <c r="R271" s="375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79"/>
      <c r="B272" s="379"/>
      <c r="C272" s="379"/>
      <c r="D272" s="379"/>
      <c r="E272" s="379"/>
      <c r="F272" s="379"/>
      <c r="G272" s="379"/>
      <c r="H272" s="379"/>
      <c r="I272" s="379"/>
      <c r="J272" s="379"/>
      <c r="K272" s="379"/>
      <c r="L272" s="379"/>
      <c r="M272" s="380"/>
      <c r="N272" s="376" t="s">
        <v>43</v>
      </c>
      <c r="O272" s="377"/>
      <c r="P272" s="377"/>
      <c r="Q272" s="377"/>
      <c r="R272" s="377"/>
      <c r="S272" s="377"/>
      <c r="T272" s="378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79"/>
      <c r="B273" s="379"/>
      <c r="C273" s="379"/>
      <c r="D273" s="379"/>
      <c r="E273" s="379"/>
      <c r="F273" s="379"/>
      <c r="G273" s="379"/>
      <c r="H273" s="379"/>
      <c r="I273" s="379"/>
      <c r="J273" s="379"/>
      <c r="K273" s="379"/>
      <c r="L273" s="379"/>
      <c r="M273" s="380"/>
      <c r="N273" s="376" t="s">
        <v>43</v>
      </c>
      <c r="O273" s="377"/>
      <c r="P273" s="377"/>
      <c r="Q273" s="377"/>
      <c r="R273" s="377"/>
      <c r="S273" s="377"/>
      <c r="T273" s="378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71" t="s">
        <v>81</v>
      </c>
      <c r="B274" s="371"/>
      <c r="C274" s="371"/>
      <c r="D274" s="371"/>
      <c r="E274" s="371"/>
      <c r="F274" s="371"/>
      <c r="G274" s="371"/>
      <c r="H274" s="371"/>
      <c r="I274" s="371"/>
      <c r="J274" s="371"/>
      <c r="K274" s="371"/>
      <c r="L274" s="371"/>
      <c r="M274" s="371"/>
      <c r="N274" s="371"/>
      <c r="O274" s="371"/>
      <c r="P274" s="371"/>
      <c r="Q274" s="371"/>
      <c r="R274" s="371"/>
      <c r="S274" s="371"/>
      <c r="T274" s="371"/>
      <c r="U274" s="371"/>
      <c r="V274" s="371"/>
      <c r="W274" s="371"/>
      <c r="X274" s="371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72">
        <v>4607091387919</v>
      </c>
      <c r="E275" s="372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5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74"/>
      <c r="P275" s="374"/>
      <c r="Q275" s="374"/>
      <c r="R275" s="375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72">
        <v>4607091383942</v>
      </c>
      <c r="E276" s="372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53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74"/>
      <c r="P276" s="374"/>
      <c r="Q276" s="374"/>
      <c r="R276" s="375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72">
        <v>4607091383959</v>
      </c>
      <c r="E277" s="372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533" t="s">
        <v>438</v>
      </c>
      <c r="O277" s="374"/>
      <c r="P277" s="374"/>
      <c r="Q277" s="374"/>
      <c r="R277" s="37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79"/>
      <c r="B278" s="379"/>
      <c r="C278" s="379"/>
      <c r="D278" s="379"/>
      <c r="E278" s="379"/>
      <c r="F278" s="379"/>
      <c r="G278" s="379"/>
      <c r="H278" s="379"/>
      <c r="I278" s="379"/>
      <c r="J278" s="379"/>
      <c r="K278" s="379"/>
      <c r="L278" s="379"/>
      <c r="M278" s="380"/>
      <c r="N278" s="376" t="s">
        <v>43</v>
      </c>
      <c r="O278" s="377"/>
      <c r="P278" s="377"/>
      <c r="Q278" s="377"/>
      <c r="R278" s="377"/>
      <c r="S278" s="377"/>
      <c r="T278" s="378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79"/>
      <c r="B279" s="379"/>
      <c r="C279" s="379"/>
      <c r="D279" s="379"/>
      <c r="E279" s="379"/>
      <c r="F279" s="379"/>
      <c r="G279" s="379"/>
      <c r="H279" s="379"/>
      <c r="I279" s="379"/>
      <c r="J279" s="379"/>
      <c r="K279" s="379"/>
      <c r="L279" s="379"/>
      <c r="M279" s="380"/>
      <c r="N279" s="376" t="s">
        <v>43</v>
      </c>
      <c r="O279" s="377"/>
      <c r="P279" s="377"/>
      <c r="Q279" s="377"/>
      <c r="R279" s="377"/>
      <c r="S279" s="377"/>
      <c r="T279" s="378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71" t="s">
        <v>225</v>
      </c>
      <c r="B280" s="371"/>
      <c r="C280" s="371"/>
      <c r="D280" s="371"/>
      <c r="E280" s="371"/>
      <c r="F280" s="371"/>
      <c r="G280" s="371"/>
      <c r="H280" s="371"/>
      <c r="I280" s="371"/>
      <c r="J280" s="371"/>
      <c r="K280" s="371"/>
      <c r="L280" s="371"/>
      <c r="M280" s="371"/>
      <c r="N280" s="371"/>
      <c r="O280" s="371"/>
      <c r="P280" s="371"/>
      <c r="Q280" s="371"/>
      <c r="R280" s="371"/>
      <c r="S280" s="371"/>
      <c r="T280" s="371"/>
      <c r="U280" s="371"/>
      <c r="V280" s="371"/>
      <c r="W280" s="371"/>
      <c r="X280" s="371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72">
        <v>4607091388831</v>
      </c>
      <c r="E281" s="372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74"/>
      <c r="P281" s="374"/>
      <c r="Q281" s="374"/>
      <c r="R281" s="375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79"/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80"/>
      <c r="N282" s="376" t="s">
        <v>43</v>
      </c>
      <c r="O282" s="377"/>
      <c r="P282" s="377"/>
      <c r="Q282" s="377"/>
      <c r="R282" s="377"/>
      <c r="S282" s="377"/>
      <c r="T282" s="378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79"/>
      <c r="B283" s="379"/>
      <c r="C283" s="379"/>
      <c r="D283" s="379"/>
      <c r="E283" s="379"/>
      <c r="F283" s="379"/>
      <c r="G283" s="379"/>
      <c r="H283" s="379"/>
      <c r="I283" s="379"/>
      <c r="J283" s="379"/>
      <c r="K283" s="379"/>
      <c r="L283" s="379"/>
      <c r="M283" s="380"/>
      <c r="N283" s="376" t="s">
        <v>43</v>
      </c>
      <c r="O283" s="377"/>
      <c r="P283" s="377"/>
      <c r="Q283" s="377"/>
      <c r="R283" s="377"/>
      <c r="S283" s="377"/>
      <c r="T283" s="378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71" t="s">
        <v>94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371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72">
        <v>4607091383102</v>
      </c>
      <c r="E285" s="372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53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74"/>
      <c r="P285" s="374"/>
      <c r="Q285" s="374"/>
      <c r="R285" s="37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79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80"/>
      <c r="N286" s="376" t="s">
        <v>43</v>
      </c>
      <c r="O286" s="377"/>
      <c r="P286" s="377"/>
      <c r="Q286" s="377"/>
      <c r="R286" s="377"/>
      <c r="S286" s="377"/>
      <c r="T286" s="37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80"/>
      <c r="N287" s="376" t="s">
        <v>43</v>
      </c>
      <c r="O287" s="377"/>
      <c r="P287" s="377"/>
      <c r="Q287" s="377"/>
      <c r="R287" s="377"/>
      <c r="S287" s="377"/>
      <c r="T287" s="37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69" t="s">
        <v>443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55"/>
      <c r="Z288" s="55"/>
    </row>
    <row r="289" spans="1:53" ht="16.5" customHeight="1" x14ac:dyDescent="0.25">
      <c r="A289" s="370" t="s">
        <v>444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370"/>
      <c r="Y289" s="66"/>
      <c r="Z289" s="66"/>
    </row>
    <row r="290" spans="1:53" ht="14.25" customHeight="1" x14ac:dyDescent="0.25">
      <c r="A290" s="371" t="s">
        <v>116</v>
      </c>
      <c r="B290" s="371"/>
      <c r="C290" s="371"/>
      <c r="D290" s="371"/>
      <c r="E290" s="371"/>
      <c r="F290" s="371"/>
      <c r="G290" s="371"/>
      <c r="H290" s="371"/>
      <c r="I290" s="371"/>
      <c r="J290" s="371"/>
      <c r="K290" s="371"/>
      <c r="L290" s="371"/>
      <c r="M290" s="371"/>
      <c r="N290" s="371"/>
      <c r="O290" s="371"/>
      <c r="P290" s="371"/>
      <c r="Q290" s="371"/>
      <c r="R290" s="371"/>
      <c r="S290" s="371"/>
      <c r="T290" s="371"/>
      <c r="U290" s="371"/>
      <c r="V290" s="371"/>
      <c r="W290" s="371"/>
      <c r="X290" s="371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72">
        <v>4607091383997</v>
      </c>
      <c r="E291" s="372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5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74"/>
      <c r="P291" s="374"/>
      <c r="Q291" s="374"/>
      <c r="R291" s="375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72">
        <v>4607091383997</v>
      </c>
      <c r="E292" s="372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74"/>
      <c r="P292" s="374"/>
      <c r="Q292" s="374"/>
      <c r="R292" s="375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72">
        <v>4607091384130</v>
      </c>
      <c r="E293" s="372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5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74"/>
      <c r="P293" s="374"/>
      <c r="Q293" s="374"/>
      <c r="R293" s="375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72">
        <v>4607091384130</v>
      </c>
      <c r="E294" s="372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53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74"/>
      <c r="P294" s="374"/>
      <c r="Q294" s="374"/>
      <c r="R294" s="375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72">
        <v>4607091384147</v>
      </c>
      <c r="E295" s="37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4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74"/>
      <c r="P295" s="374"/>
      <c r="Q295" s="374"/>
      <c r="R295" s="375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72">
        <v>4607091384147</v>
      </c>
      <c r="E296" s="37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541" t="s">
        <v>454</v>
      </c>
      <c r="O296" s="374"/>
      <c r="P296" s="374"/>
      <c r="Q296" s="374"/>
      <c r="R296" s="37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72">
        <v>4607091384154</v>
      </c>
      <c r="E297" s="372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5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74"/>
      <c r="P297" s="374"/>
      <c r="Q297" s="374"/>
      <c r="R297" s="375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72">
        <v>4607091384161</v>
      </c>
      <c r="E298" s="372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5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74"/>
      <c r="P298" s="374"/>
      <c r="Q298" s="374"/>
      <c r="R298" s="375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79"/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80"/>
      <c r="N299" s="376" t="s">
        <v>43</v>
      </c>
      <c r="O299" s="377"/>
      <c r="P299" s="377"/>
      <c r="Q299" s="377"/>
      <c r="R299" s="377"/>
      <c r="S299" s="377"/>
      <c r="T299" s="378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79"/>
      <c r="B300" s="379"/>
      <c r="C300" s="379"/>
      <c r="D300" s="379"/>
      <c r="E300" s="379"/>
      <c r="F300" s="379"/>
      <c r="G300" s="379"/>
      <c r="H300" s="379"/>
      <c r="I300" s="379"/>
      <c r="J300" s="379"/>
      <c r="K300" s="379"/>
      <c r="L300" s="379"/>
      <c r="M300" s="380"/>
      <c r="N300" s="376" t="s">
        <v>43</v>
      </c>
      <c r="O300" s="377"/>
      <c r="P300" s="377"/>
      <c r="Q300" s="377"/>
      <c r="R300" s="377"/>
      <c r="S300" s="377"/>
      <c r="T300" s="378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71" t="s">
        <v>108</v>
      </c>
      <c r="B301" s="371"/>
      <c r="C301" s="371"/>
      <c r="D301" s="371"/>
      <c r="E301" s="371"/>
      <c r="F301" s="371"/>
      <c r="G301" s="371"/>
      <c r="H301" s="371"/>
      <c r="I301" s="371"/>
      <c r="J301" s="371"/>
      <c r="K301" s="371"/>
      <c r="L301" s="371"/>
      <c r="M301" s="371"/>
      <c r="N301" s="371"/>
      <c r="O301" s="371"/>
      <c r="P301" s="371"/>
      <c r="Q301" s="371"/>
      <c r="R301" s="371"/>
      <c r="S301" s="371"/>
      <c r="T301" s="371"/>
      <c r="U301" s="371"/>
      <c r="V301" s="371"/>
      <c r="W301" s="371"/>
      <c r="X301" s="371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72">
        <v>4607091383980</v>
      </c>
      <c r="E302" s="372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5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74"/>
      <c r="P302" s="374"/>
      <c r="Q302" s="374"/>
      <c r="R302" s="375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72">
        <v>4607091384178</v>
      </c>
      <c r="E303" s="372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5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74"/>
      <c r="P303" s="374"/>
      <c r="Q303" s="374"/>
      <c r="R303" s="375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79"/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80"/>
      <c r="N304" s="376" t="s">
        <v>43</v>
      </c>
      <c r="O304" s="377"/>
      <c r="P304" s="377"/>
      <c r="Q304" s="377"/>
      <c r="R304" s="377"/>
      <c r="S304" s="377"/>
      <c r="T304" s="378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79"/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80"/>
      <c r="N305" s="376" t="s">
        <v>43</v>
      </c>
      <c r="O305" s="377"/>
      <c r="P305" s="377"/>
      <c r="Q305" s="377"/>
      <c r="R305" s="377"/>
      <c r="S305" s="377"/>
      <c r="T305" s="378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71" t="s">
        <v>81</v>
      </c>
      <c r="B306" s="371"/>
      <c r="C306" s="371"/>
      <c r="D306" s="371"/>
      <c r="E306" s="371"/>
      <c r="F306" s="371"/>
      <c r="G306" s="371"/>
      <c r="H306" s="371"/>
      <c r="I306" s="371"/>
      <c r="J306" s="371"/>
      <c r="K306" s="371"/>
      <c r="L306" s="371"/>
      <c r="M306" s="371"/>
      <c r="N306" s="371"/>
      <c r="O306" s="371"/>
      <c r="P306" s="371"/>
      <c r="Q306" s="371"/>
      <c r="R306" s="371"/>
      <c r="S306" s="371"/>
      <c r="T306" s="371"/>
      <c r="U306" s="371"/>
      <c r="V306" s="371"/>
      <c r="W306" s="371"/>
      <c r="X306" s="371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72">
        <v>4607091384260</v>
      </c>
      <c r="E307" s="372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74"/>
      <c r="P307" s="374"/>
      <c r="Q307" s="374"/>
      <c r="R307" s="37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80"/>
      <c r="N308" s="376" t="s">
        <v>43</v>
      </c>
      <c r="O308" s="377"/>
      <c r="P308" s="377"/>
      <c r="Q308" s="377"/>
      <c r="R308" s="377"/>
      <c r="S308" s="377"/>
      <c r="T308" s="378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79"/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80"/>
      <c r="N309" s="376" t="s">
        <v>43</v>
      </c>
      <c r="O309" s="377"/>
      <c r="P309" s="377"/>
      <c r="Q309" s="377"/>
      <c r="R309" s="377"/>
      <c r="S309" s="377"/>
      <c r="T309" s="378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71" t="s">
        <v>225</v>
      </c>
      <c r="B310" s="371"/>
      <c r="C310" s="371"/>
      <c r="D310" s="371"/>
      <c r="E310" s="371"/>
      <c r="F310" s="371"/>
      <c r="G310" s="371"/>
      <c r="H310" s="371"/>
      <c r="I310" s="371"/>
      <c r="J310" s="371"/>
      <c r="K310" s="371"/>
      <c r="L310" s="371"/>
      <c r="M310" s="371"/>
      <c r="N310" s="371"/>
      <c r="O310" s="371"/>
      <c r="P310" s="371"/>
      <c r="Q310" s="371"/>
      <c r="R310" s="371"/>
      <c r="S310" s="371"/>
      <c r="T310" s="371"/>
      <c r="U310" s="371"/>
      <c r="V310" s="371"/>
      <c r="W310" s="371"/>
      <c r="X310" s="371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72">
        <v>4607091384673</v>
      </c>
      <c r="E311" s="372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74"/>
      <c r="P311" s="374"/>
      <c r="Q311" s="374"/>
      <c r="R311" s="375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79"/>
      <c r="B312" s="379"/>
      <c r="C312" s="379"/>
      <c r="D312" s="379"/>
      <c r="E312" s="379"/>
      <c r="F312" s="379"/>
      <c r="G312" s="379"/>
      <c r="H312" s="379"/>
      <c r="I312" s="379"/>
      <c r="J312" s="379"/>
      <c r="K312" s="379"/>
      <c r="L312" s="379"/>
      <c r="M312" s="380"/>
      <c r="N312" s="376" t="s">
        <v>43</v>
      </c>
      <c r="O312" s="377"/>
      <c r="P312" s="377"/>
      <c r="Q312" s="377"/>
      <c r="R312" s="377"/>
      <c r="S312" s="377"/>
      <c r="T312" s="378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79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80"/>
      <c r="N313" s="376" t="s">
        <v>43</v>
      </c>
      <c r="O313" s="377"/>
      <c r="P313" s="377"/>
      <c r="Q313" s="377"/>
      <c r="R313" s="377"/>
      <c r="S313" s="377"/>
      <c r="T313" s="378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70" t="s">
        <v>467</v>
      </c>
      <c r="B314" s="370"/>
      <c r="C314" s="370"/>
      <c r="D314" s="370"/>
      <c r="E314" s="370"/>
      <c r="F314" s="370"/>
      <c r="G314" s="370"/>
      <c r="H314" s="370"/>
      <c r="I314" s="370"/>
      <c r="J314" s="370"/>
      <c r="K314" s="370"/>
      <c r="L314" s="370"/>
      <c r="M314" s="370"/>
      <c r="N314" s="370"/>
      <c r="O314" s="370"/>
      <c r="P314" s="370"/>
      <c r="Q314" s="370"/>
      <c r="R314" s="370"/>
      <c r="S314" s="370"/>
      <c r="T314" s="370"/>
      <c r="U314" s="370"/>
      <c r="V314" s="370"/>
      <c r="W314" s="370"/>
      <c r="X314" s="370"/>
      <c r="Y314" s="66"/>
      <c r="Z314" s="66"/>
    </row>
    <row r="315" spans="1:53" ht="14.25" customHeight="1" x14ac:dyDescent="0.25">
      <c r="A315" s="371" t="s">
        <v>116</v>
      </c>
      <c r="B315" s="371"/>
      <c r="C315" s="371"/>
      <c r="D315" s="371"/>
      <c r="E315" s="371"/>
      <c r="F315" s="371"/>
      <c r="G315" s="371"/>
      <c r="H315" s="371"/>
      <c r="I315" s="371"/>
      <c r="J315" s="371"/>
      <c r="K315" s="371"/>
      <c r="L315" s="371"/>
      <c r="M315" s="371"/>
      <c r="N315" s="371"/>
      <c r="O315" s="371"/>
      <c r="P315" s="371"/>
      <c r="Q315" s="371"/>
      <c r="R315" s="371"/>
      <c r="S315" s="371"/>
      <c r="T315" s="371"/>
      <c r="U315" s="371"/>
      <c r="V315" s="371"/>
      <c r="W315" s="371"/>
      <c r="X315" s="371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72">
        <v>4607091384185</v>
      </c>
      <c r="E316" s="372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74"/>
      <c r="P316" s="374"/>
      <c r="Q316" s="374"/>
      <c r="R316" s="375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72">
        <v>4607091384192</v>
      </c>
      <c r="E317" s="372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74"/>
      <c r="P317" s="374"/>
      <c r="Q317" s="374"/>
      <c r="R317" s="375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72">
        <v>4680115881907</v>
      </c>
      <c r="E318" s="372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74"/>
      <c r="P318" s="374"/>
      <c r="Q318" s="374"/>
      <c r="R318" s="375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72">
        <v>4607091384680</v>
      </c>
      <c r="E319" s="372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74"/>
      <c r="P319" s="374"/>
      <c r="Q319" s="374"/>
      <c r="R319" s="375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79"/>
      <c r="B320" s="379"/>
      <c r="C320" s="379"/>
      <c r="D320" s="379"/>
      <c r="E320" s="379"/>
      <c r="F320" s="379"/>
      <c r="G320" s="379"/>
      <c r="H320" s="379"/>
      <c r="I320" s="379"/>
      <c r="J320" s="379"/>
      <c r="K320" s="379"/>
      <c r="L320" s="379"/>
      <c r="M320" s="380"/>
      <c r="N320" s="376" t="s">
        <v>43</v>
      </c>
      <c r="O320" s="377"/>
      <c r="P320" s="377"/>
      <c r="Q320" s="377"/>
      <c r="R320" s="377"/>
      <c r="S320" s="377"/>
      <c r="T320" s="378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79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80"/>
      <c r="N321" s="376" t="s">
        <v>43</v>
      </c>
      <c r="O321" s="377"/>
      <c r="P321" s="377"/>
      <c r="Q321" s="377"/>
      <c r="R321" s="377"/>
      <c r="S321" s="377"/>
      <c r="T321" s="378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71" t="s">
        <v>76</v>
      </c>
      <c r="B322" s="371"/>
      <c r="C322" s="371"/>
      <c r="D322" s="371"/>
      <c r="E322" s="371"/>
      <c r="F322" s="371"/>
      <c r="G322" s="371"/>
      <c r="H322" s="371"/>
      <c r="I322" s="371"/>
      <c r="J322" s="371"/>
      <c r="K322" s="371"/>
      <c r="L322" s="371"/>
      <c r="M322" s="371"/>
      <c r="N322" s="371"/>
      <c r="O322" s="371"/>
      <c r="P322" s="371"/>
      <c r="Q322" s="371"/>
      <c r="R322" s="371"/>
      <c r="S322" s="371"/>
      <c r="T322" s="371"/>
      <c r="U322" s="371"/>
      <c r="V322" s="371"/>
      <c r="W322" s="371"/>
      <c r="X322" s="371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72">
        <v>4607091384802</v>
      </c>
      <c r="E323" s="372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74"/>
      <c r="P323" s="374"/>
      <c r="Q323" s="374"/>
      <c r="R323" s="37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72">
        <v>4607091384826</v>
      </c>
      <c r="E324" s="372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74"/>
      <c r="P324" s="374"/>
      <c r="Q324" s="374"/>
      <c r="R324" s="37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79"/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80"/>
      <c r="N325" s="376" t="s">
        <v>43</v>
      </c>
      <c r="O325" s="377"/>
      <c r="P325" s="377"/>
      <c r="Q325" s="377"/>
      <c r="R325" s="377"/>
      <c r="S325" s="377"/>
      <c r="T325" s="378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79"/>
      <c r="B326" s="379"/>
      <c r="C326" s="379"/>
      <c r="D326" s="379"/>
      <c r="E326" s="379"/>
      <c r="F326" s="379"/>
      <c r="G326" s="379"/>
      <c r="H326" s="379"/>
      <c r="I326" s="379"/>
      <c r="J326" s="379"/>
      <c r="K326" s="379"/>
      <c r="L326" s="379"/>
      <c r="M326" s="380"/>
      <c r="N326" s="376" t="s">
        <v>43</v>
      </c>
      <c r="O326" s="377"/>
      <c r="P326" s="377"/>
      <c r="Q326" s="377"/>
      <c r="R326" s="377"/>
      <c r="S326" s="377"/>
      <c r="T326" s="378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71" t="s">
        <v>81</v>
      </c>
      <c r="B327" s="371"/>
      <c r="C327" s="371"/>
      <c r="D327" s="371"/>
      <c r="E327" s="371"/>
      <c r="F327" s="371"/>
      <c r="G327" s="371"/>
      <c r="H327" s="371"/>
      <c r="I327" s="371"/>
      <c r="J327" s="371"/>
      <c r="K327" s="371"/>
      <c r="L327" s="371"/>
      <c r="M327" s="371"/>
      <c r="N327" s="371"/>
      <c r="O327" s="371"/>
      <c r="P327" s="371"/>
      <c r="Q327" s="371"/>
      <c r="R327" s="371"/>
      <c r="S327" s="371"/>
      <c r="T327" s="371"/>
      <c r="U327" s="371"/>
      <c r="V327" s="371"/>
      <c r="W327" s="371"/>
      <c r="X327" s="371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72">
        <v>4607091384246</v>
      </c>
      <c r="E328" s="372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74"/>
      <c r="P328" s="374"/>
      <c r="Q328" s="374"/>
      <c r="R328" s="375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72">
        <v>4680115881976</v>
      </c>
      <c r="E329" s="372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5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74"/>
      <c r="P329" s="374"/>
      <c r="Q329" s="374"/>
      <c r="R329" s="37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72">
        <v>4607091384253</v>
      </c>
      <c r="E330" s="372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74"/>
      <c r="P330" s="374"/>
      <c r="Q330" s="374"/>
      <c r="R330" s="375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72">
        <v>4680115881969</v>
      </c>
      <c r="E331" s="372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5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74"/>
      <c r="P331" s="374"/>
      <c r="Q331" s="374"/>
      <c r="R331" s="375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79"/>
      <c r="B332" s="379"/>
      <c r="C332" s="379"/>
      <c r="D332" s="379"/>
      <c r="E332" s="379"/>
      <c r="F332" s="379"/>
      <c r="G332" s="379"/>
      <c r="H332" s="379"/>
      <c r="I332" s="379"/>
      <c r="J332" s="379"/>
      <c r="K332" s="379"/>
      <c r="L332" s="379"/>
      <c r="M332" s="380"/>
      <c r="N332" s="376" t="s">
        <v>43</v>
      </c>
      <c r="O332" s="377"/>
      <c r="P332" s="377"/>
      <c r="Q332" s="377"/>
      <c r="R332" s="377"/>
      <c r="S332" s="377"/>
      <c r="T332" s="378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79"/>
      <c r="B333" s="379"/>
      <c r="C333" s="379"/>
      <c r="D333" s="379"/>
      <c r="E333" s="379"/>
      <c r="F333" s="379"/>
      <c r="G333" s="379"/>
      <c r="H333" s="379"/>
      <c r="I333" s="379"/>
      <c r="J333" s="379"/>
      <c r="K333" s="379"/>
      <c r="L333" s="379"/>
      <c r="M333" s="380"/>
      <c r="N333" s="376" t="s">
        <v>43</v>
      </c>
      <c r="O333" s="377"/>
      <c r="P333" s="377"/>
      <c r="Q333" s="377"/>
      <c r="R333" s="377"/>
      <c r="S333" s="377"/>
      <c r="T333" s="378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71" t="s">
        <v>225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371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72">
        <v>4607091389357</v>
      </c>
      <c r="E335" s="372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55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74"/>
      <c r="P335" s="374"/>
      <c r="Q335" s="374"/>
      <c r="R335" s="37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79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80"/>
      <c r="N336" s="376" t="s">
        <v>43</v>
      </c>
      <c r="O336" s="377"/>
      <c r="P336" s="377"/>
      <c r="Q336" s="377"/>
      <c r="R336" s="377"/>
      <c r="S336" s="377"/>
      <c r="T336" s="378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80"/>
      <c r="N337" s="376" t="s">
        <v>43</v>
      </c>
      <c r="O337" s="377"/>
      <c r="P337" s="377"/>
      <c r="Q337" s="377"/>
      <c r="R337" s="377"/>
      <c r="S337" s="377"/>
      <c r="T337" s="378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69" t="s">
        <v>490</v>
      </c>
      <c r="B338" s="369"/>
      <c r="C338" s="369"/>
      <c r="D338" s="369"/>
      <c r="E338" s="369"/>
      <c r="F338" s="369"/>
      <c r="G338" s="369"/>
      <c r="H338" s="369"/>
      <c r="I338" s="369"/>
      <c r="J338" s="369"/>
      <c r="K338" s="369"/>
      <c r="L338" s="369"/>
      <c r="M338" s="369"/>
      <c r="N338" s="369"/>
      <c r="O338" s="369"/>
      <c r="P338" s="369"/>
      <c r="Q338" s="369"/>
      <c r="R338" s="369"/>
      <c r="S338" s="369"/>
      <c r="T338" s="369"/>
      <c r="U338" s="369"/>
      <c r="V338" s="369"/>
      <c r="W338" s="369"/>
      <c r="X338" s="369"/>
      <c r="Y338" s="55"/>
      <c r="Z338" s="55"/>
    </row>
    <row r="339" spans="1:53" ht="16.5" customHeight="1" x14ac:dyDescent="0.25">
      <c r="A339" s="370" t="s">
        <v>491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370"/>
      <c r="Y339" s="66"/>
      <c r="Z339" s="66"/>
    </row>
    <row r="340" spans="1:53" ht="14.25" customHeight="1" x14ac:dyDescent="0.25">
      <c r="A340" s="371" t="s">
        <v>116</v>
      </c>
      <c r="B340" s="371"/>
      <c r="C340" s="371"/>
      <c r="D340" s="371"/>
      <c r="E340" s="371"/>
      <c r="F340" s="371"/>
      <c r="G340" s="371"/>
      <c r="H340" s="371"/>
      <c r="I340" s="371"/>
      <c r="J340" s="371"/>
      <c r="K340" s="371"/>
      <c r="L340" s="371"/>
      <c r="M340" s="371"/>
      <c r="N340" s="371"/>
      <c r="O340" s="371"/>
      <c r="P340" s="371"/>
      <c r="Q340" s="371"/>
      <c r="R340" s="371"/>
      <c r="S340" s="371"/>
      <c r="T340" s="371"/>
      <c r="U340" s="371"/>
      <c r="V340" s="371"/>
      <c r="W340" s="371"/>
      <c r="X340" s="371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72">
        <v>4607091389708</v>
      </c>
      <c r="E341" s="372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74"/>
      <c r="P341" s="374"/>
      <c r="Q341" s="374"/>
      <c r="R341" s="375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72">
        <v>4607091389692</v>
      </c>
      <c r="E342" s="372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5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74"/>
      <c r="P342" s="374"/>
      <c r="Q342" s="374"/>
      <c r="R342" s="375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80"/>
      <c r="N343" s="376" t="s">
        <v>43</v>
      </c>
      <c r="O343" s="377"/>
      <c r="P343" s="377"/>
      <c r="Q343" s="377"/>
      <c r="R343" s="377"/>
      <c r="S343" s="377"/>
      <c r="T343" s="378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79"/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80"/>
      <c r="N344" s="376" t="s">
        <v>43</v>
      </c>
      <c r="O344" s="377"/>
      <c r="P344" s="377"/>
      <c r="Q344" s="377"/>
      <c r="R344" s="377"/>
      <c r="S344" s="377"/>
      <c r="T344" s="378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71" t="s">
        <v>76</v>
      </c>
      <c r="B345" s="371"/>
      <c r="C345" s="371"/>
      <c r="D345" s="371"/>
      <c r="E345" s="371"/>
      <c r="F345" s="371"/>
      <c r="G345" s="371"/>
      <c r="H345" s="371"/>
      <c r="I345" s="371"/>
      <c r="J345" s="371"/>
      <c r="K345" s="371"/>
      <c r="L345" s="371"/>
      <c r="M345" s="371"/>
      <c r="N345" s="371"/>
      <c r="O345" s="371"/>
      <c r="P345" s="371"/>
      <c r="Q345" s="371"/>
      <c r="R345" s="371"/>
      <c r="S345" s="371"/>
      <c r="T345" s="371"/>
      <c r="U345" s="371"/>
      <c r="V345" s="371"/>
      <c r="W345" s="371"/>
      <c r="X345" s="371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72">
        <v>4607091389753</v>
      </c>
      <c r="E346" s="372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74"/>
      <c r="P346" s="374"/>
      <c r="Q346" s="374"/>
      <c r="R346" s="375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72">
        <v>4607091389760</v>
      </c>
      <c r="E347" s="372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74"/>
      <c r="P347" s="374"/>
      <c r="Q347" s="374"/>
      <c r="R347" s="375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72">
        <v>4607091389746</v>
      </c>
      <c r="E348" s="372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74"/>
      <c r="P348" s="374"/>
      <c r="Q348" s="374"/>
      <c r="R348" s="375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72">
        <v>4680115882928</v>
      </c>
      <c r="E349" s="372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56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74"/>
      <c r="P349" s="374"/>
      <c r="Q349" s="374"/>
      <c r="R349" s="375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72">
        <v>4680115883147</v>
      </c>
      <c r="E350" s="372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56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74"/>
      <c r="P350" s="374"/>
      <c r="Q350" s="374"/>
      <c r="R350" s="375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72">
        <v>4607091384338</v>
      </c>
      <c r="E351" s="372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56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74"/>
      <c r="P351" s="374"/>
      <c r="Q351" s="374"/>
      <c r="R351" s="375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72">
        <v>4680115883154</v>
      </c>
      <c r="E352" s="372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56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74"/>
      <c r="P352" s="374"/>
      <c r="Q352" s="374"/>
      <c r="R352" s="375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72">
        <v>4607091389524</v>
      </c>
      <c r="E353" s="372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74"/>
      <c r="P353" s="374"/>
      <c r="Q353" s="374"/>
      <c r="R353" s="375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72">
        <v>4680115883161</v>
      </c>
      <c r="E354" s="372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5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74"/>
      <c r="P354" s="374"/>
      <c r="Q354" s="374"/>
      <c r="R354" s="37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72">
        <v>4607091384345</v>
      </c>
      <c r="E355" s="372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57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74"/>
      <c r="P355" s="374"/>
      <c r="Q355" s="374"/>
      <c r="R355" s="37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72">
        <v>4680115883178</v>
      </c>
      <c r="E356" s="372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5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74"/>
      <c r="P356" s="374"/>
      <c r="Q356" s="374"/>
      <c r="R356" s="37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72">
        <v>4607091389531</v>
      </c>
      <c r="E357" s="372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57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74"/>
      <c r="P357" s="374"/>
      <c r="Q357" s="374"/>
      <c r="R357" s="37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72">
        <v>4680115883185</v>
      </c>
      <c r="E358" s="372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573" t="s">
        <v>522</v>
      </c>
      <c r="O358" s="374"/>
      <c r="P358" s="374"/>
      <c r="Q358" s="374"/>
      <c r="R358" s="37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79"/>
      <c r="B359" s="379"/>
      <c r="C359" s="379"/>
      <c r="D359" s="379"/>
      <c r="E359" s="379"/>
      <c r="F359" s="379"/>
      <c r="G359" s="379"/>
      <c r="H359" s="379"/>
      <c r="I359" s="379"/>
      <c r="J359" s="379"/>
      <c r="K359" s="379"/>
      <c r="L359" s="379"/>
      <c r="M359" s="380"/>
      <c r="N359" s="376" t="s">
        <v>43</v>
      </c>
      <c r="O359" s="377"/>
      <c r="P359" s="377"/>
      <c r="Q359" s="377"/>
      <c r="R359" s="377"/>
      <c r="S359" s="377"/>
      <c r="T359" s="378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79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80"/>
      <c r="N360" s="376" t="s">
        <v>43</v>
      </c>
      <c r="O360" s="377"/>
      <c r="P360" s="377"/>
      <c r="Q360" s="377"/>
      <c r="R360" s="377"/>
      <c r="S360" s="377"/>
      <c r="T360" s="378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71" t="s">
        <v>81</v>
      </c>
      <c r="B361" s="371"/>
      <c r="C361" s="371"/>
      <c r="D361" s="371"/>
      <c r="E361" s="371"/>
      <c r="F361" s="371"/>
      <c r="G361" s="371"/>
      <c r="H361" s="371"/>
      <c r="I361" s="371"/>
      <c r="J361" s="371"/>
      <c r="K361" s="371"/>
      <c r="L361" s="371"/>
      <c r="M361" s="371"/>
      <c r="N361" s="371"/>
      <c r="O361" s="371"/>
      <c r="P361" s="371"/>
      <c r="Q361" s="371"/>
      <c r="R361" s="371"/>
      <c r="S361" s="371"/>
      <c r="T361" s="371"/>
      <c r="U361" s="371"/>
      <c r="V361" s="371"/>
      <c r="W361" s="371"/>
      <c r="X361" s="371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72">
        <v>4607091389685</v>
      </c>
      <c r="E362" s="372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74"/>
      <c r="P362" s="374"/>
      <c r="Q362" s="374"/>
      <c r="R362" s="375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72">
        <v>4607091389654</v>
      </c>
      <c r="E363" s="372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5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74"/>
      <c r="P363" s="374"/>
      <c r="Q363" s="374"/>
      <c r="R363" s="375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72">
        <v>4607091384352</v>
      </c>
      <c r="E364" s="372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74"/>
      <c r="P364" s="374"/>
      <c r="Q364" s="374"/>
      <c r="R364" s="375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72">
        <v>4607091389661</v>
      </c>
      <c r="E365" s="372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74"/>
      <c r="P365" s="374"/>
      <c r="Q365" s="374"/>
      <c r="R365" s="375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80"/>
      <c r="N366" s="376" t="s">
        <v>43</v>
      </c>
      <c r="O366" s="377"/>
      <c r="P366" s="377"/>
      <c r="Q366" s="377"/>
      <c r="R366" s="377"/>
      <c r="S366" s="377"/>
      <c r="T366" s="378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79"/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80"/>
      <c r="N367" s="376" t="s">
        <v>43</v>
      </c>
      <c r="O367" s="377"/>
      <c r="P367" s="377"/>
      <c r="Q367" s="377"/>
      <c r="R367" s="377"/>
      <c r="S367" s="377"/>
      <c r="T367" s="378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71" t="s">
        <v>225</v>
      </c>
      <c r="B368" s="371"/>
      <c r="C368" s="371"/>
      <c r="D368" s="371"/>
      <c r="E368" s="371"/>
      <c r="F368" s="371"/>
      <c r="G368" s="371"/>
      <c r="H368" s="371"/>
      <c r="I368" s="371"/>
      <c r="J368" s="371"/>
      <c r="K368" s="371"/>
      <c r="L368" s="371"/>
      <c r="M368" s="371"/>
      <c r="N368" s="371"/>
      <c r="O368" s="371"/>
      <c r="P368" s="371"/>
      <c r="Q368" s="371"/>
      <c r="R368" s="371"/>
      <c r="S368" s="371"/>
      <c r="T368" s="371"/>
      <c r="U368" s="371"/>
      <c r="V368" s="371"/>
      <c r="W368" s="371"/>
      <c r="X368" s="371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72">
        <v>4680115881648</v>
      </c>
      <c r="E369" s="372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5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74"/>
      <c r="P369" s="374"/>
      <c r="Q369" s="374"/>
      <c r="R369" s="37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79"/>
      <c r="B370" s="379"/>
      <c r="C370" s="379"/>
      <c r="D370" s="379"/>
      <c r="E370" s="379"/>
      <c r="F370" s="379"/>
      <c r="G370" s="379"/>
      <c r="H370" s="379"/>
      <c r="I370" s="379"/>
      <c r="J370" s="379"/>
      <c r="K370" s="379"/>
      <c r="L370" s="379"/>
      <c r="M370" s="380"/>
      <c r="N370" s="376" t="s">
        <v>43</v>
      </c>
      <c r="O370" s="377"/>
      <c r="P370" s="377"/>
      <c r="Q370" s="377"/>
      <c r="R370" s="377"/>
      <c r="S370" s="377"/>
      <c r="T370" s="378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79"/>
      <c r="B371" s="379"/>
      <c r="C371" s="379"/>
      <c r="D371" s="379"/>
      <c r="E371" s="379"/>
      <c r="F371" s="379"/>
      <c r="G371" s="379"/>
      <c r="H371" s="379"/>
      <c r="I371" s="379"/>
      <c r="J371" s="379"/>
      <c r="K371" s="379"/>
      <c r="L371" s="379"/>
      <c r="M371" s="380"/>
      <c r="N371" s="376" t="s">
        <v>43</v>
      </c>
      <c r="O371" s="377"/>
      <c r="P371" s="377"/>
      <c r="Q371" s="377"/>
      <c r="R371" s="377"/>
      <c r="S371" s="377"/>
      <c r="T371" s="378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71" t="s">
        <v>103</v>
      </c>
      <c r="B372" s="371"/>
      <c r="C372" s="371"/>
      <c r="D372" s="371"/>
      <c r="E372" s="371"/>
      <c r="F372" s="371"/>
      <c r="G372" s="371"/>
      <c r="H372" s="371"/>
      <c r="I372" s="371"/>
      <c r="J372" s="371"/>
      <c r="K372" s="371"/>
      <c r="L372" s="371"/>
      <c r="M372" s="371"/>
      <c r="N372" s="371"/>
      <c r="O372" s="371"/>
      <c r="P372" s="371"/>
      <c r="Q372" s="371"/>
      <c r="R372" s="371"/>
      <c r="S372" s="371"/>
      <c r="T372" s="371"/>
      <c r="U372" s="371"/>
      <c r="V372" s="371"/>
      <c r="W372" s="371"/>
      <c r="X372" s="371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72">
        <v>4680115882997</v>
      </c>
      <c r="E373" s="372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579" t="s">
        <v>535</v>
      </c>
      <c r="O373" s="374"/>
      <c r="P373" s="374"/>
      <c r="Q373" s="374"/>
      <c r="R373" s="375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79"/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80"/>
      <c r="N374" s="376" t="s">
        <v>43</v>
      </c>
      <c r="O374" s="377"/>
      <c r="P374" s="377"/>
      <c r="Q374" s="377"/>
      <c r="R374" s="377"/>
      <c r="S374" s="377"/>
      <c r="T374" s="378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79"/>
      <c r="B375" s="379"/>
      <c r="C375" s="379"/>
      <c r="D375" s="379"/>
      <c r="E375" s="379"/>
      <c r="F375" s="379"/>
      <c r="G375" s="379"/>
      <c r="H375" s="379"/>
      <c r="I375" s="379"/>
      <c r="J375" s="379"/>
      <c r="K375" s="379"/>
      <c r="L375" s="379"/>
      <c r="M375" s="380"/>
      <c r="N375" s="376" t="s">
        <v>43</v>
      </c>
      <c r="O375" s="377"/>
      <c r="P375" s="377"/>
      <c r="Q375" s="377"/>
      <c r="R375" s="377"/>
      <c r="S375" s="377"/>
      <c r="T375" s="378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70" t="s">
        <v>538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66"/>
      <c r="Z376" s="66"/>
    </row>
    <row r="377" spans="1:53" ht="14.25" customHeight="1" x14ac:dyDescent="0.25">
      <c r="A377" s="371" t="s">
        <v>108</v>
      </c>
      <c r="B377" s="371"/>
      <c r="C377" s="371"/>
      <c r="D377" s="371"/>
      <c r="E377" s="371"/>
      <c r="F377" s="371"/>
      <c r="G377" s="371"/>
      <c r="H377" s="371"/>
      <c r="I377" s="371"/>
      <c r="J377" s="371"/>
      <c r="K377" s="371"/>
      <c r="L377" s="371"/>
      <c r="M377" s="371"/>
      <c r="N377" s="371"/>
      <c r="O377" s="371"/>
      <c r="P377" s="371"/>
      <c r="Q377" s="371"/>
      <c r="R377" s="371"/>
      <c r="S377" s="371"/>
      <c r="T377" s="371"/>
      <c r="U377" s="371"/>
      <c r="V377" s="371"/>
      <c r="W377" s="371"/>
      <c r="X377" s="371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72">
        <v>4607091389388</v>
      </c>
      <c r="E378" s="372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74"/>
      <c r="P378" s="374"/>
      <c r="Q378" s="374"/>
      <c r="R378" s="37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72">
        <v>4607091389364</v>
      </c>
      <c r="E379" s="372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58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74"/>
      <c r="P379" s="374"/>
      <c r="Q379" s="374"/>
      <c r="R379" s="37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79"/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80"/>
      <c r="N380" s="376" t="s">
        <v>43</v>
      </c>
      <c r="O380" s="377"/>
      <c r="P380" s="377"/>
      <c r="Q380" s="377"/>
      <c r="R380" s="377"/>
      <c r="S380" s="377"/>
      <c r="T380" s="378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79"/>
      <c r="B381" s="379"/>
      <c r="C381" s="379"/>
      <c r="D381" s="379"/>
      <c r="E381" s="379"/>
      <c r="F381" s="379"/>
      <c r="G381" s="379"/>
      <c r="H381" s="379"/>
      <c r="I381" s="379"/>
      <c r="J381" s="379"/>
      <c r="K381" s="379"/>
      <c r="L381" s="379"/>
      <c r="M381" s="380"/>
      <c r="N381" s="376" t="s">
        <v>43</v>
      </c>
      <c r="O381" s="377"/>
      <c r="P381" s="377"/>
      <c r="Q381" s="377"/>
      <c r="R381" s="377"/>
      <c r="S381" s="377"/>
      <c r="T381" s="378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71" t="s">
        <v>76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371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72">
        <v>4607091389739</v>
      </c>
      <c r="E383" s="372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58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74"/>
      <c r="P383" s="374"/>
      <c r="Q383" s="374"/>
      <c r="R383" s="375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72">
        <v>4680115883048</v>
      </c>
      <c r="E384" s="372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58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74"/>
      <c r="P384" s="374"/>
      <c r="Q384" s="374"/>
      <c r="R384" s="375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72">
        <v>4607091389425</v>
      </c>
      <c r="E385" s="372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58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74"/>
      <c r="P385" s="374"/>
      <c r="Q385" s="374"/>
      <c r="R385" s="375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72">
        <v>4680115882911</v>
      </c>
      <c r="E386" s="372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585" t="s">
        <v>551</v>
      </c>
      <c r="O386" s="374"/>
      <c r="P386" s="374"/>
      <c r="Q386" s="374"/>
      <c r="R386" s="375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72">
        <v>4680115880771</v>
      </c>
      <c r="E387" s="372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5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74"/>
      <c r="P387" s="374"/>
      <c r="Q387" s="374"/>
      <c r="R387" s="375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72">
        <v>4607091389500</v>
      </c>
      <c r="E388" s="372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58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74"/>
      <c r="P388" s="374"/>
      <c r="Q388" s="374"/>
      <c r="R388" s="375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72">
        <v>4680115881983</v>
      </c>
      <c r="E389" s="372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58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74"/>
      <c r="P389" s="374"/>
      <c r="Q389" s="374"/>
      <c r="R389" s="375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79"/>
      <c r="B390" s="379"/>
      <c r="C390" s="379"/>
      <c r="D390" s="379"/>
      <c r="E390" s="379"/>
      <c r="F390" s="379"/>
      <c r="G390" s="379"/>
      <c r="H390" s="379"/>
      <c r="I390" s="379"/>
      <c r="J390" s="379"/>
      <c r="K390" s="379"/>
      <c r="L390" s="379"/>
      <c r="M390" s="380"/>
      <c r="N390" s="376" t="s">
        <v>43</v>
      </c>
      <c r="O390" s="377"/>
      <c r="P390" s="377"/>
      <c r="Q390" s="377"/>
      <c r="R390" s="377"/>
      <c r="S390" s="377"/>
      <c r="T390" s="378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79"/>
      <c r="B391" s="379"/>
      <c r="C391" s="379"/>
      <c r="D391" s="379"/>
      <c r="E391" s="379"/>
      <c r="F391" s="379"/>
      <c r="G391" s="379"/>
      <c r="H391" s="379"/>
      <c r="I391" s="379"/>
      <c r="J391" s="379"/>
      <c r="K391" s="379"/>
      <c r="L391" s="379"/>
      <c r="M391" s="380"/>
      <c r="N391" s="376" t="s">
        <v>43</v>
      </c>
      <c r="O391" s="377"/>
      <c r="P391" s="377"/>
      <c r="Q391" s="377"/>
      <c r="R391" s="377"/>
      <c r="S391" s="377"/>
      <c r="T391" s="378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71" t="s">
        <v>103</v>
      </c>
      <c r="B392" s="371"/>
      <c r="C392" s="371"/>
      <c r="D392" s="371"/>
      <c r="E392" s="371"/>
      <c r="F392" s="371"/>
      <c r="G392" s="371"/>
      <c r="H392" s="371"/>
      <c r="I392" s="371"/>
      <c r="J392" s="371"/>
      <c r="K392" s="371"/>
      <c r="L392" s="371"/>
      <c r="M392" s="371"/>
      <c r="N392" s="371"/>
      <c r="O392" s="371"/>
      <c r="P392" s="371"/>
      <c r="Q392" s="371"/>
      <c r="R392" s="371"/>
      <c r="S392" s="371"/>
      <c r="T392" s="371"/>
      <c r="U392" s="371"/>
      <c r="V392" s="371"/>
      <c r="W392" s="371"/>
      <c r="X392" s="371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72">
        <v>4680115882980</v>
      </c>
      <c r="E393" s="372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58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74"/>
      <c r="P393" s="374"/>
      <c r="Q393" s="374"/>
      <c r="R393" s="375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79"/>
      <c r="B394" s="379"/>
      <c r="C394" s="379"/>
      <c r="D394" s="379"/>
      <c r="E394" s="379"/>
      <c r="F394" s="379"/>
      <c r="G394" s="379"/>
      <c r="H394" s="379"/>
      <c r="I394" s="379"/>
      <c r="J394" s="379"/>
      <c r="K394" s="379"/>
      <c r="L394" s="379"/>
      <c r="M394" s="380"/>
      <c r="N394" s="376" t="s">
        <v>43</v>
      </c>
      <c r="O394" s="377"/>
      <c r="P394" s="377"/>
      <c r="Q394" s="377"/>
      <c r="R394" s="377"/>
      <c r="S394" s="377"/>
      <c r="T394" s="378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79"/>
      <c r="B395" s="379"/>
      <c r="C395" s="379"/>
      <c r="D395" s="379"/>
      <c r="E395" s="379"/>
      <c r="F395" s="379"/>
      <c r="G395" s="379"/>
      <c r="H395" s="379"/>
      <c r="I395" s="379"/>
      <c r="J395" s="379"/>
      <c r="K395" s="379"/>
      <c r="L395" s="379"/>
      <c r="M395" s="380"/>
      <c r="N395" s="376" t="s">
        <v>43</v>
      </c>
      <c r="O395" s="377"/>
      <c r="P395" s="377"/>
      <c r="Q395" s="377"/>
      <c r="R395" s="377"/>
      <c r="S395" s="377"/>
      <c r="T395" s="378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69" t="s">
        <v>560</v>
      </c>
      <c r="B396" s="369"/>
      <c r="C396" s="369"/>
      <c r="D396" s="369"/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55"/>
      <c r="Z396" s="55"/>
    </row>
    <row r="397" spans="1:53" ht="16.5" customHeight="1" x14ac:dyDescent="0.25">
      <c r="A397" s="370" t="s">
        <v>560</v>
      </c>
      <c r="B397" s="370"/>
      <c r="C397" s="370"/>
      <c r="D397" s="370"/>
      <c r="E397" s="370"/>
      <c r="F397" s="370"/>
      <c r="G397" s="370"/>
      <c r="H397" s="370"/>
      <c r="I397" s="370"/>
      <c r="J397" s="370"/>
      <c r="K397" s="370"/>
      <c r="L397" s="370"/>
      <c r="M397" s="370"/>
      <c r="N397" s="370"/>
      <c r="O397" s="370"/>
      <c r="P397" s="370"/>
      <c r="Q397" s="370"/>
      <c r="R397" s="370"/>
      <c r="S397" s="370"/>
      <c r="T397" s="370"/>
      <c r="U397" s="370"/>
      <c r="V397" s="370"/>
      <c r="W397" s="370"/>
      <c r="X397" s="370"/>
      <c r="Y397" s="66"/>
      <c r="Z397" s="66"/>
    </row>
    <row r="398" spans="1:53" ht="14.25" customHeight="1" x14ac:dyDescent="0.25">
      <c r="A398" s="371" t="s">
        <v>116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371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72">
        <v>4607091389067</v>
      </c>
      <c r="E399" s="372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59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74"/>
      <c r="P399" s="374"/>
      <c r="Q399" s="374"/>
      <c r="R399" s="37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72">
        <v>4607091383522</v>
      </c>
      <c r="E400" s="372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59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74"/>
      <c r="P400" s="374"/>
      <c r="Q400" s="374"/>
      <c r="R400" s="37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72">
        <v>4607091384437</v>
      </c>
      <c r="E401" s="372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59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74"/>
      <c r="P401" s="374"/>
      <c r="Q401" s="374"/>
      <c r="R401" s="37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72">
        <v>4607091389104</v>
      </c>
      <c r="E402" s="372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59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74"/>
      <c r="P402" s="374"/>
      <c r="Q402" s="374"/>
      <c r="R402" s="37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72">
        <v>4680115880603</v>
      </c>
      <c r="E403" s="372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59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74"/>
      <c r="P403" s="374"/>
      <c r="Q403" s="374"/>
      <c r="R403" s="375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72">
        <v>4607091389999</v>
      </c>
      <c r="E404" s="372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59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74"/>
      <c r="P404" s="374"/>
      <c r="Q404" s="374"/>
      <c r="R404" s="375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72">
        <v>4680115882782</v>
      </c>
      <c r="E405" s="372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59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74"/>
      <c r="P405" s="374"/>
      <c r="Q405" s="374"/>
      <c r="R405" s="375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72">
        <v>4607091389098</v>
      </c>
      <c r="E406" s="372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5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74"/>
      <c r="P406" s="374"/>
      <c r="Q406" s="374"/>
      <c r="R406" s="375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72">
        <v>4607091389982</v>
      </c>
      <c r="E407" s="372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59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74"/>
      <c r="P407" s="374"/>
      <c r="Q407" s="374"/>
      <c r="R407" s="375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79"/>
      <c r="B408" s="379"/>
      <c r="C408" s="379"/>
      <c r="D408" s="379"/>
      <c r="E408" s="379"/>
      <c r="F408" s="379"/>
      <c r="G408" s="379"/>
      <c r="H408" s="379"/>
      <c r="I408" s="379"/>
      <c r="J408" s="379"/>
      <c r="K408" s="379"/>
      <c r="L408" s="379"/>
      <c r="M408" s="380"/>
      <c r="N408" s="376" t="s">
        <v>43</v>
      </c>
      <c r="O408" s="377"/>
      <c r="P408" s="377"/>
      <c r="Q408" s="377"/>
      <c r="R408" s="377"/>
      <c r="S408" s="377"/>
      <c r="T408" s="378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79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80"/>
      <c r="N409" s="376" t="s">
        <v>43</v>
      </c>
      <c r="O409" s="377"/>
      <c r="P409" s="377"/>
      <c r="Q409" s="377"/>
      <c r="R409" s="377"/>
      <c r="S409" s="377"/>
      <c r="T409" s="378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71" t="s">
        <v>108</v>
      </c>
      <c r="B410" s="371"/>
      <c r="C410" s="371"/>
      <c r="D410" s="371"/>
      <c r="E410" s="371"/>
      <c r="F410" s="371"/>
      <c r="G410" s="371"/>
      <c r="H410" s="371"/>
      <c r="I410" s="371"/>
      <c r="J410" s="371"/>
      <c r="K410" s="371"/>
      <c r="L410" s="371"/>
      <c r="M410" s="371"/>
      <c r="N410" s="371"/>
      <c r="O410" s="371"/>
      <c r="P410" s="371"/>
      <c r="Q410" s="371"/>
      <c r="R410" s="371"/>
      <c r="S410" s="371"/>
      <c r="T410" s="371"/>
      <c r="U410" s="371"/>
      <c r="V410" s="371"/>
      <c r="W410" s="371"/>
      <c r="X410" s="371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72">
        <v>4607091388930</v>
      </c>
      <c r="E411" s="372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5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74"/>
      <c r="P411" s="374"/>
      <c r="Q411" s="374"/>
      <c r="R411" s="375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72">
        <v>4680115880054</v>
      </c>
      <c r="E412" s="372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6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74"/>
      <c r="P412" s="374"/>
      <c r="Q412" s="374"/>
      <c r="R412" s="375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79"/>
      <c r="B413" s="379"/>
      <c r="C413" s="379"/>
      <c r="D413" s="379"/>
      <c r="E413" s="379"/>
      <c r="F413" s="379"/>
      <c r="G413" s="379"/>
      <c r="H413" s="379"/>
      <c r="I413" s="379"/>
      <c r="J413" s="379"/>
      <c r="K413" s="379"/>
      <c r="L413" s="379"/>
      <c r="M413" s="380"/>
      <c r="N413" s="376" t="s">
        <v>43</v>
      </c>
      <c r="O413" s="377"/>
      <c r="P413" s="377"/>
      <c r="Q413" s="377"/>
      <c r="R413" s="377"/>
      <c r="S413" s="377"/>
      <c r="T413" s="378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79"/>
      <c r="B414" s="379"/>
      <c r="C414" s="379"/>
      <c r="D414" s="379"/>
      <c r="E414" s="379"/>
      <c r="F414" s="379"/>
      <c r="G414" s="379"/>
      <c r="H414" s="379"/>
      <c r="I414" s="379"/>
      <c r="J414" s="379"/>
      <c r="K414" s="379"/>
      <c r="L414" s="379"/>
      <c r="M414" s="380"/>
      <c r="N414" s="376" t="s">
        <v>43</v>
      </c>
      <c r="O414" s="377"/>
      <c r="P414" s="377"/>
      <c r="Q414" s="377"/>
      <c r="R414" s="377"/>
      <c r="S414" s="377"/>
      <c r="T414" s="378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71" t="s">
        <v>76</v>
      </c>
      <c r="B415" s="371"/>
      <c r="C415" s="371"/>
      <c r="D415" s="371"/>
      <c r="E415" s="371"/>
      <c r="F415" s="371"/>
      <c r="G415" s="371"/>
      <c r="H415" s="371"/>
      <c r="I415" s="371"/>
      <c r="J415" s="371"/>
      <c r="K415" s="371"/>
      <c r="L415" s="371"/>
      <c r="M415" s="371"/>
      <c r="N415" s="371"/>
      <c r="O415" s="371"/>
      <c r="P415" s="371"/>
      <c r="Q415" s="371"/>
      <c r="R415" s="371"/>
      <c r="S415" s="371"/>
      <c r="T415" s="371"/>
      <c r="U415" s="371"/>
      <c r="V415" s="371"/>
      <c r="W415" s="371"/>
      <c r="X415" s="371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72">
        <v>4680115883116</v>
      </c>
      <c r="E416" s="372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6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74"/>
      <c r="P416" s="374"/>
      <c r="Q416" s="374"/>
      <c r="R416" s="37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72">
        <v>4680115883093</v>
      </c>
      <c r="E417" s="372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74"/>
      <c r="P417" s="374"/>
      <c r="Q417" s="374"/>
      <c r="R417" s="37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72">
        <v>4680115883109</v>
      </c>
      <c r="E418" s="372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74"/>
      <c r="P418" s="374"/>
      <c r="Q418" s="374"/>
      <c r="R418" s="37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72">
        <v>4680115882072</v>
      </c>
      <c r="E419" s="372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604" t="s">
        <v>591</v>
      </c>
      <c r="O419" s="374"/>
      <c r="P419" s="374"/>
      <c r="Q419" s="374"/>
      <c r="R419" s="375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72">
        <v>4680115882102</v>
      </c>
      <c r="E420" s="372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605" t="s">
        <v>594</v>
      </c>
      <c r="O420" s="374"/>
      <c r="P420" s="374"/>
      <c r="Q420" s="374"/>
      <c r="R420" s="37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72">
        <v>4680115882096</v>
      </c>
      <c r="E421" s="372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606" t="s">
        <v>597</v>
      </c>
      <c r="O421" s="374"/>
      <c r="P421" s="374"/>
      <c r="Q421" s="374"/>
      <c r="R421" s="375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80"/>
      <c r="N422" s="376" t="s">
        <v>43</v>
      </c>
      <c r="O422" s="377"/>
      <c r="P422" s="377"/>
      <c r="Q422" s="377"/>
      <c r="R422" s="377"/>
      <c r="S422" s="377"/>
      <c r="T422" s="378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79"/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80"/>
      <c r="N423" s="376" t="s">
        <v>43</v>
      </c>
      <c r="O423" s="377"/>
      <c r="P423" s="377"/>
      <c r="Q423" s="377"/>
      <c r="R423" s="377"/>
      <c r="S423" s="377"/>
      <c r="T423" s="378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71" t="s">
        <v>81</v>
      </c>
      <c r="B424" s="371"/>
      <c r="C424" s="371"/>
      <c r="D424" s="371"/>
      <c r="E424" s="371"/>
      <c r="F424" s="371"/>
      <c r="G424" s="371"/>
      <c r="H424" s="371"/>
      <c r="I424" s="371"/>
      <c r="J424" s="371"/>
      <c r="K424" s="371"/>
      <c r="L424" s="371"/>
      <c r="M424" s="371"/>
      <c r="N424" s="371"/>
      <c r="O424" s="371"/>
      <c r="P424" s="371"/>
      <c r="Q424" s="371"/>
      <c r="R424" s="371"/>
      <c r="S424" s="371"/>
      <c r="T424" s="371"/>
      <c r="U424" s="371"/>
      <c r="V424" s="371"/>
      <c r="W424" s="371"/>
      <c r="X424" s="371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72">
        <v>4607091383409</v>
      </c>
      <c r="E425" s="372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6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74"/>
      <c r="P425" s="374"/>
      <c r="Q425" s="374"/>
      <c r="R425" s="37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72">
        <v>4607091383416</v>
      </c>
      <c r="E426" s="372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74"/>
      <c r="P426" s="374"/>
      <c r="Q426" s="374"/>
      <c r="R426" s="375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79"/>
      <c r="B427" s="379"/>
      <c r="C427" s="379"/>
      <c r="D427" s="379"/>
      <c r="E427" s="379"/>
      <c r="F427" s="379"/>
      <c r="G427" s="379"/>
      <c r="H427" s="379"/>
      <c r="I427" s="379"/>
      <c r="J427" s="379"/>
      <c r="K427" s="379"/>
      <c r="L427" s="379"/>
      <c r="M427" s="380"/>
      <c r="N427" s="376" t="s">
        <v>43</v>
      </c>
      <c r="O427" s="377"/>
      <c r="P427" s="377"/>
      <c r="Q427" s="377"/>
      <c r="R427" s="377"/>
      <c r="S427" s="377"/>
      <c r="T427" s="378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79"/>
      <c r="B428" s="379"/>
      <c r="C428" s="379"/>
      <c r="D428" s="379"/>
      <c r="E428" s="379"/>
      <c r="F428" s="379"/>
      <c r="G428" s="379"/>
      <c r="H428" s="379"/>
      <c r="I428" s="379"/>
      <c r="J428" s="379"/>
      <c r="K428" s="379"/>
      <c r="L428" s="379"/>
      <c r="M428" s="380"/>
      <c r="N428" s="376" t="s">
        <v>43</v>
      </c>
      <c r="O428" s="377"/>
      <c r="P428" s="377"/>
      <c r="Q428" s="377"/>
      <c r="R428" s="377"/>
      <c r="S428" s="377"/>
      <c r="T428" s="378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69" t="s">
        <v>602</v>
      </c>
      <c r="B429" s="369"/>
      <c r="C429" s="369"/>
      <c r="D429" s="369"/>
      <c r="E429" s="369"/>
      <c r="F429" s="369"/>
      <c r="G429" s="369"/>
      <c r="H429" s="369"/>
      <c r="I429" s="369"/>
      <c r="J429" s="369"/>
      <c r="K429" s="369"/>
      <c r="L429" s="369"/>
      <c r="M429" s="369"/>
      <c r="N429" s="369"/>
      <c r="O429" s="369"/>
      <c r="P429" s="369"/>
      <c r="Q429" s="369"/>
      <c r="R429" s="369"/>
      <c r="S429" s="369"/>
      <c r="T429" s="369"/>
      <c r="U429" s="369"/>
      <c r="V429" s="369"/>
      <c r="W429" s="369"/>
      <c r="X429" s="369"/>
      <c r="Y429" s="55"/>
      <c r="Z429" s="55"/>
    </row>
    <row r="430" spans="1:53" ht="16.5" customHeight="1" x14ac:dyDescent="0.25">
      <c r="A430" s="370" t="s">
        <v>603</v>
      </c>
      <c r="B430" s="370"/>
      <c r="C430" s="370"/>
      <c r="D430" s="370"/>
      <c r="E430" s="370"/>
      <c r="F430" s="370"/>
      <c r="G430" s="370"/>
      <c r="H430" s="370"/>
      <c r="I430" s="370"/>
      <c r="J430" s="370"/>
      <c r="K430" s="370"/>
      <c r="L430" s="370"/>
      <c r="M430" s="370"/>
      <c r="N430" s="370"/>
      <c r="O430" s="370"/>
      <c r="P430" s="370"/>
      <c r="Q430" s="370"/>
      <c r="R430" s="370"/>
      <c r="S430" s="370"/>
      <c r="T430" s="370"/>
      <c r="U430" s="370"/>
      <c r="V430" s="370"/>
      <c r="W430" s="370"/>
      <c r="X430" s="370"/>
      <c r="Y430" s="66"/>
      <c r="Z430" s="66"/>
    </row>
    <row r="431" spans="1:53" ht="14.25" customHeight="1" x14ac:dyDescent="0.25">
      <c r="A431" s="371" t="s">
        <v>116</v>
      </c>
      <c r="B431" s="371"/>
      <c r="C431" s="371"/>
      <c r="D431" s="371"/>
      <c r="E431" s="371"/>
      <c r="F431" s="371"/>
      <c r="G431" s="371"/>
      <c r="H431" s="371"/>
      <c r="I431" s="371"/>
      <c r="J431" s="371"/>
      <c r="K431" s="371"/>
      <c r="L431" s="371"/>
      <c r="M431" s="371"/>
      <c r="N431" s="371"/>
      <c r="O431" s="371"/>
      <c r="P431" s="371"/>
      <c r="Q431" s="371"/>
      <c r="R431" s="371"/>
      <c r="S431" s="371"/>
      <c r="T431" s="371"/>
      <c r="U431" s="371"/>
      <c r="V431" s="371"/>
      <c r="W431" s="371"/>
      <c r="X431" s="371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72">
        <v>4640242180441</v>
      </c>
      <c r="E432" s="372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609" t="s">
        <v>606</v>
      </c>
      <c r="O432" s="374"/>
      <c r="P432" s="374"/>
      <c r="Q432" s="374"/>
      <c r="R432" s="375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72">
        <v>4640242180564</v>
      </c>
      <c r="E433" s="372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610" t="s">
        <v>609</v>
      </c>
      <c r="O433" s="374"/>
      <c r="P433" s="374"/>
      <c r="Q433" s="374"/>
      <c r="R433" s="375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79"/>
      <c r="B434" s="379"/>
      <c r="C434" s="379"/>
      <c r="D434" s="379"/>
      <c r="E434" s="379"/>
      <c r="F434" s="379"/>
      <c r="G434" s="379"/>
      <c r="H434" s="379"/>
      <c r="I434" s="379"/>
      <c r="J434" s="379"/>
      <c r="K434" s="379"/>
      <c r="L434" s="379"/>
      <c r="M434" s="380"/>
      <c r="N434" s="376" t="s">
        <v>43</v>
      </c>
      <c r="O434" s="377"/>
      <c r="P434" s="377"/>
      <c r="Q434" s="377"/>
      <c r="R434" s="377"/>
      <c r="S434" s="377"/>
      <c r="T434" s="378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79"/>
      <c r="B435" s="379"/>
      <c r="C435" s="379"/>
      <c r="D435" s="379"/>
      <c r="E435" s="379"/>
      <c r="F435" s="379"/>
      <c r="G435" s="379"/>
      <c r="H435" s="379"/>
      <c r="I435" s="379"/>
      <c r="J435" s="379"/>
      <c r="K435" s="379"/>
      <c r="L435" s="379"/>
      <c r="M435" s="380"/>
      <c r="N435" s="376" t="s">
        <v>43</v>
      </c>
      <c r="O435" s="377"/>
      <c r="P435" s="377"/>
      <c r="Q435" s="377"/>
      <c r="R435" s="377"/>
      <c r="S435" s="377"/>
      <c r="T435" s="378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71" t="s">
        <v>108</v>
      </c>
      <c r="B436" s="371"/>
      <c r="C436" s="371"/>
      <c r="D436" s="371"/>
      <c r="E436" s="371"/>
      <c r="F436" s="371"/>
      <c r="G436" s="371"/>
      <c r="H436" s="371"/>
      <c r="I436" s="371"/>
      <c r="J436" s="371"/>
      <c r="K436" s="371"/>
      <c r="L436" s="371"/>
      <c r="M436" s="371"/>
      <c r="N436" s="371"/>
      <c r="O436" s="371"/>
      <c r="P436" s="371"/>
      <c r="Q436" s="371"/>
      <c r="R436" s="371"/>
      <c r="S436" s="371"/>
      <c r="T436" s="371"/>
      <c r="U436" s="371"/>
      <c r="V436" s="371"/>
      <c r="W436" s="371"/>
      <c r="X436" s="371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72">
        <v>4640242180526</v>
      </c>
      <c r="E437" s="372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611" t="s">
        <v>612</v>
      </c>
      <c r="O437" s="374"/>
      <c r="P437" s="374"/>
      <c r="Q437" s="374"/>
      <c r="R437" s="375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72">
        <v>4640242180519</v>
      </c>
      <c r="E438" s="372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612" t="s">
        <v>615</v>
      </c>
      <c r="O438" s="374"/>
      <c r="P438" s="374"/>
      <c r="Q438" s="374"/>
      <c r="R438" s="37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79"/>
      <c r="B439" s="379"/>
      <c r="C439" s="379"/>
      <c r="D439" s="379"/>
      <c r="E439" s="379"/>
      <c r="F439" s="379"/>
      <c r="G439" s="379"/>
      <c r="H439" s="379"/>
      <c r="I439" s="379"/>
      <c r="J439" s="379"/>
      <c r="K439" s="379"/>
      <c r="L439" s="379"/>
      <c r="M439" s="380"/>
      <c r="N439" s="376" t="s">
        <v>43</v>
      </c>
      <c r="O439" s="377"/>
      <c r="P439" s="377"/>
      <c r="Q439" s="377"/>
      <c r="R439" s="377"/>
      <c r="S439" s="377"/>
      <c r="T439" s="378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79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80"/>
      <c r="N440" s="376" t="s">
        <v>43</v>
      </c>
      <c r="O440" s="377"/>
      <c r="P440" s="377"/>
      <c r="Q440" s="377"/>
      <c r="R440" s="377"/>
      <c r="S440" s="377"/>
      <c r="T440" s="378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71" t="s">
        <v>76</v>
      </c>
      <c r="B441" s="371"/>
      <c r="C441" s="371"/>
      <c r="D441" s="371"/>
      <c r="E441" s="371"/>
      <c r="F441" s="371"/>
      <c r="G441" s="371"/>
      <c r="H441" s="371"/>
      <c r="I441" s="371"/>
      <c r="J441" s="371"/>
      <c r="K441" s="371"/>
      <c r="L441" s="371"/>
      <c r="M441" s="371"/>
      <c r="N441" s="371"/>
      <c r="O441" s="371"/>
      <c r="P441" s="371"/>
      <c r="Q441" s="371"/>
      <c r="R441" s="371"/>
      <c r="S441" s="371"/>
      <c r="T441" s="371"/>
      <c r="U441" s="371"/>
      <c r="V441" s="371"/>
      <c r="W441" s="371"/>
      <c r="X441" s="371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72">
        <v>4640242180816</v>
      </c>
      <c r="E442" s="372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613" t="s">
        <v>618</v>
      </c>
      <c r="O442" s="374"/>
      <c r="P442" s="374"/>
      <c r="Q442" s="374"/>
      <c r="R442" s="375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72">
        <v>4640242180595</v>
      </c>
      <c r="E443" s="372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614" t="s">
        <v>621</v>
      </c>
      <c r="O443" s="374"/>
      <c r="P443" s="374"/>
      <c r="Q443" s="374"/>
      <c r="R443" s="375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79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80"/>
      <c r="N444" s="376" t="s">
        <v>43</v>
      </c>
      <c r="O444" s="377"/>
      <c r="P444" s="377"/>
      <c r="Q444" s="377"/>
      <c r="R444" s="377"/>
      <c r="S444" s="377"/>
      <c r="T444" s="378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80"/>
      <c r="N445" s="376" t="s">
        <v>43</v>
      </c>
      <c r="O445" s="377"/>
      <c r="P445" s="377"/>
      <c r="Q445" s="377"/>
      <c r="R445" s="377"/>
      <c r="S445" s="377"/>
      <c r="T445" s="378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71" t="s">
        <v>81</v>
      </c>
      <c r="B446" s="371"/>
      <c r="C446" s="371"/>
      <c r="D446" s="371"/>
      <c r="E446" s="371"/>
      <c r="F446" s="371"/>
      <c r="G446" s="371"/>
      <c r="H446" s="371"/>
      <c r="I446" s="371"/>
      <c r="J446" s="371"/>
      <c r="K446" s="371"/>
      <c r="L446" s="371"/>
      <c r="M446" s="371"/>
      <c r="N446" s="371"/>
      <c r="O446" s="371"/>
      <c r="P446" s="371"/>
      <c r="Q446" s="371"/>
      <c r="R446" s="371"/>
      <c r="S446" s="371"/>
      <c r="T446" s="371"/>
      <c r="U446" s="371"/>
      <c r="V446" s="371"/>
      <c r="W446" s="371"/>
      <c r="X446" s="371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72">
        <v>4640242180540</v>
      </c>
      <c r="E447" s="372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615" t="s">
        <v>624</v>
      </c>
      <c r="O447" s="374"/>
      <c r="P447" s="374"/>
      <c r="Q447" s="374"/>
      <c r="R447" s="375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72">
        <v>4640242180557</v>
      </c>
      <c r="E448" s="372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616" t="s">
        <v>627</v>
      </c>
      <c r="O448" s="374"/>
      <c r="P448" s="374"/>
      <c r="Q448" s="374"/>
      <c r="R448" s="375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79"/>
      <c r="B449" s="379"/>
      <c r="C449" s="379"/>
      <c r="D449" s="379"/>
      <c r="E449" s="379"/>
      <c r="F449" s="379"/>
      <c r="G449" s="379"/>
      <c r="H449" s="379"/>
      <c r="I449" s="379"/>
      <c r="J449" s="379"/>
      <c r="K449" s="379"/>
      <c r="L449" s="379"/>
      <c r="M449" s="380"/>
      <c r="N449" s="376" t="s">
        <v>43</v>
      </c>
      <c r="O449" s="377"/>
      <c r="P449" s="377"/>
      <c r="Q449" s="377"/>
      <c r="R449" s="377"/>
      <c r="S449" s="377"/>
      <c r="T449" s="378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79"/>
      <c r="B450" s="379"/>
      <c r="C450" s="379"/>
      <c r="D450" s="379"/>
      <c r="E450" s="379"/>
      <c r="F450" s="379"/>
      <c r="G450" s="379"/>
      <c r="H450" s="379"/>
      <c r="I450" s="379"/>
      <c r="J450" s="379"/>
      <c r="K450" s="379"/>
      <c r="L450" s="379"/>
      <c r="M450" s="380"/>
      <c r="N450" s="376" t="s">
        <v>43</v>
      </c>
      <c r="O450" s="377"/>
      <c r="P450" s="377"/>
      <c r="Q450" s="377"/>
      <c r="R450" s="377"/>
      <c r="S450" s="377"/>
      <c r="T450" s="378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70" t="s">
        <v>628</v>
      </c>
      <c r="B451" s="370"/>
      <c r="C451" s="370"/>
      <c r="D451" s="370"/>
      <c r="E451" s="370"/>
      <c r="F451" s="370"/>
      <c r="G451" s="370"/>
      <c r="H451" s="370"/>
      <c r="I451" s="370"/>
      <c r="J451" s="370"/>
      <c r="K451" s="370"/>
      <c r="L451" s="370"/>
      <c r="M451" s="370"/>
      <c r="N451" s="370"/>
      <c r="O451" s="370"/>
      <c r="P451" s="370"/>
      <c r="Q451" s="370"/>
      <c r="R451" s="370"/>
      <c r="S451" s="370"/>
      <c r="T451" s="370"/>
      <c r="U451" s="370"/>
      <c r="V451" s="370"/>
      <c r="W451" s="370"/>
      <c r="X451" s="370"/>
      <c r="Y451" s="66"/>
      <c r="Z451" s="66"/>
    </row>
    <row r="452" spans="1:53" ht="14.25" customHeight="1" x14ac:dyDescent="0.25">
      <c r="A452" s="371" t="s">
        <v>81</v>
      </c>
      <c r="B452" s="371"/>
      <c r="C452" s="371"/>
      <c r="D452" s="371"/>
      <c r="E452" s="371"/>
      <c r="F452" s="371"/>
      <c r="G452" s="371"/>
      <c r="H452" s="371"/>
      <c r="I452" s="371"/>
      <c r="J452" s="371"/>
      <c r="K452" s="371"/>
      <c r="L452" s="371"/>
      <c r="M452" s="371"/>
      <c r="N452" s="371"/>
      <c r="O452" s="371"/>
      <c r="P452" s="371"/>
      <c r="Q452" s="371"/>
      <c r="R452" s="371"/>
      <c r="S452" s="371"/>
      <c r="T452" s="371"/>
      <c r="U452" s="371"/>
      <c r="V452" s="371"/>
      <c r="W452" s="371"/>
      <c r="X452" s="371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72">
        <v>4680115880870</v>
      </c>
      <c r="E453" s="372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6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74"/>
      <c r="P453" s="374"/>
      <c r="Q453" s="374"/>
      <c r="R453" s="375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79"/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80"/>
      <c r="N454" s="376" t="s">
        <v>43</v>
      </c>
      <c r="O454" s="377"/>
      <c r="P454" s="377"/>
      <c r="Q454" s="377"/>
      <c r="R454" s="377"/>
      <c r="S454" s="377"/>
      <c r="T454" s="378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79"/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80"/>
      <c r="N455" s="376" t="s">
        <v>43</v>
      </c>
      <c r="O455" s="377"/>
      <c r="P455" s="377"/>
      <c r="Q455" s="377"/>
      <c r="R455" s="377"/>
      <c r="S455" s="377"/>
      <c r="T455" s="378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79"/>
      <c r="B456" s="379"/>
      <c r="C456" s="379"/>
      <c r="D456" s="379"/>
      <c r="E456" s="379"/>
      <c r="F456" s="379"/>
      <c r="G456" s="379"/>
      <c r="H456" s="379"/>
      <c r="I456" s="379"/>
      <c r="J456" s="379"/>
      <c r="K456" s="379"/>
      <c r="L456" s="379"/>
      <c r="M456" s="621"/>
      <c r="N456" s="618" t="s">
        <v>36</v>
      </c>
      <c r="O456" s="619"/>
      <c r="P456" s="619"/>
      <c r="Q456" s="619"/>
      <c r="R456" s="619"/>
      <c r="S456" s="619"/>
      <c r="T456" s="620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0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0</v>
      </c>
      <c r="X456" s="43"/>
      <c r="Y456" s="68"/>
      <c r="Z456" s="68"/>
    </row>
    <row r="457" spans="1:53" x14ac:dyDescent="0.2">
      <c r="A457" s="379"/>
      <c r="B457" s="379"/>
      <c r="C457" s="379"/>
      <c r="D457" s="379"/>
      <c r="E457" s="379"/>
      <c r="F457" s="379"/>
      <c r="G457" s="379"/>
      <c r="H457" s="379"/>
      <c r="I457" s="379"/>
      <c r="J457" s="379"/>
      <c r="K457" s="379"/>
      <c r="L457" s="379"/>
      <c r="M457" s="621"/>
      <c r="N457" s="618" t="s">
        <v>37</v>
      </c>
      <c r="O457" s="619"/>
      <c r="P457" s="619"/>
      <c r="Q457" s="619"/>
      <c r="R457" s="619"/>
      <c r="S457" s="619"/>
      <c r="T457" s="620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0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0</v>
      </c>
      <c r="X457" s="43"/>
      <c r="Y457" s="68"/>
      <c r="Z457" s="68"/>
    </row>
    <row r="458" spans="1:53" x14ac:dyDescent="0.2">
      <c r="A458" s="379"/>
      <c r="B458" s="379"/>
      <c r="C458" s="379"/>
      <c r="D458" s="379"/>
      <c r="E458" s="379"/>
      <c r="F458" s="379"/>
      <c r="G458" s="379"/>
      <c r="H458" s="379"/>
      <c r="I458" s="379"/>
      <c r="J458" s="379"/>
      <c r="K458" s="379"/>
      <c r="L458" s="379"/>
      <c r="M458" s="621"/>
      <c r="N458" s="618" t="s">
        <v>38</v>
      </c>
      <c r="O458" s="619"/>
      <c r="P458" s="619"/>
      <c r="Q458" s="619"/>
      <c r="R458" s="619"/>
      <c r="S458" s="619"/>
      <c r="T458" s="620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0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0</v>
      </c>
      <c r="X458" s="43"/>
      <c r="Y458" s="68"/>
      <c r="Z458" s="68"/>
    </row>
    <row r="459" spans="1:53" x14ac:dyDescent="0.2">
      <c r="A459" s="379"/>
      <c r="B459" s="379"/>
      <c r="C459" s="379"/>
      <c r="D459" s="379"/>
      <c r="E459" s="379"/>
      <c r="F459" s="379"/>
      <c r="G459" s="379"/>
      <c r="H459" s="379"/>
      <c r="I459" s="379"/>
      <c r="J459" s="379"/>
      <c r="K459" s="379"/>
      <c r="L459" s="379"/>
      <c r="M459" s="621"/>
      <c r="N459" s="618" t="s">
        <v>39</v>
      </c>
      <c r="O459" s="619"/>
      <c r="P459" s="619"/>
      <c r="Q459" s="619"/>
      <c r="R459" s="619"/>
      <c r="S459" s="619"/>
      <c r="T459" s="620"/>
      <c r="U459" s="43" t="s">
        <v>0</v>
      </c>
      <c r="V459" s="44">
        <f>GrossWeightTotal+PalletQtyTotal*25</f>
        <v>0</v>
      </c>
      <c r="W459" s="44">
        <f>GrossWeightTotalR+PalletQtyTotalR*25</f>
        <v>0</v>
      </c>
      <c r="X459" s="43"/>
      <c r="Y459" s="68"/>
      <c r="Z459" s="68"/>
    </row>
    <row r="460" spans="1:53" x14ac:dyDescent="0.2">
      <c r="A460" s="379"/>
      <c r="B460" s="379"/>
      <c r="C460" s="379"/>
      <c r="D460" s="379"/>
      <c r="E460" s="379"/>
      <c r="F460" s="379"/>
      <c r="G460" s="379"/>
      <c r="H460" s="379"/>
      <c r="I460" s="379"/>
      <c r="J460" s="379"/>
      <c r="K460" s="379"/>
      <c r="L460" s="379"/>
      <c r="M460" s="621"/>
      <c r="N460" s="618" t="s">
        <v>40</v>
      </c>
      <c r="O460" s="619"/>
      <c r="P460" s="619"/>
      <c r="Q460" s="619"/>
      <c r="R460" s="619"/>
      <c r="S460" s="619"/>
      <c r="T460" s="620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0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0</v>
      </c>
      <c r="X460" s="43"/>
      <c r="Y460" s="68"/>
      <c r="Z460" s="68"/>
    </row>
    <row r="461" spans="1:53" ht="14.25" x14ac:dyDescent="0.2">
      <c r="A461" s="379"/>
      <c r="B461" s="379"/>
      <c r="C461" s="379"/>
      <c r="D461" s="379"/>
      <c r="E461" s="379"/>
      <c r="F461" s="379"/>
      <c r="G461" s="379"/>
      <c r="H461" s="379"/>
      <c r="I461" s="379"/>
      <c r="J461" s="379"/>
      <c r="K461" s="379"/>
      <c r="L461" s="379"/>
      <c r="M461" s="621"/>
      <c r="N461" s="618" t="s">
        <v>41</v>
      </c>
      <c r="O461" s="619"/>
      <c r="P461" s="619"/>
      <c r="Q461" s="619"/>
      <c r="R461" s="619"/>
      <c r="S461" s="619"/>
      <c r="T461" s="620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0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622" t="s">
        <v>106</v>
      </c>
      <c r="D463" s="622" t="s">
        <v>106</v>
      </c>
      <c r="E463" s="622" t="s">
        <v>106</v>
      </c>
      <c r="F463" s="622" t="s">
        <v>106</v>
      </c>
      <c r="G463" s="622" t="s">
        <v>245</v>
      </c>
      <c r="H463" s="622" t="s">
        <v>245</v>
      </c>
      <c r="I463" s="622" t="s">
        <v>245</v>
      </c>
      <c r="J463" s="622" t="s">
        <v>245</v>
      </c>
      <c r="K463" s="623"/>
      <c r="L463" s="622" t="s">
        <v>245</v>
      </c>
      <c r="M463" s="622" t="s">
        <v>245</v>
      </c>
      <c r="N463" s="622" t="s">
        <v>443</v>
      </c>
      <c r="O463" s="622" t="s">
        <v>443</v>
      </c>
      <c r="P463" s="622" t="s">
        <v>490</v>
      </c>
      <c r="Q463" s="622" t="s">
        <v>490</v>
      </c>
      <c r="R463" s="72" t="s">
        <v>560</v>
      </c>
      <c r="S463" s="622" t="s">
        <v>602</v>
      </c>
      <c r="T463" s="622" t="s">
        <v>602</v>
      </c>
      <c r="U463" s="1"/>
      <c r="Z463" s="61"/>
      <c r="AC463" s="1"/>
    </row>
    <row r="464" spans="1:53" ht="14.25" customHeight="1" thickTop="1" x14ac:dyDescent="0.2">
      <c r="A464" s="624" t="s">
        <v>10</v>
      </c>
      <c r="B464" s="622" t="s">
        <v>75</v>
      </c>
      <c r="C464" s="622" t="s">
        <v>107</v>
      </c>
      <c r="D464" s="622" t="s">
        <v>115</v>
      </c>
      <c r="E464" s="622" t="s">
        <v>106</v>
      </c>
      <c r="F464" s="622" t="s">
        <v>238</v>
      </c>
      <c r="G464" s="622" t="s">
        <v>246</v>
      </c>
      <c r="H464" s="622" t="s">
        <v>253</v>
      </c>
      <c r="I464" s="622" t="s">
        <v>270</v>
      </c>
      <c r="J464" s="622" t="s">
        <v>330</v>
      </c>
      <c r="K464" s="1"/>
      <c r="L464" s="622" t="s">
        <v>411</v>
      </c>
      <c r="M464" s="622" t="s">
        <v>429</v>
      </c>
      <c r="N464" s="622" t="s">
        <v>444</v>
      </c>
      <c r="O464" s="622" t="s">
        <v>467</v>
      </c>
      <c r="P464" s="622" t="s">
        <v>491</v>
      </c>
      <c r="Q464" s="622" t="s">
        <v>538</v>
      </c>
      <c r="R464" s="622" t="s">
        <v>560</v>
      </c>
      <c r="S464" s="622" t="s">
        <v>603</v>
      </c>
      <c r="T464" s="622" t="s">
        <v>628</v>
      </c>
      <c r="U464" s="1"/>
      <c r="Z464" s="61"/>
      <c r="AC464" s="1"/>
    </row>
    <row r="465" spans="1:29" ht="13.5" thickBot="1" x14ac:dyDescent="0.25">
      <c r="A465" s="625"/>
      <c r="B465" s="622"/>
      <c r="C465" s="622"/>
      <c r="D465" s="622"/>
      <c r="E465" s="622"/>
      <c r="F465" s="622"/>
      <c r="G465" s="622"/>
      <c r="H465" s="622"/>
      <c r="I465" s="622"/>
      <c r="J465" s="622"/>
      <c r="K465" s="1"/>
      <c r="L465" s="622"/>
      <c r="M465" s="622"/>
      <c r="N465" s="622"/>
      <c r="O465" s="622"/>
      <c r="P465" s="622"/>
      <c r="Q465" s="622"/>
      <c r="R465" s="622"/>
      <c r="S465" s="622"/>
      <c r="T465" s="622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53">
        <f>IFERROR(W126*1,"0")+IFERROR(W127*1,"0")+IFERROR(W128*1,"0")</f>
        <v>0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0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0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2023-11-09T05:23:35Z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