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8" i="2" s="1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W443" i="2" s="1"/>
  <c r="V439" i="2"/>
  <c r="V438" i="2"/>
  <c r="X437" i="2"/>
  <c r="W437" i="2"/>
  <c r="W439" i="2" s="1"/>
  <c r="W436" i="2"/>
  <c r="X436" i="2" s="1"/>
  <c r="X438" i="2" s="1"/>
  <c r="V434" i="2"/>
  <c r="V433" i="2"/>
  <c r="X432" i="2"/>
  <c r="W432" i="2"/>
  <c r="W431" i="2"/>
  <c r="S465" i="2" s="1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X400" i="2"/>
  <c r="W400" i="2"/>
  <c r="N400" i="2"/>
  <c r="X399" i="2"/>
  <c r="W399" i="2"/>
  <c r="N399" i="2"/>
  <c r="X398" i="2"/>
  <c r="W398" i="2"/>
  <c r="R465" i="2" s="1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X389" i="2" s="1"/>
  <c r="W383" i="2"/>
  <c r="W389" i="2" s="1"/>
  <c r="N383" i="2"/>
  <c r="X382" i="2"/>
  <c r="W382" i="2"/>
  <c r="W390" i="2" s="1"/>
  <c r="N382" i="2"/>
  <c r="W380" i="2"/>
  <c r="V380" i="2"/>
  <c r="V379" i="2"/>
  <c r="W378" i="2"/>
  <c r="X378" i="2" s="1"/>
  <c r="N378" i="2"/>
  <c r="W377" i="2"/>
  <c r="Q465" i="2" s="1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P465" i="2" s="1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W325" i="2"/>
  <c r="V325" i="2"/>
  <c r="W324" i="2"/>
  <c r="V324" i="2"/>
  <c r="X323" i="2"/>
  <c r="X324" i="2" s="1"/>
  <c r="W323" i="2"/>
  <c r="N323" i="2"/>
  <c r="X322" i="2"/>
  <c r="W322" i="2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W308" i="2"/>
  <c r="V308" i="2"/>
  <c r="W307" i="2"/>
  <c r="V307" i="2"/>
  <c r="X306" i="2"/>
  <c r="X307" i="2" s="1"/>
  <c r="W306" i="2"/>
  <c r="N306" i="2"/>
  <c r="V304" i="2"/>
  <c r="W303" i="2"/>
  <c r="V303" i="2"/>
  <c r="W302" i="2"/>
  <c r="X302" i="2" s="1"/>
  <c r="X303" i="2" s="1"/>
  <c r="N302" i="2"/>
  <c r="X301" i="2"/>
  <c r="W301" i="2"/>
  <c r="W304" i="2" s="1"/>
  <c r="N301" i="2"/>
  <c r="V299" i="2"/>
  <c r="W298" i="2"/>
  <c r="V298" i="2"/>
  <c r="X297" i="2"/>
  <c r="W297" i="2"/>
  <c r="N297" i="2"/>
  <c r="W296" i="2"/>
  <c r="X296" i="2" s="1"/>
  <c r="N296" i="2"/>
  <c r="W295" i="2"/>
  <c r="X295" i="2" s="1"/>
  <c r="X294" i="2"/>
  <c r="W294" i="2"/>
  <c r="N294" i="2"/>
  <c r="X293" i="2"/>
  <c r="W293" i="2"/>
  <c r="N293" i="2"/>
  <c r="W292" i="2"/>
  <c r="X292" i="2" s="1"/>
  <c r="N292" i="2"/>
  <c r="X291" i="2"/>
  <c r="W291" i="2"/>
  <c r="N291" i="2"/>
  <c r="X290" i="2"/>
  <c r="W290" i="2"/>
  <c r="N465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X276" i="2"/>
  <c r="W276" i="2"/>
  <c r="X275" i="2"/>
  <c r="W275" i="2"/>
  <c r="W278" i="2" s="1"/>
  <c r="N275" i="2"/>
  <c r="W274" i="2"/>
  <c r="X274" i="2" s="1"/>
  <c r="X277" i="2" s="1"/>
  <c r="N274" i="2"/>
  <c r="V272" i="2"/>
  <c r="V271" i="2"/>
  <c r="W270" i="2"/>
  <c r="W272" i="2" s="1"/>
  <c r="N270" i="2"/>
  <c r="W267" i="2"/>
  <c r="V267" i="2"/>
  <c r="W266" i="2"/>
  <c r="V266" i="2"/>
  <c r="X265" i="2"/>
  <c r="X266" i="2" s="1"/>
  <c r="W265" i="2"/>
  <c r="N265" i="2"/>
  <c r="X264" i="2"/>
  <c r="W264" i="2"/>
  <c r="N264" i="2"/>
  <c r="V262" i="2"/>
  <c r="V261" i="2"/>
  <c r="X260" i="2"/>
  <c r="W260" i="2"/>
  <c r="N260" i="2"/>
  <c r="X259" i="2"/>
  <c r="W259" i="2"/>
  <c r="N259" i="2"/>
  <c r="X258" i="2"/>
  <c r="W258" i="2"/>
  <c r="N258" i="2"/>
  <c r="W257" i="2"/>
  <c r="X257" i="2" s="1"/>
  <c r="N257" i="2"/>
  <c r="X256" i="2"/>
  <c r="W256" i="2"/>
  <c r="W255" i="2"/>
  <c r="X255" i="2" s="1"/>
  <c r="N255" i="2"/>
  <c r="W254" i="2"/>
  <c r="W262" i="2" s="1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X237" i="2"/>
  <c r="W237" i="2"/>
  <c r="N237" i="2"/>
  <c r="X236" i="2"/>
  <c r="W236" i="2"/>
  <c r="W238" i="2" s="1"/>
  <c r="N236" i="2"/>
  <c r="W235" i="2"/>
  <c r="X235" i="2" s="1"/>
  <c r="X238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X232" i="2" s="1"/>
  <c r="N225" i="2"/>
  <c r="V223" i="2"/>
  <c r="V222" i="2"/>
  <c r="X221" i="2"/>
  <c r="W221" i="2"/>
  <c r="N221" i="2"/>
  <c r="W220" i="2"/>
  <c r="X220" i="2" s="1"/>
  <c r="N220" i="2"/>
  <c r="X219" i="2"/>
  <c r="W219" i="2"/>
  <c r="W223" i="2" s="1"/>
  <c r="N219" i="2"/>
  <c r="X218" i="2"/>
  <c r="X222" i="2" s="1"/>
  <c r="W218" i="2"/>
  <c r="W222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W211" i="2" s="1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X171" i="2" s="1"/>
  <c r="W170" i="2"/>
  <c r="W187" i="2" s="1"/>
  <c r="N170" i="2"/>
  <c r="V168" i="2"/>
  <c r="V167" i="2"/>
  <c r="X166" i="2"/>
  <c r="W166" i="2"/>
  <c r="N166" i="2"/>
  <c r="X165" i="2"/>
  <c r="W165" i="2"/>
  <c r="N165" i="2"/>
  <c r="X164" i="2"/>
  <c r="W164" i="2"/>
  <c r="W168" i="2" s="1"/>
  <c r="N164" i="2"/>
  <c r="W163" i="2"/>
  <c r="W167" i="2" s="1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W129" i="2"/>
  <c r="V129" i="2"/>
  <c r="W128" i="2"/>
  <c r="X128" i="2" s="1"/>
  <c r="X129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23" i="2" s="1"/>
  <c r="X118" i="2"/>
  <c r="W118" i="2"/>
  <c r="N118" i="2"/>
  <c r="W117" i="2"/>
  <c r="W122" i="2" s="1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X107" i="2"/>
  <c r="W107" i="2"/>
  <c r="N107" i="2"/>
  <c r="W106" i="2"/>
  <c r="X106" i="2" s="1"/>
  <c r="X105" i="2"/>
  <c r="W105" i="2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W90" i="2" s="1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W79" i="2" s="1"/>
  <c r="N65" i="2"/>
  <c r="X64" i="2"/>
  <c r="W64" i="2"/>
  <c r="N64" i="2"/>
  <c r="W63" i="2"/>
  <c r="E465" i="2" s="1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W51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455" i="2" s="1"/>
  <c r="V23" i="2"/>
  <c r="V459" i="2" s="1"/>
  <c r="X22" i="2"/>
  <c r="X23" i="2" s="1"/>
  <c r="W22" i="2"/>
  <c r="W456" i="2" s="1"/>
  <c r="N22" i="2"/>
  <c r="H10" i="2"/>
  <c r="A9" i="2"/>
  <c r="F10" i="2" s="1"/>
  <c r="D7" i="2"/>
  <c r="O6" i="2"/>
  <c r="N2" i="2"/>
  <c r="J9" i="2" l="1"/>
  <c r="A10" i="2"/>
  <c r="X114" i="2"/>
  <c r="X407" i="2"/>
  <c r="X102" i="2"/>
  <c r="X149" i="2"/>
  <c r="X298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W458" i="2" s="1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W455" i="2" s="1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X460" i="2" l="1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<sst xmlns="http://schemas.openxmlformats.org/spreadsheetml/2006/main" count="2912" uniqueCount="648">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</sst>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2" zoomScaleNormal="100" zoomScaleSheetLayoutView="100" workbookViewId="0">
      <selection activeCell="V23" sqref="V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ref="W254:W260" si="13"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IFERROR(W254/H254,"0")+IFERROR(W255/H255,"0")+IFERROR(W256/H256,"0")+IFERROR(W257/H257,"0")+IFERROR(W258/H258,"0")+IFERROR(W259/H259,"0")+IFERROR(W260/H260,"0")</f>
        <v>0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0</v>
      </c>
      <c r="W262" s="44">
        <f>IFERROR(SUM(W254:W260),"0")</f>
        <v>0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0</v>
      </c>
      <c r="W277" s="44">
        <f>IFERROR(W274/H274,"0")+IFERROR(W275/H275,"0")+IFERROR(W276/H276,"0")</f>
        <v>0</v>
      </c>
      <c r="X277" s="44">
        <f>IFERROR(IF(X274="",0,X274),"0")+IFERROR(IF(X275="",0,X275),"0")+IFERROR(IF(X276="",0,X276),"0")</f>
        <v>0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0</v>
      </c>
      <c r="W278" s="44">
        <f>IFERROR(SUM(W274:W276),"0")</f>
        <v>0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4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0</v>
      </c>
      <c r="W324" s="44">
        <f>IFERROR(W322/H322,"0")+IFERROR(W323/H323,"0")</f>
        <v>0</v>
      </c>
      <c r="X324" s="44">
        <f>IFERROR(IF(X322="",0,X322),"0")+IFERROR(IF(X323="",0,X323),"0")</f>
        <v>0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0</v>
      </c>
      <c r="W325" s="44">
        <f>IFERROR(SUM(W322:W323),"0")</f>
        <v>0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ref="W345:W357" si="15"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0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0</v>
      </c>
      <c r="W359" s="44">
        <f>IFERROR(SUM(W345:W357),"0")</f>
        <v>0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ref="W382:W388" si="17"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IFERROR(W382/H382,"0")+IFERROR(W383/H383,"0")+IFERROR(W384/H384,"0")+IFERROR(W385/H385,"0")+IFERROR(W386/H386,"0")+IFERROR(W387/H387,"0")+IFERROR(W388/H388,"0")</f>
        <v>0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0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0</v>
      </c>
      <c r="W390" s="44">
        <f>IFERROR(SUM(W382:W388),"0")</f>
        <v>0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0</v>
      </c>
      <c r="W407" s="44">
        <f>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0</v>
      </c>
      <c r="W408" s="44">
        <f>IFERROR(SUM(W398:W406),"0")</f>
        <v>0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0</v>
      </c>
      <c r="W412" s="44">
        <f>IFERROR(W410/H410,"0")+IFERROR(W411/H411,"0")</f>
        <v>0</v>
      </c>
      <c r="X412" s="44">
        <f>IFERROR(IF(X410="",0,X410),"0")+IFERROR(IF(X411="",0,X411),"0")</f>
        <v>0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0</v>
      </c>
      <c r="W413" s="44">
        <f>IFERROR(SUM(W410:W411),"0")</f>
        <v>0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ref="W415:W420" si="19">IFERROR(IF(V415="",0,CEILING((V415/$H415),1)*$H415),"")</f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0</v>
      </c>
      <c r="W421" s="44">
        <f>IFERROR(W415/H415,"0")+IFERROR(W416/H416,"0")+IFERROR(W417/H417,"0")+IFERROR(W418/H418,"0")+IFERROR(W419/H419,"0")+IFERROR(W420/H420,"0")</f>
        <v>0</v>
      </c>
      <c r="X421" s="44">
        <f>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0</v>
      </c>
      <c r="W422" s="44">
        <f>IFERROR(SUM(W415:W420),"0")</f>
        <v>0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0</v>
      </c>
      <c r="W453" s="44">
        <f>IFERROR(W452/H452,"0")</f>
        <v>0</v>
      </c>
      <c r="X453" s="44">
        <f>IFERROR(IF(X452="",0,X452),"0")</f>
        <v>0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0</v>
      </c>
      <c r="W454" s="44">
        <f>IFERROR(SUM(W452:W452),"0")</f>
        <v>0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0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0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0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0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0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0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0</v>
      </c>
      <c r="W458" s="44">
        <f>GrossWeightTotalR+PalletQtyTotalR*25</f>
        <v>0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0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0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0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0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5" s="53">
        <f>IFERROR(W126*1,"0")+IFERROR(W127*1,"0")+IFERROR(W128*1,"0")</f>
        <v>0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0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65" s="1"/>
      <c r="L465" s="53">
        <f>IFERROR(W254*1,"0")+IFERROR(W255*1,"0")+IFERROR(W256*1,"0")+IFERROR(W257*1,"0")+IFERROR(W258*1,"0")+IFERROR(W259*1,"0")+IFERROR(W260*1,"0")+IFERROR(W264*1,"0")+IFERROR(W265*1,"0")</f>
        <v>0</v>
      </c>
      <c r="M465" s="53">
        <f>IFERROR(W270*1,"0")+IFERROR(W274*1,"0")+IFERROR(W275*1,"0")+IFERROR(W276*1,"0")+IFERROR(W280*1,"0")+IFERROR(W284*1,"0")</f>
        <v>0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0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0</v>
      </c>
      <c r="Q465" s="53">
        <f>IFERROR(W377*1,"0")+IFERROR(W378*1,"0")+IFERROR(W382*1,"0")+IFERROR(W383*1,"0")+IFERROR(W384*1,"0")+IFERROR(W385*1,"0")+IFERROR(W386*1,"0")+IFERROR(W387*1,"0")+IFERROR(W388*1,"0")+IFERROR(W392*1,"0")</f>
        <v>0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53">
        <f>IFERROR(W431*1,"0")+IFERROR(W432*1,"0")+IFERROR(W436*1,"0")+IFERROR(W437*1,"0")+IFERROR(W441*1,"0")+IFERROR(W442*1,"0")+IFERROR(W446*1,"0")+IFERROR(W447*1,"0")</f>
        <v>0</v>
      </c>
      <c r="T465" s="53">
        <f>IFERROR(W452*1,"0")</f>
        <v>0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2023-11-03T06:52:18Z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