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FB374EC-B30C-444C-98CF-249D892227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Z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BP612" i="2"/>
  <c r="BO612" i="2"/>
  <c r="BN612" i="2"/>
  <c r="BM612" i="2"/>
  <c r="Z612" i="2"/>
  <c r="Y612" i="2"/>
  <c r="BO611" i="2"/>
  <c r="BM611" i="2"/>
  <c r="Y611" i="2"/>
  <c r="BP611" i="2" s="1"/>
  <c r="BO610" i="2"/>
  <c r="BM610" i="2"/>
  <c r="Y610" i="2"/>
  <c r="BP609" i="2"/>
  <c r="BO609" i="2"/>
  <c r="BN609" i="2"/>
  <c r="BM609" i="2"/>
  <c r="Z609" i="2"/>
  <c r="Y609" i="2"/>
  <c r="X607" i="2"/>
  <c r="X606" i="2"/>
  <c r="BO605" i="2"/>
  <c r="BM605" i="2"/>
  <c r="Z605" i="2"/>
  <c r="Y605" i="2"/>
  <c r="BP605" i="2" s="1"/>
  <c r="BO604" i="2"/>
  <c r="BM604" i="2"/>
  <c r="Y604" i="2"/>
  <c r="Z604" i="2" s="1"/>
  <c r="BO603" i="2"/>
  <c r="BM603" i="2"/>
  <c r="Y603" i="2"/>
  <c r="BO602" i="2"/>
  <c r="BM602" i="2"/>
  <c r="Y602" i="2"/>
  <c r="BO601" i="2"/>
  <c r="BM601" i="2"/>
  <c r="Y601" i="2"/>
  <c r="Z601" i="2" s="1"/>
  <c r="BP600" i="2"/>
  <c r="BO600" i="2"/>
  <c r="BM600" i="2"/>
  <c r="Y600" i="2"/>
  <c r="BN600" i="2" s="1"/>
  <c r="BO599" i="2"/>
  <c r="BM599" i="2"/>
  <c r="Z599" i="2"/>
  <c r="Y599" i="2"/>
  <c r="X597" i="2"/>
  <c r="X596" i="2"/>
  <c r="BO595" i="2"/>
  <c r="BM595" i="2"/>
  <c r="Y595" i="2"/>
  <c r="Z595" i="2" s="1"/>
  <c r="BO594" i="2"/>
  <c r="BM594" i="2"/>
  <c r="Y594" i="2"/>
  <c r="BO593" i="2"/>
  <c r="BN593" i="2"/>
  <c r="BM593" i="2"/>
  <c r="Z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O587" i="2"/>
  <c r="BM587" i="2"/>
  <c r="Y587" i="2"/>
  <c r="BO586" i="2"/>
  <c r="BM586" i="2"/>
  <c r="Y586" i="2"/>
  <c r="BP586" i="2" s="1"/>
  <c r="BP585" i="2"/>
  <c r="BO585" i="2"/>
  <c r="BN585" i="2"/>
  <c r="BM585" i="2"/>
  <c r="Z585" i="2"/>
  <c r="Y585" i="2"/>
  <c r="BP584" i="2"/>
  <c r="BO584" i="2"/>
  <c r="BN584" i="2"/>
  <c r="BM584" i="2"/>
  <c r="Z584" i="2"/>
  <c r="Y584" i="2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X572" i="2"/>
  <c r="X571" i="2"/>
  <c r="BO570" i="2"/>
  <c r="BM570" i="2"/>
  <c r="Y570" i="2"/>
  <c r="BO569" i="2"/>
  <c r="BM569" i="2"/>
  <c r="Z569" i="2"/>
  <c r="Y569" i="2"/>
  <c r="BN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Y567" i="2" s="1"/>
  <c r="P563" i="2"/>
  <c r="X561" i="2"/>
  <c r="X560" i="2"/>
  <c r="BO559" i="2"/>
  <c r="BM559" i="2"/>
  <c r="Y559" i="2"/>
  <c r="BP559" i="2" s="1"/>
  <c r="P559" i="2"/>
  <c r="BO558" i="2"/>
  <c r="BM558" i="2"/>
  <c r="Y558" i="2"/>
  <c r="BO557" i="2"/>
  <c r="BM557" i="2"/>
  <c r="Y557" i="2"/>
  <c r="Z557" i="2" s="1"/>
  <c r="P557" i="2"/>
  <c r="BO556" i="2"/>
  <c r="BM556" i="2"/>
  <c r="Y556" i="2"/>
  <c r="BO555" i="2"/>
  <c r="BM555" i="2"/>
  <c r="Y555" i="2"/>
  <c r="Z555" i="2" s="1"/>
  <c r="P555" i="2"/>
  <c r="BO554" i="2"/>
  <c r="BM554" i="2"/>
  <c r="Y554" i="2"/>
  <c r="P554" i="2"/>
  <c r="BO553" i="2"/>
  <c r="BM553" i="2"/>
  <c r="Y553" i="2"/>
  <c r="BP553" i="2" s="1"/>
  <c r="BO552" i="2"/>
  <c r="BM552" i="2"/>
  <c r="Y552" i="2"/>
  <c r="BO551" i="2"/>
  <c r="BM551" i="2"/>
  <c r="Y551" i="2"/>
  <c r="BO550" i="2"/>
  <c r="BM550" i="2"/>
  <c r="Y550" i="2"/>
  <c r="BP549" i="2"/>
  <c r="BO549" i="2"/>
  <c r="BN549" i="2"/>
  <c r="BM549" i="2"/>
  <c r="Z549" i="2"/>
  <c r="Y549" i="2"/>
  <c r="BP548" i="2"/>
  <c r="BO548" i="2"/>
  <c r="BM548" i="2"/>
  <c r="Y548" i="2"/>
  <c r="BN548" i="2" s="1"/>
  <c r="X546" i="2"/>
  <c r="X545" i="2"/>
  <c r="BP544" i="2"/>
  <c r="BO544" i="2"/>
  <c r="BN544" i="2"/>
  <c r="BM544" i="2"/>
  <c r="Z544" i="2"/>
  <c r="Y544" i="2"/>
  <c r="BO543" i="2"/>
  <c r="BM543" i="2"/>
  <c r="Z543" i="2"/>
  <c r="Y543" i="2"/>
  <c r="BP543" i="2" s="1"/>
  <c r="BO542" i="2"/>
  <c r="BM542" i="2"/>
  <c r="Y542" i="2"/>
  <c r="BO541" i="2"/>
  <c r="BM541" i="2"/>
  <c r="Y541" i="2"/>
  <c r="P541" i="2"/>
  <c r="X539" i="2"/>
  <c r="X538" i="2"/>
  <c r="BO537" i="2"/>
  <c r="BM537" i="2"/>
  <c r="Y537" i="2"/>
  <c r="BO536" i="2"/>
  <c r="BM536" i="2"/>
  <c r="Y536" i="2"/>
  <c r="BO535" i="2"/>
  <c r="BM535" i="2"/>
  <c r="Y535" i="2"/>
  <c r="BO534" i="2"/>
  <c r="BM534" i="2"/>
  <c r="Y534" i="2"/>
  <c r="P534" i="2"/>
  <c r="BO533" i="2"/>
  <c r="BM533" i="2"/>
  <c r="Y533" i="2"/>
  <c r="P533" i="2"/>
  <c r="BO532" i="2"/>
  <c r="BM532" i="2"/>
  <c r="Z532" i="2"/>
  <c r="Y532" i="2"/>
  <c r="BP532" i="2" s="1"/>
  <c r="BO531" i="2"/>
  <c r="BM531" i="2"/>
  <c r="Y531" i="2"/>
  <c r="BN531" i="2" s="1"/>
  <c r="P531" i="2"/>
  <c r="BP530" i="2"/>
  <c r="BO530" i="2"/>
  <c r="BN530" i="2"/>
  <c r="BM530" i="2"/>
  <c r="Z530" i="2"/>
  <c r="Y530" i="2"/>
  <c r="BO529" i="2"/>
  <c r="BM529" i="2"/>
  <c r="Y529" i="2"/>
  <c r="P529" i="2"/>
  <c r="BO528" i="2"/>
  <c r="BM528" i="2"/>
  <c r="Y528" i="2"/>
  <c r="P528" i="2"/>
  <c r="BO527" i="2"/>
  <c r="BM527" i="2"/>
  <c r="Y527" i="2"/>
  <c r="Z527" i="2" s="1"/>
  <c r="P527" i="2"/>
  <c r="BO526" i="2"/>
  <c r="BM526" i="2"/>
  <c r="Y526" i="2"/>
  <c r="P526" i="2"/>
  <c r="BP525" i="2"/>
  <c r="BO525" i="2"/>
  <c r="BN525" i="2"/>
  <c r="BM525" i="2"/>
  <c r="Z525" i="2"/>
  <c r="Y525" i="2"/>
  <c r="P525" i="2"/>
  <c r="BO524" i="2"/>
  <c r="BM524" i="2"/>
  <c r="Y524" i="2"/>
  <c r="P524" i="2"/>
  <c r="BO523" i="2"/>
  <c r="BM523" i="2"/>
  <c r="Y523" i="2"/>
  <c r="P523" i="2"/>
  <c r="BO522" i="2"/>
  <c r="BM522" i="2"/>
  <c r="Y522" i="2"/>
  <c r="Z522" i="2" s="1"/>
  <c r="P522" i="2"/>
  <c r="X518" i="2"/>
  <c r="X517" i="2"/>
  <c r="BO516" i="2"/>
  <c r="BN516" i="2"/>
  <c r="BM516" i="2"/>
  <c r="Z516" i="2"/>
  <c r="Z517" i="2" s="1"/>
  <c r="Y516" i="2"/>
  <c r="Y518" i="2" s="1"/>
  <c r="P516" i="2"/>
  <c r="X514" i="2"/>
  <c r="X513" i="2"/>
  <c r="BO512" i="2"/>
  <c r="BM512" i="2"/>
  <c r="Y512" i="2"/>
  <c r="P512" i="2"/>
  <c r="X509" i="2"/>
  <c r="X508" i="2"/>
  <c r="BO507" i="2"/>
  <c r="BM507" i="2"/>
  <c r="Y507" i="2"/>
  <c r="Z507" i="2" s="1"/>
  <c r="BO506" i="2"/>
  <c r="BM506" i="2"/>
  <c r="Z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Z499" i="2" s="1"/>
  <c r="BO498" i="2"/>
  <c r="BM498" i="2"/>
  <c r="Y498" i="2"/>
  <c r="Z498" i="2" s="1"/>
  <c r="P498" i="2"/>
  <c r="BO497" i="2"/>
  <c r="BM497" i="2"/>
  <c r="Y497" i="2"/>
  <c r="Y495" i="2"/>
  <c r="X495" i="2"/>
  <c r="Z494" i="2"/>
  <c r="X494" i="2"/>
  <c r="BO493" i="2"/>
  <c r="BM493" i="2"/>
  <c r="Y493" i="2"/>
  <c r="Z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P484" i="2"/>
  <c r="BP483" i="2"/>
  <c r="BO483" i="2"/>
  <c r="BN483" i="2"/>
  <c r="BM483" i="2"/>
  <c r="Z483" i="2"/>
  <c r="Y483" i="2"/>
  <c r="P483" i="2"/>
  <c r="X481" i="2"/>
  <c r="X480" i="2"/>
  <c r="BO479" i="2"/>
  <c r="BM479" i="2"/>
  <c r="Y479" i="2"/>
  <c r="BN479" i="2" s="1"/>
  <c r="BO478" i="2"/>
  <c r="BM478" i="2"/>
  <c r="Y478" i="2"/>
  <c r="P478" i="2"/>
  <c r="BO477" i="2"/>
  <c r="BM477" i="2"/>
  <c r="Y477" i="2"/>
  <c r="BP477" i="2" s="1"/>
  <c r="P477" i="2"/>
  <c r="BP476" i="2"/>
  <c r="BO476" i="2"/>
  <c r="BM476" i="2"/>
  <c r="Y476" i="2"/>
  <c r="P476" i="2"/>
  <c r="BP475" i="2"/>
  <c r="BO475" i="2"/>
  <c r="BN475" i="2"/>
  <c r="BM475" i="2"/>
  <c r="Z475" i="2"/>
  <c r="Y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O470" i="2"/>
  <c r="BM470" i="2"/>
  <c r="Y470" i="2"/>
  <c r="P470" i="2"/>
  <c r="BP469" i="2"/>
  <c r="BO469" i="2"/>
  <c r="BM469" i="2"/>
  <c r="Y469" i="2"/>
  <c r="BO468" i="2"/>
  <c r="BM468" i="2"/>
  <c r="Y468" i="2"/>
  <c r="BP468" i="2" s="1"/>
  <c r="P468" i="2"/>
  <c r="BO467" i="2"/>
  <c r="BM467" i="2"/>
  <c r="Y467" i="2"/>
  <c r="Z467" i="2" s="1"/>
  <c r="BO466" i="2"/>
  <c r="BN466" i="2"/>
  <c r="BM466" i="2"/>
  <c r="Z466" i="2"/>
  <c r="Y466" i="2"/>
  <c r="BP466" i="2" s="1"/>
  <c r="BO465" i="2"/>
  <c r="BM465" i="2"/>
  <c r="Y465" i="2"/>
  <c r="BN465" i="2" s="1"/>
  <c r="BO464" i="2"/>
  <c r="BM464" i="2"/>
  <c r="Y464" i="2"/>
  <c r="X460" i="2"/>
  <c r="X459" i="2"/>
  <c r="BO458" i="2"/>
  <c r="BM458" i="2"/>
  <c r="Y458" i="2"/>
  <c r="BN458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O450" i="2"/>
  <c r="BM450" i="2"/>
  <c r="Y450" i="2"/>
  <c r="Y456" i="2" s="1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BN438" i="2" s="1"/>
  <c r="P438" i="2"/>
  <c r="BP437" i="2"/>
  <c r="BO437" i="2"/>
  <c r="BN437" i="2"/>
  <c r="BM437" i="2"/>
  <c r="Z437" i="2"/>
  <c r="Y437" i="2"/>
  <c r="P437" i="2"/>
  <c r="BO436" i="2"/>
  <c r="BN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X431" i="2"/>
  <c r="X430" i="2"/>
  <c r="BO429" i="2"/>
  <c r="BM429" i="2"/>
  <c r="Z429" i="2"/>
  <c r="Z430" i="2" s="1"/>
  <c r="Y429" i="2"/>
  <c r="Y427" i="2"/>
  <c r="X427" i="2"/>
  <c r="X426" i="2"/>
  <c r="BO425" i="2"/>
  <c r="BM425" i="2"/>
  <c r="Y425" i="2"/>
  <c r="BO424" i="2"/>
  <c r="BM424" i="2"/>
  <c r="Z424" i="2"/>
  <c r="Y424" i="2"/>
  <c r="Y426" i="2" s="1"/>
  <c r="X422" i="2"/>
  <c r="X421" i="2"/>
  <c r="BO420" i="2"/>
  <c r="BN420" i="2"/>
  <c r="BM420" i="2"/>
  <c r="Z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P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BO410" i="2"/>
  <c r="BN410" i="2"/>
  <c r="BM410" i="2"/>
  <c r="Z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Z407" i="2"/>
  <c r="Y407" i="2"/>
  <c r="BN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BO398" i="2"/>
  <c r="BN398" i="2"/>
  <c r="BM398" i="2"/>
  <c r="Z398" i="2"/>
  <c r="Y398" i="2"/>
  <c r="BP398" i="2" s="1"/>
  <c r="P398" i="2"/>
  <c r="X396" i="2"/>
  <c r="X395" i="2"/>
  <c r="BO394" i="2"/>
  <c r="BM394" i="2"/>
  <c r="Y394" i="2"/>
  <c r="P394" i="2"/>
  <c r="X391" i="2"/>
  <c r="X390" i="2"/>
  <c r="BO389" i="2"/>
  <c r="BM389" i="2"/>
  <c r="Y389" i="2"/>
  <c r="BN389" i="2" s="1"/>
  <c r="P389" i="2"/>
  <c r="BP388" i="2"/>
  <c r="BO388" i="2"/>
  <c r="BN388" i="2"/>
  <c r="BM388" i="2"/>
  <c r="Z388" i="2"/>
  <c r="Y388" i="2"/>
  <c r="P388" i="2"/>
  <c r="BO387" i="2"/>
  <c r="BM387" i="2"/>
  <c r="Y387" i="2"/>
  <c r="Z387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BP381" i="2"/>
  <c r="BO381" i="2"/>
  <c r="BN381" i="2"/>
  <c r="BM381" i="2"/>
  <c r="Z381" i="2"/>
  <c r="Y381" i="2"/>
  <c r="BO380" i="2"/>
  <c r="BM380" i="2"/>
  <c r="Y380" i="2"/>
  <c r="BP380" i="2" s="1"/>
  <c r="X378" i="2"/>
  <c r="X377" i="2"/>
  <c r="BO376" i="2"/>
  <c r="BM376" i="2"/>
  <c r="Y376" i="2"/>
  <c r="BO375" i="2"/>
  <c r="BM375" i="2"/>
  <c r="Y375" i="2"/>
  <c r="Z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X330" i="2"/>
  <c r="X329" i="2"/>
  <c r="BO328" i="2"/>
  <c r="BM328" i="2"/>
  <c r="Z328" i="2"/>
  <c r="Y328" i="2"/>
  <c r="P328" i="2"/>
  <c r="BO327" i="2"/>
  <c r="BM327" i="2"/>
  <c r="Y327" i="2"/>
  <c r="Z327" i="2" s="1"/>
  <c r="P327" i="2"/>
  <c r="X324" i="2"/>
  <c r="X323" i="2"/>
  <c r="BO322" i="2"/>
  <c r="BM322" i="2"/>
  <c r="Z322" i="2"/>
  <c r="Y322" i="2"/>
  <c r="BP322" i="2" s="1"/>
  <c r="P322" i="2"/>
  <c r="BO321" i="2"/>
  <c r="BM321" i="2"/>
  <c r="Y321" i="2"/>
  <c r="Y324" i="2" s="1"/>
  <c r="P321" i="2"/>
  <c r="X319" i="2"/>
  <c r="X318" i="2"/>
  <c r="BO317" i="2"/>
  <c r="BM317" i="2"/>
  <c r="Y317" i="2"/>
  <c r="BN317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Y305" i="2"/>
  <c r="X305" i="2"/>
  <c r="Y304" i="2"/>
  <c r="X304" i="2"/>
  <c r="BP303" i="2"/>
  <c r="BO303" i="2"/>
  <c r="BN303" i="2"/>
  <c r="BM303" i="2"/>
  <c r="Z303" i="2"/>
  <c r="Z304" i="2" s="1"/>
  <c r="Y303" i="2"/>
  <c r="P303" i="2"/>
  <c r="X301" i="2"/>
  <c r="X300" i="2"/>
  <c r="BO299" i="2"/>
  <c r="BN299" i="2"/>
  <c r="BM299" i="2"/>
  <c r="Z299" i="2"/>
  <c r="Z300" i="2" s="1"/>
  <c r="Y299" i="2"/>
  <c r="P299" i="2"/>
  <c r="X296" i="2"/>
  <c r="X295" i="2"/>
  <c r="BO294" i="2"/>
  <c r="BM294" i="2"/>
  <c r="Z294" i="2"/>
  <c r="Y294" i="2"/>
  <c r="BN294" i="2" s="1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BP289" i="2" s="1"/>
  <c r="P289" i="2"/>
  <c r="X286" i="2"/>
  <c r="X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Y282" i="2"/>
  <c r="P282" i="2"/>
  <c r="Y279" i="2"/>
  <c r="X279" i="2"/>
  <c r="X278" i="2"/>
  <c r="BO277" i="2"/>
  <c r="BM277" i="2"/>
  <c r="Z277" i="2"/>
  <c r="Z278" i="2" s="1"/>
  <c r="Y277" i="2"/>
  <c r="O652" i="2" s="1"/>
  <c r="P277" i="2"/>
  <c r="X274" i="2"/>
  <c r="X273" i="2"/>
  <c r="BO272" i="2"/>
  <c r="BM272" i="2"/>
  <c r="Y272" i="2"/>
  <c r="Z272" i="2" s="1"/>
  <c r="P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P268" i="2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X257" i="2"/>
  <c r="X256" i="2"/>
  <c r="BO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N252" i="2"/>
  <c r="BM252" i="2"/>
  <c r="Z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Z240" i="2" s="1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P235" i="2"/>
  <c r="BO235" i="2"/>
  <c r="BN235" i="2"/>
  <c r="BM235" i="2"/>
  <c r="Z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Z227" i="2"/>
  <c r="Y227" i="2"/>
  <c r="X225" i="2"/>
  <c r="X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N218" i="2"/>
  <c r="BM218" i="2"/>
  <c r="Z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N213" i="2" s="1"/>
  <c r="P213" i="2"/>
  <c r="X211" i="2"/>
  <c r="X210" i="2"/>
  <c r="BP209" i="2"/>
  <c r="BO209" i="2"/>
  <c r="BN209" i="2"/>
  <c r="BM209" i="2"/>
  <c r="Z209" i="2"/>
  <c r="Y209" i="2"/>
  <c r="P209" i="2"/>
  <c r="BO208" i="2"/>
  <c r="BN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X200" i="2"/>
  <c r="X199" i="2"/>
  <c r="BO198" i="2"/>
  <c r="BN198" i="2"/>
  <c r="BM198" i="2"/>
  <c r="Z198" i="2"/>
  <c r="Y198" i="2"/>
  <c r="BP198" i="2" s="1"/>
  <c r="P198" i="2"/>
  <c r="BO197" i="2"/>
  <c r="BM197" i="2"/>
  <c r="Y197" i="2"/>
  <c r="Y199" i="2" s="1"/>
  <c r="P197" i="2"/>
  <c r="X195" i="2"/>
  <c r="X194" i="2"/>
  <c r="BO193" i="2"/>
  <c r="BM193" i="2"/>
  <c r="Y193" i="2"/>
  <c r="P193" i="2"/>
  <c r="BO192" i="2"/>
  <c r="BN192" i="2"/>
  <c r="BM192" i="2"/>
  <c r="Z192" i="2"/>
  <c r="Y192" i="2"/>
  <c r="Y194" i="2" s="1"/>
  <c r="P192" i="2"/>
  <c r="X189" i="2"/>
  <c r="X188" i="2"/>
  <c r="BO187" i="2"/>
  <c r="BM187" i="2"/>
  <c r="Y187" i="2"/>
  <c r="Z187" i="2" s="1"/>
  <c r="P187" i="2"/>
  <c r="BO186" i="2"/>
  <c r="BM186" i="2"/>
  <c r="Y186" i="2"/>
  <c r="Z186" i="2" s="1"/>
  <c r="P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P182" i="2"/>
  <c r="BO181" i="2"/>
  <c r="BM181" i="2"/>
  <c r="Z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Y177" i="2" s="1"/>
  <c r="P176" i="2"/>
  <c r="X172" i="2"/>
  <c r="X171" i="2"/>
  <c r="BO170" i="2"/>
  <c r="BM170" i="2"/>
  <c r="Z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BO161" i="2"/>
  <c r="BM161" i="2"/>
  <c r="Y161" i="2"/>
  <c r="Z161" i="2" s="1"/>
  <c r="P161" i="2"/>
  <c r="X159" i="2"/>
  <c r="X158" i="2"/>
  <c r="BO157" i="2"/>
  <c r="BM157" i="2"/>
  <c r="Y157" i="2"/>
  <c r="Z157" i="2" s="1"/>
  <c r="Z158" i="2" s="1"/>
  <c r="P157" i="2"/>
  <c r="X154" i="2"/>
  <c r="X153" i="2"/>
  <c r="BO152" i="2"/>
  <c r="BM152" i="2"/>
  <c r="Y152" i="2"/>
  <c r="Y154" i="2" s="1"/>
  <c r="P152" i="2"/>
  <c r="BO151" i="2"/>
  <c r="BM151" i="2"/>
  <c r="Z151" i="2"/>
  <c r="Y151" i="2"/>
  <c r="P151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X138" i="2"/>
  <c r="X137" i="2"/>
  <c r="BO136" i="2"/>
  <c r="BM136" i="2"/>
  <c r="Y136" i="2"/>
  <c r="BP136" i="2" s="1"/>
  <c r="P136" i="2"/>
  <c r="BO135" i="2"/>
  <c r="BM135" i="2"/>
  <c r="Y135" i="2"/>
  <c r="BN135" i="2" s="1"/>
  <c r="P135" i="2"/>
  <c r="X133" i="2"/>
  <c r="X132" i="2"/>
  <c r="BO131" i="2"/>
  <c r="BM131" i="2"/>
  <c r="Z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Z129" i="2" s="1"/>
  <c r="P129" i="2"/>
  <c r="BP128" i="2"/>
  <c r="BO128" i="2"/>
  <c r="BM128" i="2"/>
  <c r="Y128" i="2"/>
  <c r="BN128" i="2" s="1"/>
  <c r="BO127" i="2"/>
  <c r="BM127" i="2"/>
  <c r="Y127" i="2"/>
  <c r="Z127" i="2" s="1"/>
  <c r="P127" i="2"/>
  <c r="BO126" i="2"/>
  <c r="BM126" i="2"/>
  <c r="Y126" i="2"/>
  <c r="BO125" i="2"/>
  <c r="BM125" i="2"/>
  <c r="Y125" i="2"/>
  <c r="Z125" i="2" s="1"/>
  <c r="P125" i="2"/>
  <c r="BO124" i="2"/>
  <c r="BM124" i="2"/>
  <c r="Z124" i="2"/>
  <c r="Y124" i="2"/>
  <c r="BN124" i="2" s="1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Z112" i="2" s="1"/>
  <c r="P112" i="2"/>
  <c r="BO111" i="2"/>
  <c r="BM111" i="2"/>
  <c r="Y111" i="2"/>
  <c r="P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X106" i="2"/>
  <c r="X105" i="2"/>
  <c r="BO104" i="2"/>
  <c r="BM104" i="2"/>
  <c r="Y104" i="2"/>
  <c r="Z104" i="2" s="1"/>
  <c r="BO103" i="2"/>
  <c r="BM103" i="2"/>
  <c r="Y103" i="2"/>
  <c r="BP103" i="2" s="1"/>
  <c r="P103" i="2"/>
  <c r="BO102" i="2"/>
  <c r="BM102" i="2"/>
  <c r="Y102" i="2"/>
  <c r="BN102" i="2" s="1"/>
  <c r="P102" i="2"/>
  <c r="BO101" i="2"/>
  <c r="BM101" i="2"/>
  <c r="Y101" i="2"/>
  <c r="Z101" i="2" s="1"/>
  <c r="BO100" i="2"/>
  <c r="BM100" i="2"/>
  <c r="Y100" i="2"/>
  <c r="Z100" i="2" s="1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BN94" i="2" s="1"/>
  <c r="P94" i="2"/>
  <c r="BO93" i="2"/>
  <c r="BM93" i="2"/>
  <c r="Y93" i="2"/>
  <c r="BN93" i="2" s="1"/>
  <c r="P93" i="2"/>
  <c r="BO92" i="2"/>
  <c r="BM92" i="2"/>
  <c r="Y92" i="2"/>
  <c r="P92" i="2"/>
  <c r="X89" i="2"/>
  <c r="X88" i="2"/>
  <c r="BO87" i="2"/>
  <c r="BN87" i="2"/>
  <c r="BM87" i="2"/>
  <c r="Z87" i="2"/>
  <c r="Y87" i="2"/>
  <c r="BP87" i="2" s="1"/>
  <c r="P87" i="2"/>
  <c r="BO86" i="2"/>
  <c r="BM86" i="2"/>
  <c r="Y86" i="2"/>
  <c r="Z86" i="2" s="1"/>
  <c r="P86" i="2"/>
  <c r="BO85" i="2"/>
  <c r="BM85" i="2"/>
  <c r="Y85" i="2"/>
  <c r="Z85" i="2" s="1"/>
  <c r="P85" i="2"/>
  <c r="X83" i="2"/>
  <c r="X82" i="2"/>
  <c r="BO81" i="2"/>
  <c r="BM81" i="2"/>
  <c r="Y81" i="2"/>
  <c r="BP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M76" i="2"/>
  <c r="Y76" i="2"/>
  <c r="BP76" i="2" s="1"/>
  <c r="P76" i="2"/>
  <c r="X74" i="2"/>
  <c r="X73" i="2"/>
  <c r="BO72" i="2"/>
  <c r="BM72" i="2"/>
  <c r="Y72" i="2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Z69" i="2"/>
  <c r="Y69" i="2"/>
  <c r="P69" i="2"/>
  <c r="BO68" i="2"/>
  <c r="BM68" i="2"/>
  <c r="Y68" i="2"/>
  <c r="BP68" i="2" s="1"/>
  <c r="P68" i="2"/>
  <c r="BO67" i="2"/>
  <c r="BM67" i="2"/>
  <c r="Z67" i="2"/>
  <c r="Y67" i="2"/>
  <c r="BP67" i="2" s="1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Z53" i="2" s="1"/>
  <c r="P53" i="2"/>
  <c r="BO52" i="2"/>
  <c r="BM52" i="2"/>
  <c r="Y52" i="2"/>
  <c r="P52" i="2"/>
  <c r="BP51" i="2"/>
  <c r="BO51" i="2"/>
  <c r="BN51" i="2"/>
  <c r="BM51" i="2"/>
  <c r="Z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BP44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Y41" i="2" s="1"/>
  <c r="P35" i="2"/>
  <c r="X31" i="2"/>
  <c r="X30" i="2"/>
  <c r="BO29" i="2"/>
  <c r="BM29" i="2"/>
  <c r="Z29" i="2"/>
  <c r="Z30" i="2" s="1"/>
  <c r="Y29" i="2"/>
  <c r="P29" i="2"/>
  <c r="X27" i="2"/>
  <c r="X26" i="2"/>
  <c r="BO25" i="2"/>
  <c r="BM25" i="2"/>
  <c r="Y25" i="2"/>
  <c r="Z25" i="2" s="1"/>
  <c r="P25" i="2"/>
  <c r="BO24" i="2"/>
  <c r="BM24" i="2"/>
  <c r="Y24" i="2"/>
  <c r="P24" i="2"/>
  <c r="BP23" i="2"/>
  <c r="BO23" i="2"/>
  <c r="BN23" i="2"/>
  <c r="BM23" i="2"/>
  <c r="Z23" i="2"/>
  <c r="Y23" i="2"/>
  <c r="P23" i="2"/>
  <c r="BO22" i="2"/>
  <c r="BM22" i="2"/>
  <c r="Y22" i="2"/>
  <c r="BP22" i="2" s="1"/>
  <c r="P22" i="2"/>
  <c r="H10" i="2"/>
  <c r="A9" i="2"/>
  <c r="H9" i="2" s="1"/>
  <c r="D7" i="2"/>
  <c r="Q6" i="2"/>
  <c r="P2" i="2"/>
  <c r="A10" i="2" l="1"/>
  <c r="B652" i="2"/>
  <c r="BP54" i="2"/>
  <c r="BN54" i="2"/>
  <c r="J9" i="2"/>
  <c r="F10" i="2"/>
  <c r="Z22" i="2"/>
  <c r="Z26" i="2" s="1"/>
  <c r="Z24" i="2"/>
  <c r="BN24" i="2"/>
  <c r="BP24" i="2"/>
  <c r="BN25" i="2"/>
  <c r="BP25" i="2"/>
  <c r="Y26" i="2"/>
  <c r="Y27" i="2"/>
  <c r="Z37" i="2"/>
  <c r="BN37" i="2"/>
  <c r="Z45" i="2"/>
  <c r="BN45" i="2"/>
  <c r="Y46" i="2"/>
  <c r="Y47" i="2"/>
  <c r="BN50" i="2"/>
  <c r="BP50" i="2"/>
  <c r="BN53" i="2"/>
  <c r="Z68" i="2"/>
  <c r="BN68" i="2"/>
  <c r="Y74" i="2"/>
  <c r="Z71" i="2"/>
  <c r="BN71" i="2"/>
  <c r="BN76" i="2"/>
  <c r="Z78" i="2"/>
  <c r="BN78" i="2"/>
  <c r="BN79" i="2"/>
  <c r="BP93" i="2"/>
  <c r="Y106" i="2"/>
  <c r="BN99" i="2"/>
  <c r="BP99" i="2"/>
  <c r="Z102" i="2"/>
  <c r="Z103" i="2"/>
  <c r="BN103" i="2"/>
  <c r="Z119" i="2"/>
  <c r="BN119" i="2"/>
  <c r="Y121" i="2"/>
  <c r="BP124" i="2"/>
  <c r="BN125" i="2"/>
  <c r="BP125" i="2"/>
  <c r="Z130" i="2"/>
  <c r="BN130" i="2"/>
  <c r="BP131" i="2"/>
  <c r="Z141" i="2"/>
  <c r="BN141" i="2"/>
  <c r="Z147" i="2"/>
  <c r="Z152" i="2"/>
  <c r="Z153" i="2" s="1"/>
  <c r="Z163" i="2"/>
  <c r="BN163" i="2"/>
  <c r="Z164" i="2"/>
  <c r="BN164" i="2"/>
  <c r="BN169" i="2"/>
  <c r="BN180" i="2"/>
  <c r="BP197" i="2"/>
  <c r="Z203" i="2"/>
  <c r="Z205" i="2"/>
  <c r="BN206" i="2"/>
  <c r="BP206" i="2"/>
  <c r="Z213" i="2"/>
  <c r="Z214" i="2"/>
  <c r="BN214" i="2"/>
  <c r="Z217" i="2"/>
  <c r="BN217" i="2"/>
  <c r="Z238" i="2"/>
  <c r="BN248" i="2"/>
  <c r="BP248" i="2"/>
  <c r="Z266" i="2"/>
  <c r="Z283" i="2"/>
  <c r="Z284" i="2"/>
  <c r="BN284" i="2"/>
  <c r="Y296" i="2"/>
  <c r="Z292" i="2"/>
  <c r="BN292" i="2"/>
  <c r="BP294" i="2"/>
  <c r="Z307" i="2"/>
  <c r="Z308" i="2"/>
  <c r="Z309" i="2" s="1"/>
  <c r="BN308" i="2"/>
  <c r="Y314" i="2"/>
  <c r="Y315" i="2"/>
  <c r="Z321" i="2"/>
  <c r="BN321" i="2"/>
  <c r="BP321" i="2"/>
  <c r="Z332" i="2"/>
  <c r="Z342" i="2"/>
  <c r="Z343" i="2" s="1"/>
  <c r="BN342" i="2"/>
  <c r="BP342" i="2"/>
  <c r="Y343" i="2"/>
  <c r="Z349" i="2"/>
  <c r="BN349" i="2"/>
  <c r="Z353" i="2"/>
  <c r="BN353" i="2"/>
  <c r="BN358" i="2"/>
  <c r="BN361" i="2"/>
  <c r="BP361" i="2"/>
  <c r="BN365" i="2"/>
  <c r="BP365" i="2"/>
  <c r="BN368" i="2"/>
  <c r="Y377" i="2"/>
  <c r="Z382" i="2"/>
  <c r="BP389" i="2"/>
  <c r="Z406" i="2"/>
  <c r="BN406" i="2"/>
  <c r="BP407" i="2"/>
  <c r="BN408" i="2"/>
  <c r="BP408" i="2"/>
  <c r="X652" i="2"/>
  <c r="Z419" i="2"/>
  <c r="Z421" i="2" s="1"/>
  <c r="Z435" i="2"/>
  <c r="BN435" i="2"/>
  <c r="Z446" i="2"/>
  <c r="BN446" i="2"/>
  <c r="Y448" i="2"/>
  <c r="BN452" i="2"/>
  <c r="BP452" i="2"/>
  <c r="Z458" i="2"/>
  <c r="Z459" i="2" s="1"/>
  <c r="BN469" i="2"/>
  <c r="Z469" i="2"/>
  <c r="BN472" i="2"/>
  <c r="BP472" i="2"/>
  <c r="BN476" i="2"/>
  <c r="Z476" i="2"/>
  <c r="BP478" i="2"/>
  <c r="BN478" i="2"/>
  <c r="Z478" i="2"/>
  <c r="BN522" i="2"/>
  <c r="BP522" i="2"/>
  <c r="Y538" i="2"/>
  <c r="BP524" i="2"/>
  <c r="Z524" i="2"/>
  <c r="BP535" i="2"/>
  <c r="Z535" i="2"/>
  <c r="BP541" i="2"/>
  <c r="BN541" i="2"/>
  <c r="Z541" i="2"/>
  <c r="BP552" i="2"/>
  <c r="BN552" i="2"/>
  <c r="Z552" i="2"/>
  <c r="BP556" i="2"/>
  <c r="Z556" i="2"/>
  <c r="Y577" i="2"/>
  <c r="Y578" i="2"/>
  <c r="BP587" i="2"/>
  <c r="BN587" i="2"/>
  <c r="Z587" i="2"/>
  <c r="BN592" i="2"/>
  <c r="BP592" i="2"/>
  <c r="Y597" i="2"/>
  <c r="BP602" i="2"/>
  <c r="Z602" i="2"/>
  <c r="BN604" i="2"/>
  <c r="BP604" i="2"/>
  <c r="Y621" i="2"/>
  <c r="BP617" i="2"/>
  <c r="BN617" i="2"/>
  <c r="Z617" i="2"/>
  <c r="BN60" i="2"/>
  <c r="BP60" i="2"/>
  <c r="BN63" i="2"/>
  <c r="BP63" i="2"/>
  <c r="Y64" i="2"/>
  <c r="BN70" i="2"/>
  <c r="BP70" i="2"/>
  <c r="BN80" i="2"/>
  <c r="BP80" i="2"/>
  <c r="Z88" i="2"/>
  <c r="BN85" i="2"/>
  <c r="BP85" i="2"/>
  <c r="Y88" i="2"/>
  <c r="Y89" i="2"/>
  <c r="BN101" i="2"/>
  <c r="BP101" i="2"/>
  <c r="BP102" i="2"/>
  <c r="BN112" i="2"/>
  <c r="BP112" i="2"/>
  <c r="BN117" i="2"/>
  <c r="BP117" i="2"/>
  <c r="Y120" i="2"/>
  <c r="BN127" i="2"/>
  <c r="BP127" i="2"/>
  <c r="BN146" i="2"/>
  <c r="BN161" i="2"/>
  <c r="BP161" i="2"/>
  <c r="Y166" i="2"/>
  <c r="Y200" i="2"/>
  <c r="BP203" i="2"/>
  <c r="BP213" i="2"/>
  <c r="BN216" i="2"/>
  <c r="BP216" i="2"/>
  <c r="Y225" i="2"/>
  <c r="BN221" i="2"/>
  <c r="BP221" i="2"/>
  <c r="BN229" i="2"/>
  <c r="BP229" i="2"/>
  <c r="BN230" i="2"/>
  <c r="BN237" i="2"/>
  <c r="BP237" i="2"/>
  <c r="BN264" i="2"/>
  <c r="Y274" i="2"/>
  <c r="BN269" i="2"/>
  <c r="BP269" i="2"/>
  <c r="BN270" i="2"/>
  <c r="BP283" i="2"/>
  <c r="BP307" i="2"/>
  <c r="Y309" i="2"/>
  <c r="Z329" i="2"/>
  <c r="Y335" i="2"/>
  <c r="Y344" i="2"/>
  <c r="BN375" i="2"/>
  <c r="BP375" i="2"/>
  <c r="BP382" i="2"/>
  <c r="BN383" i="2"/>
  <c r="BP383" i="2"/>
  <c r="Y384" i="2"/>
  <c r="Y385" i="2"/>
  <c r="BN413" i="2"/>
  <c r="BP413" i="2"/>
  <c r="Y422" i="2"/>
  <c r="BN434" i="2"/>
  <c r="BP434" i="2"/>
  <c r="BN439" i="2"/>
  <c r="BP439" i="2"/>
  <c r="BP470" i="2"/>
  <c r="BN470" i="2"/>
  <c r="Z470" i="2"/>
  <c r="BN477" i="2"/>
  <c r="Z477" i="2"/>
  <c r="BP484" i="2"/>
  <c r="Z484" i="2"/>
  <c r="Z485" i="2" s="1"/>
  <c r="BN499" i="2"/>
  <c r="BP499" i="2"/>
  <c r="AB652" i="2"/>
  <c r="Y509" i="2"/>
  <c r="Y508" i="2"/>
  <c r="BN505" i="2"/>
  <c r="Z505" i="2"/>
  <c r="Z508" i="2" s="1"/>
  <c r="BN527" i="2"/>
  <c r="BP527" i="2"/>
  <c r="BP528" i="2"/>
  <c r="BN528" i="2"/>
  <c r="Z528" i="2"/>
  <c r="BP533" i="2"/>
  <c r="BN533" i="2"/>
  <c r="Z533" i="2"/>
  <c r="BP536" i="2"/>
  <c r="BN536" i="2"/>
  <c r="Z536" i="2"/>
  <c r="BN551" i="2"/>
  <c r="BP551" i="2"/>
  <c r="BP554" i="2"/>
  <c r="Z554" i="2"/>
  <c r="BP558" i="2"/>
  <c r="BN558" i="2"/>
  <c r="Z558" i="2"/>
  <c r="BP565" i="2"/>
  <c r="BN565" i="2"/>
  <c r="Z565" i="2"/>
  <c r="BP570" i="2"/>
  <c r="BN570" i="2"/>
  <c r="Z570" i="2"/>
  <c r="Z571" i="2" s="1"/>
  <c r="BP582" i="2"/>
  <c r="BN582" i="2"/>
  <c r="Z582" i="2"/>
  <c r="BP588" i="2"/>
  <c r="BN588" i="2"/>
  <c r="Z588" i="2"/>
  <c r="BN603" i="2"/>
  <c r="BP603" i="2"/>
  <c r="BP620" i="2"/>
  <c r="BN620" i="2"/>
  <c r="Z620" i="2"/>
  <c r="Y486" i="2"/>
  <c r="BN493" i="2"/>
  <c r="BP493" i="2"/>
  <c r="Y494" i="2"/>
  <c r="BN498" i="2"/>
  <c r="BP498" i="2"/>
  <c r="BN507" i="2"/>
  <c r="BP507" i="2"/>
  <c r="Y517" i="2"/>
  <c r="BN555" i="2"/>
  <c r="BP555" i="2"/>
  <c r="BN557" i="2"/>
  <c r="BP557" i="2"/>
  <c r="BP569" i="2"/>
  <c r="Y571" i="2"/>
  <c r="Y572" i="2"/>
  <c r="BN595" i="2"/>
  <c r="BP595" i="2"/>
  <c r="Y607" i="2"/>
  <c r="BN601" i="2"/>
  <c r="BP601" i="2"/>
  <c r="AG652" i="2"/>
  <c r="Z634" i="2"/>
  <c r="Z635" i="2" s="1"/>
  <c r="BN634" i="2"/>
  <c r="BP638" i="2"/>
  <c r="BN626" i="2"/>
  <c r="BP626" i="2"/>
  <c r="Y627" i="2"/>
  <c r="Y628" i="2"/>
  <c r="Y635" i="2"/>
  <c r="BN639" i="2"/>
  <c r="BP639" i="2"/>
  <c r="Y640" i="2"/>
  <c r="Z94" i="2"/>
  <c r="Y133" i="2"/>
  <c r="Y132" i="2"/>
  <c r="BN123" i="2"/>
  <c r="BP126" i="2"/>
  <c r="Z126" i="2"/>
  <c r="BP236" i="2"/>
  <c r="Z236" i="2"/>
  <c r="Z249" i="2"/>
  <c r="BP367" i="2"/>
  <c r="BN367" i="2"/>
  <c r="Z367" i="2"/>
  <c r="Z376" i="2"/>
  <c r="Y391" i="2"/>
  <c r="BP387" i="2"/>
  <c r="Y390" i="2"/>
  <c r="BN387" i="2"/>
  <c r="Z409" i="2"/>
  <c r="BP415" i="2"/>
  <c r="BN415" i="2"/>
  <c r="Z415" i="2"/>
  <c r="Y431" i="2"/>
  <c r="BP429" i="2"/>
  <c r="Z473" i="2"/>
  <c r="Z523" i="2"/>
  <c r="BP526" i="2"/>
  <c r="Z526" i="2"/>
  <c r="BP542" i="2"/>
  <c r="Z542" i="2"/>
  <c r="Z545" i="2" s="1"/>
  <c r="BP529" i="2"/>
  <c r="BN529" i="2"/>
  <c r="Z529" i="2"/>
  <c r="Z123" i="2"/>
  <c r="Z135" i="2"/>
  <c r="Y138" i="2"/>
  <c r="Y137" i="2"/>
  <c r="BN186" i="2"/>
  <c r="BN220" i="2"/>
  <c r="Y243" i="2"/>
  <c r="BP271" i="2"/>
  <c r="BN271" i="2"/>
  <c r="Z271" i="2"/>
  <c r="Y339" i="2"/>
  <c r="Y338" i="2"/>
  <c r="BP412" i="2"/>
  <c r="Z412" i="2"/>
  <c r="BP129" i="2"/>
  <c r="BN129" i="2"/>
  <c r="BP438" i="2"/>
  <c r="Z438" i="2"/>
  <c r="Z40" i="2"/>
  <c r="BN40" i="2"/>
  <c r="Z118" i="2"/>
  <c r="Z120" i="2" s="1"/>
  <c r="BN126" i="2"/>
  <c r="Y188" i="2"/>
  <c r="BN183" i="2"/>
  <c r="BP193" i="2"/>
  <c r="BN193" i="2"/>
  <c r="Z193" i="2"/>
  <c r="Y224" i="2"/>
  <c r="BN236" i="2"/>
  <c r="BN249" i="2"/>
  <c r="Z265" i="2"/>
  <c r="BP268" i="2"/>
  <c r="Z268" i="2"/>
  <c r="BP293" i="2"/>
  <c r="Z337" i="2"/>
  <c r="Z338" i="2" s="1"/>
  <c r="Y362" i="2"/>
  <c r="Y371" i="2"/>
  <c r="BN376" i="2"/>
  <c r="Z394" i="2"/>
  <c r="Z395" i="2" s="1"/>
  <c r="W652" i="2"/>
  <c r="BN409" i="2"/>
  <c r="Y442" i="2"/>
  <c r="Z453" i="2"/>
  <c r="BN473" i="2"/>
  <c r="Z488" i="2"/>
  <c r="Z489" i="2" s="1"/>
  <c r="BP500" i="2"/>
  <c r="BN500" i="2"/>
  <c r="BN523" i="2"/>
  <c r="BN526" i="2"/>
  <c r="BN542" i="2"/>
  <c r="BP186" i="2"/>
  <c r="BN412" i="2"/>
  <c r="BN429" i="2"/>
  <c r="BN467" i="2"/>
  <c r="Y481" i="2"/>
  <c r="Z500" i="2"/>
  <c r="BP100" i="2"/>
  <c r="BN100" i="2"/>
  <c r="BP72" i="2"/>
  <c r="BN72" i="2"/>
  <c r="Z72" i="2"/>
  <c r="Z73" i="2" s="1"/>
  <c r="Y96" i="2"/>
  <c r="Y95" i="2"/>
  <c r="BN118" i="2"/>
  <c r="BP123" i="2"/>
  <c r="BP142" i="2"/>
  <c r="Z142" i="2"/>
  <c r="Z143" i="2" s="1"/>
  <c r="Z162" i="2"/>
  <c r="BP183" i="2"/>
  <c r="Z204" i="2"/>
  <c r="Z207" i="2"/>
  <c r="Z230" i="2"/>
  <c r="Y244" i="2"/>
  <c r="Y261" i="2"/>
  <c r="BP259" i="2"/>
  <c r="BN265" i="2"/>
  <c r="BN268" i="2"/>
  <c r="BP291" i="2"/>
  <c r="BN291" i="2"/>
  <c r="Y318" i="2"/>
  <c r="BP317" i="2"/>
  <c r="Z317" i="2"/>
  <c r="Z318" i="2" s="1"/>
  <c r="S652" i="2"/>
  <c r="BN337" i="2"/>
  <c r="Y356" i="2"/>
  <c r="BP347" i="2"/>
  <c r="BN347" i="2"/>
  <c r="Y355" i="2"/>
  <c r="Z347" i="2"/>
  <c r="V652" i="2"/>
  <c r="Z359" i="2"/>
  <c r="BP376" i="2"/>
  <c r="BN394" i="2"/>
  <c r="BP409" i="2"/>
  <c r="Y416" i="2"/>
  <c r="Y443" i="2"/>
  <c r="Z450" i="2"/>
  <c r="BN453" i="2"/>
  <c r="Z464" i="2"/>
  <c r="Y480" i="2"/>
  <c r="Z652" i="2"/>
  <c r="BN488" i="2"/>
  <c r="Y501" i="2"/>
  <c r="BP497" i="2"/>
  <c r="Z497" i="2"/>
  <c r="Y502" i="2"/>
  <c r="BP523" i="2"/>
  <c r="BP537" i="2"/>
  <c r="Z537" i="2"/>
  <c r="BP441" i="2"/>
  <c r="BN441" i="2"/>
  <c r="Z441" i="2"/>
  <c r="Z61" i="2"/>
  <c r="BN69" i="2"/>
  <c r="Z92" i="2"/>
  <c r="Z113" i="2"/>
  <c r="BP135" i="2"/>
  <c r="BP165" i="2"/>
  <c r="Z165" i="2"/>
  <c r="BP187" i="2"/>
  <c r="BN187" i="2"/>
  <c r="Y210" i="2"/>
  <c r="Y232" i="2"/>
  <c r="Y231" i="2"/>
  <c r="BP227" i="2"/>
  <c r="BN240" i="2"/>
  <c r="BP250" i="2"/>
  <c r="BN250" i="2"/>
  <c r="Z250" i="2"/>
  <c r="Z259" i="2"/>
  <c r="Z260" i="2" s="1"/>
  <c r="Z291" i="2"/>
  <c r="Y372" i="2"/>
  <c r="BP467" i="2"/>
  <c r="BP474" i="2"/>
  <c r="BN474" i="2"/>
  <c r="Z474" i="2"/>
  <c r="BP610" i="2"/>
  <c r="BN610" i="2"/>
  <c r="Z610" i="2"/>
  <c r="BP94" i="2"/>
  <c r="BN207" i="2"/>
  <c r="L652" i="2"/>
  <c r="Y256" i="2"/>
  <c r="BP247" i="2"/>
  <c r="Z247" i="2"/>
  <c r="Y257" i="2"/>
  <c r="BP265" i="2"/>
  <c r="BP337" i="2"/>
  <c r="BN359" i="2"/>
  <c r="BP394" i="2"/>
  <c r="Y417" i="2"/>
  <c r="Y430" i="2"/>
  <c r="BN450" i="2"/>
  <c r="BN464" i="2"/>
  <c r="BP471" i="2"/>
  <c r="Z471" i="2"/>
  <c r="BP488" i="2"/>
  <c r="BN497" i="2"/>
  <c r="BN537" i="2"/>
  <c r="Y560" i="2"/>
  <c r="Y42" i="2"/>
  <c r="Z38" i="2"/>
  <c r="BN61" i="2"/>
  <c r="BP69" i="2"/>
  <c r="BN92" i="2"/>
  <c r="BN104" i="2"/>
  <c r="BN113" i="2"/>
  <c r="BN165" i="2"/>
  <c r="Z184" i="2"/>
  <c r="Y211" i="2"/>
  <c r="BP240" i="2"/>
  <c r="BN259" i="2"/>
  <c r="BN272" i="2"/>
  <c r="Y286" i="2"/>
  <c r="Y285" i="2"/>
  <c r="BN282" i="2"/>
  <c r="P652" i="2"/>
  <c r="Z351" i="2"/>
  <c r="Y378" i="2"/>
  <c r="BP374" i="2"/>
  <c r="Z374" i="2"/>
  <c r="Z445" i="2"/>
  <c r="Z447" i="2" s="1"/>
  <c r="Z553" i="2"/>
  <c r="Y65" i="2"/>
  <c r="Y159" i="2"/>
  <c r="H652" i="2"/>
  <c r="BP157" i="2"/>
  <c r="BN204" i="2"/>
  <c r="X646" i="2"/>
  <c r="BP35" i="2"/>
  <c r="BN38" i="2"/>
  <c r="BN56" i="2"/>
  <c r="Y73" i="2"/>
  <c r="Z81" i="2"/>
  <c r="BN86" i="2"/>
  <c r="Z136" i="2"/>
  <c r="Y153" i="2"/>
  <c r="BP162" i="2"/>
  <c r="Y195" i="2"/>
  <c r="BN227" i="2"/>
  <c r="BN247" i="2"/>
  <c r="Z254" i="2"/>
  <c r="Z282" i="2"/>
  <c r="Z285" i="2" s="1"/>
  <c r="Y329" i="2"/>
  <c r="T652" i="2"/>
  <c r="Y330" i="2"/>
  <c r="BN332" i="2"/>
  <c r="Z354" i="2"/>
  <c r="BP368" i="2"/>
  <c r="Y395" i="2"/>
  <c r="Y401" i="2"/>
  <c r="BP400" i="2"/>
  <c r="Z400" i="2"/>
  <c r="Z401" i="2" s="1"/>
  <c r="BN424" i="2"/>
  <c r="BP450" i="2"/>
  <c r="BP464" i="2"/>
  <c r="Z468" i="2"/>
  <c r="BN471" i="2"/>
  <c r="Y489" i="2"/>
  <c r="BP534" i="2"/>
  <c r="Z534" i="2"/>
  <c r="X644" i="2"/>
  <c r="BN35" i="2"/>
  <c r="BP92" i="2"/>
  <c r="BN157" i="2"/>
  <c r="I652" i="2"/>
  <c r="Y178" i="2"/>
  <c r="BN184" i="2"/>
  <c r="BP272" i="2"/>
  <c r="BN351" i="2"/>
  <c r="BN374" i="2"/>
  <c r="BN445" i="2"/>
  <c r="BP451" i="2"/>
  <c r="BN451" i="2"/>
  <c r="Z451" i="2"/>
  <c r="BP550" i="2"/>
  <c r="Y561" i="2"/>
  <c r="BN553" i="2"/>
  <c r="Y566" i="2"/>
  <c r="BP594" i="2"/>
  <c r="BN594" i="2"/>
  <c r="Z594" i="2"/>
  <c r="Z596" i="2" s="1"/>
  <c r="Y596" i="2"/>
  <c r="BN162" i="2"/>
  <c r="BN81" i="2"/>
  <c r="Y114" i="2"/>
  <c r="BN136" i="2"/>
  <c r="Y144" i="2"/>
  <c r="Z176" i="2"/>
  <c r="Z177" i="2" s="1"/>
  <c r="Z202" i="2"/>
  <c r="Z210" i="2" s="1"/>
  <c r="Z241" i="2"/>
  <c r="BN254" i="2"/>
  <c r="Y260" i="2"/>
  <c r="Y319" i="2"/>
  <c r="BN348" i="2"/>
  <c r="BN400" i="2"/>
  <c r="BP424" i="2"/>
  <c r="Z465" i="2"/>
  <c r="BN468" i="2"/>
  <c r="Z531" i="2"/>
  <c r="BN534" i="2"/>
  <c r="Y539" i="2"/>
  <c r="Z550" i="2"/>
  <c r="Z563" i="2"/>
  <c r="BP618" i="2"/>
  <c r="Y622" i="2"/>
  <c r="BP613" i="2"/>
  <c r="BN613" i="2"/>
  <c r="Z613" i="2"/>
  <c r="X642" i="2"/>
  <c r="Z36" i="2"/>
  <c r="BP53" i="2"/>
  <c r="BP62" i="2"/>
  <c r="BN62" i="2"/>
  <c r="Z62" i="2"/>
  <c r="Y105" i="2"/>
  <c r="Y115" i="2"/>
  <c r="BP111" i="2"/>
  <c r="F652" i="2"/>
  <c r="Z111" i="2"/>
  <c r="Z128" i="2"/>
  <c r="BN151" i="2"/>
  <c r="Y167" i="2"/>
  <c r="BN181" i="2"/>
  <c r="Z197" i="2"/>
  <c r="Z199" i="2" s="1"/>
  <c r="Z222" i="2"/>
  <c r="BN228" i="2"/>
  <c r="BP228" i="2"/>
  <c r="Z228" i="2"/>
  <c r="Z231" i="2" s="1"/>
  <c r="K652" i="2"/>
  <c r="BN251" i="2"/>
  <c r="Y273" i="2"/>
  <c r="BP282" i="2"/>
  <c r="BN327" i="2"/>
  <c r="BP333" i="2"/>
  <c r="BN333" i="2"/>
  <c r="Z333" i="2"/>
  <c r="Z334" i="2" s="1"/>
  <c r="BP354" i="2"/>
  <c r="Z369" i="2"/>
  <c r="Y396" i="2"/>
  <c r="BN419" i="2"/>
  <c r="BP425" i="2"/>
  <c r="BN425" i="2"/>
  <c r="Z425" i="2"/>
  <c r="Z426" i="2" s="1"/>
  <c r="Z440" i="2"/>
  <c r="Z442" i="2" s="1"/>
  <c r="BP445" i="2"/>
  <c r="Y455" i="2"/>
  <c r="Z538" i="2"/>
  <c r="Z618" i="2"/>
  <c r="BP220" i="2"/>
  <c r="Z220" i="2"/>
  <c r="Y615" i="2"/>
  <c r="Z35" i="2"/>
  <c r="BP104" i="2"/>
  <c r="BP86" i="2"/>
  <c r="Y83" i="2"/>
  <c r="Y149" i="2"/>
  <c r="Y148" i="2"/>
  <c r="Y158" i="2"/>
  <c r="BN176" i="2"/>
  <c r="Y189" i="2"/>
  <c r="BN241" i="2"/>
  <c r="BP348" i="2"/>
  <c r="Y513" i="2"/>
  <c r="AC652" i="2"/>
  <c r="BP512" i="2"/>
  <c r="BN512" i="2"/>
  <c r="Y514" i="2"/>
  <c r="Y546" i="2"/>
  <c r="BN550" i="2"/>
  <c r="BN563" i="2"/>
  <c r="BP223" i="2"/>
  <c r="BN223" i="2"/>
  <c r="Z223" i="2"/>
  <c r="BP52" i="2"/>
  <c r="BN52" i="2"/>
  <c r="Z52" i="2"/>
  <c r="Z99" i="2"/>
  <c r="BN111" i="2"/>
  <c r="Z146" i="2"/>
  <c r="Z148" i="2" s="1"/>
  <c r="BP151" i="2"/>
  <c r="Y172" i="2"/>
  <c r="Y171" i="2"/>
  <c r="BN197" i="2"/>
  <c r="BP202" i="2"/>
  <c r="BN222" i="2"/>
  <c r="BP251" i="2"/>
  <c r="M652" i="2"/>
  <c r="Z323" i="2"/>
  <c r="BP327" i="2"/>
  <c r="BP352" i="2"/>
  <c r="BN352" i="2"/>
  <c r="Z366" i="2"/>
  <c r="BN369" i="2"/>
  <c r="Z389" i="2"/>
  <c r="Z390" i="2" s="1"/>
  <c r="Z414" i="2"/>
  <c r="BP419" i="2"/>
  <c r="BN440" i="2"/>
  <c r="BP465" i="2"/>
  <c r="Z512" i="2"/>
  <c r="Z513" i="2" s="1"/>
  <c r="BP531" i="2"/>
  <c r="BN618" i="2"/>
  <c r="C652" i="2"/>
  <c r="BN239" i="2"/>
  <c r="BP239" i="2"/>
  <c r="Z239" i="2"/>
  <c r="Z293" i="2"/>
  <c r="X643" i="2"/>
  <c r="BP118" i="2"/>
  <c r="BN39" i="2"/>
  <c r="Z39" i="2"/>
  <c r="Y57" i="2"/>
  <c r="F9" i="2"/>
  <c r="BN36" i="2"/>
  <c r="Z76" i="2"/>
  <c r="Y31" i="2"/>
  <c r="BP29" i="2"/>
  <c r="Y30" i="2"/>
  <c r="BN29" i="2"/>
  <c r="Y58" i="2"/>
  <c r="Z54" i="2"/>
  <c r="Z79" i="2"/>
  <c r="Y82" i="2"/>
  <c r="Z169" i="2"/>
  <c r="Z171" i="2" s="1"/>
  <c r="BP176" i="2"/>
  <c r="BP182" i="2"/>
  <c r="BN182" i="2"/>
  <c r="Z182" i="2"/>
  <c r="J652" i="2"/>
  <c r="BP192" i="2"/>
  <c r="BN238" i="2"/>
  <c r="BP255" i="2"/>
  <c r="BN255" i="2"/>
  <c r="Z270" i="2"/>
  <c r="Y301" i="2"/>
  <c r="Y300" i="2"/>
  <c r="BP299" i="2"/>
  <c r="R652" i="2"/>
  <c r="Z352" i="2"/>
  <c r="Y402" i="2"/>
  <c r="BP563" i="2"/>
  <c r="E652" i="2"/>
  <c r="Y143" i="2"/>
  <c r="BP152" i="2"/>
  <c r="BN152" i="2"/>
  <c r="Z194" i="2"/>
  <c r="Y295" i="2"/>
  <c r="BP328" i="2"/>
  <c r="BN328" i="2"/>
  <c r="Y334" i="2"/>
  <c r="Z358" i="2"/>
  <c r="Y363" i="2"/>
  <c r="BN366" i="2"/>
  <c r="BN414" i="2"/>
  <c r="Y652" i="2"/>
  <c r="Y460" i="2"/>
  <c r="Y459" i="2"/>
  <c r="BP458" i="2"/>
  <c r="BP479" i="2"/>
  <c r="Z479" i="2"/>
  <c r="BP506" i="2"/>
  <c r="BN506" i="2"/>
  <c r="AF652" i="2"/>
  <c r="Y632" i="2"/>
  <c r="Q652" i="2"/>
  <c r="BP505" i="2"/>
  <c r="BP516" i="2"/>
  <c r="Y545" i="2"/>
  <c r="BP634" i="2"/>
  <c r="D652" i="2"/>
  <c r="BN147" i="2"/>
  <c r="BN170" i="2"/>
  <c r="BN205" i="2"/>
  <c r="BN215" i="2"/>
  <c r="Y310" i="2"/>
  <c r="BN322" i="2"/>
  <c r="BN484" i="2"/>
  <c r="BN556" i="2"/>
  <c r="Z559" i="2"/>
  <c r="Z583" i="2"/>
  <c r="Z589" i="2" s="1"/>
  <c r="Z586" i="2"/>
  <c r="Y589" i="2"/>
  <c r="BN599" i="2"/>
  <c r="BN602" i="2"/>
  <c r="BN605" i="2"/>
  <c r="Z630" i="2"/>
  <c r="Z631" i="2" s="1"/>
  <c r="G652" i="2"/>
  <c r="Z564" i="2"/>
  <c r="Z576" i="2"/>
  <c r="Z577" i="2" s="1"/>
  <c r="Z625" i="2"/>
  <c r="Z627" i="2" s="1"/>
  <c r="Y641" i="2"/>
  <c r="AA652" i="2"/>
  <c r="Z548" i="2"/>
  <c r="Z551" i="2"/>
  <c r="BN559" i="2"/>
  <c r="BN583" i="2"/>
  <c r="BN586" i="2"/>
  <c r="BP599" i="2"/>
  <c r="Z619" i="2"/>
  <c r="BN630" i="2"/>
  <c r="Z93" i="2"/>
  <c r="Z55" i="2"/>
  <c r="BN77" i="2"/>
  <c r="Z98" i="2"/>
  <c r="Z105" i="2" s="1"/>
  <c r="Z185" i="2"/>
  <c r="Z242" i="2"/>
  <c r="Z253" i="2"/>
  <c r="BN266" i="2"/>
  <c r="BN277" i="2"/>
  <c r="Z289" i="2"/>
  <c r="Z313" i="2"/>
  <c r="Z314" i="2" s="1"/>
  <c r="Z350" i="2"/>
  <c r="Z360" i="2"/>
  <c r="Z370" i="2"/>
  <c r="Z380" i="2"/>
  <c r="Z384" i="2" s="1"/>
  <c r="Z454" i="2"/>
  <c r="BN524" i="2"/>
  <c r="BN532" i="2"/>
  <c r="BN564" i="2"/>
  <c r="BN576" i="2"/>
  <c r="Y590" i="2"/>
  <c r="Z611" i="2"/>
  <c r="Y614" i="2"/>
  <c r="BN625" i="2"/>
  <c r="BN22" i="2"/>
  <c r="Z180" i="2"/>
  <c r="Y323" i="2"/>
  <c r="Y485" i="2"/>
  <c r="Z600" i="2"/>
  <c r="Z603" i="2"/>
  <c r="Y606" i="2"/>
  <c r="BN619" i="2"/>
  <c r="BP630" i="2"/>
  <c r="Z638" i="2"/>
  <c r="Z640" i="2" s="1"/>
  <c r="AD652" i="2"/>
  <c r="Z44" i="2"/>
  <c r="Z46" i="2" s="1"/>
  <c r="BN67" i="2"/>
  <c r="BN44" i="2"/>
  <c r="BN55" i="2"/>
  <c r="BN98" i="2"/>
  <c r="BN185" i="2"/>
  <c r="BN242" i="2"/>
  <c r="BN253" i="2"/>
  <c r="Z264" i="2"/>
  <c r="BP277" i="2"/>
  <c r="BN289" i="2"/>
  <c r="BN313" i="2"/>
  <c r="BN350" i="2"/>
  <c r="BN360" i="2"/>
  <c r="BN370" i="2"/>
  <c r="BN380" i="2"/>
  <c r="BN454" i="2"/>
  <c r="BN535" i="2"/>
  <c r="BN543" i="2"/>
  <c r="BN554" i="2"/>
  <c r="BP576" i="2"/>
  <c r="BN611" i="2"/>
  <c r="BP625" i="2"/>
  <c r="AE652" i="2"/>
  <c r="Y278" i="2"/>
  <c r="Y646" i="2" l="1"/>
  <c r="Y642" i="2"/>
  <c r="Z606" i="2"/>
  <c r="Z362" i="2"/>
  <c r="Y644" i="2"/>
  <c r="Z82" i="2"/>
  <c r="Z57" i="2"/>
  <c r="Z621" i="2"/>
  <c r="Z114" i="2"/>
  <c r="Z166" i="2"/>
  <c r="Z416" i="2"/>
  <c r="Z224" i="2"/>
  <c r="Z614" i="2"/>
  <c r="Z64" i="2"/>
  <c r="Z480" i="2"/>
  <c r="Z243" i="2"/>
  <c r="Z95" i="2"/>
  <c r="Z377" i="2"/>
  <c r="Z455" i="2"/>
  <c r="Z256" i="2"/>
  <c r="Z566" i="2"/>
  <c r="Z371" i="2"/>
  <c r="Z41" i="2"/>
  <c r="Z137" i="2"/>
  <c r="X645" i="2"/>
  <c r="Z560" i="2"/>
  <c r="Z355" i="2"/>
  <c r="Z132" i="2"/>
  <c r="Z295" i="2"/>
  <c r="Z188" i="2"/>
  <c r="Z273" i="2"/>
  <c r="Y643" i="2"/>
  <c r="Y645" i="2" s="1"/>
  <c r="Z501" i="2"/>
  <c r="Z647" i="2" l="1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<sst xmlns="http://schemas.openxmlformats.org/spreadsheetml/2006/main" count="5055" uniqueCount="1065">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</sst>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45718</v>
      </c>
      <c r="R5" s="757"/>
      <c r="T5" s="758" t="s">
        <v>3</v>
      </c>
      <c r="U5" s="759"/>
      <c r="V5" s="760" t="s">
        <v>1051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75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Воскресенье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 t="s">
        <v>76</v>
      </c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0.375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77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77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78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93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99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100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101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4301011540</v>
      </c>
      <c r="D35" s="821">
        <v>4607091385670</v>
      </c>
      <c r="E35" s="821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107</v>
      </c>
      <c r="C36" s="36">
        <v>4301011380</v>
      </c>
      <c r="D36" s="821">
        <v>4607091385670</v>
      </c>
      <c r="E36" s="821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106</v>
      </c>
      <c r="L36" s="37" t="s">
        <v>45</v>
      </c>
      <c r="M36" s="38" t="s">
        <v>109</v>
      </c>
      <c r="N36" s="38"/>
      <c r="O36" s="37">
        <v>50</v>
      </c>
      <c r="P36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110</v>
      </c>
      <c r="B37" s="63" t="s">
        <v>111</v>
      </c>
      <c r="C37" s="36">
        <v>4301011625</v>
      </c>
      <c r="D37" s="821">
        <v>4680115883956</v>
      </c>
      <c r="E37" s="82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109</v>
      </c>
      <c r="N37" s="38"/>
      <c r="O37" s="37">
        <v>50</v>
      </c>
      <c r="P37" s="8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4301011565</v>
      </c>
      <c r="D38" s="821">
        <v>4680115882539</v>
      </c>
      <c r="E38" s="82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115</v>
      </c>
      <c r="L38" s="37" t="s">
        <v>45</v>
      </c>
      <c r="M38" s="38" t="s">
        <v>105</v>
      </c>
      <c r="N38" s="38"/>
      <c r="O38" s="37">
        <v>50</v>
      </c>
      <c r="P38" s="8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108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4301011382</v>
      </c>
      <c r="D39" s="821">
        <v>4607091385687</v>
      </c>
      <c r="E39" s="821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115</v>
      </c>
      <c r="L39" s="37" t="s">
        <v>118</v>
      </c>
      <c r="M39" s="38" t="s">
        <v>105</v>
      </c>
      <c r="N39" s="38"/>
      <c r="O39" s="37">
        <v>50</v>
      </c>
      <c r="P39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119</v>
      </c>
      <c r="AK39" s="84">
        <v>528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120</v>
      </c>
      <c r="B40" s="63" t="s">
        <v>121</v>
      </c>
      <c r="C40" s="36">
        <v>4301011624</v>
      </c>
      <c r="D40" s="821">
        <v>4680115883949</v>
      </c>
      <c r="E40" s="82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109</v>
      </c>
      <c r="N40" s="38"/>
      <c r="O40" s="37">
        <v>50</v>
      </c>
      <c r="P40" s="8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3"/>
      <c r="R40" s="823"/>
      <c r="S40" s="823"/>
      <c r="T40" s="82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112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31"/>
      <c r="B42" s="831"/>
      <c r="C42" s="831"/>
      <c r="D42" s="831"/>
      <c r="E42" s="831"/>
      <c r="F42" s="831"/>
      <c r="G42" s="831"/>
      <c r="H42" s="831"/>
      <c r="I42" s="831"/>
      <c r="J42" s="831"/>
      <c r="K42" s="831"/>
      <c r="L42" s="831"/>
      <c r="M42" s="831"/>
      <c r="N42" s="831"/>
      <c r="O42" s="832"/>
      <c r="P42" s="828" t="s">
        <v>40</v>
      </c>
      <c r="Q42" s="829"/>
      <c r="R42" s="829"/>
      <c r="S42" s="829"/>
      <c r="T42" s="829"/>
      <c r="U42" s="829"/>
      <c r="V42" s="83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20" t="s">
        <v>78</v>
      </c>
      <c r="B43" s="820"/>
      <c r="C43" s="820"/>
      <c r="D43" s="820"/>
      <c r="E43" s="820"/>
      <c r="F43" s="820"/>
      <c r="G43" s="820"/>
      <c r="H43" s="820"/>
      <c r="I43" s="820"/>
      <c r="J43" s="820"/>
      <c r="K43" s="820"/>
      <c r="L43" s="820"/>
      <c r="M43" s="820"/>
      <c r="N43" s="820"/>
      <c r="O43" s="820"/>
      <c r="P43" s="820"/>
      <c r="Q43" s="820"/>
      <c r="R43" s="820"/>
      <c r="S43" s="820"/>
      <c r="T43" s="820"/>
      <c r="U43" s="820"/>
      <c r="V43" s="820"/>
      <c r="W43" s="820"/>
      <c r="X43" s="820"/>
      <c r="Y43" s="820"/>
      <c r="Z43" s="820"/>
      <c r="AA43" s="66"/>
      <c r="AB43" s="66"/>
      <c r="AC43" s="80"/>
    </row>
    <row r="44" spans="1:68" ht="27" customHeight="1" x14ac:dyDescent="0.25">
      <c r="A44" s="63" t="s">
        <v>122</v>
      </c>
      <c r="B44" s="63" t="s">
        <v>123</v>
      </c>
      <c r="C44" s="36">
        <v>4301051842</v>
      </c>
      <c r="D44" s="821">
        <v>4680115885233</v>
      </c>
      <c r="E44" s="82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125</v>
      </c>
      <c r="L44" s="37" t="s">
        <v>45</v>
      </c>
      <c r="M44" s="38" t="s">
        <v>105</v>
      </c>
      <c r="N44" s="38"/>
      <c r="O44" s="37">
        <v>40</v>
      </c>
      <c r="P44" s="84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126</v>
      </c>
      <c r="B45" s="63" t="s">
        <v>127</v>
      </c>
      <c r="C45" s="36">
        <v>4301051820</v>
      </c>
      <c r="D45" s="821">
        <v>4680115884915</v>
      </c>
      <c r="E45" s="82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105</v>
      </c>
      <c r="N45" s="38"/>
      <c r="O45" s="37">
        <v>40</v>
      </c>
      <c r="P45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3"/>
      <c r="R45" s="823"/>
      <c r="S45" s="823"/>
      <c r="T45" s="82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128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31"/>
      <c r="B47" s="831"/>
      <c r="C47" s="831"/>
      <c r="D47" s="831"/>
      <c r="E47" s="831"/>
      <c r="F47" s="831"/>
      <c r="G47" s="831"/>
      <c r="H47" s="831"/>
      <c r="I47" s="831"/>
      <c r="J47" s="831"/>
      <c r="K47" s="831"/>
      <c r="L47" s="831"/>
      <c r="M47" s="831"/>
      <c r="N47" s="831"/>
      <c r="O47" s="832"/>
      <c r="P47" s="828" t="s">
        <v>40</v>
      </c>
      <c r="Q47" s="829"/>
      <c r="R47" s="829"/>
      <c r="S47" s="829"/>
      <c r="T47" s="829"/>
      <c r="U47" s="829"/>
      <c r="V47" s="83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19" t="s">
        <v>129</v>
      </c>
      <c r="B48" s="819"/>
      <c r="C48" s="819"/>
      <c r="D48" s="819"/>
      <c r="E48" s="819"/>
      <c r="F48" s="819"/>
      <c r="G48" s="819"/>
      <c r="H48" s="819"/>
      <c r="I48" s="819"/>
      <c r="J48" s="819"/>
      <c r="K48" s="819"/>
      <c r="L48" s="819"/>
      <c r="M48" s="819"/>
      <c r="N48" s="819"/>
      <c r="O48" s="819"/>
      <c r="P48" s="819"/>
      <c r="Q48" s="819"/>
      <c r="R48" s="819"/>
      <c r="S48" s="819"/>
      <c r="T48" s="819"/>
      <c r="U48" s="819"/>
      <c r="V48" s="819"/>
      <c r="W48" s="819"/>
      <c r="X48" s="819"/>
      <c r="Y48" s="819"/>
      <c r="Z48" s="819"/>
      <c r="AA48" s="65"/>
      <c r="AB48" s="65"/>
      <c r="AC48" s="79"/>
    </row>
    <row r="49" spans="1:68" ht="14.25" customHeight="1" x14ac:dyDescent="0.25">
      <c r="A49" s="820" t="s">
        <v>101</v>
      </c>
      <c r="B49" s="820"/>
      <c r="C49" s="820"/>
      <c r="D49" s="820"/>
      <c r="E49" s="820"/>
      <c r="F49" s="820"/>
      <c r="G49" s="820"/>
      <c r="H49" s="820"/>
      <c r="I49" s="820"/>
      <c r="J49" s="820"/>
      <c r="K49" s="820"/>
      <c r="L49" s="820"/>
      <c r="M49" s="820"/>
      <c r="N49" s="820"/>
      <c r="O49" s="820"/>
      <c r="P49" s="820"/>
      <c r="Q49" s="820"/>
      <c r="R49" s="820"/>
      <c r="S49" s="820"/>
      <c r="T49" s="820"/>
      <c r="U49" s="820"/>
      <c r="V49" s="820"/>
      <c r="W49" s="820"/>
      <c r="X49" s="820"/>
      <c r="Y49" s="820"/>
      <c r="Z49" s="820"/>
      <c r="AA49" s="66"/>
      <c r="AB49" s="66"/>
      <c r="AC49" s="80"/>
    </row>
    <row r="50" spans="1:68" ht="27" customHeight="1" x14ac:dyDescent="0.25">
      <c r="A50" s="63" t="s">
        <v>130</v>
      </c>
      <c r="B50" s="63" t="s">
        <v>131</v>
      </c>
      <c r="C50" s="36">
        <v>4301012030</v>
      </c>
      <c r="D50" s="821">
        <v>4680115885882</v>
      </c>
      <c r="E50" s="82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105</v>
      </c>
      <c r="N50" s="38"/>
      <c r="O50" s="37">
        <v>50</v>
      </c>
      <c r="P50" s="8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4301011816</v>
      </c>
      <c r="D51" s="821">
        <v>4680115881426</v>
      </c>
      <c r="E51" s="82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118</v>
      </c>
      <c r="M51" s="38" t="s">
        <v>109</v>
      </c>
      <c r="N51" s="38"/>
      <c r="O51" s="37">
        <v>50</v>
      </c>
      <c r="P51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119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4301011386</v>
      </c>
      <c r="D52" s="821">
        <v>4680115880283</v>
      </c>
      <c r="E52" s="82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115</v>
      </c>
      <c r="L52" s="37" t="s">
        <v>45</v>
      </c>
      <c r="M52" s="38" t="s">
        <v>109</v>
      </c>
      <c r="N52" s="38"/>
      <c r="O52" s="37">
        <v>45</v>
      </c>
      <c r="P52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138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4301011432</v>
      </c>
      <c r="D53" s="821">
        <v>4680115882720</v>
      </c>
      <c r="E53" s="82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115</v>
      </c>
      <c r="L53" s="37" t="s">
        <v>45</v>
      </c>
      <c r="M53" s="38" t="s">
        <v>109</v>
      </c>
      <c r="N53" s="38"/>
      <c r="O53" s="37">
        <v>90</v>
      </c>
      <c r="P53" s="84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142</v>
      </c>
      <c r="B54" s="63" t="s">
        <v>143</v>
      </c>
      <c r="C54" s="36">
        <v>4301011806</v>
      </c>
      <c r="D54" s="821">
        <v>4680115881525</v>
      </c>
      <c r="E54" s="8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115</v>
      </c>
      <c r="L54" s="37" t="s">
        <v>45</v>
      </c>
      <c r="M54" s="38" t="s">
        <v>109</v>
      </c>
      <c r="N54" s="38"/>
      <c r="O54" s="37">
        <v>50</v>
      </c>
      <c r="P54" s="8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144</v>
      </c>
      <c r="B55" s="63" t="s">
        <v>145</v>
      </c>
      <c r="C55" s="36">
        <v>4301011589</v>
      </c>
      <c r="D55" s="821">
        <v>4680115885899</v>
      </c>
      <c r="E55" s="8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147</v>
      </c>
      <c r="N55" s="38"/>
      <c r="O55" s="37">
        <v>50</v>
      </c>
      <c r="P55" s="8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146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148</v>
      </c>
      <c r="B56" s="63" t="s">
        <v>149</v>
      </c>
      <c r="C56" s="36">
        <v>4301011801</v>
      </c>
      <c r="D56" s="821">
        <v>4680115881419</v>
      </c>
      <c r="E56" s="8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115</v>
      </c>
      <c r="L56" s="37" t="s">
        <v>118</v>
      </c>
      <c r="M56" s="38" t="s">
        <v>109</v>
      </c>
      <c r="N56" s="38"/>
      <c r="O56" s="37">
        <v>50</v>
      </c>
      <c r="P56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3"/>
      <c r="R56" s="823"/>
      <c r="S56" s="823"/>
      <c r="T56" s="8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135</v>
      </c>
      <c r="AG56" s="78"/>
      <c r="AJ56" s="84" t="s">
        <v>119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31"/>
      <c r="B58" s="831"/>
      <c r="C58" s="831"/>
      <c r="D58" s="831"/>
      <c r="E58" s="831"/>
      <c r="F58" s="831"/>
      <c r="G58" s="831"/>
      <c r="H58" s="831"/>
      <c r="I58" s="831"/>
      <c r="J58" s="831"/>
      <c r="K58" s="831"/>
      <c r="L58" s="831"/>
      <c r="M58" s="831"/>
      <c r="N58" s="831"/>
      <c r="O58" s="832"/>
      <c r="P58" s="828" t="s">
        <v>40</v>
      </c>
      <c r="Q58" s="829"/>
      <c r="R58" s="829"/>
      <c r="S58" s="829"/>
      <c r="T58" s="829"/>
      <c r="U58" s="829"/>
      <c r="V58" s="83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20" t="s">
        <v>150</v>
      </c>
      <c r="B59" s="820"/>
      <c r="C59" s="820"/>
      <c r="D59" s="820"/>
      <c r="E59" s="820"/>
      <c r="F59" s="820"/>
      <c r="G59" s="820"/>
      <c r="H59" s="820"/>
      <c r="I59" s="820"/>
      <c r="J59" s="820"/>
      <c r="K59" s="820"/>
      <c r="L59" s="820"/>
      <c r="M59" s="820"/>
      <c r="N59" s="820"/>
      <c r="O59" s="820"/>
      <c r="P59" s="820"/>
      <c r="Q59" s="820"/>
      <c r="R59" s="820"/>
      <c r="S59" s="820"/>
      <c r="T59" s="820"/>
      <c r="U59" s="820"/>
      <c r="V59" s="820"/>
      <c r="W59" s="820"/>
      <c r="X59" s="820"/>
      <c r="Y59" s="820"/>
      <c r="Z59" s="820"/>
      <c r="AA59" s="66"/>
      <c r="AB59" s="66"/>
      <c r="AC59" s="80"/>
    </row>
    <row r="60" spans="1:68" ht="27" customHeight="1" x14ac:dyDescent="0.25">
      <c r="A60" s="63" t="s">
        <v>151</v>
      </c>
      <c r="B60" s="63" t="s">
        <v>152</v>
      </c>
      <c r="C60" s="36">
        <v>4301020298</v>
      </c>
      <c r="D60" s="821">
        <v>4680115881440</v>
      </c>
      <c r="E60" s="8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109</v>
      </c>
      <c r="N60" s="38"/>
      <c r="O60" s="37">
        <v>50</v>
      </c>
      <c r="P60" s="8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4301020228</v>
      </c>
      <c r="D61" s="821">
        <v>4680115882751</v>
      </c>
      <c r="E61" s="82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115</v>
      </c>
      <c r="L61" s="37" t="s">
        <v>45</v>
      </c>
      <c r="M61" s="38" t="s">
        <v>109</v>
      </c>
      <c r="N61" s="38"/>
      <c r="O61" s="37">
        <v>90</v>
      </c>
      <c r="P61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157</v>
      </c>
      <c r="B62" s="63" t="s">
        <v>158</v>
      </c>
      <c r="C62" s="36">
        <v>4301020358</v>
      </c>
      <c r="D62" s="821">
        <v>4680115885950</v>
      </c>
      <c r="E62" s="82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105</v>
      </c>
      <c r="N62" s="38"/>
      <c r="O62" s="37">
        <v>50</v>
      </c>
      <c r="P62" s="8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159</v>
      </c>
      <c r="B63" s="63" t="s">
        <v>160</v>
      </c>
      <c r="C63" s="36">
        <v>4301020296</v>
      </c>
      <c r="D63" s="821">
        <v>4680115881433</v>
      </c>
      <c r="E63" s="82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118</v>
      </c>
      <c r="M63" s="38" t="s">
        <v>109</v>
      </c>
      <c r="N63" s="38"/>
      <c r="O63" s="37">
        <v>50</v>
      </c>
      <c r="P63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3"/>
      <c r="R63" s="823"/>
      <c r="S63" s="823"/>
      <c r="T63" s="82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153</v>
      </c>
      <c r="AG63" s="78"/>
      <c r="AJ63" s="84" t="s">
        <v>119</v>
      </c>
      <c r="AK63" s="84">
        <v>491.4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31"/>
      <c r="B65" s="831"/>
      <c r="C65" s="831"/>
      <c r="D65" s="831"/>
      <c r="E65" s="831"/>
      <c r="F65" s="831"/>
      <c r="G65" s="831"/>
      <c r="H65" s="831"/>
      <c r="I65" s="831"/>
      <c r="J65" s="831"/>
      <c r="K65" s="831"/>
      <c r="L65" s="831"/>
      <c r="M65" s="831"/>
      <c r="N65" s="831"/>
      <c r="O65" s="832"/>
      <c r="P65" s="828" t="s">
        <v>40</v>
      </c>
      <c r="Q65" s="829"/>
      <c r="R65" s="829"/>
      <c r="S65" s="829"/>
      <c r="T65" s="829"/>
      <c r="U65" s="829"/>
      <c r="V65" s="83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20" t="s">
        <v>161</v>
      </c>
      <c r="B66" s="820"/>
      <c r="C66" s="820"/>
      <c r="D66" s="820"/>
      <c r="E66" s="820"/>
      <c r="F66" s="820"/>
      <c r="G66" s="820"/>
      <c r="H66" s="820"/>
      <c r="I66" s="820"/>
      <c r="J66" s="820"/>
      <c r="K66" s="820"/>
      <c r="L66" s="820"/>
      <c r="M66" s="820"/>
      <c r="N66" s="820"/>
      <c r="O66" s="820"/>
      <c r="P66" s="820"/>
      <c r="Q66" s="820"/>
      <c r="R66" s="820"/>
      <c r="S66" s="820"/>
      <c r="T66" s="820"/>
      <c r="U66" s="820"/>
      <c r="V66" s="820"/>
      <c r="W66" s="820"/>
      <c r="X66" s="820"/>
      <c r="Y66" s="820"/>
      <c r="Z66" s="820"/>
      <c r="AA66" s="66"/>
      <c r="AB66" s="66"/>
      <c r="AC66" s="80"/>
    </row>
    <row r="67" spans="1:68" ht="16.5" customHeight="1" x14ac:dyDescent="0.25">
      <c r="A67" s="63" t="s">
        <v>162</v>
      </c>
      <c r="B67" s="63" t="s">
        <v>163</v>
      </c>
      <c r="C67" s="36">
        <v>4301031242</v>
      </c>
      <c r="D67" s="821">
        <v>4680115885066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115</v>
      </c>
      <c r="L67" s="37" t="s">
        <v>45</v>
      </c>
      <c r="M67" s="38" t="s">
        <v>82</v>
      </c>
      <c r="N67" s="38"/>
      <c r="O67" s="37">
        <v>40</v>
      </c>
      <c r="P67" s="8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165</v>
      </c>
      <c r="B68" s="63" t="s">
        <v>166</v>
      </c>
      <c r="C68" s="36">
        <v>4301031240</v>
      </c>
      <c r="D68" s="821">
        <v>4680115885042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115</v>
      </c>
      <c r="L68" s="37" t="s">
        <v>45</v>
      </c>
      <c r="M68" s="38" t="s">
        <v>82</v>
      </c>
      <c r="N68" s="38"/>
      <c r="O68" s="37">
        <v>40</v>
      </c>
      <c r="P68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167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168</v>
      </c>
      <c r="B69" s="63" t="s">
        <v>169</v>
      </c>
      <c r="C69" s="36">
        <v>4301031315</v>
      </c>
      <c r="D69" s="821">
        <v>4680115885080</v>
      </c>
      <c r="E69" s="82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115</v>
      </c>
      <c r="L69" s="37" t="s">
        <v>45</v>
      </c>
      <c r="M69" s="38" t="s">
        <v>82</v>
      </c>
      <c r="N69" s="38"/>
      <c r="O69" s="37">
        <v>40</v>
      </c>
      <c r="P69" s="8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170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4301031243</v>
      </c>
      <c r="D70" s="821">
        <v>4680115885073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125</v>
      </c>
      <c r="L70" s="37" t="s">
        <v>45</v>
      </c>
      <c r="M70" s="38" t="s">
        <v>82</v>
      </c>
      <c r="N70" s="38"/>
      <c r="O70" s="37">
        <v>40</v>
      </c>
      <c r="P70" s="8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164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173</v>
      </c>
      <c r="B71" s="63" t="s">
        <v>174</v>
      </c>
      <c r="C71" s="36">
        <v>4301031241</v>
      </c>
      <c r="D71" s="821">
        <v>4680115885059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125</v>
      </c>
      <c r="L71" s="37" t="s">
        <v>45</v>
      </c>
      <c r="M71" s="38" t="s">
        <v>82</v>
      </c>
      <c r="N71" s="38"/>
      <c r="O71" s="37">
        <v>40</v>
      </c>
      <c r="P71" s="8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167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175</v>
      </c>
      <c r="B72" s="63" t="s">
        <v>176</v>
      </c>
      <c r="C72" s="36">
        <v>4301031316</v>
      </c>
      <c r="D72" s="821">
        <v>4680115885097</v>
      </c>
      <c r="E72" s="82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125</v>
      </c>
      <c r="L72" s="37" t="s">
        <v>45</v>
      </c>
      <c r="M72" s="38" t="s">
        <v>82</v>
      </c>
      <c r="N72" s="38"/>
      <c r="O72" s="37">
        <v>40</v>
      </c>
      <c r="P72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3"/>
      <c r="R72" s="823"/>
      <c r="S72" s="823"/>
      <c r="T72" s="82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170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31"/>
      <c r="B74" s="831"/>
      <c r="C74" s="831"/>
      <c r="D74" s="831"/>
      <c r="E74" s="831"/>
      <c r="F74" s="831"/>
      <c r="G74" s="831"/>
      <c r="H74" s="831"/>
      <c r="I74" s="831"/>
      <c r="J74" s="831"/>
      <c r="K74" s="831"/>
      <c r="L74" s="831"/>
      <c r="M74" s="831"/>
      <c r="N74" s="831"/>
      <c r="O74" s="832"/>
      <c r="P74" s="828" t="s">
        <v>40</v>
      </c>
      <c r="Q74" s="829"/>
      <c r="R74" s="829"/>
      <c r="S74" s="829"/>
      <c r="T74" s="829"/>
      <c r="U74" s="829"/>
      <c r="V74" s="83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20" t="s">
        <v>78</v>
      </c>
      <c r="B75" s="820"/>
      <c r="C75" s="820"/>
      <c r="D75" s="820"/>
      <c r="E75" s="820"/>
      <c r="F75" s="820"/>
      <c r="G75" s="820"/>
      <c r="H75" s="820"/>
      <c r="I75" s="820"/>
      <c r="J75" s="820"/>
      <c r="K75" s="820"/>
      <c r="L75" s="820"/>
      <c r="M75" s="820"/>
      <c r="N75" s="820"/>
      <c r="O75" s="820"/>
      <c r="P75" s="820"/>
      <c r="Q75" s="820"/>
      <c r="R75" s="820"/>
      <c r="S75" s="820"/>
      <c r="T75" s="820"/>
      <c r="U75" s="820"/>
      <c r="V75" s="820"/>
      <c r="W75" s="820"/>
      <c r="X75" s="820"/>
      <c r="Y75" s="820"/>
      <c r="Z75" s="820"/>
      <c r="AA75" s="66"/>
      <c r="AB75" s="66"/>
      <c r="AC75" s="80"/>
    </row>
    <row r="76" spans="1:68" ht="16.5" customHeight="1" x14ac:dyDescent="0.25">
      <c r="A76" s="63" t="s">
        <v>177</v>
      </c>
      <c r="B76" s="63" t="s">
        <v>178</v>
      </c>
      <c r="C76" s="36">
        <v>4301051838</v>
      </c>
      <c r="D76" s="821">
        <v>4680115881891</v>
      </c>
      <c r="E76" s="82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105</v>
      </c>
      <c r="N76" s="38"/>
      <c r="O76" s="37">
        <v>40</v>
      </c>
      <c r="P76" s="85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4301051846</v>
      </c>
      <c r="D77" s="821">
        <v>4680115885769</v>
      </c>
      <c r="E77" s="82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105</v>
      </c>
      <c r="N77" s="38"/>
      <c r="O77" s="37">
        <v>45</v>
      </c>
      <c r="P77" s="8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183</v>
      </c>
      <c r="B78" s="63" t="s">
        <v>184</v>
      </c>
      <c r="C78" s="36">
        <v>4301051822</v>
      </c>
      <c r="D78" s="821">
        <v>4680115884410</v>
      </c>
      <c r="E78" s="82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185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186</v>
      </c>
      <c r="B79" s="63" t="s">
        <v>187</v>
      </c>
      <c r="C79" s="36">
        <v>4301051837</v>
      </c>
      <c r="D79" s="821">
        <v>4680115884311</v>
      </c>
      <c r="E79" s="82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105</v>
      </c>
      <c r="N79" s="38"/>
      <c r="O79" s="37">
        <v>40</v>
      </c>
      <c r="P79" s="8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179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188</v>
      </c>
      <c r="B80" s="63" t="s">
        <v>189</v>
      </c>
      <c r="C80" s="36">
        <v>4301051844</v>
      </c>
      <c r="D80" s="821">
        <v>4680115885929</v>
      </c>
      <c r="E80" s="82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105</v>
      </c>
      <c r="N80" s="38"/>
      <c r="O80" s="37">
        <v>45</v>
      </c>
      <c r="P80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182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190</v>
      </c>
      <c r="B81" s="63" t="s">
        <v>191</v>
      </c>
      <c r="C81" s="36">
        <v>4301051827</v>
      </c>
      <c r="D81" s="821">
        <v>4680115884403</v>
      </c>
      <c r="E81" s="82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3"/>
      <c r="R81" s="823"/>
      <c r="S81" s="823"/>
      <c r="T81" s="82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185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31"/>
      <c r="B83" s="831"/>
      <c r="C83" s="831"/>
      <c r="D83" s="831"/>
      <c r="E83" s="831"/>
      <c r="F83" s="831"/>
      <c r="G83" s="831"/>
      <c r="H83" s="831"/>
      <c r="I83" s="831"/>
      <c r="J83" s="831"/>
      <c r="K83" s="831"/>
      <c r="L83" s="831"/>
      <c r="M83" s="831"/>
      <c r="N83" s="831"/>
      <c r="O83" s="832"/>
      <c r="P83" s="828" t="s">
        <v>40</v>
      </c>
      <c r="Q83" s="829"/>
      <c r="R83" s="829"/>
      <c r="S83" s="829"/>
      <c r="T83" s="829"/>
      <c r="U83" s="829"/>
      <c r="V83" s="83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20" t="s">
        <v>192</v>
      </c>
      <c r="B84" s="820"/>
      <c r="C84" s="820"/>
      <c r="D84" s="820"/>
      <c r="E84" s="820"/>
      <c r="F84" s="820"/>
      <c r="G84" s="820"/>
      <c r="H84" s="820"/>
      <c r="I84" s="820"/>
      <c r="J84" s="820"/>
      <c r="K84" s="820"/>
      <c r="L84" s="820"/>
      <c r="M84" s="820"/>
      <c r="N84" s="820"/>
      <c r="O84" s="820"/>
      <c r="P84" s="820"/>
      <c r="Q84" s="820"/>
      <c r="R84" s="820"/>
      <c r="S84" s="820"/>
      <c r="T84" s="820"/>
      <c r="U84" s="820"/>
      <c r="V84" s="820"/>
      <c r="W84" s="820"/>
      <c r="X84" s="820"/>
      <c r="Y84" s="820"/>
      <c r="Z84" s="820"/>
      <c r="AA84" s="66"/>
      <c r="AB84" s="66"/>
      <c r="AC84" s="80"/>
    </row>
    <row r="85" spans="1:68" ht="37.5" customHeight="1" x14ac:dyDescent="0.25">
      <c r="A85" s="63" t="s">
        <v>193</v>
      </c>
      <c r="B85" s="63" t="s">
        <v>194</v>
      </c>
      <c r="C85" s="36">
        <v>4301060366</v>
      </c>
      <c r="D85" s="821">
        <v>4680115881532</v>
      </c>
      <c r="E85" s="82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193</v>
      </c>
      <c r="B86" s="63" t="s">
        <v>196</v>
      </c>
      <c r="C86" s="36">
        <v>4301060371</v>
      </c>
      <c r="D86" s="821">
        <v>4680115881532</v>
      </c>
      <c r="E86" s="82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195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197</v>
      </c>
      <c r="B87" s="63" t="s">
        <v>198</v>
      </c>
      <c r="C87" s="36">
        <v>4301060351</v>
      </c>
      <c r="D87" s="821">
        <v>4680115881464</v>
      </c>
      <c r="E87" s="82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115</v>
      </c>
      <c r="L87" s="37" t="s">
        <v>45</v>
      </c>
      <c r="M87" s="38" t="s">
        <v>105</v>
      </c>
      <c r="N87" s="38"/>
      <c r="O87" s="37">
        <v>30</v>
      </c>
      <c r="P87" s="8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3"/>
      <c r="R87" s="823"/>
      <c r="S87" s="823"/>
      <c r="T87" s="8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31"/>
      <c r="B89" s="831"/>
      <c r="C89" s="831"/>
      <c r="D89" s="831"/>
      <c r="E89" s="831"/>
      <c r="F89" s="831"/>
      <c r="G89" s="831"/>
      <c r="H89" s="831"/>
      <c r="I89" s="831"/>
      <c r="J89" s="831"/>
      <c r="K89" s="831"/>
      <c r="L89" s="831"/>
      <c r="M89" s="831"/>
      <c r="N89" s="831"/>
      <c r="O89" s="832"/>
      <c r="P89" s="828" t="s">
        <v>40</v>
      </c>
      <c r="Q89" s="829"/>
      <c r="R89" s="829"/>
      <c r="S89" s="829"/>
      <c r="T89" s="829"/>
      <c r="U89" s="829"/>
      <c r="V89" s="83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19" t="s">
        <v>200</v>
      </c>
      <c r="B90" s="819"/>
      <c r="C90" s="819"/>
      <c r="D90" s="819"/>
      <c r="E90" s="819"/>
      <c r="F90" s="819"/>
      <c r="G90" s="819"/>
      <c r="H90" s="819"/>
      <c r="I90" s="819"/>
      <c r="J90" s="819"/>
      <c r="K90" s="819"/>
      <c r="L90" s="819"/>
      <c r="M90" s="819"/>
      <c r="N90" s="819"/>
      <c r="O90" s="819"/>
      <c r="P90" s="819"/>
      <c r="Q90" s="819"/>
      <c r="R90" s="819"/>
      <c r="S90" s="819"/>
      <c r="T90" s="819"/>
      <c r="U90" s="819"/>
      <c r="V90" s="819"/>
      <c r="W90" s="819"/>
      <c r="X90" s="819"/>
      <c r="Y90" s="819"/>
      <c r="Z90" s="819"/>
      <c r="AA90" s="65"/>
      <c r="AB90" s="65"/>
      <c r="AC90" s="79"/>
    </row>
    <row r="91" spans="1:68" ht="14.25" customHeight="1" x14ac:dyDescent="0.25">
      <c r="A91" s="820" t="s">
        <v>101</v>
      </c>
      <c r="B91" s="820"/>
      <c r="C91" s="820"/>
      <c r="D91" s="820"/>
      <c r="E91" s="820"/>
      <c r="F91" s="820"/>
      <c r="G91" s="820"/>
      <c r="H91" s="820"/>
      <c r="I91" s="820"/>
      <c r="J91" s="820"/>
      <c r="K91" s="820"/>
      <c r="L91" s="820"/>
      <c r="M91" s="820"/>
      <c r="N91" s="820"/>
      <c r="O91" s="820"/>
      <c r="P91" s="820"/>
      <c r="Q91" s="820"/>
      <c r="R91" s="820"/>
      <c r="S91" s="820"/>
      <c r="T91" s="820"/>
      <c r="U91" s="820"/>
      <c r="V91" s="820"/>
      <c r="W91" s="820"/>
      <c r="X91" s="820"/>
      <c r="Y91" s="820"/>
      <c r="Z91" s="820"/>
      <c r="AA91" s="66"/>
      <c r="AB91" s="66"/>
      <c r="AC91" s="80"/>
    </row>
    <row r="92" spans="1:68" ht="27" customHeight="1" x14ac:dyDescent="0.25">
      <c r="A92" s="63" t="s">
        <v>201</v>
      </c>
      <c r="B92" s="63" t="s">
        <v>202</v>
      </c>
      <c r="C92" s="36">
        <v>4301011468</v>
      </c>
      <c r="D92" s="821">
        <v>4680115881327</v>
      </c>
      <c r="E92" s="82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147</v>
      </c>
      <c r="N92" s="38"/>
      <c r="O92" s="37">
        <v>50</v>
      </c>
      <c r="P92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203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204</v>
      </c>
      <c r="B93" s="63" t="s">
        <v>205</v>
      </c>
      <c r="C93" s="36">
        <v>4301011476</v>
      </c>
      <c r="D93" s="821">
        <v>4680115881518</v>
      </c>
      <c r="E93" s="82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115</v>
      </c>
      <c r="L93" s="37" t="s">
        <v>45</v>
      </c>
      <c r="M93" s="38" t="s">
        <v>105</v>
      </c>
      <c r="N93" s="38"/>
      <c r="O93" s="37">
        <v>50</v>
      </c>
      <c r="P93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203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206</v>
      </c>
      <c r="B94" s="63" t="s">
        <v>207</v>
      </c>
      <c r="C94" s="36">
        <v>4301011443</v>
      </c>
      <c r="D94" s="821">
        <v>4680115881303</v>
      </c>
      <c r="E94" s="82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115</v>
      </c>
      <c r="L94" s="37" t="s">
        <v>118</v>
      </c>
      <c r="M94" s="38" t="s">
        <v>147</v>
      </c>
      <c r="N94" s="38"/>
      <c r="O94" s="37">
        <v>50</v>
      </c>
      <c r="P94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3"/>
      <c r="R94" s="823"/>
      <c r="S94" s="823"/>
      <c r="T94" s="8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208</v>
      </c>
      <c r="AG94" s="78"/>
      <c r="AJ94" s="84" t="s">
        <v>119</v>
      </c>
      <c r="AK94" s="84">
        <v>594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31"/>
      <c r="B96" s="831"/>
      <c r="C96" s="831"/>
      <c r="D96" s="831"/>
      <c r="E96" s="831"/>
      <c r="F96" s="831"/>
      <c r="G96" s="831"/>
      <c r="H96" s="831"/>
      <c r="I96" s="831"/>
      <c r="J96" s="831"/>
      <c r="K96" s="831"/>
      <c r="L96" s="831"/>
      <c r="M96" s="831"/>
      <c r="N96" s="831"/>
      <c r="O96" s="832"/>
      <c r="P96" s="828" t="s">
        <v>40</v>
      </c>
      <c r="Q96" s="829"/>
      <c r="R96" s="829"/>
      <c r="S96" s="829"/>
      <c r="T96" s="829"/>
      <c r="U96" s="829"/>
      <c r="V96" s="83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20" t="s">
        <v>78</v>
      </c>
      <c r="B97" s="820"/>
      <c r="C97" s="820"/>
      <c r="D97" s="820"/>
      <c r="E97" s="820"/>
      <c r="F97" s="820"/>
      <c r="G97" s="820"/>
      <c r="H97" s="820"/>
      <c r="I97" s="820"/>
      <c r="J97" s="820"/>
      <c r="K97" s="820"/>
      <c r="L97" s="820"/>
      <c r="M97" s="820"/>
      <c r="N97" s="820"/>
      <c r="O97" s="820"/>
      <c r="P97" s="820"/>
      <c r="Q97" s="820"/>
      <c r="R97" s="820"/>
      <c r="S97" s="820"/>
      <c r="T97" s="820"/>
      <c r="U97" s="820"/>
      <c r="V97" s="820"/>
      <c r="W97" s="820"/>
      <c r="X97" s="820"/>
      <c r="Y97" s="820"/>
      <c r="Z97" s="820"/>
      <c r="AA97" s="66"/>
      <c r="AB97" s="66"/>
      <c r="AC97" s="80"/>
    </row>
    <row r="98" spans="1:68" ht="27" customHeight="1" x14ac:dyDescent="0.25">
      <c r="A98" s="63" t="s">
        <v>209</v>
      </c>
      <c r="B98" s="63" t="s">
        <v>210</v>
      </c>
      <c r="C98" s="36">
        <v>4301051437</v>
      </c>
      <c r="D98" s="821">
        <v>4607091386967</v>
      </c>
      <c r="E98" s="82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105</v>
      </c>
      <c r="N98" s="38"/>
      <c r="O98" s="37">
        <v>45</v>
      </c>
      <c r="P98" s="8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211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209</v>
      </c>
      <c r="B99" s="63" t="s">
        <v>212</v>
      </c>
      <c r="C99" s="36">
        <v>4301051546</v>
      </c>
      <c r="D99" s="821">
        <v>4607091386967</v>
      </c>
      <c r="E99" s="821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106</v>
      </c>
      <c r="L99" s="37" t="s">
        <v>45</v>
      </c>
      <c r="M99" s="38" t="s">
        <v>105</v>
      </c>
      <c r="N99" s="38"/>
      <c r="O99" s="37">
        <v>45</v>
      </c>
      <c r="P99" s="8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211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213</v>
      </c>
      <c r="B100" s="63" t="s">
        <v>214</v>
      </c>
      <c r="C100" s="36">
        <v>4301051436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118</v>
      </c>
      <c r="M100" s="38" t="s">
        <v>105</v>
      </c>
      <c r="N100" s="38"/>
      <c r="O100" s="37">
        <v>45</v>
      </c>
      <c r="P100" s="87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211</v>
      </c>
      <c r="AG100" s="78"/>
      <c r="AJ100" s="84" t="s">
        <v>119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213</v>
      </c>
      <c r="B101" s="63" t="s">
        <v>216</v>
      </c>
      <c r="C101" s="36">
        <v>4301051718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147</v>
      </c>
      <c r="N101" s="38"/>
      <c r="O101" s="37">
        <v>45</v>
      </c>
      <c r="P101" s="874" t="s">
        <v>217</v>
      </c>
      <c r="Q101" s="823"/>
      <c r="R101" s="823"/>
      <c r="S101" s="823"/>
      <c r="T101" s="824"/>
      <c r="U101" s="39" t="s">
        <v>215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219</v>
      </c>
      <c r="B102" s="63" t="s">
        <v>220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105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221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222</v>
      </c>
      <c r="B103" s="63" t="s">
        <v>223</v>
      </c>
      <c r="C103" s="36">
        <v>4301051439</v>
      </c>
      <c r="D103" s="821">
        <v>4680115880214</v>
      </c>
      <c r="E103" s="82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115</v>
      </c>
      <c r="L103" s="37" t="s">
        <v>45</v>
      </c>
      <c r="M103" s="38" t="s">
        <v>105</v>
      </c>
      <c r="N103" s="38"/>
      <c r="O103" s="37">
        <v>45</v>
      </c>
      <c r="P103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221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222</v>
      </c>
      <c r="B104" s="63" t="s">
        <v>224</v>
      </c>
      <c r="C104" s="36">
        <v>4301051687</v>
      </c>
      <c r="D104" s="821">
        <v>4680115880214</v>
      </c>
      <c r="E104" s="82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105</v>
      </c>
      <c r="N104" s="38"/>
      <c r="O104" s="37">
        <v>45</v>
      </c>
      <c r="P104" s="877" t="s">
        <v>225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221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226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101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227</v>
      </c>
      <c r="B109" s="63" t="s">
        <v>228</v>
      </c>
      <c r="C109" s="36">
        <v>4301011514</v>
      </c>
      <c r="D109" s="821">
        <v>4680115882133</v>
      </c>
      <c r="E109" s="82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109</v>
      </c>
      <c r="N109" s="38"/>
      <c r="O109" s="37">
        <v>50</v>
      </c>
      <c r="P109" s="8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227</v>
      </c>
      <c r="B110" s="63" t="s">
        <v>230</v>
      </c>
      <c r="C110" s="36">
        <v>4301011703</v>
      </c>
      <c r="D110" s="821">
        <v>4680115882133</v>
      </c>
      <c r="E110" s="82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109</v>
      </c>
      <c r="N110" s="38"/>
      <c r="O110" s="37">
        <v>50</v>
      </c>
      <c r="P110" s="8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115</v>
      </c>
      <c r="L111" s="37" t="s">
        <v>45</v>
      </c>
      <c r="M111" s="38" t="s">
        <v>105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229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233</v>
      </c>
      <c r="B112" s="63" t="s">
        <v>234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115</v>
      </c>
      <c r="L112" s="37" t="s">
        <v>45</v>
      </c>
      <c r="M112" s="38" t="s">
        <v>105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229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235</v>
      </c>
      <c r="B113" s="63" t="s">
        <v>236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115</v>
      </c>
      <c r="L113" s="37" t="s">
        <v>45</v>
      </c>
      <c r="M113" s="38" t="s">
        <v>105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229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150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237</v>
      </c>
      <c r="B117" s="63" t="s">
        <v>238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109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239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125</v>
      </c>
      <c r="L118" s="37" t="s">
        <v>45</v>
      </c>
      <c r="M118" s="38" t="s">
        <v>109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239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109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239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78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27" customHeight="1" x14ac:dyDescent="0.25">
      <c r="A123" s="63" t="s">
        <v>244</v>
      </c>
      <c r="B123" s="63" t="s">
        <v>245</v>
      </c>
      <c r="C123" s="36">
        <v>4301051625</v>
      </c>
      <c r="D123" s="821">
        <v>4607091385168</v>
      </c>
      <c r="E123" s="821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106</v>
      </c>
      <c r="L123" s="37" t="s">
        <v>45</v>
      </c>
      <c r="M123" s="38" t="s">
        <v>105</v>
      </c>
      <c r="N123" s="38"/>
      <c r="O123" s="37">
        <v>45</v>
      </c>
      <c r="P123" s="8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37.5" customHeight="1" x14ac:dyDescent="0.25">
      <c r="A124" s="63" t="s">
        <v>244</v>
      </c>
      <c r="B124" s="63" t="s">
        <v>247</v>
      </c>
      <c r="C124" s="36">
        <v>4301051360</v>
      </c>
      <c r="D124" s="821">
        <v>4607091385168</v>
      </c>
      <c r="E124" s="821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106</v>
      </c>
      <c r="L124" s="37" t="s">
        <v>45</v>
      </c>
      <c r="M124" s="38" t="s">
        <v>105</v>
      </c>
      <c r="N124" s="38"/>
      <c r="O124" s="37">
        <v>45</v>
      </c>
      <c r="P124" s="8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248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105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27" customHeight="1" x14ac:dyDescent="0.25">
      <c r="A126" s="63" t="s">
        <v>253</v>
      </c>
      <c r="B126" s="63" t="s">
        <v>254</v>
      </c>
      <c r="C126" s="36">
        <v>4301051730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147</v>
      </c>
      <c r="N126" s="38"/>
      <c r="O126" s="37">
        <v>45</v>
      </c>
      <c r="P126" s="889" t="s">
        <v>255</v>
      </c>
      <c r="Q126" s="823"/>
      <c r="R126" s="823"/>
      <c r="S126" s="823"/>
      <c r="T126" s="824"/>
      <c r="U126" s="39" t="s">
        <v>252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256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37.5" customHeight="1" x14ac:dyDescent="0.25">
      <c r="A127" s="63" t="s">
        <v>253</v>
      </c>
      <c r="B127" s="63" t="s">
        <v>257</v>
      </c>
      <c r="C127" s="36">
        <v>4301051362</v>
      </c>
      <c r="D127" s="821">
        <v>4607091383256</v>
      </c>
      <c r="E127" s="821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105</v>
      </c>
      <c r="N127" s="38"/>
      <c r="O127" s="37">
        <v>45</v>
      </c>
      <c r="P127" s="8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248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27" customHeight="1" x14ac:dyDescent="0.25">
      <c r="A128" s="63" t="s">
        <v>258</v>
      </c>
      <c r="B128" s="63" t="s">
        <v>259</v>
      </c>
      <c r="C128" s="36">
        <v>4301051721</v>
      </c>
      <c r="D128" s="821">
        <v>4607091385748</v>
      </c>
      <c r="E128" s="821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83</v>
      </c>
      <c r="L128" s="37" t="s">
        <v>45</v>
      </c>
      <c r="M128" s="38" t="s">
        <v>147</v>
      </c>
      <c r="N128" s="38"/>
      <c r="O128" s="37">
        <v>45</v>
      </c>
      <c r="P128" s="891" t="s">
        <v>260</v>
      </c>
      <c r="Q128" s="823"/>
      <c r="R128" s="823"/>
      <c r="S128" s="823"/>
      <c r="T128" s="824"/>
      <c r="U128" s="39" t="s">
        <v>252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256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37.5" customHeight="1" x14ac:dyDescent="0.25">
      <c r="A129" s="63" t="s">
        <v>258</v>
      </c>
      <c r="B129" s="63" t="s">
        <v>261</v>
      </c>
      <c r="C129" s="36">
        <v>4301051358</v>
      </c>
      <c r="D129" s="821">
        <v>4607091385748</v>
      </c>
      <c r="E129" s="821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118</v>
      </c>
      <c r="M129" s="38" t="s">
        <v>105</v>
      </c>
      <c r="N129" s="38"/>
      <c r="O129" s="37">
        <v>45</v>
      </c>
      <c r="P129" s="8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248</v>
      </c>
      <c r="AG129" s="78"/>
      <c r="AJ129" s="84" t="s">
        <v>119</v>
      </c>
      <c r="AK129" s="84">
        <v>491.4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262</v>
      </c>
      <c r="B130" s="63" t="s">
        <v>263</v>
      </c>
      <c r="C130" s="36">
        <v>4301051740</v>
      </c>
      <c r="D130" s="821">
        <v>4680115884533</v>
      </c>
      <c r="E130" s="821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83</v>
      </c>
      <c r="L130" s="37" t="s">
        <v>45</v>
      </c>
      <c r="M130" s="38" t="s">
        <v>105</v>
      </c>
      <c r="N130" s="38"/>
      <c r="O130" s="37">
        <v>45</v>
      </c>
      <c r="P130" s="8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3"/>
      <c r="R130" s="823"/>
      <c r="S130" s="823"/>
      <c r="T130" s="824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251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264</v>
      </c>
      <c r="B131" s="63" t="s">
        <v>265</v>
      </c>
      <c r="C131" s="36">
        <v>4301051480</v>
      </c>
      <c r="D131" s="821">
        <v>4680115882645</v>
      </c>
      <c r="E131" s="821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3"/>
      <c r="R131" s="823"/>
      <c r="S131" s="823"/>
      <c r="T131" s="824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266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31"/>
      <c r="B132" s="831"/>
      <c r="C132" s="831"/>
      <c r="D132" s="831"/>
      <c r="E132" s="831"/>
      <c r="F132" s="831"/>
      <c r="G132" s="831"/>
      <c r="H132" s="831"/>
      <c r="I132" s="831"/>
      <c r="J132" s="831"/>
      <c r="K132" s="831"/>
      <c r="L132" s="831"/>
      <c r="M132" s="831"/>
      <c r="N132" s="831"/>
      <c r="O132" s="832"/>
      <c r="P132" s="828" t="s">
        <v>40</v>
      </c>
      <c r="Q132" s="829"/>
      <c r="R132" s="829"/>
      <c r="S132" s="829"/>
      <c r="T132" s="829"/>
      <c r="U132" s="829"/>
      <c r="V132" s="830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31"/>
      <c r="B133" s="831"/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2"/>
      <c r="P133" s="828" t="s">
        <v>40</v>
      </c>
      <c r="Q133" s="829"/>
      <c r="R133" s="829"/>
      <c r="S133" s="829"/>
      <c r="T133" s="829"/>
      <c r="U133" s="829"/>
      <c r="V133" s="830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20" t="s">
        <v>192</v>
      </c>
      <c r="B134" s="820"/>
      <c r="C134" s="820"/>
      <c r="D134" s="820"/>
      <c r="E134" s="820"/>
      <c r="F134" s="820"/>
      <c r="G134" s="820"/>
      <c r="H134" s="820"/>
      <c r="I134" s="820"/>
      <c r="J134" s="820"/>
      <c r="K134" s="820"/>
      <c r="L134" s="820"/>
      <c r="M134" s="820"/>
      <c r="N134" s="820"/>
      <c r="O134" s="820"/>
      <c r="P134" s="820"/>
      <c r="Q134" s="820"/>
      <c r="R134" s="820"/>
      <c r="S134" s="820"/>
      <c r="T134" s="820"/>
      <c r="U134" s="820"/>
      <c r="V134" s="820"/>
      <c r="W134" s="820"/>
      <c r="X134" s="820"/>
      <c r="Y134" s="820"/>
      <c r="Z134" s="820"/>
      <c r="AA134" s="66"/>
      <c r="AB134" s="66"/>
      <c r="AC134" s="80"/>
    </row>
    <row r="135" spans="1:68" ht="37.5" customHeight="1" x14ac:dyDescent="0.25">
      <c r="A135" s="63" t="s">
        <v>267</v>
      </c>
      <c r="B135" s="63" t="s">
        <v>268</v>
      </c>
      <c r="C135" s="36">
        <v>4301060356</v>
      </c>
      <c r="D135" s="821">
        <v>4680115882652</v>
      </c>
      <c r="E135" s="821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8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3"/>
      <c r="R135" s="823"/>
      <c r="S135" s="823"/>
      <c r="T135" s="8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269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270</v>
      </c>
      <c r="B136" s="63" t="s">
        <v>271</v>
      </c>
      <c r="C136" s="36">
        <v>4301060317</v>
      </c>
      <c r="D136" s="821">
        <v>4680115880238</v>
      </c>
      <c r="E136" s="821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83</v>
      </c>
      <c r="L136" s="37" t="s">
        <v>45</v>
      </c>
      <c r="M136" s="38" t="s">
        <v>105</v>
      </c>
      <c r="N136" s="38"/>
      <c r="O136" s="37">
        <v>40</v>
      </c>
      <c r="P13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3"/>
      <c r="R136" s="823"/>
      <c r="S136" s="823"/>
      <c r="T136" s="8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272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31"/>
      <c r="B137" s="831"/>
      <c r="C137" s="831"/>
      <c r="D137" s="831"/>
      <c r="E137" s="831"/>
      <c r="F137" s="831"/>
      <c r="G137" s="831"/>
      <c r="H137" s="831"/>
      <c r="I137" s="831"/>
      <c r="J137" s="831"/>
      <c r="K137" s="831"/>
      <c r="L137" s="831"/>
      <c r="M137" s="831"/>
      <c r="N137" s="831"/>
      <c r="O137" s="832"/>
      <c r="P137" s="828" t="s">
        <v>40</v>
      </c>
      <c r="Q137" s="829"/>
      <c r="R137" s="829"/>
      <c r="S137" s="829"/>
      <c r="T137" s="829"/>
      <c r="U137" s="829"/>
      <c r="V137" s="83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31"/>
      <c r="B138" s="831"/>
      <c r="C138" s="831"/>
      <c r="D138" s="831"/>
      <c r="E138" s="831"/>
      <c r="F138" s="831"/>
      <c r="G138" s="831"/>
      <c r="H138" s="831"/>
      <c r="I138" s="831"/>
      <c r="J138" s="831"/>
      <c r="K138" s="831"/>
      <c r="L138" s="831"/>
      <c r="M138" s="831"/>
      <c r="N138" s="831"/>
      <c r="O138" s="832"/>
      <c r="P138" s="828" t="s">
        <v>40</v>
      </c>
      <c r="Q138" s="829"/>
      <c r="R138" s="829"/>
      <c r="S138" s="829"/>
      <c r="T138" s="829"/>
      <c r="U138" s="829"/>
      <c r="V138" s="83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19" t="s">
        <v>273</v>
      </c>
      <c r="B139" s="819"/>
      <c r="C139" s="819"/>
      <c r="D139" s="819"/>
      <c r="E139" s="819"/>
      <c r="F139" s="819"/>
      <c r="G139" s="819"/>
      <c r="H139" s="819"/>
      <c r="I139" s="819"/>
      <c r="J139" s="819"/>
      <c r="K139" s="819"/>
      <c r="L139" s="819"/>
      <c r="M139" s="819"/>
      <c r="N139" s="819"/>
      <c r="O139" s="819"/>
      <c r="P139" s="819"/>
      <c r="Q139" s="819"/>
      <c r="R139" s="819"/>
      <c r="S139" s="819"/>
      <c r="T139" s="819"/>
      <c r="U139" s="819"/>
      <c r="V139" s="819"/>
      <c r="W139" s="819"/>
      <c r="X139" s="819"/>
      <c r="Y139" s="819"/>
      <c r="Z139" s="819"/>
      <c r="AA139" s="65"/>
      <c r="AB139" s="65"/>
      <c r="AC139" s="79"/>
    </row>
    <row r="140" spans="1:68" ht="14.25" customHeight="1" x14ac:dyDescent="0.25">
      <c r="A140" s="820" t="s">
        <v>101</v>
      </c>
      <c r="B140" s="820"/>
      <c r="C140" s="820"/>
      <c r="D140" s="820"/>
      <c r="E140" s="820"/>
      <c r="F140" s="820"/>
      <c r="G140" s="820"/>
      <c r="H140" s="820"/>
      <c r="I140" s="820"/>
      <c r="J140" s="820"/>
      <c r="K140" s="820"/>
      <c r="L140" s="820"/>
      <c r="M140" s="820"/>
      <c r="N140" s="820"/>
      <c r="O140" s="820"/>
      <c r="P140" s="820"/>
      <c r="Q140" s="820"/>
      <c r="R140" s="820"/>
      <c r="S140" s="820"/>
      <c r="T140" s="820"/>
      <c r="U140" s="820"/>
      <c r="V140" s="820"/>
      <c r="W140" s="820"/>
      <c r="X140" s="820"/>
      <c r="Y140" s="820"/>
      <c r="Z140" s="820"/>
      <c r="AA140" s="66"/>
      <c r="AB140" s="66"/>
      <c r="AC140" s="80"/>
    </row>
    <row r="141" spans="1:68" ht="27" customHeight="1" x14ac:dyDescent="0.25">
      <c r="A141" s="63" t="s">
        <v>274</v>
      </c>
      <c r="B141" s="63" t="s">
        <v>275</v>
      </c>
      <c r="C141" s="36">
        <v>4301011562</v>
      </c>
      <c r="D141" s="821">
        <v>4680115882577</v>
      </c>
      <c r="E141" s="821"/>
      <c r="F141" s="62">
        <v>0.4</v>
      </c>
      <c r="G141" s="37">
        <v>8</v>
      </c>
      <c r="H141" s="62">
        <v>3.2</v>
      </c>
      <c r="I141" s="62">
        <v>3.38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3"/>
      <c r="R141" s="823"/>
      <c r="S141" s="823"/>
      <c r="T141" s="8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2" t="s">
        <v>276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274</v>
      </c>
      <c r="B142" s="63" t="s">
        <v>277</v>
      </c>
      <c r="C142" s="36">
        <v>4301011564</v>
      </c>
      <c r="D142" s="821">
        <v>4680115882577</v>
      </c>
      <c r="E142" s="821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3"/>
      <c r="R142" s="823"/>
      <c r="S142" s="823"/>
      <c r="T142" s="8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276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831"/>
      <c r="B143" s="831"/>
      <c r="C143" s="831"/>
      <c r="D143" s="831"/>
      <c r="E143" s="831"/>
      <c r="F143" s="831"/>
      <c r="G143" s="831"/>
      <c r="H143" s="831"/>
      <c r="I143" s="831"/>
      <c r="J143" s="831"/>
      <c r="K143" s="831"/>
      <c r="L143" s="831"/>
      <c r="M143" s="831"/>
      <c r="N143" s="831"/>
      <c r="O143" s="832"/>
      <c r="P143" s="828" t="s">
        <v>40</v>
      </c>
      <c r="Q143" s="829"/>
      <c r="R143" s="829"/>
      <c r="S143" s="829"/>
      <c r="T143" s="829"/>
      <c r="U143" s="829"/>
      <c r="V143" s="83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831"/>
      <c r="B144" s="831"/>
      <c r="C144" s="831"/>
      <c r="D144" s="831"/>
      <c r="E144" s="831"/>
      <c r="F144" s="831"/>
      <c r="G144" s="831"/>
      <c r="H144" s="831"/>
      <c r="I144" s="831"/>
      <c r="J144" s="831"/>
      <c r="K144" s="831"/>
      <c r="L144" s="831"/>
      <c r="M144" s="831"/>
      <c r="N144" s="831"/>
      <c r="O144" s="832"/>
      <c r="P144" s="828" t="s">
        <v>40</v>
      </c>
      <c r="Q144" s="829"/>
      <c r="R144" s="829"/>
      <c r="S144" s="829"/>
      <c r="T144" s="829"/>
      <c r="U144" s="829"/>
      <c r="V144" s="83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820" t="s">
        <v>161</v>
      </c>
      <c r="B145" s="820"/>
      <c r="C145" s="820"/>
      <c r="D145" s="820"/>
      <c r="E145" s="820"/>
      <c r="F145" s="820"/>
      <c r="G145" s="820"/>
      <c r="H145" s="820"/>
      <c r="I145" s="820"/>
      <c r="J145" s="820"/>
      <c r="K145" s="820"/>
      <c r="L145" s="820"/>
      <c r="M145" s="820"/>
      <c r="N145" s="820"/>
      <c r="O145" s="820"/>
      <c r="P145" s="820"/>
      <c r="Q145" s="820"/>
      <c r="R145" s="820"/>
      <c r="S145" s="820"/>
      <c r="T145" s="820"/>
      <c r="U145" s="820"/>
      <c r="V145" s="820"/>
      <c r="W145" s="820"/>
      <c r="X145" s="820"/>
      <c r="Y145" s="820"/>
      <c r="Z145" s="820"/>
      <c r="AA145" s="66"/>
      <c r="AB145" s="66"/>
      <c r="AC145" s="80"/>
    </row>
    <row r="146" spans="1:68" ht="27" customHeight="1" x14ac:dyDescent="0.25">
      <c r="A146" s="63" t="s">
        <v>278</v>
      </c>
      <c r="B146" s="63" t="s">
        <v>279</v>
      </c>
      <c r="C146" s="36">
        <v>4301031235</v>
      </c>
      <c r="D146" s="821">
        <v>4680115883444</v>
      </c>
      <c r="E146" s="821"/>
      <c r="F146" s="62">
        <v>0.35</v>
      </c>
      <c r="G146" s="37">
        <v>8</v>
      </c>
      <c r="H146" s="62">
        <v>2.8</v>
      </c>
      <c r="I146" s="62">
        <v>3.0680000000000001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90</v>
      </c>
      <c r="P146" s="8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3"/>
      <c r="R146" s="823"/>
      <c r="S146" s="823"/>
      <c r="T146" s="82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280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278</v>
      </c>
      <c r="B147" s="63" t="s">
        <v>281</v>
      </c>
      <c r="C147" s="36">
        <v>4301031234</v>
      </c>
      <c r="D147" s="821">
        <v>4680115883444</v>
      </c>
      <c r="E147" s="821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3"/>
      <c r="R147" s="823"/>
      <c r="S147" s="823"/>
      <c r="T147" s="8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280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31"/>
      <c r="B148" s="831"/>
      <c r="C148" s="831"/>
      <c r="D148" s="831"/>
      <c r="E148" s="831"/>
      <c r="F148" s="831"/>
      <c r="G148" s="831"/>
      <c r="H148" s="831"/>
      <c r="I148" s="831"/>
      <c r="J148" s="831"/>
      <c r="K148" s="831"/>
      <c r="L148" s="831"/>
      <c r="M148" s="831"/>
      <c r="N148" s="831"/>
      <c r="O148" s="832"/>
      <c r="P148" s="828" t="s">
        <v>40</v>
      </c>
      <c r="Q148" s="829"/>
      <c r="R148" s="829"/>
      <c r="S148" s="829"/>
      <c r="T148" s="829"/>
      <c r="U148" s="829"/>
      <c r="V148" s="830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31"/>
      <c r="B149" s="831"/>
      <c r="C149" s="831"/>
      <c r="D149" s="831"/>
      <c r="E149" s="831"/>
      <c r="F149" s="831"/>
      <c r="G149" s="831"/>
      <c r="H149" s="831"/>
      <c r="I149" s="831"/>
      <c r="J149" s="831"/>
      <c r="K149" s="831"/>
      <c r="L149" s="831"/>
      <c r="M149" s="831"/>
      <c r="N149" s="831"/>
      <c r="O149" s="832"/>
      <c r="P149" s="828" t="s">
        <v>40</v>
      </c>
      <c r="Q149" s="829"/>
      <c r="R149" s="829"/>
      <c r="S149" s="829"/>
      <c r="T149" s="829"/>
      <c r="U149" s="829"/>
      <c r="V149" s="830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820" t="s">
        <v>78</v>
      </c>
      <c r="B150" s="820"/>
      <c r="C150" s="820"/>
      <c r="D150" s="820"/>
      <c r="E150" s="820"/>
      <c r="F150" s="820"/>
      <c r="G150" s="820"/>
      <c r="H150" s="820"/>
      <c r="I150" s="820"/>
      <c r="J150" s="820"/>
      <c r="K150" s="820"/>
      <c r="L150" s="820"/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  <c r="W150" s="820"/>
      <c r="X150" s="820"/>
      <c r="Y150" s="820"/>
      <c r="Z150" s="820"/>
      <c r="AA150" s="66"/>
      <c r="AB150" s="66"/>
      <c r="AC150" s="80"/>
    </row>
    <row r="151" spans="1:68" ht="16.5" customHeight="1" x14ac:dyDescent="0.25">
      <c r="A151" s="63" t="s">
        <v>282</v>
      </c>
      <c r="B151" s="63" t="s">
        <v>283</v>
      </c>
      <c r="C151" s="36">
        <v>4301051477</v>
      </c>
      <c r="D151" s="821">
        <v>4680115882584</v>
      </c>
      <c r="E151" s="821"/>
      <c r="F151" s="62">
        <v>0.33</v>
      </c>
      <c r="G151" s="37">
        <v>8</v>
      </c>
      <c r="H151" s="62">
        <v>2.64</v>
      </c>
      <c r="I151" s="62">
        <v>2.9079999999999999</v>
      </c>
      <c r="J151" s="37">
        <v>182</v>
      </c>
      <c r="K151" s="37" t="s">
        <v>83</v>
      </c>
      <c r="L151" s="37" t="s">
        <v>45</v>
      </c>
      <c r="M151" s="38" t="s">
        <v>98</v>
      </c>
      <c r="N151" s="38"/>
      <c r="O151" s="37">
        <v>60</v>
      </c>
      <c r="P151" s="9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3"/>
      <c r="R151" s="823"/>
      <c r="S151" s="823"/>
      <c r="T151" s="82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276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282</v>
      </c>
      <c r="B152" s="63" t="s">
        <v>284</v>
      </c>
      <c r="C152" s="36">
        <v>4301051476</v>
      </c>
      <c r="D152" s="821">
        <v>4680115882584</v>
      </c>
      <c r="E152" s="821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3"/>
      <c r="R152" s="823"/>
      <c r="S152" s="823"/>
      <c r="T152" s="82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31"/>
      <c r="B153" s="831"/>
      <c r="C153" s="831"/>
      <c r="D153" s="831"/>
      <c r="E153" s="831"/>
      <c r="F153" s="831"/>
      <c r="G153" s="831"/>
      <c r="H153" s="831"/>
      <c r="I153" s="831"/>
      <c r="J153" s="831"/>
      <c r="K153" s="831"/>
      <c r="L153" s="831"/>
      <c r="M153" s="831"/>
      <c r="N153" s="831"/>
      <c r="O153" s="832"/>
      <c r="P153" s="828" t="s">
        <v>40</v>
      </c>
      <c r="Q153" s="829"/>
      <c r="R153" s="829"/>
      <c r="S153" s="829"/>
      <c r="T153" s="829"/>
      <c r="U153" s="829"/>
      <c r="V153" s="830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31"/>
      <c r="B154" s="831"/>
      <c r="C154" s="831"/>
      <c r="D154" s="831"/>
      <c r="E154" s="831"/>
      <c r="F154" s="831"/>
      <c r="G154" s="831"/>
      <c r="H154" s="831"/>
      <c r="I154" s="831"/>
      <c r="J154" s="831"/>
      <c r="K154" s="831"/>
      <c r="L154" s="831"/>
      <c r="M154" s="831"/>
      <c r="N154" s="831"/>
      <c r="O154" s="832"/>
      <c r="P154" s="828" t="s">
        <v>40</v>
      </c>
      <c r="Q154" s="829"/>
      <c r="R154" s="829"/>
      <c r="S154" s="829"/>
      <c r="T154" s="829"/>
      <c r="U154" s="829"/>
      <c r="V154" s="830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19" t="s">
        <v>99</v>
      </c>
      <c r="B155" s="819"/>
      <c r="C155" s="819"/>
      <c r="D155" s="819"/>
      <c r="E155" s="819"/>
      <c r="F155" s="819"/>
      <c r="G155" s="819"/>
      <c r="H155" s="819"/>
      <c r="I155" s="819"/>
      <c r="J155" s="819"/>
      <c r="K155" s="819"/>
      <c r="L155" s="819"/>
      <c r="M155" s="819"/>
      <c r="N155" s="819"/>
      <c r="O155" s="819"/>
      <c r="P155" s="819"/>
      <c r="Q155" s="819"/>
      <c r="R155" s="819"/>
      <c r="S155" s="819"/>
      <c r="T155" s="819"/>
      <c r="U155" s="819"/>
      <c r="V155" s="819"/>
      <c r="W155" s="819"/>
      <c r="X155" s="819"/>
      <c r="Y155" s="819"/>
      <c r="Z155" s="819"/>
      <c r="AA155" s="65"/>
      <c r="AB155" s="65"/>
      <c r="AC155" s="79"/>
    </row>
    <row r="156" spans="1:68" ht="14.25" customHeight="1" x14ac:dyDescent="0.25">
      <c r="A156" s="820" t="s">
        <v>101</v>
      </c>
      <c r="B156" s="820"/>
      <c r="C156" s="820"/>
      <c r="D156" s="820"/>
      <c r="E156" s="820"/>
      <c r="F156" s="820"/>
      <c r="G156" s="820"/>
      <c r="H156" s="820"/>
      <c r="I156" s="820"/>
      <c r="J156" s="820"/>
      <c r="K156" s="820"/>
      <c r="L156" s="820"/>
      <c r="M156" s="820"/>
      <c r="N156" s="820"/>
      <c r="O156" s="820"/>
      <c r="P156" s="820"/>
      <c r="Q156" s="820"/>
      <c r="R156" s="820"/>
      <c r="S156" s="820"/>
      <c r="T156" s="820"/>
      <c r="U156" s="820"/>
      <c r="V156" s="820"/>
      <c r="W156" s="820"/>
      <c r="X156" s="820"/>
      <c r="Y156" s="820"/>
      <c r="Z156" s="820"/>
      <c r="AA156" s="66"/>
      <c r="AB156" s="66"/>
      <c r="AC156" s="80"/>
    </row>
    <row r="157" spans="1:68" ht="27" customHeight="1" x14ac:dyDescent="0.25">
      <c r="A157" s="63" t="s">
        <v>285</v>
      </c>
      <c r="B157" s="63" t="s">
        <v>286</v>
      </c>
      <c r="C157" s="36">
        <v>4301011705</v>
      </c>
      <c r="D157" s="821">
        <v>4607091384604</v>
      </c>
      <c r="E157" s="821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115</v>
      </c>
      <c r="L157" s="37" t="s">
        <v>45</v>
      </c>
      <c r="M157" s="38" t="s">
        <v>109</v>
      </c>
      <c r="N157" s="38"/>
      <c r="O157" s="37">
        <v>50</v>
      </c>
      <c r="P157" s="9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3"/>
      <c r="R157" s="823"/>
      <c r="S157" s="823"/>
      <c r="T157" s="82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34" t="s">
        <v>287</v>
      </c>
      <c r="AG157" s="78"/>
      <c r="AJ157" s="84" t="s">
        <v>45</v>
      </c>
      <c r="AK157" s="84">
        <v>0</v>
      </c>
      <c r="BB157" s="235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31"/>
      <c r="B158" s="831"/>
      <c r="C158" s="831"/>
      <c r="D158" s="831"/>
      <c r="E158" s="831"/>
      <c r="F158" s="831"/>
      <c r="G158" s="831"/>
      <c r="H158" s="831"/>
      <c r="I158" s="831"/>
      <c r="J158" s="831"/>
      <c r="K158" s="831"/>
      <c r="L158" s="831"/>
      <c r="M158" s="831"/>
      <c r="N158" s="831"/>
      <c r="O158" s="832"/>
      <c r="P158" s="828" t="s">
        <v>40</v>
      </c>
      <c r="Q158" s="829"/>
      <c r="R158" s="829"/>
      <c r="S158" s="829"/>
      <c r="T158" s="829"/>
      <c r="U158" s="829"/>
      <c r="V158" s="830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831"/>
      <c r="B159" s="831"/>
      <c r="C159" s="831"/>
      <c r="D159" s="831"/>
      <c r="E159" s="831"/>
      <c r="F159" s="831"/>
      <c r="G159" s="831"/>
      <c r="H159" s="831"/>
      <c r="I159" s="831"/>
      <c r="J159" s="831"/>
      <c r="K159" s="831"/>
      <c r="L159" s="831"/>
      <c r="M159" s="831"/>
      <c r="N159" s="831"/>
      <c r="O159" s="832"/>
      <c r="P159" s="828" t="s">
        <v>40</v>
      </c>
      <c r="Q159" s="829"/>
      <c r="R159" s="829"/>
      <c r="S159" s="829"/>
      <c r="T159" s="829"/>
      <c r="U159" s="829"/>
      <c r="V159" s="830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820" t="s">
        <v>161</v>
      </c>
      <c r="B160" s="820"/>
      <c r="C160" s="820"/>
      <c r="D160" s="820"/>
      <c r="E160" s="820"/>
      <c r="F160" s="820"/>
      <c r="G160" s="820"/>
      <c r="H160" s="820"/>
      <c r="I160" s="820"/>
      <c r="J160" s="820"/>
      <c r="K160" s="820"/>
      <c r="L160" s="820"/>
      <c r="M160" s="820"/>
      <c r="N160" s="820"/>
      <c r="O160" s="820"/>
      <c r="P160" s="820"/>
      <c r="Q160" s="820"/>
      <c r="R160" s="820"/>
      <c r="S160" s="820"/>
      <c r="T160" s="820"/>
      <c r="U160" s="820"/>
      <c r="V160" s="820"/>
      <c r="W160" s="820"/>
      <c r="X160" s="820"/>
      <c r="Y160" s="820"/>
      <c r="Z160" s="820"/>
      <c r="AA160" s="66"/>
      <c r="AB160" s="66"/>
      <c r="AC160" s="80"/>
    </row>
    <row r="161" spans="1:68" ht="16.5" customHeight="1" x14ac:dyDescent="0.25">
      <c r="A161" s="63" t="s">
        <v>288</v>
      </c>
      <c r="B161" s="63" t="s">
        <v>289</v>
      </c>
      <c r="C161" s="36">
        <v>4301030895</v>
      </c>
      <c r="D161" s="821">
        <v>4607091387667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109</v>
      </c>
      <c r="N161" s="38"/>
      <c r="O161" s="37">
        <v>40</v>
      </c>
      <c r="P161" s="9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290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291</v>
      </c>
      <c r="B162" s="63" t="s">
        <v>292</v>
      </c>
      <c r="C162" s="36">
        <v>4301030961</v>
      </c>
      <c r="D162" s="821">
        <v>4607091387636</v>
      </c>
      <c r="E162" s="821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115</v>
      </c>
      <c r="L162" s="37" t="s">
        <v>45</v>
      </c>
      <c r="M162" s="38" t="s">
        <v>82</v>
      </c>
      <c r="N162" s="38"/>
      <c r="O162" s="37">
        <v>40</v>
      </c>
      <c r="P162" s="9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38" t="s">
        <v>293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294</v>
      </c>
      <c r="B163" s="63" t="s">
        <v>295</v>
      </c>
      <c r="C163" s="36">
        <v>4301030963</v>
      </c>
      <c r="D163" s="821">
        <v>4607091382426</v>
      </c>
      <c r="E163" s="821"/>
      <c r="F163" s="62">
        <v>0.9</v>
      </c>
      <c r="G163" s="37">
        <v>10</v>
      </c>
      <c r="H163" s="62">
        <v>9</v>
      </c>
      <c r="I163" s="62">
        <v>9.5850000000000009</v>
      </c>
      <c r="J163" s="37">
        <v>64</v>
      </c>
      <c r="K163" s="37" t="s">
        <v>106</v>
      </c>
      <c r="L163" s="37" t="s">
        <v>45</v>
      </c>
      <c r="M163" s="38" t="s">
        <v>82</v>
      </c>
      <c r="N163" s="38"/>
      <c r="O163" s="37">
        <v>40</v>
      </c>
      <c r="P163" s="9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IFERROR(IF(Y163=0,"",ROUNDUP(Y163/H163,0)*0.01898),"")</f>
        <v/>
      </c>
      <c r="AA163" s="68" t="s">
        <v>45</v>
      </c>
      <c r="AB163" s="69" t="s">
        <v>45</v>
      </c>
      <c r="AC163" s="240" t="s">
        <v>296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297</v>
      </c>
      <c r="B164" s="63" t="s">
        <v>298</v>
      </c>
      <c r="C164" s="36">
        <v>4301030962</v>
      </c>
      <c r="D164" s="821">
        <v>4607091386547</v>
      </c>
      <c r="E164" s="821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125</v>
      </c>
      <c r="L164" s="37" t="s">
        <v>45</v>
      </c>
      <c r="M164" s="38" t="s">
        <v>82</v>
      </c>
      <c r="N164" s="38"/>
      <c r="O164" s="37">
        <v>40</v>
      </c>
      <c r="P164" s="9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3"/>
      <c r="R164" s="823"/>
      <c r="S164" s="823"/>
      <c r="T164" s="82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42" t="s">
        <v>293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4301030964</v>
      </c>
      <c r="D165" s="821">
        <v>4607091382464</v>
      </c>
      <c r="E165" s="821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125</v>
      </c>
      <c r="L165" s="37" t="s">
        <v>45</v>
      </c>
      <c r="M165" s="38" t="s">
        <v>82</v>
      </c>
      <c r="N165" s="38"/>
      <c r="O165" s="37">
        <v>40</v>
      </c>
      <c r="P165" s="9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3"/>
      <c r="R165" s="823"/>
      <c r="S165" s="823"/>
      <c r="T165" s="82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296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31"/>
      <c r="B166" s="831"/>
      <c r="C166" s="831"/>
      <c r="D166" s="831"/>
      <c r="E166" s="831"/>
      <c r="F166" s="831"/>
      <c r="G166" s="831"/>
      <c r="H166" s="831"/>
      <c r="I166" s="831"/>
      <c r="J166" s="831"/>
      <c r="K166" s="831"/>
      <c r="L166" s="831"/>
      <c r="M166" s="831"/>
      <c r="N166" s="831"/>
      <c r="O166" s="832"/>
      <c r="P166" s="828" t="s">
        <v>40</v>
      </c>
      <c r="Q166" s="829"/>
      <c r="R166" s="829"/>
      <c r="S166" s="829"/>
      <c r="T166" s="829"/>
      <c r="U166" s="829"/>
      <c r="V166" s="830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31"/>
      <c r="B167" s="831"/>
      <c r="C167" s="831"/>
      <c r="D167" s="831"/>
      <c r="E167" s="831"/>
      <c r="F167" s="831"/>
      <c r="G167" s="831"/>
      <c r="H167" s="831"/>
      <c r="I167" s="831"/>
      <c r="J167" s="831"/>
      <c r="K167" s="831"/>
      <c r="L167" s="831"/>
      <c r="M167" s="831"/>
      <c r="N167" s="831"/>
      <c r="O167" s="832"/>
      <c r="P167" s="828" t="s">
        <v>40</v>
      </c>
      <c r="Q167" s="829"/>
      <c r="R167" s="829"/>
      <c r="S167" s="829"/>
      <c r="T167" s="829"/>
      <c r="U167" s="829"/>
      <c r="V167" s="830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820" t="s">
        <v>78</v>
      </c>
      <c r="B168" s="820"/>
      <c r="C168" s="820"/>
      <c r="D168" s="820"/>
      <c r="E168" s="820"/>
      <c r="F168" s="820"/>
      <c r="G168" s="820"/>
      <c r="H168" s="820"/>
      <c r="I168" s="820"/>
      <c r="J168" s="820"/>
      <c r="K168" s="820"/>
      <c r="L168" s="820"/>
      <c r="M168" s="820"/>
      <c r="N168" s="820"/>
      <c r="O168" s="820"/>
      <c r="P168" s="820"/>
      <c r="Q168" s="820"/>
      <c r="R168" s="820"/>
      <c r="S168" s="820"/>
      <c r="T168" s="820"/>
      <c r="U168" s="820"/>
      <c r="V168" s="820"/>
      <c r="W168" s="820"/>
      <c r="X168" s="820"/>
      <c r="Y168" s="820"/>
      <c r="Z168" s="820"/>
      <c r="AA168" s="66"/>
      <c r="AB168" s="66"/>
      <c r="AC168" s="80"/>
    </row>
    <row r="169" spans="1:68" ht="16.5" customHeight="1" x14ac:dyDescent="0.25">
      <c r="A169" s="63" t="s">
        <v>301</v>
      </c>
      <c r="B169" s="63" t="s">
        <v>302</v>
      </c>
      <c r="C169" s="36">
        <v>4301051653</v>
      </c>
      <c r="D169" s="821">
        <v>4607091386264</v>
      </c>
      <c r="E169" s="821"/>
      <c r="F169" s="62">
        <v>0.5</v>
      </c>
      <c r="G169" s="37">
        <v>6</v>
      </c>
      <c r="H169" s="62">
        <v>3</v>
      </c>
      <c r="I169" s="62">
        <v>3.258</v>
      </c>
      <c r="J169" s="37">
        <v>182</v>
      </c>
      <c r="K169" s="37" t="s">
        <v>83</v>
      </c>
      <c r="L169" s="37" t="s">
        <v>45</v>
      </c>
      <c r="M169" s="38" t="s">
        <v>105</v>
      </c>
      <c r="N169" s="38"/>
      <c r="O169" s="37">
        <v>31</v>
      </c>
      <c r="P169" s="9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3"/>
      <c r="R169" s="823"/>
      <c r="S169" s="823"/>
      <c r="T169" s="824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46" t="s">
        <v>303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304</v>
      </c>
      <c r="B170" s="63" t="s">
        <v>305</v>
      </c>
      <c r="C170" s="36">
        <v>4301051313</v>
      </c>
      <c r="D170" s="821">
        <v>4607091385427</v>
      </c>
      <c r="E170" s="821"/>
      <c r="F170" s="62">
        <v>0.5</v>
      </c>
      <c r="G170" s="37">
        <v>6</v>
      </c>
      <c r="H170" s="62">
        <v>3</v>
      </c>
      <c r="I170" s="62">
        <v>3.2519999999999998</v>
      </c>
      <c r="J170" s="37">
        <v>182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3"/>
      <c r="R170" s="823"/>
      <c r="S170" s="823"/>
      <c r="T170" s="82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31"/>
      <c r="B171" s="831"/>
      <c r="C171" s="831"/>
      <c r="D171" s="831"/>
      <c r="E171" s="831"/>
      <c r="F171" s="831"/>
      <c r="G171" s="831"/>
      <c r="H171" s="831"/>
      <c r="I171" s="831"/>
      <c r="J171" s="831"/>
      <c r="K171" s="831"/>
      <c r="L171" s="831"/>
      <c r="M171" s="831"/>
      <c r="N171" s="831"/>
      <c r="O171" s="832"/>
      <c r="P171" s="828" t="s">
        <v>40</v>
      </c>
      <c r="Q171" s="829"/>
      <c r="R171" s="829"/>
      <c r="S171" s="829"/>
      <c r="T171" s="829"/>
      <c r="U171" s="829"/>
      <c r="V171" s="830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31"/>
      <c r="B172" s="831"/>
      <c r="C172" s="831"/>
      <c r="D172" s="831"/>
      <c r="E172" s="831"/>
      <c r="F172" s="831"/>
      <c r="G172" s="831"/>
      <c r="H172" s="831"/>
      <c r="I172" s="831"/>
      <c r="J172" s="831"/>
      <c r="K172" s="831"/>
      <c r="L172" s="831"/>
      <c r="M172" s="831"/>
      <c r="N172" s="831"/>
      <c r="O172" s="832"/>
      <c r="P172" s="828" t="s">
        <v>40</v>
      </c>
      <c r="Q172" s="829"/>
      <c r="R172" s="829"/>
      <c r="S172" s="829"/>
      <c r="T172" s="829"/>
      <c r="U172" s="829"/>
      <c r="V172" s="830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27.75" customHeight="1" x14ac:dyDescent="0.2">
      <c r="A173" s="818" t="s">
        <v>307</v>
      </c>
      <c r="B173" s="818"/>
      <c r="C173" s="818"/>
      <c r="D173" s="818"/>
      <c r="E173" s="818"/>
      <c r="F173" s="818"/>
      <c r="G173" s="818"/>
      <c r="H173" s="818"/>
      <c r="I173" s="818"/>
      <c r="J173" s="818"/>
      <c r="K173" s="818"/>
      <c r="L173" s="818"/>
      <c r="M173" s="818"/>
      <c r="N173" s="818"/>
      <c r="O173" s="818"/>
      <c r="P173" s="818"/>
      <c r="Q173" s="818"/>
      <c r="R173" s="818"/>
      <c r="S173" s="818"/>
      <c r="T173" s="818"/>
      <c r="U173" s="818"/>
      <c r="V173" s="818"/>
      <c r="W173" s="818"/>
      <c r="X173" s="818"/>
      <c r="Y173" s="818"/>
      <c r="Z173" s="818"/>
      <c r="AA173" s="54"/>
      <c r="AB173" s="54"/>
      <c r="AC173" s="54"/>
    </row>
    <row r="174" spans="1:68" ht="16.5" customHeight="1" x14ac:dyDescent="0.25">
      <c r="A174" s="819" t="s">
        <v>308</v>
      </c>
      <c r="B174" s="819"/>
      <c r="C174" s="819"/>
      <c r="D174" s="819"/>
      <c r="E174" s="819"/>
      <c r="F174" s="819"/>
      <c r="G174" s="819"/>
      <c r="H174" s="819"/>
      <c r="I174" s="819"/>
      <c r="J174" s="819"/>
      <c r="K174" s="819"/>
      <c r="L174" s="819"/>
      <c r="M174" s="819"/>
      <c r="N174" s="819"/>
      <c r="O174" s="819"/>
      <c r="P174" s="819"/>
      <c r="Q174" s="819"/>
      <c r="R174" s="819"/>
      <c r="S174" s="819"/>
      <c r="T174" s="819"/>
      <c r="U174" s="819"/>
      <c r="V174" s="819"/>
      <c r="W174" s="819"/>
      <c r="X174" s="819"/>
      <c r="Y174" s="819"/>
      <c r="Z174" s="819"/>
      <c r="AA174" s="65"/>
      <c r="AB174" s="65"/>
      <c r="AC174" s="79"/>
    </row>
    <row r="175" spans="1:68" ht="14.25" customHeight="1" x14ac:dyDescent="0.25">
      <c r="A175" s="820" t="s">
        <v>150</v>
      </c>
      <c r="B175" s="820"/>
      <c r="C175" s="820"/>
      <c r="D175" s="820"/>
      <c r="E175" s="820"/>
      <c r="F175" s="820"/>
      <c r="G175" s="820"/>
      <c r="H175" s="820"/>
      <c r="I175" s="820"/>
      <c r="J175" s="820"/>
      <c r="K175" s="820"/>
      <c r="L175" s="820"/>
      <c r="M175" s="820"/>
      <c r="N175" s="820"/>
      <c r="O175" s="820"/>
      <c r="P175" s="820"/>
      <c r="Q175" s="820"/>
      <c r="R175" s="820"/>
      <c r="S175" s="820"/>
      <c r="T175" s="820"/>
      <c r="U175" s="820"/>
      <c r="V175" s="820"/>
      <c r="W175" s="820"/>
      <c r="X175" s="820"/>
      <c r="Y175" s="820"/>
      <c r="Z175" s="820"/>
      <c r="AA175" s="66"/>
      <c r="AB175" s="66"/>
      <c r="AC175" s="80"/>
    </row>
    <row r="176" spans="1:68" ht="27" customHeight="1" x14ac:dyDescent="0.25">
      <c r="A176" s="63" t="s">
        <v>309</v>
      </c>
      <c r="B176" s="63" t="s">
        <v>310</v>
      </c>
      <c r="C176" s="36">
        <v>4301020323</v>
      </c>
      <c r="D176" s="821">
        <v>4680115886223</v>
      </c>
      <c r="E176" s="821"/>
      <c r="F176" s="62">
        <v>0.33</v>
      </c>
      <c r="G176" s="37">
        <v>6</v>
      </c>
      <c r="H176" s="62">
        <v>1.98</v>
      </c>
      <c r="I176" s="62">
        <v>2.08</v>
      </c>
      <c r="J176" s="37">
        <v>234</v>
      </c>
      <c r="K176" s="37" t="s">
        <v>125</v>
      </c>
      <c r="L176" s="37" t="s">
        <v>45</v>
      </c>
      <c r="M176" s="38" t="s">
        <v>82</v>
      </c>
      <c r="N176" s="38"/>
      <c r="O176" s="37">
        <v>40</v>
      </c>
      <c r="P176" s="9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3"/>
      <c r="R176" s="823"/>
      <c r="S176" s="823"/>
      <c r="T176" s="8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0" t="s">
        <v>311</v>
      </c>
      <c r="AG176" s="78"/>
      <c r="AJ176" s="84" t="s">
        <v>45</v>
      </c>
      <c r="AK176" s="84">
        <v>0</v>
      </c>
      <c r="BB176" s="251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31"/>
      <c r="B177" s="831"/>
      <c r="C177" s="831"/>
      <c r="D177" s="831"/>
      <c r="E177" s="831"/>
      <c r="F177" s="831"/>
      <c r="G177" s="831"/>
      <c r="H177" s="831"/>
      <c r="I177" s="831"/>
      <c r="J177" s="831"/>
      <c r="K177" s="831"/>
      <c r="L177" s="831"/>
      <c r="M177" s="831"/>
      <c r="N177" s="831"/>
      <c r="O177" s="832"/>
      <c r="P177" s="828" t="s">
        <v>40</v>
      </c>
      <c r="Q177" s="829"/>
      <c r="R177" s="829"/>
      <c r="S177" s="829"/>
      <c r="T177" s="829"/>
      <c r="U177" s="829"/>
      <c r="V177" s="83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831"/>
      <c r="B178" s="831"/>
      <c r="C178" s="831"/>
      <c r="D178" s="831"/>
      <c r="E178" s="831"/>
      <c r="F178" s="831"/>
      <c r="G178" s="831"/>
      <c r="H178" s="831"/>
      <c r="I178" s="831"/>
      <c r="J178" s="831"/>
      <c r="K178" s="831"/>
      <c r="L178" s="831"/>
      <c r="M178" s="831"/>
      <c r="N178" s="831"/>
      <c r="O178" s="832"/>
      <c r="P178" s="828" t="s">
        <v>40</v>
      </c>
      <c r="Q178" s="829"/>
      <c r="R178" s="829"/>
      <c r="S178" s="829"/>
      <c r="T178" s="829"/>
      <c r="U178" s="829"/>
      <c r="V178" s="83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4.25" customHeight="1" x14ac:dyDescent="0.25">
      <c r="A179" s="820" t="s">
        <v>161</v>
      </c>
      <c r="B179" s="820"/>
      <c r="C179" s="820"/>
      <c r="D179" s="820"/>
      <c r="E179" s="820"/>
      <c r="F179" s="820"/>
      <c r="G179" s="820"/>
      <c r="H179" s="820"/>
      <c r="I179" s="820"/>
      <c r="J179" s="820"/>
      <c r="K179" s="820"/>
      <c r="L179" s="820"/>
      <c r="M179" s="820"/>
      <c r="N179" s="820"/>
      <c r="O179" s="820"/>
      <c r="P179" s="820"/>
      <c r="Q179" s="820"/>
      <c r="R179" s="820"/>
      <c r="S179" s="820"/>
      <c r="T179" s="820"/>
      <c r="U179" s="820"/>
      <c r="V179" s="820"/>
      <c r="W179" s="820"/>
      <c r="X179" s="820"/>
      <c r="Y179" s="820"/>
      <c r="Z179" s="820"/>
      <c r="AA179" s="66"/>
      <c r="AB179" s="66"/>
      <c r="AC179" s="80"/>
    </row>
    <row r="180" spans="1:68" ht="27" customHeight="1" x14ac:dyDescent="0.25">
      <c r="A180" s="63" t="s">
        <v>312</v>
      </c>
      <c r="B180" s="63" t="s">
        <v>313</v>
      </c>
      <c r="C180" s="36">
        <v>4301031191</v>
      </c>
      <c r="D180" s="821">
        <v>4680115880993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115</v>
      </c>
      <c r="L180" s="37" t="s">
        <v>45</v>
      </c>
      <c r="M180" s="38" t="s">
        <v>82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ref="Y180:Y187" si="31"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314</v>
      </c>
      <c r="AG180" s="78"/>
      <c r="AJ180" s="84" t="s">
        <v>45</v>
      </c>
      <c r="AK180" s="84">
        <v>0</v>
      </c>
      <c r="BB180" s="253" t="s">
        <v>66</v>
      </c>
      <c r="BM180" s="78">
        <f t="shared" ref="BM180:BM187" si="32">IFERROR(X180*I180/H180,"0")</f>
        <v>0</v>
      </c>
      <c r="BN180" s="78">
        <f t="shared" ref="BN180:BN187" si="33">IFERROR(Y180*I180/H180,"0")</f>
        <v>0</v>
      </c>
      <c r="BO180" s="78">
        <f t="shared" ref="BO180:BO187" si="34">IFERROR(1/J180*(X180/H180),"0")</f>
        <v>0</v>
      </c>
      <c r="BP180" s="78">
        <f t="shared" ref="BP180:BP187" si="35">IFERROR(1/J180*(Y180/H180),"0")</f>
        <v>0</v>
      </c>
    </row>
    <row r="181" spans="1:68" ht="27" customHeight="1" x14ac:dyDescent="0.25">
      <c r="A181" s="63" t="s">
        <v>315</v>
      </c>
      <c r="B181" s="63" t="s">
        <v>316</v>
      </c>
      <c r="C181" s="36">
        <v>4301031204</v>
      </c>
      <c r="D181" s="821">
        <v>4680115881761</v>
      </c>
      <c r="E181" s="821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115</v>
      </c>
      <c r="L181" s="37" t="s">
        <v>45</v>
      </c>
      <c r="M181" s="38" t="s">
        <v>82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1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317</v>
      </c>
      <c r="AG181" s="78"/>
      <c r="AJ181" s="84" t="s">
        <v>45</v>
      </c>
      <c r="AK181" s="84">
        <v>0</v>
      </c>
      <c r="BB181" s="255" t="s">
        <v>66</v>
      </c>
      <c r="BM181" s="78">
        <f t="shared" si="32"/>
        <v>0</v>
      </c>
      <c r="BN181" s="78">
        <f t="shared" si="33"/>
        <v>0</v>
      </c>
      <c r="BO181" s="78">
        <f t="shared" si="34"/>
        <v>0</v>
      </c>
      <c r="BP181" s="78">
        <f t="shared" si="35"/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4301031201</v>
      </c>
      <c r="D182" s="821">
        <v>4680115881563</v>
      </c>
      <c r="E182" s="821"/>
      <c r="F182" s="62">
        <v>0.7</v>
      </c>
      <c r="G182" s="37">
        <v>6</v>
      </c>
      <c r="H182" s="62">
        <v>4.2</v>
      </c>
      <c r="I182" s="62">
        <v>4.41</v>
      </c>
      <c r="J182" s="37">
        <v>132</v>
      </c>
      <c r="K182" s="37" t="s">
        <v>115</v>
      </c>
      <c r="L182" s="37" t="s">
        <v>45</v>
      </c>
      <c r="M182" s="38" t="s">
        <v>82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320</v>
      </c>
      <c r="AG182" s="78"/>
      <c r="AJ182" s="84" t="s">
        <v>45</v>
      </c>
      <c r="AK182" s="84">
        <v>0</v>
      </c>
      <c r="BB182" s="257" t="s">
        <v>66</v>
      </c>
      <c r="BM182" s="78">
        <f t="shared" si="32"/>
        <v>0</v>
      </c>
      <c r="BN182" s="78">
        <f t="shared" si="33"/>
        <v>0</v>
      </c>
      <c r="BO182" s="78">
        <f t="shared" si="34"/>
        <v>0</v>
      </c>
      <c r="BP182" s="78">
        <f t="shared" si="35"/>
        <v>0</v>
      </c>
    </row>
    <row r="183" spans="1:68" ht="27" customHeight="1" x14ac:dyDescent="0.25">
      <c r="A183" s="63" t="s">
        <v>321</v>
      </c>
      <c r="B183" s="63" t="s">
        <v>322</v>
      </c>
      <c r="C183" s="36">
        <v>4301031199</v>
      </c>
      <c r="D183" s="821">
        <v>4680115880986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125</v>
      </c>
      <c r="L183" s="37" t="s">
        <v>45</v>
      </c>
      <c r="M183" s="38" t="s">
        <v>82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314</v>
      </c>
      <c r="AG183" s="78"/>
      <c r="AJ183" s="84" t="s">
        <v>45</v>
      </c>
      <c r="AK183" s="84">
        <v>0</v>
      </c>
      <c r="BB183" s="259" t="s">
        <v>66</v>
      </c>
      <c r="BM183" s="78">
        <f t="shared" si="32"/>
        <v>0</v>
      </c>
      <c r="BN183" s="78">
        <f t="shared" si="33"/>
        <v>0</v>
      </c>
      <c r="BO183" s="78">
        <f t="shared" si="34"/>
        <v>0</v>
      </c>
      <c r="BP183" s="78">
        <f t="shared" si="35"/>
        <v>0</v>
      </c>
    </row>
    <row r="184" spans="1:68" ht="27" customHeight="1" x14ac:dyDescent="0.25">
      <c r="A184" s="63" t="s">
        <v>323</v>
      </c>
      <c r="B184" s="63" t="s">
        <v>324</v>
      </c>
      <c r="C184" s="36">
        <v>4301031205</v>
      </c>
      <c r="D184" s="821">
        <v>4680115881785</v>
      </c>
      <c r="E184" s="821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125</v>
      </c>
      <c r="L184" s="37" t="s">
        <v>45</v>
      </c>
      <c r="M184" s="38" t="s">
        <v>82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317</v>
      </c>
      <c r="AG184" s="78"/>
      <c r="AJ184" s="84" t="s">
        <v>45</v>
      </c>
      <c r="AK184" s="84">
        <v>0</v>
      </c>
      <c r="BB184" s="261" t="s">
        <v>66</v>
      </c>
      <c r="BM184" s="78">
        <f t="shared" si="32"/>
        <v>0</v>
      </c>
      <c r="BN184" s="78">
        <f t="shared" si="33"/>
        <v>0</v>
      </c>
      <c r="BO184" s="78">
        <f t="shared" si="34"/>
        <v>0</v>
      </c>
      <c r="BP184" s="78">
        <f t="shared" si="35"/>
        <v>0</v>
      </c>
    </row>
    <row r="185" spans="1:68" ht="27" customHeight="1" x14ac:dyDescent="0.25">
      <c r="A185" s="63" t="s">
        <v>325</v>
      </c>
      <c r="B185" s="63" t="s">
        <v>326</v>
      </c>
      <c r="C185" s="36">
        <v>4301031202</v>
      </c>
      <c r="D185" s="821">
        <v>4680115881679</v>
      </c>
      <c r="E185" s="821"/>
      <c r="F185" s="62">
        <v>0.35</v>
      </c>
      <c r="G185" s="37">
        <v>6</v>
      </c>
      <c r="H185" s="62">
        <v>2.1</v>
      </c>
      <c r="I185" s="62">
        <v>2.2000000000000002</v>
      </c>
      <c r="J185" s="37">
        <v>234</v>
      </c>
      <c r="K185" s="37" t="s">
        <v>125</v>
      </c>
      <c r="L185" s="37" t="s">
        <v>45</v>
      </c>
      <c r="M185" s="38" t="s">
        <v>82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320</v>
      </c>
      <c r="AG185" s="78"/>
      <c r="AJ185" s="84" t="s">
        <v>45</v>
      </c>
      <c r="AK185" s="84">
        <v>0</v>
      </c>
      <c r="BB185" s="263" t="s">
        <v>66</v>
      </c>
      <c r="BM185" s="78">
        <f t="shared" si="32"/>
        <v>0</v>
      </c>
      <c r="BN185" s="78">
        <f t="shared" si="33"/>
        <v>0</v>
      </c>
      <c r="BO185" s="78">
        <f t="shared" si="34"/>
        <v>0</v>
      </c>
      <c r="BP185" s="78">
        <f t="shared" si="35"/>
        <v>0</v>
      </c>
    </row>
    <row r="186" spans="1:68" ht="27" customHeight="1" x14ac:dyDescent="0.25">
      <c r="A186" s="63" t="s">
        <v>327</v>
      </c>
      <c r="B186" s="63" t="s">
        <v>328</v>
      </c>
      <c r="C186" s="36">
        <v>4301031158</v>
      </c>
      <c r="D186" s="821">
        <v>4680115880191</v>
      </c>
      <c r="E186" s="821"/>
      <c r="F186" s="62">
        <v>0.4</v>
      </c>
      <c r="G186" s="37">
        <v>6</v>
      </c>
      <c r="H186" s="62">
        <v>2.4</v>
      </c>
      <c r="I186" s="62">
        <v>2.58</v>
      </c>
      <c r="J186" s="37">
        <v>182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1"/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64" t="s">
        <v>320</v>
      </c>
      <c r="AG186" s="78"/>
      <c r="AJ186" s="84" t="s">
        <v>45</v>
      </c>
      <c r="AK186" s="84">
        <v>0</v>
      </c>
      <c r="BB186" s="265" t="s">
        <v>66</v>
      </c>
      <c r="BM186" s="78">
        <f t="shared" si="32"/>
        <v>0</v>
      </c>
      <c r="BN186" s="78">
        <f t="shared" si="33"/>
        <v>0</v>
      </c>
      <c r="BO186" s="78">
        <f t="shared" si="34"/>
        <v>0</v>
      </c>
      <c r="BP186" s="78">
        <f t="shared" si="35"/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4301031245</v>
      </c>
      <c r="D187" s="821">
        <v>4680115883963</v>
      </c>
      <c r="E187" s="821"/>
      <c r="F187" s="62">
        <v>0.28000000000000003</v>
      </c>
      <c r="G187" s="37">
        <v>6</v>
      </c>
      <c r="H187" s="62">
        <v>1.68</v>
      </c>
      <c r="I187" s="62">
        <v>1.78</v>
      </c>
      <c r="J187" s="37">
        <v>234</v>
      </c>
      <c r="K187" s="37" t="s">
        <v>125</v>
      </c>
      <c r="L187" s="37" t="s">
        <v>45</v>
      </c>
      <c r="M187" s="38" t="s">
        <v>82</v>
      </c>
      <c r="N187" s="38"/>
      <c r="O187" s="37">
        <v>40</v>
      </c>
      <c r="P18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3"/>
      <c r="R187" s="823"/>
      <c r="S187" s="823"/>
      <c r="T187" s="82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331</v>
      </c>
      <c r="AG187" s="78"/>
      <c r="AJ187" s="84" t="s">
        <v>45</v>
      </c>
      <c r="AK187" s="84">
        <v>0</v>
      </c>
      <c r="BB187" s="267" t="s">
        <v>66</v>
      </c>
      <c r="BM187" s="78">
        <f t="shared" si="32"/>
        <v>0</v>
      </c>
      <c r="BN187" s="78">
        <f t="shared" si="33"/>
        <v>0</v>
      </c>
      <c r="BO187" s="78">
        <f t="shared" si="34"/>
        <v>0</v>
      </c>
      <c r="BP187" s="78">
        <f t="shared" si="35"/>
        <v>0</v>
      </c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39</v>
      </c>
      <c r="X188" s="43">
        <f>IFERROR(X180/H180,"0")+IFERROR(X181/H181,"0")+IFERROR(X182/H182,"0")+IFERROR(X183/H183,"0")+IFERROR(X184/H184,"0")+IFERROR(X185/H185,"0")+IFERROR(X186/H186,"0")+IFERROR(X187/H187,"0")</f>
        <v>0</v>
      </c>
      <c r="Y188" s="43">
        <f>IFERROR(Y180/H180,"0")+IFERROR(Y181/H181,"0")+IFERROR(Y182/H182,"0")+IFERROR(Y183/H183,"0")+IFERROR(Y184/H184,"0")+IFERROR(Y185/H185,"0")+IFERROR(Y186/H186,"0")+IFERROR(Y187/H187,"0")</f>
        <v>0</v>
      </c>
      <c r="Z188" s="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31"/>
      <c r="B189" s="831"/>
      <c r="C189" s="831"/>
      <c r="D189" s="831"/>
      <c r="E189" s="831"/>
      <c r="F189" s="831"/>
      <c r="G189" s="831"/>
      <c r="H189" s="831"/>
      <c r="I189" s="831"/>
      <c r="J189" s="831"/>
      <c r="K189" s="831"/>
      <c r="L189" s="831"/>
      <c r="M189" s="831"/>
      <c r="N189" s="831"/>
      <c r="O189" s="832"/>
      <c r="P189" s="828" t="s">
        <v>40</v>
      </c>
      <c r="Q189" s="829"/>
      <c r="R189" s="829"/>
      <c r="S189" s="829"/>
      <c r="T189" s="829"/>
      <c r="U189" s="829"/>
      <c r="V189" s="830"/>
      <c r="W189" s="42" t="s">
        <v>0</v>
      </c>
      <c r="X189" s="43">
        <f>IFERROR(SUM(X180:X187),"0")</f>
        <v>0</v>
      </c>
      <c r="Y189" s="43">
        <f>IFERROR(SUM(Y180:Y187),"0")</f>
        <v>0</v>
      </c>
      <c r="Z189" s="42"/>
      <c r="AA189" s="67"/>
      <c r="AB189" s="67"/>
      <c r="AC189" s="67"/>
    </row>
    <row r="190" spans="1:68" ht="16.5" customHeight="1" x14ac:dyDescent="0.25">
      <c r="A190" s="819" t="s">
        <v>332</v>
      </c>
      <c r="B190" s="819"/>
      <c r="C190" s="819"/>
      <c r="D190" s="819"/>
      <c r="E190" s="819"/>
      <c r="F190" s="819"/>
      <c r="G190" s="819"/>
      <c r="H190" s="819"/>
      <c r="I190" s="819"/>
      <c r="J190" s="819"/>
      <c r="K190" s="819"/>
      <c r="L190" s="819"/>
      <c r="M190" s="819"/>
      <c r="N190" s="819"/>
      <c r="O190" s="819"/>
      <c r="P190" s="819"/>
      <c r="Q190" s="819"/>
      <c r="R190" s="819"/>
      <c r="S190" s="819"/>
      <c r="T190" s="819"/>
      <c r="U190" s="819"/>
      <c r="V190" s="819"/>
      <c r="W190" s="819"/>
      <c r="X190" s="819"/>
      <c r="Y190" s="819"/>
      <c r="Z190" s="819"/>
      <c r="AA190" s="65"/>
      <c r="AB190" s="65"/>
      <c r="AC190" s="79"/>
    </row>
    <row r="191" spans="1:68" ht="14.25" customHeight="1" x14ac:dyDescent="0.25">
      <c r="A191" s="820" t="s">
        <v>101</v>
      </c>
      <c r="B191" s="820"/>
      <c r="C191" s="820"/>
      <c r="D191" s="820"/>
      <c r="E191" s="820"/>
      <c r="F191" s="820"/>
      <c r="G191" s="820"/>
      <c r="H191" s="820"/>
      <c r="I191" s="820"/>
      <c r="J191" s="820"/>
      <c r="K191" s="820"/>
      <c r="L191" s="820"/>
      <c r="M191" s="820"/>
      <c r="N191" s="820"/>
      <c r="O191" s="820"/>
      <c r="P191" s="820"/>
      <c r="Q191" s="820"/>
      <c r="R191" s="820"/>
      <c r="S191" s="820"/>
      <c r="T191" s="820"/>
      <c r="U191" s="820"/>
      <c r="V191" s="820"/>
      <c r="W191" s="820"/>
      <c r="X191" s="820"/>
      <c r="Y191" s="820"/>
      <c r="Z191" s="820"/>
      <c r="AA191" s="66"/>
      <c r="AB191" s="66"/>
      <c r="AC191" s="80"/>
    </row>
    <row r="192" spans="1:68" ht="16.5" customHeight="1" x14ac:dyDescent="0.25">
      <c r="A192" s="63" t="s">
        <v>333</v>
      </c>
      <c r="B192" s="63" t="s">
        <v>334</v>
      </c>
      <c r="C192" s="36">
        <v>4301011450</v>
      </c>
      <c r="D192" s="821">
        <v>4680115881402</v>
      </c>
      <c r="E192" s="821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106</v>
      </c>
      <c r="L192" s="37" t="s">
        <v>45</v>
      </c>
      <c r="M192" s="38" t="s">
        <v>109</v>
      </c>
      <c r="N192" s="38"/>
      <c r="O192" s="37">
        <v>55</v>
      </c>
      <c r="P192" s="9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68" t="s">
        <v>335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336</v>
      </c>
      <c r="B193" s="63" t="s">
        <v>337</v>
      </c>
      <c r="C193" s="36">
        <v>4301011768</v>
      </c>
      <c r="D193" s="821">
        <v>4680115881396</v>
      </c>
      <c r="E193" s="821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109</v>
      </c>
      <c r="N193" s="38"/>
      <c r="O193" s="37">
        <v>55</v>
      </c>
      <c r="P193" s="9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3"/>
      <c r="R193" s="823"/>
      <c r="S193" s="823"/>
      <c r="T193" s="824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70" t="s">
        <v>335</v>
      </c>
      <c r="AG193" s="78"/>
      <c r="AJ193" s="84" t="s">
        <v>45</v>
      </c>
      <c r="AK193" s="84">
        <v>0</v>
      </c>
      <c r="BB193" s="271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831"/>
      <c r="B195" s="831"/>
      <c r="C195" s="831"/>
      <c r="D195" s="831"/>
      <c r="E195" s="831"/>
      <c r="F195" s="831"/>
      <c r="G195" s="831"/>
      <c r="H195" s="831"/>
      <c r="I195" s="831"/>
      <c r="J195" s="831"/>
      <c r="K195" s="831"/>
      <c r="L195" s="831"/>
      <c r="M195" s="831"/>
      <c r="N195" s="831"/>
      <c r="O195" s="832"/>
      <c r="P195" s="828" t="s">
        <v>40</v>
      </c>
      <c r="Q195" s="829"/>
      <c r="R195" s="829"/>
      <c r="S195" s="829"/>
      <c r="T195" s="829"/>
      <c r="U195" s="829"/>
      <c r="V195" s="830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820" t="s">
        <v>150</v>
      </c>
      <c r="B196" s="820"/>
      <c r="C196" s="820"/>
      <c r="D196" s="820"/>
      <c r="E196" s="820"/>
      <c r="F196" s="820"/>
      <c r="G196" s="820"/>
      <c r="H196" s="820"/>
      <c r="I196" s="820"/>
      <c r="J196" s="820"/>
      <c r="K196" s="820"/>
      <c r="L196" s="820"/>
      <c r="M196" s="820"/>
      <c r="N196" s="820"/>
      <c r="O196" s="820"/>
      <c r="P196" s="820"/>
      <c r="Q196" s="820"/>
      <c r="R196" s="820"/>
      <c r="S196" s="820"/>
      <c r="T196" s="820"/>
      <c r="U196" s="820"/>
      <c r="V196" s="820"/>
      <c r="W196" s="820"/>
      <c r="X196" s="820"/>
      <c r="Y196" s="820"/>
      <c r="Z196" s="820"/>
      <c r="AA196" s="66"/>
      <c r="AB196" s="66"/>
      <c r="AC196" s="80"/>
    </row>
    <row r="197" spans="1:68" ht="16.5" customHeight="1" x14ac:dyDescent="0.25">
      <c r="A197" s="63" t="s">
        <v>338</v>
      </c>
      <c r="B197" s="63" t="s">
        <v>339</v>
      </c>
      <c r="C197" s="36">
        <v>4301020262</v>
      </c>
      <c r="D197" s="821">
        <v>4680115882935</v>
      </c>
      <c r="E197" s="821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106</v>
      </c>
      <c r="L197" s="37" t="s">
        <v>45</v>
      </c>
      <c r="M197" s="38" t="s">
        <v>105</v>
      </c>
      <c r="N197" s="38"/>
      <c r="O197" s="37">
        <v>50</v>
      </c>
      <c r="P197" s="9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2" t="s">
        <v>340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341</v>
      </c>
      <c r="B198" s="63" t="s">
        <v>342</v>
      </c>
      <c r="C198" s="36">
        <v>4301020220</v>
      </c>
      <c r="D198" s="821">
        <v>4680115880764</v>
      </c>
      <c r="E198" s="821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109</v>
      </c>
      <c r="N198" s="38"/>
      <c r="O198" s="37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3"/>
      <c r="R198" s="823"/>
      <c r="S198" s="823"/>
      <c r="T198" s="824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74" t="s">
        <v>340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831"/>
      <c r="B200" s="831"/>
      <c r="C200" s="831"/>
      <c r="D200" s="831"/>
      <c r="E200" s="831"/>
      <c r="F200" s="831"/>
      <c r="G200" s="831"/>
      <c r="H200" s="831"/>
      <c r="I200" s="831"/>
      <c r="J200" s="831"/>
      <c r="K200" s="831"/>
      <c r="L200" s="831"/>
      <c r="M200" s="831"/>
      <c r="N200" s="831"/>
      <c r="O200" s="832"/>
      <c r="P200" s="828" t="s">
        <v>40</v>
      </c>
      <c r="Q200" s="829"/>
      <c r="R200" s="829"/>
      <c r="S200" s="829"/>
      <c r="T200" s="829"/>
      <c r="U200" s="829"/>
      <c r="V200" s="830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820" t="s">
        <v>161</v>
      </c>
      <c r="B201" s="820"/>
      <c r="C201" s="820"/>
      <c r="D201" s="820"/>
      <c r="E201" s="820"/>
      <c r="F201" s="820"/>
      <c r="G201" s="820"/>
      <c r="H201" s="820"/>
      <c r="I201" s="820"/>
      <c r="J201" s="820"/>
      <c r="K201" s="820"/>
      <c r="L201" s="820"/>
      <c r="M201" s="820"/>
      <c r="N201" s="820"/>
      <c r="O201" s="820"/>
      <c r="P201" s="820"/>
      <c r="Q201" s="820"/>
      <c r="R201" s="820"/>
      <c r="S201" s="820"/>
      <c r="T201" s="820"/>
      <c r="U201" s="820"/>
      <c r="V201" s="820"/>
      <c r="W201" s="820"/>
      <c r="X201" s="820"/>
      <c r="Y201" s="820"/>
      <c r="Z201" s="820"/>
      <c r="AA201" s="66"/>
      <c r="AB201" s="66"/>
      <c r="AC201" s="80"/>
    </row>
    <row r="202" spans="1:68" ht="27" customHeight="1" x14ac:dyDescent="0.25">
      <c r="A202" s="63" t="s">
        <v>343</v>
      </c>
      <c r="B202" s="63" t="s">
        <v>344</v>
      </c>
      <c r="C202" s="36">
        <v>4301031224</v>
      </c>
      <c r="D202" s="821">
        <v>4680115882683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115</v>
      </c>
      <c r="L202" s="37" t="s">
        <v>45</v>
      </c>
      <c r="M202" s="38" t="s">
        <v>82</v>
      </c>
      <c r="N202" s="38"/>
      <c r="O202" s="37">
        <v>40</v>
      </c>
      <c r="P202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6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345</v>
      </c>
      <c r="AG202" s="78"/>
      <c r="AJ202" s="84" t="s">
        <v>45</v>
      </c>
      <c r="AK202" s="84">
        <v>0</v>
      </c>
      <c r="BB202" s="277" t="s">
        <v>66</v>
      </c>
      <c r="BM202" s="78">
        <f t="shared" ref="BM202:BM209" si="37">IFERROR(X202*I202/H202,"0")</f>
        <v>0</v>
      </c>
      <c r="BN202" s="78">
        <f t="shared" ref="BN202:BN209" si="38">IFERROR(Y202*I202/H202,"0")</f>
        <v>0</v>
      </c>
      <c r="BO202" s="78">
        <f t="shared" ref="BO202:BO209" si="39">IFERROR(1/J202*(X202/H202),"0")</f>
        <v>0</v>
      </c>
      <c r="BP202" s="78">
        <f t="shared" ref="BP202:BP209" si="40">IFERROR(1/J202*(Y202/H202),"0")</f>
        <v>0</v>
      </c>
    </row>
    <row r="203" spans="1:68" ht="27" customHeight="1" x14ac:dyDescent="0.25">
      <c r="A203" s="63" t="s">
        <v>346</v>
      </c>
      <c r="B203" s="63" t="s">
        <v>347</v>
      </c>
      <c r="C203" s="36">
        <v>4301031230</v>
      </c>
      <c r="D203" s="821">
        <v>4680115882690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115</v>
      </c>
      <c r="L203" s="37" t="s">
        <v>45</v>
      </c>
      <c r="M203" s="38" t="s">
        <v>82</v>
      </c>
      <c r="N203" s="38"/>
      <c r="O203" s="37">
        <v>40</v>
      </c>
      <c r="P203" s="9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4301031220</v>
      </c>
      <c r="D204" s="821">
        <v>4680115882669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115</v>
      </c>
      <c r="L204" s="37" t="s">
        <v>45</v>
      </c>
      <c r="M204" s="38" t="s">
        <v>82</v>
      </c>
      <c r="N204" s="38"/>
      <c r="O204" s="37">
        <v>40</v>
      </c>
      <c r="P204" s="9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351</v>
      </c>
      <c r="AG204" s="78"/>
      <c r="AJ204" s="84" t="s">
        <v>45</v>
      </c>
      <c r="AK204" s="84">
        <v>0</v>
      </c>
      <c r="BB204" s="281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4301031221</v>
      </c>
      <c r="D205" s="821">
        <v>4680115882676</v>
      </c>
      <c r="E205" s="821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115</v>
      </c>
      <c r="L205" s="37" t="s">
        <v>45</v>
      </c>
      <c r="M205" s="38" t="s">
        <v>82</v>
      </c>
      <c r="N205" s="38"/>
      <c r="O205" s="37">
        <v>40</v>
      </c>
      <c r="P205" s="9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354</v>
      </c>
      <c r="AG205" s="78"/>
      <c r="AJ205" s="84" t="s">
        <v>45</v>
      </c>
      <c r="AK205" s="84">
        <v>0</v>
      </c>
      <c r="BB205" s="283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ht="27" customHeight="1" x14ac:dyDescent="0.25">
      <c r="A206" s="63" t="s">
        <v>355</v>
      </c>
      <c r="B206" s="63" t="s">
        <v>356</v>
      </c>
      <c r="C206" s="36">
        <v>4301031223</v>
      </c>
      <c r="D206" s="821">
        <v>4680115884014</v>
      </c>
      <c r="E206" s="821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125</v>
      </c>
      <c r="L206" s="37" t="s">
        <v>45</v>
      </c>
      <c r="M206" s="38" t="s">
        <v>82</v>
      </c>
      <c r="N206" s="38"/>
      <c r="O206" s="37">
        <v>40</v>
      </c>
      <c r="P206" s="9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345</v>
      </c>
      <c r="AG206" s="78"/>
      <c r="AJ206" s="84" t="s">
        <v>45</v>
      </c>
      <c r="AK206" s="84">
        <v>0</v>
      </c>
      <c r="BB206" s="285" t="s">
        <v>66</v>
      </c>
      <c r="BM206" s="78">
        <f t="shared" si="37"/>
        <v>0</v>
      </c>
      <c r="BN206" s="78">
        <f t="shared" si="38"/>
        <v>0</v>
      </c>
      <c r="BO206" s="78">
        <f t="shared" si="39"/>
        <v>0</v>
      </c>
      <c r="BP206" s="78">
        <f t="shared" si="40"/>
        <v>0</v>
      </c>
    </row>
    <row r="207" spans="1:68" ht="27" customHeight="1" x14ac:dyDescent="0.25">
      <c r="A207" s="63" t="s">
        <v>357</v>
      </c>
      <c r="B207" s="63" t="s">
        <v>358</v>
      </c>
      <c r="C207" s="36">
        <v>4301031222</v>
      </c>
      <c r="D207" s="821">
        <v>4680115884007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125</v>
      </c>
      <c r="L207" s="37" t="s">
        <v>45</v>
      </c>
      <c r="M207" s="38" t="s">
        <v>82</v>
      </c>
      <c r="N207" s="38"/>
      <c r="O207" s="37">
        <v>40</v>
      </c>
      <c r="P207" s="9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348</v>
      </c>
      <c r="AG207" s="78"/>
      <c r="AJ207" s="84" t="s">
        <v>45</v>
      </c>
      <c r="AK207" s="84">
        <v>0</v>
      </c>
      <c r="BB207" s="287" t="s">
        <v>66</v>
      </c>
      <c r="BM207" s="78">
        <f t="shared" si="37"/>
        <v>0</v>
      </c>
      <c r="BN207" s="78">
        <f t="shared" si="38"/>
        <v>0</v>
      </c>
      <c r="BO207" s="78">
        <f t="shared" si="39"/>
        <v>0</v>
      </c>
      <c r="BP207" s="78">
        <f t="shared" si="40"/>
        <v>0</v>
      </c>
    </row>
    <row r="208" spans="1:68" ht="27" customHeight="1" x14ac:dyDescent="0.25">
      <c r="A208" s="63" t="s">
        <v>359</v>
      </c>
      <c r="B208" s="63" t="s">
        <v>360</v>
      </c>
      <c r="C208" s="36">
        <v>4301031229</v>
      </c>
      <c r="D208" s="821">
        <v>4680115884038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125</v>
      </c>
      <c r="L208" s="37" t="s">
        <v>45</v>
      </c>
      <c r="M208" s="38" t="s">
        <v>82</v>
      </c>
      <c r="N208" s="38"/>
      <c r="O208" s="37">
        <v>40</v>
      </c>
      <c r="P208" s="9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351</v>
      </c>
      <c r="AG208" s="78"/>
      <c r="AJ208" s="84" t="s">
        <v>45</v>
      </c>
      <c r="AK208" s="84">
        <v>0</v>
      </c>
      <c r="BB208" s="289" t="s">
        <v>66</v>
      </c>
      <c r="BM208" s="78">
        <f t="shared" si="37"/>
        <v>0</v>
      </c>
      <c r="BN208" s="78">
        <f t="shared" si="38"/>
        <v>0</v>
      </c>
      <c r="BO208" s="78">
        <f t="shared" si="39"/>
        <v>0</v>
      </c>
      <c r="BP208" s="78">
        <f t="shared" si="40"/>
        <v>0</v>
      </c>
    </row>
    <row r="209" spans="1:68" ht="27" customHeight="1" x14ac:dyDescent="0.25">
      <c r="A209" s="63" t="s">
        <v>361</v>
      </c>
      <c r="B209" s="63" t="s">
        <v>362</v>
      </c>
      <c r="C209" s="36">
        <v>4301031225</v>
      </c>
      <c r="D209" s="821">
        <v>4680115884021</v>
      </c>
      <c r="E209" s="821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125</v>
      </c>
      <c r="L209" s="37" t="s">
        <v>45</v>
      </c>
      <c r="M209" s="38" t="s">
        <v>82</v>
      </c>
      <c r="N209" s="38"/>
      <c r="O209" s="37">
        <v>40</v>
      </c>
      <c r="P209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3"/>
      <c r="R209" s="823"/>
      <c r="S209" s="823"/>
      <c r="T209" s="8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354</v>
      </c>
      <c r="AG209" s="78"/>
      <c r="AJ209" s="84" t="s">
        <v>45</v>
      </c>
      <c r="AK209" s="84">
        <v>0</v>
      </c>
      <c r="BB209" s="291" t="s">
        <v>66</v>
      </c>
      <c r="BM209" s="78">
        <f t="shared" si="37"/>
        <v>0</v>
      </c>
      <c r="BN209" s="78">
        <f t="shared" si="38"/>
        <v>0</v>
      </c>
      <c r="BO209" s="78">
        <f t="shared" si="39"/>
        <v>0</v>
      </c>
      <c r="BP209" s="78">
        <f t="shared" si="40"/>
        <v>0</v>
      </c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831"/>
      <c r="B211" s="831"/>
      <c r="C211" s="831"/>
      <c r="D211" s="831"/>
      <c r="E211" s="831"/>
      <c r="F211" s="831"/>
      <c r="G211" s="831"/>
      <c r="H211" s="831"/>
      <c r="I211" s="831"/>
      <c r="J211" s="831"/>
      <c r="K211" s="831"/>
      <c r="L211" s="831"/>
      <c r="M211" s="831"/>
      <c r="N211" s="831"/>
      <c r="O211" s="832"/>
      <c r="P211" s="828" t="s">
        <v>40</v>
      </c>
      <c r="Q211" s="829"/>
      <c r="R211" s="829"/>
      <c r="S211" s="829"/>
      <c r="T211" s="829"/>
      <c r="U211" s="829"/>
      <c r="V211" s="830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820" t="s">
        <v>78</v>
      </c>
      <c r="B212" s="820"/>
      <c r="C212" s="820"/>
      <c r="D212" s="820"/>
      <c r="E212" s="820"/>
      <c r="F212" s="820"/>
      <c r="G212" s="820"/>
      <c r="H212" s="820"/>
      <c r="I212" s="820"/>
      <c r="J212" s="820"/>
      <c r="K212" s="820"/>
      <c r="L212" s="820"/>
      <c r="M212" s="820"/>
      <c r="N212" s="820"/>
      <c r="O212" s="820"/>
      <c r="P212" s="820"/>
      <c r="Q212" s="820"/>
      <c r="R212" s="820"/>
      <c r="S212" s="820"/>
      <c r="T212" s="820"/>
      <c r="U212" s="820"/>
      <c r="V212" s="820"/>
      <c r="W212" s="820"/>
      <c r="X212" s="820"/>
      <c r="Y212" s="820"/>
      <c r="Z212" s="820"/>
      <c r="AA212" s="66"/>
      <c r="AB212" s="66"/>
      <c r="AC212" s="80"/>
    </row>
    <row r="213" spans="1:68" ht="27" customHeight="1" x14ac:dyDescent="0.25">
      <c r="A213" s="63" t="s">
        <v>363</v>
      </c>
      <c r="B213" s="63" t="s">
        <v>364</v>
      </c>
      <c r="C213" s="36">
        <v>4301051408</v>
      </c>
      <c r="D213" s="821">
        <v>4680115881594</v>
      </c>
      <c r="E213" s="821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106</v>
      </c>
      <c r="L213" s="37" t="s">
        <v>45</v>
      </c>
      <c r="M213" s="38" t="s">
        <v>105</v>
      </c>
      <c r="N213" s="38"/>
      <c r="O213" s="37">
        <v>40</v>
      </c>
      <c r="P213" s="9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3" si="41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365</v>
      </c>
      <c r="AG213" s="78"/>
      <c r="AJ213" s="84" t="s">
        <v>45</v>
      </c>
      <c r="AK213" s="84">
        <v>0</v>
      </c>
      <c r="BB213" s="293" t="s">
        <v>66</v>
      </c>
      <c r="BM213" s="78">
        <f t="shared" ref="BM213:BM223" si="42">IFERROR(X213*I213/H213,"0")</f>
        <v>0</v>
      </c>
      <c r="BN213" s="78">
        <f t="shared" ref="BN213:BN223" si="43">IFERROR(Y213*I213/H213,"0")</f>
        <v>0</v>
      </c>
      <c r="BO213" s="78">
        <f t="shared" ref="BO213:BO223" si="44">IFERROR(1/J213*(X213/H213),"0")</f>
        <v>0</v>
      </c>
      <c r="BP213" s="78">
        <f t="shared" ref="BP213:BP223" si="45">IFERROR(1/J213*(Y213/H213),"0")</f>
        <v>0</v>
      </c>
    </row>
    <row r="214" spans="1:68" ht="16.5" customHeight="1" x14ac:dyDescent="0.25">
      <c r="A214" s="63" t="s">
        <v>366</v>
      </c>
      <c r="B214" s="63" t="s">
        <v>367</v>
      </c>
      <c r="C214" s="36">
        <v>4301051943</v>
      </c>
      <c r="D214" s="821">
        <v>4680115880962</v>
      </c>
      <c r="E214" s="821"/>
      <c r="F214" s="62">
        <v>1.3</v>
      </c>
      <c r="G214" s="37">
        <v>6</v>
      </c>
      <c r="H214" s="62">
        <v>7.8</v>
      </c>
      <c r="I214" s="62">
        <v>8.3190000000000008</v>
      </c>
      <c r="J214" s="37">
        <v>64</v>
      </c>
      <c r="K214" s="37" t="s">
        <v>106</v>
      </c>
      <c r="L214" s="37" t="s">
        <v>45</v>
      </c>
      <c r="M214" s="38" t="s">
        <v>147</v>
      </c>
      <c r="N214" s="38"/>
      <c r="O214" s="37">
        <v>40</v>
      </c>
      <c r="P214" s="9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368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4301051411</v>
      </c>
      <c r="D215" s="821">
        <v>4680115881617</v>
      </c>
      <c r="E215" s="821"/>
      <c r="F215" s="62">
        <v>1.35</v>
      </c>
      <c r="G215" s="37">
        <v>6</v>
      </c>
      <c r="H215" s="62">
        <v>8.1</v>
      </c>
      <c r="I215" s="62">
        <v>8.6010000000000009</v>
      </c>
      <c r="J215" s="37">
        <v>64</v>
      </c>
      <c r="K215" s="37" t="s">
        <v>106</v>
      </c>
      <c r="L215" s="37" t="s">
        <v>45</v>
      </c>
      <c r="M215" s="38" t="s">
        <v>105</v>
      </c>
      <c r="N215" s="38"/>
      <c r="O215" s="37">
        <v>40</v>
      </c>
      <c r="P215" s="9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371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16.5" customHeight="1" x14ac:dyDescent="0.25">
      <c r="A216" s="63" t="s">
        <v>372</v>
      </c>
      <c r="B216" s="63" t="s">
        <v>373</v>
      </c>
      <c r="C216" s="36">
        <v>4301051656</v>
      </c>
      <c r="D216" s="821">
        <v>4680115880573</v>
      </c>
      <c r="E216" s="821"/>
      <c r="F216" s="62">
        <v>1.45</v>
      </c>
      <c r="G216" s="37">
        <v>6</v>
      </c>
      <c r="H216" s="62">
        <v>8.6999999999999993</v>
      </c>
      <c r="I216" s="62">
        <v>9.2189999999999994</v>
      </c>
      <c r="J216" s="37">
        <v>64</v>
      </c>
      <c r="K216" s="37" t="s">
        <v>106</v>
      </c>
      <c r="L216" s="37" t="s">
        <v>45</v>
      </c>
      <c r="M216" s="38" t="s">
        <v>105</v>
      </c>
      <c r="N216" s="38"/>
      <c r="O216" s="37">
        <v>45</v>
      </c>
      <c r="P216" s="9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374</v>
      </c>
      <c r="AG216" s="78"/>
      <c r="AJ216" s="84" t="s">
        <v>45</v>
      </c>
      <c r="AK216" s="84">
        <v>0</v>
      </c>
      <c r="BB216" s="299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4301051407</v>
      </c>
      <c r="D217" s="821">
        <v>4680115882195</v>
      </c>
      <c r="E217" s="821"/>
      <c r="F217" s="62">
        <v>0.4</v>
      </c>
      <c r="G217" s="37">
        <v>6</v>
      </c>
      <c r="H217" s="62">
        <v>2.4</v>
      </c>
      <c r="I217" s="62">
        <v>2.67</v>
      </c>
      <c r="J217" s="37">
        <v>182</v>
      </c>
      <c r="K217" s="37" t="s">
        <v>83</v>
      </c>
      <c r="L217" s="37" t="s">
        <v>45</v>
      </c>
      <c r="M217" s="38" t="s">
        <v>105</v>
      </c>
      <c r="N217" s="38"/>
      <c r="O217" s="37">
        <v>40</v>
      </c>
      <c r="P217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 t="shared" ref="Z217:Z223" si="46">IFERROR(IF(Y217=0,"",ROUNDUP(Y217/H217,0)*0.00651),"")</f>
        <v/>
      </c>
      <c r="AA217" s="68" t="s">
        <v>45</v>
      </c>
      <c r="AB217" s="69" t="s">
        <v>45</v>
      </c>
      <c r="AC217" s="300" t="s">
        <v>365</v>
      </c>
      <c r="AG217" s="78"/>
      <c r="AJ217" s="84" t="s">
        <v>45</v>
      </c>
      <c r="AK217" s="84">
        <v>0</v>
      </c>
      <c r="BB217" s="301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4301051752</v>
      </c>
      <c r="D218" s="821">
        <v>4680115882607</v>
      </c>
      <c r="E218" s="821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147</v>
      </c>
      <c r="N218" s="38"/>
      <c r="O218" s="37">
        <v>45</v>
      </c>
      <c r="P218" s="9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 t="shared" si="46"/>
        <v/>
      </c>
      <c r="AA218" s="68" t="s">
        <v>45</v>
      </c>
      <c r="AB218" s="69" t="s">
        <v>45</v>
      </c>
      <c r="AC218" s="302" t="s">
        <v>379</v>
      </c>
      <c r="AG218" s="78"/>
      <c r="AJ218" s="84" t="s">
        <v>45</v>
      </c>
      <c r="AK218" s="84">
        <v>0</v>
      </c>
      <c r="BB218" s="303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4301051666</v>
      </c>
      <c r="D219" s="821">
        <v>4680115880092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105</v>
      </c>
      <c r="N219" s="38"/>
      <c r="O219" s="37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 t="shared" si="46"/>
        <v/>
      </c>
      <c r="AA219" s="68" t="s">
        <v>45</v>
      </c>
      <c r="AB219" s="69" t="s">
        <v>45</v>
      </c>
      <c r="AC219" s="304" t="s">
        <v>374</v>
      </c>
      <c r="AG219" s="78"/>
      <c r="AJ219" s="84" t="s">
        <v>45</v>
      </c>
      <c r="AK219" s="84">
        <v>0</v>
      </c>
      <c r="BB219" s="305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4301051668</v>
      </c>
      <c r="D220" s="821">
        <v>4680115880221</v>
      </c>
      <c r="E220" s="8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105</v>
      </c>
      <c r="N220" s="38"/>
      <c r="O220" s="37">
        <v>45</v>
      </c>
      <c r="P220" s="9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 t="shared" si="46"/>
        <v/>
      </c>
      <c r="AA220" s="68" t="s">
        <v>45</v>
      </c>
      <c r="AB220" s="69" t="s">
        <v>45</v>
      </c>
      <c r="AC220" s="306" t="s">
        <v>374</v>
      </c>
      <c r="AG220" s="78"/>
      <c r="AJ220" s="84" t="s">
        <v>45</v>
      </c>
      <c r="AK220" s="84">
        <v>0</v>
      </c>
      <c r="BB220" s="307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4301051749</v>
      </c>
      <c r="D221" s="821">
        <v>4680115882942</v>
      </c>
      <c r="E221" s="821"/>
      <c r="F221" s="62">
        <v>0.3</v>
      </c>
      <c r="G221" s="37">
        <v>6</v>
      </c>
      <c r="H221" s="62">
        <v>1.8</v>
      </c>
      <c r="I221" s="62">
        <v>2.052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 t="shared" si="46"/>
        <v/>
      </c>
      <c r="AA221" s="68" t="s">
        <v>45</v>
      </c>
      <c r="AB221" s="69" t="s">
        <v>45</v>
      </c>
      <c r="AC221" s="308" t="s">
        <v>386</v>
      </c>
      <c r="AG221" s="78"/>
      <c r="AJ221" s="84" t="s">
        <v>45</v>
      </c>
      <c r="AK221" s="84">
        <v>0</v>
      </c>
      <c r="BB221" s="309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387</v>
      </c>
      <c r="B222" s="63" t="s">
        <v>388</v>
      </c>
      <c r="C222" s="36">
        <v>4301051753</v>
      </c>
      <c r="D222" s="821">
        <v>4680115880504</v>
      </c>
      <c r="E222" s="821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 t="shared" si="46"/>
        <v/>
      </c>
      <c r="AA222" s="68" t="s">
        <v>45</v>
      </c>
      <c r="AB222" s="69" t="s">
        <v>45</v>
      </c>
      <c r="AC222" s="310" t="s">
        <v>386</v>
      </c>
      <c r="AG222" s="78"/>
      <c r="AJ222" s="84" t="s">
        <v>45</v>
      </c>
      <c r="AK222" s="84">
        <v>0</v>
      </c>
      <c r="BB222" s="311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389</v>
      </c>
      <c r="B223" s="63" t="s">
        <v>390</v>
      </c>
      <c r="C223" s="36">
        <v>4301051410</v>
      </c>
      <c r="D223" s="821">
        <v>4680115882164</v>
      </c>
      <c r="E223" s="821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105</v>
      </c>
      <c r="N223" s="38"/>
      <c r="O223" s="37">
        <v>40</v>
      </c>
      <c r="P223" s="9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 t="shared" si="46"/>
        <v/>
      </c>
      <c r="AA223" s="68" t="s">
        <v>45</v>
      </c>
      <c r="AB223" s="69" t="s">
        <v>45</v>
      </c>
      <c r="AC223" s="312" t="s">
        <v>391</v>
      </c>
      <c r="AG223" s="78"/>
      <c r="AJ223" s="84" t="s">
        <v>45</v>
      </c>
      <c r="AK223" s="84">
        <v>0</v>
      </c>
      <c r="BB223" s="313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IFERROR(SUM(X213:X223),"0")</f>
        <v>0</v>
      </c>
      <c r="Y225" s="43">
        <f>IFERROR(SUM(Y213:Y223),"0")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192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392</v>
      </c>
      <c r="B227" s="63" t="s">
        <v>393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115</v>
      </c>
      <c r="L227" s="37" t="s">
        <v>45</v>
      </c>
      <c r="M227" s="38" t="s">
        <v>147</v>
      </c>
      <c r="N227" s="38"/>
      <c r="O227" s="37">
        <v>30</v>
      </c>
      <c r="P227" s="943" t="s">
        <v>394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395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115</v>
      </c>
      <c r="L228" s="37" t="s">
        <v>45</v>
      </c>
      <c r="M228" s="38" t="s">
        <v>105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398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147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401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402</v>
      </c>
      <c r="B230" s="63" t="s">
        <v>403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105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395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404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101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405</v>
      </c>
      <c r="B235" s="63" t="s">
        <v>406</v>
      </c>
      <c r="C235" s="36">
        <v>4301011717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109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7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407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8">IFERROR(X235*I235/H235,"0")</f>
        <v>0</v>
      </c>
      <c r="BN235" s="78">
        <f t="shared" ref="BN235:BN242" si="49">IFERROR(Y235*I235/H235,"0")</f>
        <v>0</v>
      </c>
      <c r="BO235" s="78">
        <f t="shared" ref="BO235:BO242" si="50">IFERROR(1/J235*(X235/H235),"0")</f>
        <v>0</v>
      </c>
      <c r="BP235" s="78">
        <f t="shared" ref="BP235:BP242" si="51">IFERROR(1/J235*(Y235/H235),"0")</f>
        <v>0</v>
      </c>
    </row>
    <row r="236" spans="1:68" ht="27" customHeight="1" x14ac:dyDescent="0.25">
      <c r="A236" s="63" t="s">
        <v>405</v>
      </c>
      <c r="B236" s="63" t="s">
        <v>408</v>
      </c>
      <c r="C236" s="36">
        <v>4301011945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410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409</v>
      </c>
      <c r="AG236" s="78"/>
      <c r="AJ236" s="84" t="s">
        <v>45</v>
      </c>
      <c r="AK236" s="84">
        <v>0</v>
      </c>
      <c r="BB236" s="325" t="s">
        <v>66</v>
      </c>
      <c r="BM236" s="78">
        <f t="shared" si="48"/>
        <v>0</v>
      </c>
      <c r="BN236" s="78">
        <f t="shared" si="49"/>
        <v>0</v>
      </c>
      <c r="BO236" s="78">
        <f t="shared" si="50"/>
        <v>0</v>
      </c>
      <c r="BP236" s="78">
        <f t="shared" si="51"/>
        <v>0</v>
      </c>
    </row>
    <row r="237" spans="1:68" ht="27" customHeight="1" x14ac:dyDescent="0.25">
      <c r="A237" s="63" t="s">
        <v>411</v>
      </c>
      <c r="B237" s="63" t="s">
        <v>412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109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7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413</v>
      </c>
      <c r="AG237" s="78"/>
      <c r="AJ237" s="84" t="s">
        <v>45</v>
      </c>
      <c r="AK237" s="84">
        <v>0</v>
      </c>
      <c r="BB237" s="327" t="s">
        <v>66</v>
      </c>
      <c r="BM237" s="78">
        <f t="shared" si="48"/>
        <v>0</v>
      </c>
      <c r="BN237" s="78">
        <f t="shared" si="49"/>
        <v>0</v>
      </c>
      <c r="BO237" s="78">
        <f t="shared" si="50"/>
        <v>0</v>
      </c>
      <c r="BP237" s="78">
        <f t="shared" si="51"/>
        <v>0</v>
      </c>
    </row>
    <row r="238" spans="1:68" ht="27" customHeight="1" x14ac:dyDescent="0.25">
      <c r="A238" s="63" t="s">
        <v>414</v>
      </c>
      <c r="B238" s="63" t="s">
        <v>415</v>
      </c>
      <c r="C238" s="36">
        <v>4301011733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416</v>
      </c>
      <c r="AG238" s="78"/>
      <c r="AJ238" s="84" t="s">
        <v>45</v>
      </c>
      <c r="AK238" s="84">
        <v>0</v>
      </c>
      <c r="BB238" s="329" t="s">
        <v>66</v>
      </c>
      <c r="BM238" s="78">
        <f t="shared" si="48"/>
        <v>0</v>
      </c>
      <c r="BN238" s="78">
        <f t="shared" si="49"/>
        <v>0</v>
      </c>
      <c r="BO238" s="78">
        <f t="shared" si="50"/>
        <v>0</v>
      </c>
      <c r="BP238" s="78">
        <f t="shared" si="51"/>
        <v>0</v>
      </c>
    </row>
    <row r="239" spans="1:68" ht="27" customHeight="1" x14ac:dyDescent="0.25">
      <c r="A239" s="63" t="s">
        <v>414</v>
      </c>
      <c r="B239" s="63" t="s">
        <v>417</v>
      </c>
      <c r="C239" s="36">
        <v>4301011944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106</v>
      </c>
      <c r="L239" s="37" t="s">
        <v>45</v>
      </c>
      <c r="M239" s="38" t="s">
        <v>410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7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409</v>
      </c>
      <c r="AG239" s="78"/>
      <c r="AJ239" s="84" t="s">
        <v>45</v>
      </c>
      <c r="AK239" s="84">
        <v>0</v>
      </c>
      <c r="BB239" s="331" t="s">
        <v>66</v>
      </c>
      <c r="BM239" s="78">
        <f t="shared" si="48"/>
        <v>0</v>
      </c>
      <c r="BN239" s="78">
        <f t="shared" si="49"/>
        <v>0</v>
      </c>
      <c r="BO239" s="78">
        <f t="shared" si="50"/>
        <v>0</v>
      </c>
      <c r="BP239" s="78">
        <f t="shared" si="51"/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115</v>
      </c>
      <c r="L240" s="37" t="s">
        <v>45</v>
      </c>
      <c r="M240" s="38" t="s">
        <v>109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407</v>
      </c>
      <c r="AG240" s="78"/>
      <c r="AJ240" s="84" t="s">
        <v>45</v>
      </c>
      <c r="AK240" s="84">
        <v>0</v>
      </c>
      <c r="BB240" s="333" t="s">
        <v>66</v>
      </c>
      <c r="BM240" s="78">
        <f t="shared" si="48"/>
        <v>0</v>
      </c>
      <c r="BN240" s="78">
        <f t="shared" si="49"/>
        <v>0</v>
      </c>
      <c r="BO240" s="78">
        <f t="shared" si="50"/>
        <v>0</v>
      </c>
      <c r="BP240" s="78">
        <f t="shared" si="51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115</v>
      </c>
      <c r="L241" s="37" t="s">
        <v>45</v>
      </c>
      <c r="M241" s="38" t="s">
        <v>109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413</v>
      </c>
      <c r="AG241" s="78"/>
      <c r="AJ241" s="84" t="s">
        <v>45</v>
      </c>
      <c r="AK241" s="84">
        <v>0</v>
      </c>
      <c r="BB241" s="335" t="s">
        <v>66</v>
      </c>
      <c r="BM241" s="78">
        <f t="shared" si="48"/>
        <v>0</v>
      </c>
      <c r="BN241" s="78">
        <f t="shared" si="49"/>
        <v>0</v>
      </c>
      <c r="BO241" s="78">
        <f t="shared" si="50"/>
        <v>0</v>
      </c>
      <c r="BP241" s="78">
        <f t="shared" si="51"/>
        <v>0</v>
      </c>
    </row>
    <row r="242" spans="1:68" ht="27" customHeight="1" x14ac:dyDescent="0.25">
      <c r="A242" s="63" t="s">
        <v>422</v>
      </c>
      <c r="B242" s="63" t="s">
        <v>423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115</v>
      </c>
      <c r="L242" s="37" t="s">
        <v>45</v>
      </c>
      <c r="M242" s="38" t="s">
        <v>109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7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416</v>
      </c>
      <c r="AG242" s="78"/>
      <c r="AJ242" s="84" t="s">
        <v>45</v>
      </c>
      <c r="AK242" s="84">
        <v>0</v>
      </c>
      <c r="BB242" s="337" t="s">
        <v>66</v>
      </c>
      <c r="BM242" s="78">
        <f t="shared" si="48"/>
        <v>0</v>
      </c>
      <c r="BN242" s="78">
        <f t="shared" si="49"/>
        <v>0</v>
      </c>
      <c r="BO242" s="78">
        <f t="shared" si="50"/>
        <v>0</v>
      </c>
      <c r="BP242" s="78">
        <f t="shared" si="51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424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101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425</v>
      </c>
      <c r="B247" s="63" t="s">
        <v>426</v>
      </c>
      <c r="C247" s="36">
        <v>4301011942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410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5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427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53">IFERROR(X247*I247/H247,"0")</f>
        <v>0</v>
      </c>
      <c r="BN247" s="78">
        <f t="shared" ref="BN247:BN255" si="54">IFERROR(Y247*I247/H247,"0")</f>
        <v>0</v>
      </c>
      <c r="BO247" s="78">
        <f t="shared" ref="BO247:BO255" si="55">IFERROR(1/J247*(X247/H247),"0")</f>
        <v>0</v>
      </c>
      <c r="BP247" s="78">
        <f t="shared" ref="BP247:BP255" si="56">IFERROR(1/J247*(Y247/H247),"0")</f>
        <v>0</v>
      </c>
    </row>
    <row r="248" spans="1:68" ht="27" customHeight="1" x14ac:dyDescent="0.25">
      <c r="A248" s="63" t="s">
        <v>425</v>
      </c>
      <c r="B248" s="63" t="s">
        <v>428</v>
      </c>
      <c r="C248" s="36">
        <v>4301011826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109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429</v>
      </c>
      <c r="AG248" s="78"/>
      <c r="AJ248" s="84" t="s">
        <v>45</v>
      </c>
      <c r="AK248" s="84">
        <v>0</v>
      </c>
      <c r="BB248" s="341" t="s">
        <v>66</v>
      </c>
      <c r="BM248" s="78">
        <f t="shared" si="53"/>
        <v>0</v>
      </c>
      <c r="BN248" s="78">
        <f t="shared" si="54"/>
        <v>0</v>
      </c>
      <c r="BO248" s="78">
        <f t="shared" si="55"/>
        <v>0</v>
      </c>
      <c r="BP248" s="78">
        <f t="shared" si="56"/>
        <v>0</v>
      </c>
    </row>
    <row r="249" spans="1:68" ht="27" customHeight="1" x14ac:dyDescent="0.25">
      <c r="A249" s="63" t="s">
        <v>430</v>
      </c>
      <c r="B249" s="63" t="s">
        <v>431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109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2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432</v>
      </c>
      <c r="AG249" s="78"/>
      <c r="AJ249" s="84" t="s">
        <v>45</v>
      </c>
      <c r="AK249" s="84">
        <v>0</v>
      </c>
      <c r="BB249" s="343" t="s">
        <v>66</v>
      </c>
      <c r="BM249" s="78">
        <f t="shared" si="53"/>
        <v>0</v>
      </c>
      <c r="BN249" s="78">
        <f t="shared" si="54"/>
        <v>0</v>
      </c>
      <c r="BO249" s="78">
        <f t="shared" si="55"/>
        <v>0</v>
      </c>
      <c r="BP249" s="78">
        <f t="shared" si="56"/>
        <v>0</v>
      </c>
    </row>
    <row r="250" spans="1:68" ht="27" customHeight="1" x14ac:dyDescent="0.25">
      <c r="A250" s="63" t="s">
        <v>433</v>
      </c>
      <c r="B250" s="63" t="s">
        <v>434</v>
      </c>
      <c r="C250" s="36">
        <v>4301011721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109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435</v>
      </c>
      <c r="AG250" s="78"/>
      <c r="AJ250" s="84" t="s">
        <v>45</v>
      </c>
      <c r="AK250" s="84">
        <v>0</v>
      </c>
      <c r="BB250" s="345" t="s">
        <v>66</v>
      </c>
      <c r="BM250" s="78">
        <f t="shared" si="53"/>
        <v>0</v>
      </c>
      <c r="BN250" s="78">
        <f t="shared" si="54"/>
        <v>0</v>
      </c>
      <c r="BO250" s="78">
        <f t="shared" si="55"/>
        <v>0</v>
      </c>
      <c r="BP250" s="78">
        <f t="shared" si="56"/>
        <v>0</v>
      </c>
    </row>
    <row r="251" spans="1:68" ht="27" customHeight="1" x14ac:dyDescent="0.25">
      <c r="A251" s="63" t="s">
        <v>433</v>
      </c>
      <c r="B251" s="63" t="s">
        <v>436</v>
      </c>
      <c r="C251" s="36">
        <v>4301011941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106</v>
      </c>
      <c r="L251" s="37" t="s">
        <v>45</v>
      </c>
      <c r="M251" s="38" t="s">
        <v>410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427</v>
      </c>
      <c r="AG251" s="78"/>
      <c r="AJ251" s="84" t="s">
        <v>45</v>
      </c>
      <c r="AK251" s="84">
        <v>0</v>
      </c>
      <c r="BB251" s="347" t="s">
        <v>66</v>
      </c>
      <c r="BM251" s="78">
        <f t="shared" si="53"/>
        <v>0</v>
      </c>
      <c r="BN251" s="78">
        <f t="shared" si="54"/>
        <v>0</v>
      </c>
      <c r="BO251" s="78">
        <f t="shared" si="55"/>
        <v>0</v>
      </c>
      <c r="BP251" s="78">
        <f t="shared" si="56"/>
        <v>0</v>
      </c>
    </row>
    <row r="252" spans="1:68" ht="27" customHeight="1" x14ac:dyDescent="0.25">
      <c r="A252" s="63" t="s">
        <v>437</v>
      </c>
      <c r="B252" s="63" t="s">
        <v>438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115</v>
      </c>
      <c r="L252" s="37" t="s">
        <v>45</v>
      </c>
      <c r="M252" s="38" t="s">
        <v>109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429</v>
      </c>
      <c r="AG252" s="78"/>
      <c r="AJ252" s="84" t="s">
        <v>45</v>
      </c>
      <c r="AK252" s="84">
        <v>0</v>
      </c>
      <c r="BB252" s="349" t="s">
        <v>66</v>
      </c>
      <c r="BM252" s="78">
        <f t="shared" si="53"/>
        <v>0</v>
      </c>
      <c r="BN252" s="78">
        <f t="shared" si="54"/>
        <v>0</v>
      </c>
      <c r="BO252" s="78">
        <f t="shared" si="55"/>
        <v>0</v>
      </c>
      <c r="BP252" s="78">
        <f t="shared" si="56"/>
        <v>0</v>
      </c>
    </row>
    <row r="253" spans="1:68" ht="27" customHeight="1" x14ac:dyDescent="0.25">
      <c r="A253" s="63" t="s">
        <v>439</v>
      </c>
      <c r="B253" s="63" t="s">
        <v>440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115</v>
      </c>
      <c r="L253" s="37" t="s">
        <v>45</v>
      </c>
      <c r="M253" s="38" t="s">
        <v>109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441</v>
      </c>
      <c r="AG253" s="78"/>
      <c r="AJ253" s="84" t="s">
        <v>45</v>
      </c>
      <c r="AK253" s="84">
        <v>0</v>
      </c>
      <c r="BB253" s="351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442</v>
      </c>
      <c r="B254" s="63" t="s">
        <v>443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115</v>
      </c>
      <c r="L254" s="37" t="s">
        <v>45</v>
      </c>
      <c r="M254" s="38" t="s">
        <v>109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432</v>
      </c>
      <c r="AG254" s="78"/>
      <c r="AJ254" s="84" t="s">
        <v>45</v>
      </c>
      <c r="AK254" s="84">
        <v>0</v>
      </c>
      <c r="BB254" s="353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444</v>
      </c>
      <c r="B255" s="63" t="s">
        <v>445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115</v>
      </c>
      <c r="L255" s="37" t="s">
        <v>45</v>
      </c>
      <c r="M255" s="38" t="s">
        <v>109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435</v>
      </c>
      <c r="AG255" s="78"/>
      <c r="AJ255" s="84" t="s">
        <v>45</v>
      </c>
      <c r="AK255" s="84">
        <v>0</v>
      </c>
      <c r="BB255" s="355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150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446</v>
      </c>
      <c r="B259" s="63" t="s">
        <v>447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125</v>
      </c>
      <c r="L259" s="37" t="s">
        <v>45</v>
      </c>
      <c r="M259" s="38" t="s">
        <v>105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448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449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101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450</v>
      </c>
      <c r="B264" s="63" t="s">
        <v>451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109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452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453</v>
      </c>
      <c r="B265" s="63" t="s">
        <v>454</v>
      </c>
      <c r="C265" s="36">
        <v>4301011850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109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455</v>
      </c>
      <c r="AG265" s="78"/>
      <c r="AJ265" s="84" t="s">
        <v>45</v>
      </c>
      <c r="AK265" s="84">
        <v>0</v>
      </c>
      <c r="BB265" s="361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453</v>
      </c>
      <c r="B266" s="63" t="s">
        <v>456</v>
      </c>
      <c r="C266" s="36">
        <v>4301011910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106</v>
      </c>
      <c r="L266" s="37" t="s">
        <v>45</v>
      </c>
      <c r="M266" s="38" t="s">
        <v>410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457</v>
      </c>
      <c r="AG266" s="78"/>
      <c r="AJ266" s="84" t="s">
        <v>45</v>
      </c>
      <c r="AK266" s="84">
        <v>0</v>
      </c>
      <c r="BB266" s="363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37.5" customHeight="1" x14ac:dyDescent="0.25">
      <c r="A267" s="63" t="s">
        <v>458</v>
      </c>
      <c r="B267" s="63" t="s">
        <v>459</v>
      </c>
      <c r="C267" s="36">
        <v>4301011853</v>
      </c>
      <c r="D267" s="821">
        <v>4680115885851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109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460</v>
      </c>
      <c r="AG267" s="78"/>
      <c r="AJ267" s="84" t="s">
        <v>45</v>
      </c>
      <c r="AK267" s="84">
        <v>0</v>
      </c>
      <c r="BB267" s="365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37.5" customHeight="1" x14ac:dyDescent="0.25">
      <c r="A268" s="63" t="s">
        <v>461</v>
      </c>
      <c r="B268" s="63" t="s">
        <v>462</v>
      </c>
      <c r="C268" s="36">
        <v>4301011313</v>
      </c>
      <c r="D268" s="821">
        <v>4607091385984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109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463</v>
      </c>
      <c r="AG268" s="78"/>
      <c r="AJ268" s="84" t="s">
        <v>45</v>
      </c>
      <c r="AK268" s="84">
        <v>0</v>
      </c>
      <c r="BB268" s="367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464</v>
      </c>
      <c r="B269" s="63" t="s">
        <v>465</v>
      </c>
      <c r="C269" s="36">
        <v>4301011852</v>
      </c>
      <c r="D269" s="821">
        <v>4680115885844</v>
      </c>
      <c r="E269" s="82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115</v>
      </c>
      <c r="L269" s="37" t="s">
        <v>45</v>
      </c>
      <c r="M269" s="38" t="s">
        <v>109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466</v>
      </c>
      <c r="AG269" s="78"/>
      <c r="AJ269" s="84" t="s">
        <v>45</v>
      </c>
      <c r="AK269" s="84">
        <v>0</v>
      </c>
      <c r="BB269" s="369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467</v>
      </c>
      <c r="B270" s="63" t="s">
        <v>468</v>
      </c>
      <c r="C270" s="36">
        <v>4301011319</v>
      </c>
      <c r="D270" s="821">
        <v>4607091387469</v>
      </c>
      <c r="E270" s="821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115</v>
      </c>
      <c r="L270" s="37" t="s">
        <v>45</v>
      </c>
      <c r="M270" s="38" t="s">
        <v>109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469</v>
      </c>
      <c r="AG270" s="78"/>
      <c r="AJ270" s="84" t="s">
        <v>45</v>
      </c>
      <c r="AK270" s="84">
        <v>0</v>
      </c>
      <c r="BB270" s="371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470</v>
      </c>
      <c r="B271" s="63" t="s">
        <v>471</v>
      </c>
      <c r="C271" s="36">
        <v>4301011851</v>
      </c>
      <c r="D271" s="821">
        <v>4680115885820</v>
      </c>
      <c r="E271" s="82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115</v>
      </c>
      <c r="L271" s="37" t="s">
        <v>45</v>
      </c>
      <c r="M271" s="38" t="s">
        <v>109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472</v>
      </c>
      <c r="AG271" s="78"/>
      <c r="AJ271" s="84" t="s">
        <v>45</v>
      </c>
      <c r="AK271" s="84">
        <v>0</v>
      </c>
      <c r="BB271" s="373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473</v>
      </c>
      <c r="B272" s="63" t="s">
        <v>474</v>
      </c>
      <c r="C272" s="36">
        <v>4301011316</v>
      </c>
      <c r="D272" s="821">
        <v>4607091387438</v>
      </c>
      <c r="E272" s="821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115</v>
      </c>
      <c r="L272" s="37" t="s">
        <v>45</v>
      </c>
      <c r="M272" s="38" t="s">
        <v>109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475</v>
      </c>
      <c r="AG272" s="78"/>
      <c r="AJ272" s="84" t="s">
        <v>45</v>
      </c>
      <c r="AK272" s="84">
        <v>0</v>
      </c>
      <c r="BB272" s="375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476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101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27" customHeight="1" x14ac:dyDescent="0.25">
      <c r="A277" s="63" t="s">
        <v>477</v>
      </c>
      <c r="B277" s="63" t="s">
        <v>478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109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416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479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101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480</v>
      </c>
      <c r="B282" s="63" t="s">
        <v>481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105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108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482</v>
      </c>
      <c r="B283" s="63" t="s">
        <v>483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105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484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485</v>
      </c>
      <c r="B284" s="63" t="s">
        <v>486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105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487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488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78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489</v>
      </c>
      <c r="B289" s="63" t="s">
        <v>490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105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491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63">IFERROR(X289*I289/H289,"0")</f>
        <v>0</v>
      </c>
      <c r="BN289" s="78">
        <f t="shared" ref="BN289:BN294" si="64">IFERROR(Y289*I289/H289,"0")</f>
        <v>0</v>
      </c>
      <c r="BO289" s="78">
        <f t="shared" ref="BO289:BO294" si="65">IFERROR(1/J289*(X289/H289),"0")</f>
        <v>0</v>
      </c>
      <c r="BP289" s="78">
        <f t="shared" ref="BP289:BP294" si="66">IFERROR(1/J289*(Y289/H289),"0")</f>
        <v>0</v>
      </c>
    </row>
    <row r="290" spans="1:68" ht="37.5" customHeight="1" x14ac:dyDescent="0.25">
      <c r="A290" s="63" t="s">
        <v>492</v>
      </c>
      <c r="B290" s="63" t="s">
        <v>493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115</v>
      </c>
      <c r="L290" s="37" t="s">
        <v>45</v>
      </c>
      <c r="M290" s="38" t="s">
        <v>82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494</v>
      </c>
      <c r="AG290" s="78"/>
      <c r="AJ290" s="84" t="s">
        <v>45</v>
      </c>
      <c r="AK290" s="84">
        <v>0</v>
      </c>
      <c r="BB290" s="387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495</v>
      </c>
      <c r="B291" s="63" t="s">
        <v>496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105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497</v>
      </c>
      <c r="AG291" s="78"/>
      <c r="AJ291" s="84" t="s">
        <v>45</v>
      </c>
      <c r="AK291" s="84">
        <v>0</v>
      </c>
      <c r="BB291" s="389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498</v>
      </c>
      <c r="B292" s="63" t="s">
        <v>499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147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500</v>
      </c>
      <c r="AG292" s="78"/>
      <c r="AJ292" s="84" t="s">
        <v>45</v>
      </c>
      <c r="AK292" s="84">
        <v>0</v>
      </c>
      <c r="BB292" s="391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ht="37.5" customHeight="1" x14ac:dyDescent="0.25">
      <c r="A293" s="63" t="s">
        <v>501</v>
      </c>
      <c r="B293" s="63" t="s">
        <v>502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118</v>
      </c>
      <c r="M293" s="38" t="s">
        <v>105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491</v>
      </c>
      <c r="AG293" s="78"/>
      <c r="AJ293" s="84" t="s">
        <v>119</v>
      </c>
      <c r="AK293" s="84">
        <v>436.8</v>
      </c>
      <c r="BB293" s="393" t="s">
        <v>66</v>
      </c>
      <c r="BM293" s="78">
        <f t="shared" si="63"/>
        <v>0</v>
      </c>
      <c r="BN293" s="78">
        <f t="shared" si="64"/>
        <v>0</v>
      </c>
      <c r="BO293" s="78">
        <f t="shared" si="65"/>
        <v>0</v>
      </c>
      <c r="BP293" s="78">
        <f t="shared" si="66"/>
        <v>0</v>
      </c>
    </row>
    <row r="294" spans="1:68" ht="37.5" customHeight="1" x14ac:dyDescent="0.25">
      <c r="A294" s="63" t="s">
        <v>503</v>
      </c>
      <c r="B294" s="63" t="s">
        <v>504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115</v>
      </c>
      <c r="L294" s="37" t="s">
        <v>45</v>
      </c>
      <c r="M294" s="38" t="s">
        <v>82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505</v>
      </c>
      <c r="AG294" s="78"/>
      <c r="AJ294" s="84" t="s">
        <v>45</v>
      </c>
      <c r="AK294" s="84">
        <v>0</v>
      </c>
      <c r="BB294" s="395" t="s">
        <v>66</v>
      </c>
      <c r="BM294" s="78">
        <f t="shared" si="63"/>
        <v>0</v>
      </c>
      <c r="BN294" s="78">
        <f t="shared" si="64"/>
        <v>0</v>
      </c>
      <c r="BO294" s="78">
        <f t="shared" si="65"/>
        <v>0</v>
      </c>
      <c r="BP294" s="78">
        <f t="shared" si="66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506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101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507</v>
      </c>
      <c r="B299" s="63" t="s">
        <v>508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115</v>
      </c>
      <c r="L299" s="37" t="s">
        <v>45</v>
      </c>
      <c r="M299" s="38" t="s">
        <v>105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509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161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510</v>
      </c>
      <c r="B303" s="63" t="s">
        <v>511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125</v>
      </c>
      <c r="L303" s="37" t="s">
        <v>45</v>
      </c>
      <c r="M303" s="38" t="s">
        <v>82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512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78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513</v>
      </c>
      <c r="B307" s="63" t="s">
        <v>514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147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515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516</v>
      </c>
      <c r="B308" s="63" t="s">
        <v>517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115</v>
      </c>
      <c r="L308" s="37" t="s">
        <v>45</v>
      </c>
      <c r="M308" s="38" t="s">
        <v>105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518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519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101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520</v>
      </c>
      <c r="B313" s="63" t="s">
        <v>521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115</v>
      </c>
      <c r="L313" s="37" t="s">
        <v>45</v>
      </c>
      <c r="M313" s="38" t="s">
        <v>109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522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161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523</v>
      </c>
      <c r="B317" s="63" t="s">
        <v>524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125</v>
      </c>
      <c r="L317" s="37" t="s">
        <v>45</v>
      </c>
      <c r="M317" s="38" t="s">
        <v>82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525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78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526</v>
      </c>
      <c r="B321" s="63" t="s">
        <v>527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105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528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529</v>
      </c>
      <c r="B322" s="63" t="s">
        <v>530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105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531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532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101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533</v>
      </c>
      <c r="B327" s="63" t="s">
        <v>534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109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416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115</v>
      </c>
      <c r="L328" s="37" t="s">
        <v>45</v>
      </c>
      <c r="M328" s="38" t="s">
        <v>109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416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161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537</v>
      </c>
      <c r="B332" s="63" t="s">
        <v>538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125</v>
      </c>
      <c r="L332" s="37" t="s">
        <v>45</v>
      </c>
      <c r="M332" s="38" t="s">
        <v>82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539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125</v>
      </c>
      <c r="L333" s="37" t="s">
        <v>45</v>
      </c>
      <c r="M333" s="38" t="s">
        <v>82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539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78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542</v>
      </c>
      <c r="B337" s="63" t="s">
        <v>543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105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544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545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101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546</v>
      </c>
      <c r="B342" s="63" t="s">
        <v>547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125</v>
      </c>
      <c r="L342" s="37" t="s">
        <v>45</v>
      </c>
      <c r="M342" s="38" t="s">
        <v>105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548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549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101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550</v>
      </c>
      <c r="B347" s="63" t="s">
        <v>551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105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552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8">IFERROR(X347*I347/H347,"0")</f>
        <v>0</v>
      </c>
      <c r="BN347" s="78">
        <f t="shared" ref="BN347:BN354" si="69">IFERROR(Y347*I347/H347,"0")</f>
        <v>0</v>
      </c>
      <c r="BO347" s="78">
        <f t="shared" ref="BO347:BO354" si="70">IFERROR(1/J347*(X347/H347),"0")</f>
        <v>0</v>
      </c>
      <c r="BP347" s="78">
        <f t="shared" ref="BP347:BP354" si="71">IFERROR(1/J347*(Y347/H347),"0")</f>
        <v>0</v>
      </c>
    </row>
    <row r="348" spans="1:68" ht="27" customHeight="1" x14ac:dyDescent="0.25">
      <c r="A348" s="63" t="s">
        <v>553</v>
      </c>
      <c r="B348" s="63" t="s">
        <v>554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410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7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555</v>
      </c>
      <c r="AG348" s="78"/>
      <c r="AJ348" s="84" t="s">
        <v>45</v>
      </c>
      <c r="AK348" s="84">
        <v>0</v>
      </c>
      <c r="BB348" s="427" t="s">
        <v>66</v>
      </c>
      <c r="BM348" s="78">
        <f t="shared" si="68"/>
        <v>0</v>
      </c>
      <c r="BN348" s="78">
        <f t="shared" si="69"/>
        <v>0</v>
      </c>
      <c r="BO348" s="78">
        <f t="shared" si="70"/>
        <v>0</v>
      </c>
      <c r="BP348" s="78">
        <f t="shared" si="71"/>
        <v>0</v>
      </c>
    </row>
    <row r="349" spans="1:68" ht="27" customHeight="1" x14ac:dyDescent="0.25">
      <c r="A349" s="63" t="s">
        <v>553</v>
      </c>
      <c r="B349" s="63" t="s">
        <v>556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558</v>
      </c>
      <c r="M349" s="38" t="s">
        <v>105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557</v>
      </c>
      <c r="AG349" s="78"/>
      <c r="AJ349" s="84" t="s">
        <v>559</v>
      </c>
      <c r="AK349" s="84">
        <v>86.4</v>
      </c>
      <c r="BB349" s="429" t="s">
        <v>66</v>
      </c>
      <c r="BM349" s="78">
        <f t="shared" si="68"/>
        <v>0</v>
      </c>
      <c r="BN349" s="78">
        <f t="shared" si="69"/>
        <v>0</v>
      </c>
      <c r="BO349" s="78">
        <f t="shared" si="70"/>
        <v>0</v>
      </c>
      <c r="BP349" s="78">
        <f t="shared" si="71"/>
        <v>0</v>
      </c>
    </row>
    <row r="350" spans="1:68" ht="37.5" customHeight="1" x14ac:dyDescent="0.25">
      <c r="A350" s="63" t="s">
        <v>560</v>
      </c>
      <c r="B350" s="63" t="s">
        <v>561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109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562</v>
      </c>
      <c r="AG350" s="78"/>
      <c r="AJ350" s="84" t="s">
        <v>45</v>
      </c>
      <c r="AK350" s="84">
        <v>0</v>
      </c>
      <c r="BB350" s="431" t="s">
        <v>66</v>
      </c>
      <c r="BM350" s="78">
        <f t="shared" si="68"/>
        <v>0</v>
      </c>
      <c r="BN350" s="78">
        <f t="shared" si="69"/>
        <v>0</v>
      </c>
      <c r="BO350" s="78">
        <f t="shared" si="70"/>
        <v>0</v>
      </c>
      <c r="BP350" s="78">
        <f t="shared" si="71"/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115</v>
      </c>
      <c r="L351" s="37" t="s">
        <v>45</v>
      </c>
      <c r="M351" s="38" t="s">
        <v>109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565</v>
      </c>
      <c r="AG351" s="78"/>
      <c r="AJ351" s="84" t="s">
        <v>45</v>
      </c>
      <c r="AK351" s="84">
        <v>0</v>
      </c>
      <c r="BB351" s="433" t="s">
        <v>66</v>
      </c>
      <c r="BM351" s="78">
        <f t="shared" si="68"/>
        <v>0</v>
      </c>
      <c r="BN351" s="78">
        <f t="shared" si="69"/>
        <v>0</v>
      </c>
      <c r="BO351" s="78">
        <f t="shared" si="70"/>
        <v>0</v>
      </c>
      <c r="BP351" s="78">
        <f t="shared" si="71"/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115</v>
      </c>
      <c r="L352" s="37" t="s">
        <v>45</v>
      </c>
      <c r="M352" s="38" t="s">
        <v>109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568</v>
      </c>
      <c r="AG352" s="78"/>
      <c r="AJ352" s="84" t="s">
        <v>45</v>
      </c>
      <c r="AK352" s="84">
        <v>0</v>
      </c>
      <c r="BB352" s="435" t="s">
        <v>66</v>
      </c>
      <c r="BM352" s="78">
        <f t="shared" si="68"/>
        <v>0</v>
      </c>
      <c r="BN352" s="78">
        <f t="shared" si="69"/>
        <v>0</v>
      </c>
      <c r="BO352" s="78">
        <f t="shared" si="70"/>
        <v>0</v>
      </c>
      <c r="BP352" s="78">
        <f t="shared" si="71"/>
        <v>0</v>
      </c>
    </row>
    <row r="353" spans="1:68" ht="27" customHeight="1" x14ac:dyDescent="0.25">
      <c r="A353" s="63" t="s">
        <v>569</v>
      </c>
      <c r="B353" s="63" t="s">
        <v>570</v>
      </c>
      <c r="C353" s="36">
        <v>4301011859</v>
      </c>
      <c r="D353" s="821">
        <v>4680115885608</v>
      </c>
      <c r="E353" s="821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115</v>
      </c>
      <c r="L353" s="37" t="s">
        <v>45</v>
      </c>
      <c r="M353" s="38" t="s">
        <v>109</v>
      </c>
      <c r="N353" s="38"/>
      <c r="O353" s="37">
        <v>55</v>
      </c>
      <c r="P353" s="10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557</v>
      </c>
      <c r="AG353" s="78"/>
      <c r="AJ353" s="84" t="s">
        <v>45</v>
      </c>
      <c r="AK353" s="84">
        <v>0</v>
      </c>
      <c r="BB353" s="437" t="s">
        <v>66</v>
      </c>
      <c r="BM353" s="78">
        <f t="shared" si="68"/>
        <v>0</v>
      </c>
      <c r="BN353" s="78">
        <f t="shared" si="69"/>
        <v>0</v>
      </c>
      <c r="BO353" s="78">
        <f t="shared" si="70"/>
        <v>0</v>
      </c>
      <c r="BP353" s="78">
        <f t="shared" si="71"/>
        <v>0</v>
      </c>
    </row>
    <row r="354" spans="1:68" ht="27" customHeight="1" x14ac:dyDescent="0.25">
      <c r="A354" s="63" t="s">
        <v>571</v>
      </c>
      <c r="B354" s="63" t="s">
        <v>572</v>
      </c>
      <c r="C354" s="36">
        <v>4301011337</v>
      </c>
      <c r="D354" s="821">
        <v>4607091386011</v>
      </c>
      <c r="E354" s="821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115</v>
      </c>
      <c r="L354" s="37" t="s">
        <v>45</v>
      </c>
      <c r="M354" s="38" t="s">
        <v>109</v>
      </c>
      <c r="N354" s="38"/>
      <c r="O354" s="37">
        <v>55</v>
      </c>
      <c r="P354" s="10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573</v>
      </c>
      <c r="AG354" s="78"/>
      <c r="AJ354" s="84" t="s">
        <v>45</v>
      </c>
      <c r="AK354" s="84">
        <v>0</v>
      </c>
      <c r="BB354" s="439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161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574</v>
      </c>
      <c r="B358" s="63" t="s">
        <v>575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115</v>
      </c>
      <c r="L358" s="37" t="s">
        <v>45</v>
      </c>
      <c r="M358" s="38" t="s">
        <v>82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576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577</v>
      </c>
      <c r="B359" s="63" t="s">
        <v>578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115</v>
      </c>
      <c r="L359" s="37" t="s">
        <v>45</v>
      </c>
      <c r="M359" s="38" t="s">
        <v>82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579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580</v>
      </c>
      <c r="B360" s="63" t="s">
        <v>581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115</v>
      </c>
      <c r="L360" s="37" t="s">
        <v>45</v>
      </c>
      <c r="M360" s="38" t="s">
        <v>82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582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583</v>
      </c>
      <c r="B361" s="63" t="s">
        <v>584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125</v>
      </c>
      <c r="L361" s="37" t="s">
        <v>45</v>
      </c>
      <c r="M361" s="38" t="s">
        <v>82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579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78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585</v>
      </c>
      <c r="B365" s="63" t="s">
        <v>586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105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7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587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73">IFERROR(X365*I365/H365,"0")</f>
        <v>0</v>
      </c>
      <c r="BN365" s="78">
        <f t="shared" ref="BN365:BN370" si="74">IFERROR(Y365*I365/H365,"0")</f>
        <v>0</v>
      </c>
      <c r="BO365" s="78">
        <f t="shared" ref="BO365:BO370" si="75">IFERROR(1/J365*(X365/H365),"0")</f>
        <v>0</v>
      </c>
      <c r="BP365" s="78">
        <f t="shared" ref="BP365:BP370" si="76">IFERROR(1/J365*(Y365/H365),"0")</f>
        <v>0</v>
      </c>
    </row>
    <row r="366" spans="1:68" ht="27" customHeight="1" x14ac:dyDescent="0.25">
      <c r="A366" s="63" t="s">
        <v>588</v>
      </c>
      <c r="B366" s="63" t="s">
        <v>589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105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590</v>
      </c>
      <c r="AG366" s="78"/>
      <c r="AJ366" s="84" t="s">
        <v>45</v>
      </c>
      <c r="AK366" s="84">
        <v>0</v>
      </c>
      <c r="BB366" s="451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591</v>
      </c>
      <c r="B367" s="63" t="s">
        <v>592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105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593</v>
      </c>
      <c r="AG367" s="78"/>
      <c r="AJ367" s="84" t="s">
        <v>45</v>
      </c>
      <c r="AK367" s="84">
        <v>0</v>
      </c>
      <c r="BB367" s="453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105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105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599</v>
      </c>
      <c r="AG369" s="78"/>
      <c r="AJ369" s="84" t="s">
        <v>45</v>
      </c>
      <c r="AK369" s="84">
        <v>0</v>
      </c>
      <c r="BB369" s="457" t="s">
        <v>66</v>
      </c>
      <c r="BM369" s="78">
        <f t="shared" si="73"/>
        <v>0</v>
      </c>
      <c r="BN369" s="78">
        <f t="shared" si="74"/>
        <v>0</v>
      </c>
      <c r="BO369" s="78">
        <f t="shared" si="75"/>
        <v>0</v>
      </c>
      <c r="BP369" s="78">
        <f t="shared" si="76"/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147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7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602</v>
      </c>
      <c r="AG370" s="78"/>
      <c r="AJ370" s="84" t="s">
        <v>45</v>
      </c>
      <c r="AK370" s="84">
        <v>0</v>
      </c>
      <c r="BB370" s="459" t="s">
        <v>66</v>
      </c>
      <c r="BM370" s="78">
        <f t="shared" si="73"/>
        <v>0</v>
      </c>
      <c r="BN370" s="78">
        <f t="shared" si="74"/>
        <v>0</v>
      </c>
      <c r="BO370" s="78">
        <f t="shared" si="75"/>
        <v>0</v>
      </c>
      <c r="BP370" s="78">
        <f t="shared" si="76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192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603</v>
      </c>
      <c r="B374" s="63" t="s">
        <v>604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105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105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609</v>
      </c>
      <c r="B376" s="63" t="s">
        <v>610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147</v>
      </c>
      <c r="N376" s="38"/>
      <c r="O376" s="37">
        <v>30</v>
      </c>
      <c r="P376" s="1018" t="s">
        <v>611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93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16.5" customHeight="1" x14ac:dyDescent="0.25">
      <c r="A380" s="63" t="s">
        <v>613</v>
      </c>
      <c r="B380" s="63" t="s">
        <v>614</v>
      </c>
      <c r="C380" s="36">
        <v>4301030232</v>
      </c>
      <c r="D380" s="821">
        <v>4607091388374</v>
      </c>
      <c r="E380" s="821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115</v>
      </c>
      <c r="L380" s="37" t="s">
        <v>45</v>
      </c>
      <c r="M380" s="38" t="s">
        <v>98</v>
      </c>
      <c r="N380" s="38"/>
      <c r="O380" s="37">
        <v>180</v>
      </c>
      <c r="P380" s="1019" t="s">
        <v>615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4301030235</v>
      </c>
      <c r="D381" s="821">
        <v>4607091388381</v>
      </c>
      <c r="E381" s="821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115</v>
      </c>
      <c r="L381" s="37" t="s">
        <v>45</v>
      </c>
      <c r="M381" s="38" t="s">
        <v>98</v>
      </c>
      <c r="N381" s="38"/>
      <c r="O381" s="37">
        <v>180</v>
      </c>
      <c r="P381" s="1020" t="s">
        <v>619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625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634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161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78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105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147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647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648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101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118</v>
      </c>
      <c r="M406" s="38" t="s">
        <v>82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119</v>
      </c>
      <c r="AK406" s="84">
        <v>720</v>
      </c>
      <c r="BB406" s="489" t="s">
        <v>66</v>
      </c>
      <c r="BM406" s="78">
        <f t="shared" ref="BM406:BM415" si="78">IFERROR(X406*I406/H406,"0")</f>
        <v>0</v>
      </c>
      <c r="BN406" s="78">
        <f t="shared" ref="BN406:BN415" si="79">IFERROR(Y406*I406/H406,"0")</f>
        <v>0</v>
      </c>
      <c r="BO406" s="78">
        <f t="shared" ref="BO406:BO415" si="80">IFERROR(1/J406*(X406/H406),"0")</f>
        <v>0</v>
      </c>
      <c r="BP406" s="78">
        <f t="shared" ref="BP406:BP415" si="81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410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8"/>
        <v>0</v>
      </c>
      <c r="BN407" s="78">
        <f t="shared" si="79"/>
        <v>0</v>
      </c>
      <c r="BO407" s="78">
        <f t="shared" si="80"/>
        <v>0</v>
      </c>
      <c r="BP407" s="78">
        <f t="shared" si="81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118</v>
      </c>
      <c r="M408" s="38" t="s">
        <v>82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119</v>
      </c>
      <c r="AK408" s="84">
        <v>720</v>
      </c>
      <c r="BB408" s="493" t="s">
        <v>66</v>
      </c>
      <c r="BM408" s="78">
        <f t="shared" si="78"/>
        <v>0</v>
      </c>
      <c r="BN408" s="78">
        <f t="shared" si="79"/>
        <v>0</v>
      </c>
      <c r="BO408" s="78">
        <f t="shared" si="80"/>
        <v>0</v>
      </c>
      <c r="BP408" s="78">
        <f t="shared" si="81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410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8"/>
        <v>0</v>
      </c>
      <c r="BN409" s="78">
        <f t="shared" si="79"/>
        <v>0</v>
      </c>
      <c r="BO409" s="78">
        <f t="shared" si="80"/>
        <v>0</v>
      </c>
      <c r="BP409" s="78">
        <f t="shared" si="81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4301011867</v>
      </c>
      <c r="D410" s="821">
        <v>4680115884830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118</v>
      </c>
      <c r="M410" s="38" t="s">
        <v>82</v>
      </c>
      <c r="N410" s="38"/>
      <c r="O410" s="37">
        <v>60</v>
      </c>
      <c r="P410" s="10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119</v>
      </c>
      <c r="AK410" s="84">
        <v>720</v>
      </c>
      <c r="BB410" s="497" t="s">
        <v>66</v>
      </c>
      <c r="BM410" s="78">
        <f t="shared" si="78"/>
        <v>0</v>
      </c>
      <c r="BN410" s="78">
        <f t="shared" si="79"/>
        <v>0</v>
      </c>
      <c r="BO410" s="78">
        <f t="shared" si="80"/>
        <v>0</v>
      </c>
      <c r="BP410" s="78">
        <f t="shared" si="81"/>
        <v>0</v>
      </c>
    </row>
    <row r="411" spans="1:68" ht="27" customHeight="1" x14ac:dyDescent="0.25">
      <c r="A411" s="63" t="s">
        <v>658</v>
      </c>
      <c r="B411" s="63" t="s">
        <v>661</v>
      </c>
      <c r="C411" s="36">
        <v>4301011943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410</v>
      </c>
      <c r="N411" s="38"/>
      <c r="O411" s="37">
        <v>60</v>
      </c>
      <c r="P411" s="10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7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653</v>
      </c>
      <c r="AG411" s="78"/>
      <c r="AJ411" s="84" t="s">
        <v>45</v>
      </c>
      <c r="AK411" s="84">
        <v>0</v>
      </c>
      <c r="BB411" s="499" t="s">
        <v>66</v>
      </c>
      <c r="BM411" s="78">
        <f t="shared" si="78"/>
        <v>0</v>
      </c>
      <c r="BN411" s="78">
        <f t="shared" si="79"/>
        <v>0</v>
      </c>
      <c r="BO411" s="78">
        <f t="shared" si="80"/>
        <v>0</v>
      </c>
      <c r="BP411" s="78">
        <f t="shared" si="81"/>
        <v>0</v>
      </c>
    </row>
    <row r="412" spans="1:68" ht="27" customHeight="1" x14ac:dyDescent="0.25">
      <c r="A412" s="63" t="s">
        <v>662</v>
      </c>
      <c r="B412" s="63" t="s">
        <v>663</v>
      </c>
      <c r="C412" s="36">
        <v>4301011832</v>
      </c>
      <c r="D412" s="821">
        <v>4607091383997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147</v>
      </c>
      <c r="N412" s="38"/>
      <c r="O412" s="37">
        <v>60</v>
      </c>
      <c r="P412" s="10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78"/>
        <v>0</v>
      </c>
      <c r="BN412" s="78">
        <f t="shared" si="79"/>
        <v>0</v>
      </c>
      <c r="BO412" s="78">
        <f t="shared" si="80"/>
        <v>0</v>
      </c>
      <c r="BP412" s="78">
        <f t="shared" si="81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115</v>
      </c>
      <c r="L413" s="37" t="s">
        <v>45</v>
      </c>
      <c r="M413" s="38" t="s">
        <v>109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8"/>
        <v>0</v>
      </c>
      <c r="BN413" s="78">
        <f t="shared" si="79"/>
        <v>0</v>
      </c>
      <c r="BO413" s="78">
        <f t="shared" si="80"/>
        <v>0</v>
      </c>
      <c r="BP413" s="78">
        <f t="shared" si="81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115</v>
      </c>
      <c r="L414" s="37" t="s">
        <v>45</v>
      </c>
      <c r="M414" s="38" t="s">
        <v>82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115</v>
      </c>
      <c r="L415" s="37" t="s">
        <v>45</v>
      </c>
      <c r="M415" s="38" t="s">
        <v>82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150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118</v>
      </c>
      <c r="M419" s="38" t="s">
        <v>109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119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115</v>
      </c>
      <c r="L420" s="37" t="s">
        <v>45</v>
      </c>
      <c r="M420" s="38" t="s">
        <v>109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78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105</v>
      </c>
      <c r="N424" s="38"/>
      <c r="O424" s="37">
        <v>40</v>
      </c>
      <c r="P424" s="1042" t="s">
        <v>679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105</v>
      </c>
      <c r="N425" s="38"/>
      <c r="O425" s="37">
        <v>40</v>
      </c>
      <c r="P425" s="1043" t="s">
        <v>683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192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105</v>
      </c>
      <c r="N429" s="38"/>
      <c r="O429" s="37">
        <v>30</v>
      </c>
      <c r="P429" s="1044" t="s">
        <v>687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689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101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27" customHeight="1" x14ac:dyDescent="0.25">
      <c r="A434" s="63" t="s">
        <v>690</v>
      </c>
      <c r="B434" s="63" t="s">
        <v>691</v>
      </c>
      <c r="C434" s="36">
        <v>4301011483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3">IFERROR(X434*I434/H434,"0")</f>
        <v>0</v>
      </c>
      <c r="BN434" s="78">
        <f t="shared" ref="BN434:BN441" si="84">IFERROR(Y434*I434/H434,"0")</f>
        <v>0</v>
      </c>
      <c r="BO434" s="78">
        <f t="shared" ref="BO434:BO441" si="85">IFERROR(1/J434*(X434/H434),"0")</f>
        <v>0</v>
      </c>
      <c r="BP434" s="78">
        <f t="shared" ref="BP434:BP441" si="86">IFERROR(1/J434*(Y434/H434),"0")</f>
        <v>0</v>
      </c>
    </row>
    <row r="435" spans="1:68" ht="37.5" customHeight="1" x14ac:dyDescent="0.25">
      <c r="A435" s="63" t="s">
        <v>690</v>
      </c>
      <c r="B435" s="63" t="s">
        <v>693</v>
      </c>
      <c r="C435" s="36">
        <v>4301011873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83"/>
        <v>0</v>
      </c>
      <c r="BN435" s="78">
        <f t="shared" si="84"/>
        <v>0</v>
      </c>
      <c r="BO435" s="78">
        <f t="shared" si="85"/>
        <v>0</v>
      </c>
      <c r="BP435" s="78">
        <f t="shared" si="86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83"/>
        <v>0</v>
      </c>
      <c r="BN436" s="78">
        <f t="shared" si="84"/>
        <v>0</v>
      </c>
      <c r="BO436" s="78">
        <f t="shared" si="85"/>
        <v>0</v>
      </c>
      <c r="BP436" s="78">
        <f t="shared" si="86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83"/>
        <v>0</v>
      </c>
      <c r="BN437" s="78">
        <f t="shared" si="84"/>
        <v>0</v>
      </c>
      <c r="BO437" s="78">
        <f t="shared" si="85"/>
        <v>0</v>
      </c>
      <c r="BP437" s="78">
        <f t="shared" si="86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4301011874</v>
      </c>
      <c r="D438" s="821">
        <v>4680115884892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82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83"/>
        <v>0</v>
      </c>
      <c r="BN438" s="78">
        <f t="shared" si="84"/>
        <v>0</v>
      </c>
      <c r="BO438" s="78">
        <f t="shared" si="85"/>
        <v>0</v>
      </c>
      <c r="BP438" s="78">
        <f t="shared" si="86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4301011312</v>
      </c>
      <c r="D439" s="821">
        <v>4607091384192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109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83"/>
        <v>0</v>
      </c>
      <c r="BN439" s="78">
        <f t="shared" si="84"/>
        <v>0</v>
      </c>
      <c r="BO439" s="78">
        <f t="shared" si="85"/>
        <v>0</v>
      </c>
      <c r="BP439" s="78">
        <f t="shared" si="86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700</v>
      </c>
      <c r="AG440" s="78"/>
      <c r="AJ440" s="84" t="s">
        <v>45</v>
      </c>
      <c r="AK440" s="84">
        <v>0</v>
      </c>
      <c r="BB440" s="531" t="s">
        <v>66</v>
      </c>
      <c r="BM440" s="78">
        <f t="shared" si="83"/>
        <v>0</v>
      </c>
      <c r="BN440" s="78">
        <f t="shared" si="84"/>
        <v>0</v>
      </c>
      <c r="BO440" s="78">
        <f t="shared" si="85"/>
        <v>0</v>
      </c>
      <c r="BP440" s="78">
        <f t="shared" si="86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115</v>
      </c>
      <c r="L441" s="37" t="s">
        <v>45</v>
      </c>
      <c r="M441" s="38" t="s">
        <v>82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700</v>
      </c>
      <c r="AG441" s="78"/>
      <c r="AJ441" s="84" t="s">
        <v>45</v>
      </c>
      <c r="AK441" s="84">
        <v>0</v>
      </c>
      <c r="BB441" s="533" t="s">
        <v>66</v>
      </c>
      <c r="BM441" s="78">
        <f t="shared" si="83"/>
        <v>0</v>
      </c>
      <c r="BN441" s="78">
        <f t="shared" si="84"/>
        <v>0</v>
      </c>
      <c r="BO441" s="78">
        <f t="shared" si="85"/>
        <v>0</v>
      </c>
      <c r="BP441" s="78">
        <f t="shared" si="86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161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115</v>
      </c>
      <c r="L445" s="37" t="s">
        <v>45</v>
      </c>
      <c r="M445" s="38" t="s">
        <v>82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125</v>
      </c>
      <c r="L446" s="37" t="s">
        <v>45</v>
      </c>
      <c r="M446" s="38" t="s">
        <v>82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78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105</v>
      </c>
      <c r="N450" s="38"/>
      <c r="O450" s="37">
        <v>40</v>
      </c>
      <c r="P450" s="1055" t="s">
        <v>715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716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105</v>
      </c>
      <c r="N451" s="38"/>
      <c r="O451" s="37">
        <v>40</v>
      </c>
      <c r="P451" s="1056" t="s">
        <v>719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4301051660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105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716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723</v>
      </c>
      <c r="C453" s="36">
        <v>4301051297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724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192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105</v>
      </c>
      <c r="N458" s="38"/>
      <c r="O458" s="37">
        <v>40</v>
      </c>
      <c r="P458" s="1060" t="s">
        <v>730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731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732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733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161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115</v>
      </c>
      <c r="L464" s="37" t="s">
        <v>45</v>
      </c>
      <c r="M464" s="38" t="s">
        <v>82</v>
      </c>
      <c r="N464" s="38"/>
      <c r="O464" s="37">
        <v>50</v>
      </c>
      <c r="P464" s="1061" t="s">
        <v>736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737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8">IFERROR(X464*I464/H464,"0")</f>
        <v>0</v>
      </c>
      <c r="BN464" s="78">
        <f t="shared" ref="BN464:BN479" si="89">IFERROR(Y464*I464/H464,"0")</f>
        <v>0</v>
      </c>
      <c r="BO464" s="78">
        <f t="shared" ref="BO464:BO479" si="90">IFERROR(1/J464*(X464/H464),"0")</f>
        <v>0</v>
      </c>
      <c r="BP464" s="78">
        <f t="shared" ref="BP464:BP479" si="9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4301031406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115</v>
      </c>
      <c r="L465" s="37" t="s">
        <v>45</v>
      </c>
      <c r="M465" s="38" t="s">
        <v>82</v>
      </c>
      <c r="N465" s="38"/>
      <c r="O465" s="37">
        <v>50</v>
      </c>
      <c r="P465" s="1062" t="s">
        <v>740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741</v>
      </c>
      <c r="AG465" s="78"/>
      <c r="AJ465" s="84" t="s">
        <v>45</v>
      </c>
      <c r="AK465" s="84">
        <v>0</v>
      </c>
      <c r="BB465" s="553" t="s">
        <v>66</v>
      </c>
      <c r="BM465" s="78">
        <f t="shared" si="88"/>
        <v>0</v>
      </c>
      <c r="BN465" s="78">
        <f t="shared" si="89"/>
        <v>0</v>
      </c>
      <c r="BO465" s="78">
        <f t="shared" si="90"/>
        <v>0</v>
      </c>
      <c r="BP465" s="78">
        <f t="shared" si="9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4301031382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120</v>
      </c>
      <c r="K466" s="37" t="s">
        <v>115</v>
      </c>
      <c r="L466" s="37" t="s">
        <v>45</v>
      </c>
      <c r="M466" s="38" t="s">
        <v>82</v>
      </c>
      <c r="N466" s="38"/>
      <c r="O466" s="37">
        <v>50</v>
      </c>
      <c r="P466" s="1063" t="s">
        <v>740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7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54" t="s">
        <v>741</v>
      </c>
      <c r="AG466" s="78"/>
      <c r="AJ466" s="84" t="s">
        <v>45</v>
      </c>
      <c r="AK466" s="84">
        <v>0</v>
      </c>
      <c r="BB466" s="555" t="s">
        <v>66</v>
      </c>
      <c r="BM466" s="78">
        <f t="shared" si="88"/>
        <v>0</v>
      </c>
      <c r="BN466" s="78">
        <f t="shared" si="89"/>
        <v>0</v>
      </c>
      <c r="BO466" s="78">
        <f t="shared" si="90"/>
        <v>0</v>
      </c>
      <c r="BP466" s="78">
        <f t="shared" si="9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115</v>
      </c>
      <c r="L467" s="37" t="s">
        <v>45</v>
      </c>
      <c r="M467" s="38" t="s">
        <v>82</v>
      </c>
      <c r="N467" s="38"/>
      <c r="O467" s="37">
        <v>50</v>
      </c>
      <c r="P467" s="1064" t="s">
        <v>745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746</v>
      </c>
      <c r="AG467" s="78"/>
      <c r="AJ467" s="84" t="s">
        <v>45</v>
      </c>
      <c r="AK467" s="84">
        <v>0</v>
      </c>
      <c r="BB467" s="557" t="s">
        <v>66</v>
      </c>
      <c r="BM467" s="78">
        <f t="shared" si="88"/>
        <v>0</v>
      </c>
      <c r="BN467" s="78">
        <f t="shared" si="89"/>
        <v>0</v>
      </c>
      <c r="BO467" s="78">
        <f t="shared" si="90"/>
        <v>0</v>
      </c>
      <c r="BP467" s="78">
        <f t="shared" si="9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125</v>
      </c>
      <c r="L468" s="37" t="s">
        <v>45</v>
      </c>
      <c r="M468" s="38" t="s">
        <v>82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7"/>
        <v>0</v>
      </c>
      <c r="Z468" s="41" t="str">
        <f t="shared" ref="Z468:Z479" si="92">IFERROR(IF(Y468=0,"",ROUNDUP(Y468/H468,0)*0.00502),"")</f>
        <v/>
      </c>
      <c r="AA468" s="68" t="s">
        <v>45</v>
      </c>
      <c r="AB468" s="69" t="s">
        <v>45</v>
      </c>
      <c r="AC468" s="558" t="s">
        <v>737</v>
      </c>
      <c r="AG468" s="78"/>
      <c r="AJ468" s="84" t="s">
        <v>45</v>
      </c>
      <c r="AK468" s="84">
        <v>0</v>
      </c>
      <c r="BB468" s="559" t="s">
        <v>66</v>
      </c>
      <c r="BM468" s="78">
        <f t="shared" si="88"/>
        <v>0</v>
      </c>
      <c r="BN468" s="78">
        <f t="shared" si="89"/>
        <v>0</v>
      </c>
      <c r="BO468" s="78">
        <f t="shared" si="90"/>
        <v>0</v>
      </c>
      <c r="BP468" s="78">
        <f t="shared" si="91"/>
        <v>0</v>
      </c>
    </row>
    <row r="469" spans="1:68" ht="27" customHeight="1" x14ac:dyDescent="0.25">
      <c r="A469" s="63" t="s">
        <v>747</v>
      </c>
      <c r="B469" s="63" t="s">
        <v>749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125</v>
      </c>
      <c r="L469" s="37" t="s">
        <v>45</v>
      </c>
      <c r="M469" s="38" t="s">
        <v>82</v>
      </c>
      <c r="N469" s="38"/>
      <c r="O469" s="37">
        <v>50</v>
      </c>
      <c r="P469" s="1066" t="s">
        <v>750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7"/>
        <v>0</v>
      </c>
      <c r="Z469" s="41" t="str">
        <f t="shared" si="92"/>
        <v/>
      </c>
      <c r="AA469" s="68" t="s">
        <v>45</v>
      </c>
      <c r="AB469" s="69" t="s">
        <v>45</v>
      </c>
      <c r="AC469" s="560" t="s">
        <v>737</v>
      </c>
      <c r="AG469" s="78"/>
      <c r="AJ469" s="84" t="s">
        <v>45</v>
      </c>
      <c r="AK469" s="84">
        <v>0</v>
      </c>
      <c r="BB469" s="561" t="s">
        <v>66</v>
      </c>
      <c r="BM469" s="78">
        <f t="shared" si="88"/>
        <v>0</v>
      </c>
      <c r="BN469" s="78">
        <f t="shared" si="89"/>
        <v>0</v>
      </c>
      <c r="BO469" s="78">
        <f t="shared" si="90"/>
        <v>0</v>
      </c>
      <c r="BP469" s="78">
        <f t="shared" si="9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125</v>
      </c>
      <c r="L470" s="37" t="s">
        <v>45</v>
      </c>
      <c r="M470" s="38" t="s">
        <v>82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7"/>
        <v>0</v>
      </c>
      <c r="Z470" s="41" t="str">
        <f t="shared" si="92"/>
        <v/>
      </c>
      <c r="AA470" s="68" t="s">
        <v>45</v>
      </c>
      <c r="AB470" s="69" t="s">
        <v>45</v>
      </c>
      <c r="AC470" s="562" t="s">
        <v>737</v>
      </c>
      <c r="AG470" s="78"/>
      <c r="AJ470" s="84" t="s">
        <v>45</v>
      </c>
      <c r="AK470" s="84">
        <v>0</v>
      </c>
      <c r="BB470" s="563" t="s">
        <v>66</v>
      </c>
      <c r="BM470" s="78">
        <f t="shared" si="88"/>
        <v>0</v>
      </c>
      <c r="BN470" s="78">
        <f t="shared" si="89"/>
        <v>0</v>
      </c>
      <c r="BO470" s="78">
        <f t="shared" si="90"/>
        <v>0</v>
      </c>
      <c r="BP470" s="78">
        <f t="shared" si="9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4301031374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125</v>
      </c>
      <c r="L471" s="37" t="s">
        <v>45</v>
      </c>
      <c r="M471" s="38" t="s">
        <v>82</v>
      </c>
      <c r="N471" s="38"/>
      <c r="O471" s="37">
        <v>50</v>
      </c>
      <c r="P471" s="1068" t="s">
        <v>755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7"/>
        <v>0</v>
      </c>
      <c r="Z471" s="41" t="str">
        <f t="shared" si="92"/>
        <v/>
      </c>
      <c r="AA471" s="68" t="s">
        <v>45</v>
      </c>
      <c r="AB471" s="69" t="s">
        <v>45</v>
      </c>
      <c r="AC471" s="564" t="s">
        <v>756</v>
      </c>
      <c r="AG471" s="78"/>
      <c r="AJ471" s="84" t="s">
        <v>45</v>
      </c>
      <c r="AK471" s="84">
        <v>0</v>
      </c>
      <c r="BB471" s="565" t="s">
        <v>66</v>
      </c>
      <c r="BM471" s="78">
        <f t="shared" si="88"/>
        <v>0</v>
      </c>
      <c r="BN471" s="78">
        <f t="shared" si="89"/>
        <v>0</v>
      </c>
      <c r="BO471" s="78">
        <f t="shared" si="90"/>
        <v>0</v>
      </c>
      <c r="BP471" s="78">
        <f t="shared" si="91"/>
        <v>0</v>
      </c>
    </row>
    <row r="472" spans="1:68" ht="37.5" customHeight="1" x14ac:dyDescent="0.25">
      <c r="A472" s="63" t="s">
        <v>753</v>
      </c>
      <c r="B472" s="63" t="s">
        <v>757</v>
      </c>
      <c r="C472" s="36">
        <v>4301031336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125</v>
      </c>
      <c r="L472" s="37" t="s">
        <v>45</v>
      </c>
      <c r="M472" s="38" t="s">
        <v>82</v>
      </c>
      <c r="N472" s="38"/>
      <c r="O472" s="37">
        <v>50</v>
      </c>
      <c r="P472" s="10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7"/>
        <v>0</v>
      </c>
      <c r="Z472" s="41" t="str">
        <f t="shared" si="92"/>
        <v/>
      </c>
      <c r="AA472" s="68" t="s">
        <v>45</v>
      </c>
      <c r="AB472" s="69" t="s">
        <v>45</v>
      </c>
      <c r="AC472" s="566" t="s">
        <v>756</v>
      </c>
      <c r="AG472" s="78"/>
      <c r="AJ472" s="84" t="s">
        <v>45</v>
      </c>
      <c r="AK472" s="84">
        <v>0</v>
      </c>
      <c r="BB472" s="567" t="s">
        <v>66</v>
      </c>
      <c r="BM472" s="78">
        <f t="shared" si="88"/>
        <v>0</v>
      </c>
      <c r="BN472" s="78">
        <f t="shared" si="89"/>
        <v>0</v>
      </c>
      <c r="BO472" s="78">
        <f t="shared" si="90"/>
        <v>0</v>
      </c>
      <c r="BP472" s="78">
        <f t="shared" si="9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125</v>
      </c>
      <c r="L473" s="37" t="s">
        <v>45</v>
      </c>
      <c r="M473" s="38" t="s">
        <v>82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7"/>
        <v>0</v>
      </c>
      <c r="Z473" s="41" t="str">
        <f t="shared" si="92"/>
        <v/>
      </c>
      <c r="AA473" s="68" t="s">
        <v>45</v>
      </c>
      <c r="AB473" s="69" t="s">
        <v>45</v>
      </c>
      <c r="AC473" s="568" t="s">
        <v>756</v>
      </c>
      <c r="AG473" s="78"/>
      <c r="AJ473" s="84" t="s">
        <v>45</v>
      </c>
      <c r="AK473" s="84">
        <v>0</v>
      </c>
      <c r="BB473" s="569" t="s">
        <v>66</v>
      </c>
      <c r="BM473" s="78">
        <f t="shared" si="88"/>
        <v>0</v>
      </c>
      <c r="BN473" s="78">
        <f t="shared" si="89"/>
        <v>0</v>
      </c>
      <c r="BO473" s="78">
        <f t="shared" si="90"/>
        <v>0</v>
      </c>
      <c r="BP473" s="78">
        <f t="shared" si="9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125</v>
      </c>
      <c r="L474" s="37" t="s">
        <v>45</v>
      </c>
      <c r="M474" s="38" t="s">
        <v>82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7"/>
        <v>0</v>
      </c>
      <c r="Z474" s="41" t="str">
        <f t="shared" si="92"/>
        <v/>
      </c>
      <c r="AA474" s="68" t="s">
        <v>45</v>
      </c>
      <c r="AB474" s="69" t="s">
        <v>45</v>
      </c>
      <c r="AC474" s="570" t="s">
        <v>762</v>
      </c>
      <c r="AG474" s="78"/>
      <c r="AJ474" s="84" t="s">
        <v>45</v>
      </c>
      <c r="AK474" s="84">
        <v>0</v>
      </c>
      <c r="BB474" s="571" t="s">
        <v>66</v>
      </c>
      <c r="BM474" s="78">
        <f t="shared" si="88"/>
        <v>0</v>
      </c>
      <c r="BN474" s="78">
        <f t="shared" si="89"/>
        <v>0</v>
      </c>
      <c r="BO474" s="78">
        <f t="shared" si="90"/>
        <v>0</v>
      </c>
      <c r="BP474" s="78">
        <f t="shared" si="91"/>
        <v>0</v>
      </c>
    </row>
    <row r="475" spans="1:68" ht="27" customHeight="1" x14ac:dyDescent="0.25">
      <c r="A475" s="63" t="s">
        <v>760</v>
      </c>
      <c r="B475" s="63" t="s">
        <v>763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125</v>
      </c>
      <c r="L475" s="37" t="s">
        <v>45</v>
      </c>
      <c r="M475" s="38" t="s">
        <v>82</v>
      </c>
      <c r="N475" s="38"/>
      <c r="O475" s="37">
        <v>50</v>
      </c>
      <c r="P475" s="1072" t="s">
        <v>764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7"/>
        <v>0</v>
      </c>
      <c r="Z475" s="41" t="str">
        <f t="shared" si="92"/>
        <v/>
      </c>
      <c r="AA475" s="68" t="s">
        <v>45</v>
      </c>
      <c r="AB475" s="69" t="s">
        <v>45</v>
      </c>
      <c r="AC475" s="572" t="s">
        <v>762</v>
      </c>
      <c r="AG475" s="78"/>
      <c r="AJ475" s="84" t="s">
        <v>45</v>
      </c>
      <c r="AK475" s="84">
        <v>0</v>
      </c>
      <c r="BB475" s="573" t="s">
        <v>66</v>
      </c>
      <c r="BM475" s="78">
        <f t="shared" si="88"/>
        <v>0</v>
      </c>
      <c r="BN475" s="78">
        <f t="shared" si="89"/>
        <v>0</v>
      </c>
      <c r="BO475" s="78">
        <f t="shared" si="90"/>
        <v>0</v>
      </c>
      <c r="BP475" s="78">
        <f t="shared" si="9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125</v>
      </c>
      <c r="L476" s="37" t="s">
        <v>45</v>
      </c>
      <c r="M476" s="38" t="s">
        <v>82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7"/>
        <v>0</v>
      </c>
      <c r="Z476" s="41" t="str">
        <f t="shared" si="92"/>
        <v/>
      </c>
      <c r="AA476" s="68" t="s">
        <v>45</v>
      </c>
      <c r="AB476" s="69" t="s">
        <v>45</v>
      </c>
      <c r="AC476" s="574" t="s">
        <v>767</v>
      </c>
      <c r="AG476" s="78"/>
      <c r="AJ476" s="84" t="s">
        <v>45</v>
      </c>
      <c r="AK476" s="84">
        <v>0</v>
      </c>
      <c r="BB476" s="575" t="s">
        <v>66</v>
      </c>
      <c r="BM476" s="78">
        <f t="shared" si="88"/>
        <v>0</v>
      </c>
      <c r="BN476" s="78">
        <f t="shared" si="89"/>
        <v>0</v>
      </c>
      <c r="BO476" s="78">
        <f t="shared" si="90"/>
        <v>0</v>
      </c>
      <c r="BP476" s="78">
        <f t="shared" si="9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125</v>
      </c>
      <c r="L477" s="37" t="s">
        <v>45</v>
      </c>
      <c r="M477" s="38" t="s">
        <v>82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7"/>
        <v>0</v>
      </c>
      <c r="Z477" s="41" t="str">
        <f t="shared" si="92"/>
        <v/>
      </c>
      <c r="AA477" s="68" t="s">
        <v>45</v>
      </c>
      <c r="AB477" s="69" t="s">
        <v>45</v>
      </c>
      <c r="AC477" s="576" t="s">
        <v>762</v>
      </c>
      <c r="AG477" s="78"/>
      <c r="AJ477" s="84" t="s">
        <v>45</v>
      </c>
      <c r="AK477" s="84">
        <v>0</v>
      </c>
      <c r="BB477" s="577" t="s">
        <v>66</v>
      </c>
      <c r="BM477" s="78">
        <f t="shared" si="88"/>
        <v>0</v>
      </c>
      <c r="BN477" s="78">
        <f t="shared" si="89"/>
        <v>0</v>
      </c>
      <c r="BO477" s="78">
        <f t="shared" si="90"/>
        <v>0</v>
      </c>
      <c r="BP477" s="78">
        <f t="shared" si="91"/>
        <v>0</v>
      </c>
    </row>
    <row r="478" spans="1:68" ht="27" customHeight="1" x14ac:dyDescent="0.25">
      <c r="A478" s="63" t="s">
        <v>770</v>
      </c>
      <c r="B478" s="63" t="s">
        <v>771</v>
      </c>
      <c r="C478" s="36">
        <v>4301031255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125</v>
      </c>
      <c r="L478" s="37" t="s">
        <v>45</v>
      </c>
      <c r="M478" s="38" t="s">
        <v>82</v>
      </c>
      <c r="N478" s="38"/>
      <c r="O478" s="37">
        <v>45</v>
      </c>
      <c r="P478" s="10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7"/>
        <v>0</v>
      </c>
      <c r="Z478" s="41" t="str">
        <f t="shared" si="92"/>
        <v/>
      </c>
      <c r="AA478" s="68" t="s">
        <v>45</v>
      </c>
      <c r="AB478" s="69" t="s">
        <v>45</v>
      </c>
      <c r="AC478" s="578" t="s">
        <v>772</v>
      </c>
      <c r="AG478" s="78"/>
      <c r="AJ478" s="84" t="s">
        <v>45</v>
      </c>
      <c r="AK478" s="84">
        <v>0</v>
      </c>
      <c r="BB478" s="579" t="s">
        <v>66</v>
      </c>
      <c r="BM478" s="78">
        <f t="shared" si="88"/>
        <v>0</v>
      </c>
      <c r="BN478" s="78">
        <f t="shared" si="89"/>
        <v>0</v>
      </c>
      <c r="BO478" s="78">
        <f t="shared" si="90"/>
        <v>0</v>
      </c>
      <c r="BP478" s="78">
        <f t="shared" si="91"/>
        <v>0</v>
      </c>
    </row>
    <row r="479" spans="1:68" ht="27" customHeight="1" x14ac:dyDescent="0.25">
      <c r="A479" s="63" t="s">
        <v>770</v>
      </c>
      <c r="B479" s="63" t="s">
        <v>773</v>
      </c>
      <c r="C479" s="36">
        <v>4301031368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125</v>
      </c>
      <c r="L479" s="37" t="s">
        <v>45</v>
      </c>
      <c r="M479" s="38" t="s">
        <v>82</v>
      </c>
      <c r="N479" s="38"/>
      <c r="O479" s="37">
        <v>50</v>
      </c>
      <c r="P479" s="1076" t="s">
        <v>774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7"/>
        <v>0</v>
      </c>
      <c r="Z479" s="41" t="str">
        <f t="shared" si="92"/>
        <v/>
      </c>
      <c r="AA479" s="68" t="s">
        <v>45</v>
      </c>
      <c r="AB479" s="69" t="s">
        <v>45</v>
      </c>
      <c r="AC479" s="580" t="s">
        <v>741</v>
      </c>
      <c r="AG479" s="78"/>
      <c r="AJ479" s="84" t="s">
        <v>45</v>
      </c>
      <c r="AK479" s="84">
        <v>0</v>
      </c>
      <c r="BB479" s="581" t="s">
        <v>66</v>
      </c>
      <c r="BM479" s="78">
        <f t="shared" si="88"/>
        <v>0</v>
      </c>
      <c r="BN479" s="78">
        <f t="shared" si="89"/>
        <v>0</v>
      </c>
      <c r="BO479" s="78">
        <f t="shared" si="90"/>
        <v>0</v>
      </c>
      <c r="BP479" s="78">
        <f t="shared" si="91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78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775</v>
      </c>
      <c r="B483" s="63" t="s">
        <v>776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115</v>
      </c>
      <c r="L483" s="37" t="s">
        <v>45</v>
      </c>
      <c r="M483" s="38" t="s">
        <v>105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777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778</v>
      </c>
      <c r="B484" s="63" t="s">
        <v>779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105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780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93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781</v>
      </c>
      <c r="B488" s="63" t="s">
        <v>782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785</v>
      </c>
      <c r="L488" s="37" t="s">
        <v>45</v>
      </c>
      <c r="M488" s="38" t="s">
        <v>784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786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150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787</v>
      </c>
      <c r="B493" s="63" t="s">
        <v>788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789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161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790</v>
      </c>
      <c r="B497" s="63" t="s">
        <v>791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115</v>
      </c>
      <c r="L497" s="37" t="s">
        <v>45</v>
      </c>
      <c r="M497" s="38" t="s">
        <v>109</v>
      </c>
      <c r="N497" s="38"/>
      <c r="O497" s="37">
        <v>50</v>
      </c>
      <c r="P497" s="1081" t="s">
        <v>792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793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794</v>
      </c>
      <c r="B498" s="63" t="s">
        <v>795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125</v>
      </c>
      <c r="L498" s="37" t="s">
        <v>45</v>
      </c>
      <c r="M498" s="38" t="s">
        <v>82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796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797</v>
      </c>
      <c r="B499" s="63" t="s">
        <v>798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125</v>
      </c>
      <c r="L499" s="37" t="s">
        <v>45</v>
      </c>
      <c r="M499" s="38" t="s">
        <v>82</v>
      </c>
      <c r="N499" s="38"/>
      <c r="O499" s="37">
        <v>50</v>
      </c>
      <c r="P499" s="1083" t="s">
        <v>799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800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801</v>
      </c>
      <c r="B500" s="63" t="s">
        <v>802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125</v>
      </c>
      <c r="L500" s="37" t="s">
        <v>45</v>
      </c>
      <c r="M500" s="38" t="s">
        <v>82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800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803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161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804</v>
      </c>
      <c r="B505" s="63" t="s">
        <v>805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125</v>
      </c>
      <c r="L505" s="37" t="s">
        <v>45</v>
      </c>
      <c r="M505" s="38" t="s">
        <v>82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806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807</v>
      </c>
      <c r="B506" s="63" t="s">
        <v>808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6" t="s">
        <v>809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810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811</v>
      </c>
      <c r="B507" s="63" t="s">
        <v>812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125</v>
      </c>
      <c r="L507" s="37" t="s">
        <v>45</v>
      </c>
      <c r="M507" s="38" t="s">
        <v>82</v>
      </c>
      <c r="N507" s="38"/>
      <c r="O507" s="37">
        <v>50</v>
      </c>
      <c r="P507" s="1087" t="s">
        <v>813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814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815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161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816</v>
      </c>
      <c r="B512" s="63" t="s">
        <v>817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818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192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819</v>
      </c>
      <c r="B516" s="63" t="s">
        <v>820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821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822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822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101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823</v>
      </c>
      <c r="B522" s="63" t="s">
        <v>824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109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93">IFERROR(IF(X522="",0,CEILING((X522/$H522),1)*$H522),"")</f>
        <v>0</v>
      </c>
      <c r="Z522" s="41" t="str">
        <f t="shared" ref="Z522:Z527" si="94">IFERROR(IF(Y522=0,"",ROUNDUP(Y522/H522,0)*0.01196),"")</f>
        <v/>
      </c>
      <c r="AA522" s="68" t="s">
        <v>45</v>
      </c>
      <c r="AB522" s="69" t="s">
        <v>45</v>
      </c>
      <c r="AC522" s="608" t="s">
        <v>104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95">IFERROR(X522*I522/H522,"0")</f>
        <v>0</v>
      </c>
      <c r="BN522" s="78">
        <f t="shared" ref="BN522:BN537" si="96">IFERROR(Y522*I522/H522,"0")</f>
        <v>0</v>
      </c>
      <c r="BO522" s="78">
        <f t="shared" ref="BO522:BO537" si="97">IFERROR(1/J522*(X522/H522),"0")</f>
        <v>0</v>
      </c>
      <c r="BP522" s="78">
        <f t="shared" ref="BP522:BP537" si="98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109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3"/>
        <v>0</v>
      </c>
      <c r="Z523" s="41" t="str">
        <f t="shared" si="94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95"/>
        <v>0</v>
      </c>
      <c r="BN523" s="78">
        <f t="shared" si="96"/>
        <v>0</v>
      </c>
      <c r="BO523" s="78">
        <f t="shared" si="97"/>
        <v>0</v>
      </c>
      <c r="BP523" s="78">
        <f t="shared" si="98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109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3"/>
        <v>0</v>
      </c>
      <c r="Z524" s="41" t="str">
        <f t="shared" si="94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95"/>
        <v>0</v>
      </c>
      <c r="BN524" s="78">
        <f t="shared" si="96"/>
        <v>0</v>
      </c>
      <c r="BO524" s="78">
        <f t="shared" si="97"/>
        <v>0</v>
      </c>
      <c r="BP524" s="78">
        <f t="shared" si="98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109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3"/>
        <v>0</v>
      </c>
      <c r="Z525" s="41" t="str">
        <f t="shared" si="94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95"/>
        <v>0</v>
      </c>
      <c r="BN525" s="78">
        <f t="shared" si="96"/>
        <v>0</v>
      </c>
      <c r="BO525" s="78">
        <f t="shared" si="97"/>
        <v>0</v>
      </c>
      <c r="BP525" s="78">
        <f t="shared" si="98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105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3"/>
        <v>0</v>
      </c>
      <c r="Z526" s="41" t="str">
        <f t="shared" si="94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95"/>
        <v>0</v>
      </c>
      <c r="BN526" s="78">
        <f t="shared" si="96"/>
        <v>0</v>
      </c>
      <c r="BO526" s="78">
        <f t="shared" si="97"/>
        <v>0</v>
      </c>
      <c r="BP526" s="78">
        <f t="shared" si="98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105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3"/>
        <v>0</v>
      </c>
      <c r="Z527" s="41" t="str">
        <f t="shared" si="94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95"/>
        <v>0</v>
      </c>
      <c r="BN527" s="78">
        <f t="shared" si="96"/>
        <v>0</v>
      </c>
      <c r="BO527" s="78">
        <f t="shared" si="97"/>
        <v>0</v>
      </c>
      <c r="BP527" s="78">
        <f t="shared" si="98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4301011778</v>
      </c>
      <c r="D528" s="821">
        <v>4680115880603</v>
      </c>
      <c r="E528" s="82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115</v>
      </c>
      <c r="L528" s="37" t="s">
        <v>45</v>
      </c>
      <c r="M528" s="38" t="s">
        <v>109</v>
      </c>
      <c r="N528" s="38"/>
      <c r="O528" s="37">
        <v>60</v>
      </c>
      <c r="P528" s="10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104</v>
      </c>
      <c r="AG528" s="78"/>
      <c r="AJ528" s="84" t="s">
        <v>45</v>
      </c>
      <c r="AK528" s="84">
        <v>0</v>
      </c>
      <c r="BB528" s="621" t="s">
        <v>66</v>
      </c>
      <c r="BM528" s="78">
        <f t="shared" si="95"/>
        <v>0</v>
      </c>
      <c r="BN528" s="78">
        <f t="shared" si="96"/>
        <v>0</v>
      </c>
      <c r="BO528" s="78">
        <f t="shared" si="97"/>
        <v>0</v>
      </c>
      <c r="BP528" s="78">
        <f t="shared" si="98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4301012035</v>
      </c>
      <c r="D529" s="821">
        <v>4680115880603</v>
      </c>
      <c r="E529" s="821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115</v>
      </c>
      <c r="L529" s="37" t="s">
        <v>45</v>
      </c>
      <c r="M529" s="38" t="s">
        <v>109</v>
      </c>
      <c r="N529" s="38"/>
      <c r="O529" s="37">
        <v>60</v>
      </c>
      <c r="P529" s="10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104</v>
      </c>
      <c r="AG529" s="78"/>
      <c r="AJ529" s="84" t="s">
        <v>45</v>
      </c>
      <c r="AK529" s="84">
        <v>0</v>
      </c>
      <c r="BB529" s="623" t="s">
        <v>66</v>
      </c>
      <c r="BM529" s="78">
        <f t="shared" si="95"/>
        <v>0</v>
      </c>
      <c r="BN529" s="78">
        <f t="shared" si="96"/>
        <v>0</v>
      </c>
      <c r="BO529" s="78">
        <f t="shared" si="97"/>
        <v>0</v>
      </c>
      <c r="BP529" s="78">
        <f t="shared" si="98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105</v>
      </c>
      <c r="N530" s="38"/>
      <c r="O530" s="37">
        <v>60</v>
      </c>
      <c r="P530" s="1098" t="s">
        <v>845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104</v>
      </c>
      <c r="AG530" s="78"/>
      <c r="AJ530" s="84" t="s">
        <v>45</v>
      </c>
      <c r="AK530" s="84">
        <v>0</v>
      </c>
      <c r="BB530" s="625" t="s">
        <v>66</v>
      </c>
      <c r="BM530" s="78">
        <f t="shared" si="95"/>
        <v>0</v>
      </c>
      <c r="BN530" s="78">
        <f t="shared" si="96"/>
        <v>0</v>
      </c>
      <c r="BO530" s="78">
        <f t="shared" si="97"/>
        <v>0</v>
      </c>
      <c r="BP530" s="78">
        <f t="shared" si="98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115</v>
      </c>
      <c r="L531" s="37" t="s">
        <v>45</v>
      </c>
      <c r="M531" s="38" t="s">
        <v>109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3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95"/>
        <v>0</v>
      </c>
      <c r="BN531" s="78">
        <f t="shared" si="96"/>
        <v>0</v>
      </c>
      <c r="BO531" s="78">
        <f t="shared" si="97"/>
        <v>0</v>
      </c>
      <c r="BP531" s="78">
        <f t="shared" si="98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109</v>
      </c>
      <c r="N532" s="38"/>
      <c r="O532" s="37">
        <v>60</v>
      </c>
      <c r="P532" s="1100" t="s">
        <v>850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3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95"/>
        <v>0</v>
      </c>
      <c r="BN532" s="78">
        <f t="shared" si="96"/>
        <v>0</v>
      </c>
      <c r="BO532" s="78">
        <f t="shared" si="97"/>
        <v>0</v>
      </c>
      <c r="BP532" s="78">
        <f t="shared" si="98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4301011784</v>
      </c>
      <c r="D533" s="821">
        <v>4607091389982</v>
      </c>
      <c r="E533" s="821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115</v>
      </c>
      <c r="L533" s="37" t="s">
        <v>45</v>
      </c>
      <c r="M533" s="38" t="s">
        <v>109</v>
      </c>
      <c r="N533" s="38"/>
      <c r="O533" s="37">
        <v>60</v>
      </c>
      <c r="P533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3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95"/>
        <v>0</v>
      </c>
      <c r="BN533" s="78">
        <f t="shared" si="96"/>
        <v>0</v>
      </c>
      <c r="BO533" s="78">
        <f t="shared" si="97"/>
        <v>0</v>
      </c>
      <c r="BP533" s="78">
        <f t="shared" si="98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4301012034</v>
      </c>
      <c r="D534" s="821">
        <v>4607091389982</v>
      </c>
      <c r="E534" s="821"/>
      <c r="F534" s="62">
        <v>0.6</v>
      </c>
      <c r="G534" s="37">
        <v>8</v>
      </c>
      <c r="H534" s="62">
        <v>4.8</v>
      </c>
      <c r="I534" s="62">
        <v>6.96</v>
      </c>
      <c r="J534" s="37">
        <v>120</v>
      </c>
      <c r="K534" s="37" t="s">
        <v>115</v>
      </c>
      <c r="L534" s="37" t="s">
        <v>45</v>
      </c>
      <c r="M534" s="38" t="s">
        <v>109</v>
      </c>
      <c r="N534" s="38"/>
      <c r="O534" s="37">
        <v>60</v>
      </c>
      <c r="P534" s="110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3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95"/>
        <v>0</v>
      </c>
      <c r="BN534" s="78">
        <f t="shared" si="96"/>
        <v>0</v>
      </c>
      <c r="BO534" s="78">
        <f t="shared" si="97"/>
        <v>0</v>
      </c>
      <c r="BP534" s="78">
        <f t="shared" si="98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115</v>
      </c>
      <c r="L535" s="37" t="s">
        <v>45</v>
      </c>
      <c r="M535" s="38" t="s">
        <v>109</v>
      </c>
      <c r="N535" s="38"/>
      <c r="O535" s="37">
        <v>60</v>
      </c>
      <c r="P535" s="1103" t="s">
        <v>857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3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95"/>
        <v>0</v>
      </c>
      <c r="BN535" s="78">
        <f t="shared" si="96"/>
        <v>0</v>
      </c>
      <c r="BO535" s="78">
        <f t="shared" si="97"/>
        <v>0</v>
      </c>
      <c r="BP535" s="78">
        <f t="shared" si="98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115</v>
      </c>
      <c r="L536" s="37" t="s">
        <v>45</v>
      </c>
      <c r="M536" s="38" t="s">
        <v>109</v>
      </c>
      <c r="N536" s="38"/>
      <c r="O536" s="37">
        <v>60</v>
      </c>
      <c r="P536" s="1104" t="s">
        <v>860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95"/>
        <v>0</v>
      </c>
      <c r="BN536" s="78">
        <f t="shared" si="96"/>
        <v>0</v>
      </c>
      <c r="BO536" s="78">
        <f t="shared" si="97"/>
        <v>0</v>
      </c>
      <c r="BP536" s="78">
        <f t="shared" si="98"/>
        <v>0</v>
      </c>
    </row>
    <row r="537" spans="1:68" ht="27" customHeight="1" x14ac:dyDescent="0.25">
      <c r="A537" s="63" t="s">
        <v>861</v>
      </c>
      <c r="B537" s="63" t="s">
        <v>862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115</v>
      </c>
      <c r="L537" s="37" t="s">
        <v>45</v>
      </c>
      <c r="M537" s="38" t="s">
        <v>109</v>
      </c>
      <c r="N537" s="38"/>
      <c r="O537" s="37">
        <v>60</v>
      </c>
      <c r="P537" s="1105" t="s">
        <v>863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3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95"/>
        <v>0</v>
      </c>
      <c r="BN537" s="78">
        <f t="shared" si="96"/>
        <v>0</v>
      </c>
      <c r="BO537" s="78">
        <f t="shared" si="97"/>
        <v>0</v>
      </c>
      <c r="BP537" s="78">
        <f t="shared" si="98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150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864</v>
      </c>
      <c r="B541" s="63" t="s">
        <v>865</v>
      </c>
      <c r="C541" s="36">
        <v>4301020222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109</v>
      </c>
      <c r="N541" s="38"/>
      <c r="O541" s="37">
        <v>55</v>
      </c>
      <c r="P541" s="11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866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864</v>
      </c>
      <c r="B542" s="63" t="s">
        <v>867</v>
      </c>
      <c r="C542" s="36">
        <v>4301020334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105</v>
      </c>
      <c r="N542" s="38"/>
      <c r="O542" s="37">
        <v>70</v>
      </c>
      <c r="P542" s="1107" t="s">
        <v>868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869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870</v>
      </c>
      <c r="B543" s="63" t="s">
        <v>871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115</v>
      </c>
      <c r="L543" s="37" t="s">
        <v>45</v>
      </c>
      <c r="M543" s="38" t="s">
        <v>109</v>
      </c>
      <c r="N543" s="38"/>
      <c r="O543" s="37">
        <v>70</v>
      </c>
      <c r="P543" s="1108" t="s">
        <v>872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869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873</v>
      </c>
      <c r="B544" s="63" t="s">
        <v>874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105</v>
      </c>
      <c r="N544" s="38"/>
      <c r="O544" s="37">
        <v>70</v>
      </c>
      <c r="P544" s="1109" t="s">
        <v>875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869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161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876</v>
      </c>
      <c r="B548" s="63" t="s">
        <v>877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109</v>
      </c>
      <c r="N548" s="38"/>
      <c r="O548" s="37">
        <v>70</v>
      </c>
      <c r="P548" s="1110" t="s">
        <v>878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9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879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100">IFERROR(X548*I548/H548,"0")</f>
        <v>0</v>
      </c>
      <c r="BN548" s="78">
        <f t="shared" ref="BN548:BN559" si="101">IFERROR(Y548*I548/H548,"0")</f>
        <v>0</v>
      </c>
      <c r="BO548" s="78">
        <f t="shared" ref="BO548:BO559" si="102">IFERROR(1/J548*(X548/H548),"0")</f>
        <v>0</v>
      </c>
      <c r="BP548" s="78">
        <f t="shared" ref="BP548:BP559" si="103">IFERROR(1/J548*(Y548/H548),"0")</f>
        <v>0</v>
      </c>
    </row>
    <row r="549" spans="1:68" ht="27" customHeight="1" x14ac:dyDescent="0.25">
      <c r="A549" s="63" t="s">
        <v>880</v>
      </c>
      <c r="B549" s="63" t="s">
        <v>881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1" t="s">
        <v>882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9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883</v>
      </c>
      <c r="AG549" s="78"/>
      <c r="AJ549" s="84" t="s">
        <v>45</v>
      </c>
      <c r="AK549" s="84">
        <v>0</v>
      </c>
      <c r="BB549" s="651" t="s">
        <v>66</v>
      </c>
      <c r="BM549" s="78">
        <f t="shared" si="100"/>
        <v>0</v>
      </c>
      <c r="BN549" s="78">
        <f t="shared" si="101"/>
        <v>0</v>
      </c>
      <c r="BO549" s="78">
        <f t="shared" si="102"/>
        <v>0</v>
      </c>
      <c r="BP549" s="78">
        <f t="shared" si="103"/>
        <v>0</v>
      </c>
    </row>
    <row r="550" spans="1:68" ht="27" customHeight="1" x14ac:dyDescent="0.25">
      <c r="A550" s="63" t="s">
        <v>884</v>
      </c>
      <c r="B550" s="63" t="s">
        <v>885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2" t="s">
        <v>886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9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887</v>
      </c>
      <c r="AG550" s="78"/>
      <c r="AJ550" s="84" t="s">
        <v>45</v>
      </c>
      <c r="AK550" s="84">
        <v>0</v>
      </c>
      <c r="BB550" s="653" t="s">
        <v>66</v>
      </c>
      <c r="BM550" s="78">
        <f t="shared" si="100"/>
        <v>0</v>
      </c>
      <c r="BN550" s="78">
        <f t="shared" si="101"/>
        <v>0</v>
      </c>
      <c r="BO550" s="78">
        <f t="shared" si="102"/>
        <v>0</v>
      </c>
      <c r="BP550" s="78">
        <f t="shared" si="103"/>
        <v>0</v>
      </c>
    </row>
    <row r="551" spans="1:68" ht="27" customHeight="1" x14ac:dyDescent="0.25">
      <c r="A551" s="63" t="s">
        <v>888</v>
      </c>
      <c r="B551" s="63" t="s">
        <v>889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109</v>
      </c>
      <c r="N551" s="38"/>
      <c r="O551" s="37">
        <v>70</v>
      </c>
      <c r="P551" s="1113" t="s">
        <v>890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9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0"/>
        <v>0</v>
      </c>
      <c r="BN551" s="78">
        <f t="shared" si="101"/>
        <v>0</v>
      </c>
      <c r="BO551" s="78">
        <f t="shared" si="102"/>
        <v>0</v>
      </c>
      <c r="BP551" s="78">
        <f t="shared" si="103"/>
        <v>0</v>
      </c>
    </row>
    <row r="552" spans="1:68" ht="27" customHeight="1" x14ac:dyDescent="0.25">
      <c r="A552" s="63" t="s">
        <v>891</v>
      </c>
      <c r="B552" s="63" t="s">
        <v>892</v>
      </c>
      <c r="C552" s="36">
        <v>4301031419</v>
      </c>
      <c r="D552" s="821">
        <v>4680115882072</v>
      </c>
      <c r="E552" s="821"/>
      <c r="F552" s="62">
        <v>0.6</v>
      </c>
      <c r="G552" s="37">
        <v>8</v>
      </c>
      <c r="H552" s="62">
        <v>4.8</v>
      </c>
      <c r="I552" s="62">
        <v>6.93</v>
      </c>
      <c r="J552" s="37">
        <v>132</v>
      </c>
      <c r="K552" s="37" t="s">
        <v>115</v>
      </c>
      <c r="L552" s="37" t="s">
        <v>45</v>
      </c>
      <c r="M552" s="38" t="s">
        <v>109</v>
      </c>
      <c r="N552" s="38"/>
      <c r="O552" s="37">
        <v>70</v>
      </c>
      <c r="P552" s="1114" t="s">
        <v>893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879</v>
      </c>
      <c r="AG552" s="78"/>
      <c r="AJ552" s="84" t="s">
        <v>45</v>
      </c>
      <c r="AK552" s="84">
        <v>0</v>
      </c>
      <c r="BB552" s="657" t="s">
        <v>66</v>
      </c>
      <c r="BM552" s="78">
        <f t="shared" si="100"/>
        <v>0</v>
      </c>
      <c r="BN552" s="78">
        <f t="shared" si="101"/>
        <v>0</v>
      </c>
      <c r="BO552" s="78">
        <f t="shared" si="102"/>
        <v>0</v>
      </c>
      <c r="BP552" s="78">
        <f t="shared" si="103"/>
        <v>0</v>
      </c>
    </row>
    <row r="553" spans="1:68" ht="27" customHeight="1" x14ac:dyDescent="0.25">
      <c r="A553" s="63" t="s">
        <v>891</v>
      </c>
      <c r="B553" s="63" t="s">
        <v>894</v>
      </c>
      <c r="C553" s="36">
        <v>4301031351</v>
      </c>
      <c r="D553" s="821">
        <v>4680115882072</v>
      </c>
      <c r="E553" s="821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115</v>
      </c>
      <c r="L553" s="37" t="s">
        <v>45</v>
      </c>
      <c r="M553" s="38" t="s">
        <v>109</v>
      </c>
      <c r="N553" s="38"/>
      <c r="O553" s="37">
        <v>70</v>
      </c>
      <c r="P553" s="1115" t="s">
        <v>895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879</v>
      </c>
      <c r="AG553" s="78"/>
      <c r="AJ553" s="84" t="s">
        <v>45</v>
      </c>
      <c r="AK553" s="84">
        <v>0</v>
      </c>
      <c r="BB553" s="659" t="s">
        <v>66</v>
      </c>
      <c r="BM553" s="78">
        <f t="shared" si="100"/>
        <v>0</v>
      </c>
      <c r="BN553" s="78">
        <f t="shared" si="101"/>
        <v>0</v>
      </c>
      <c r="BO553" s="78">
        <f t="shared" si="102"/>
        <v>0</v>
      </c>
      <c r="BP553" s="78">
        <f t="shared" si="103"/>
        <v>0</v>
      </c>
    </row>
    <row r="554" spans="1:68" ht="27" customHeight="1" x14ac:dyDescent="0.25">
      <c r="A554" s="63" t="s">
        <v>891</v>
      </c>
      <c r="B554" s="63" t="s">
        <v>896</v>
      </c>
      <c r="C554" s="36">
        <v>4301031383</v>
      </c>
      <c r="D554" s="821">
        <v>4680115882072</v>
      </c>
      <c r="E554" s="82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115</v>
      </c>
      <c r="L554" s="37" t="s">
        <v>45</v>
      </c>
      <c r="M554" s="38" t="s">
        <v>109</v>
      </c>
      <c r="N554" s="38"/>
      <c r="O554" s="37">
        <v>60</v>
      </c>
      <c r="P554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897</v>
      </c>
      <c r="AG554" s="78"/>
      <c r="AJ554" s="84" t="s">
        <v>45</v>
      </c>
      <c r="AK554" s="84">
        <v>0</v>
      </c>
      <c r="BB554" s="661" t="s">
        <v>66</v>
      </c>
      <c r="BM554" s="78">
        <f t="shared" si="100"/>
        <v>0</v>
      </c>
      <c r="BN554" s="78">
        <f t="shared" si="101"/>
        <v>0</v>
      </c>
      <c r="BO554" s="78">
        <f t="shared" si="102"/>
        <v>0</v>
      </c>
      <c r="BP554" s="78">
        <f t="shared" si="103"/>
        <v>0</v>
      </c>
    </row>
    <row r="555" spans="1:68" ht="27" customHeight="1" x14ac:dyDescent="0.25">
      <c r="A555" s="63" t="s">
        <v>898</v>
      </c>
      <c r="B555" s="63" t="s">
        <v>899</v>
      </c>
      <c r="C555" s="36">
        <v>4301031251</v>
      </c>
      <c r="D555" s="821">
        <v>4680115882102</v>
      </c>
      <c r="E555" s="821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115</v>
      </c>
      <c r="L555" s="37" t="s">
        <v>45</v>
      </c>
      <c r="M555" s="38" t="s">
        <v>82</v>
      </c>
      <c r="N555" s="38"/>
      <c r="O555" s="37">
        <v>60</v>
      </c>
      <c r="P555" s="11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900</v>
      </c>
      <c r="AG555" s="78"/>
      <c r="AJ555" s="84" t="s">
        <v>45</v>
      </c>
      <c r="AK555" s="84">
        <v>0</v>
      </c>
      <c r="BB555" s="663" t="s">
        <v>66</v>
      </c>
      <c r="BM555" s="78">
        <f t="shared" si="100"/>
        <v>0</v>
      </c>
      <c r="BN555" s="78">
        <f t="shared" si="101"/>
        <v>0</v>
      </c>
      <c r="BO555" s="78">
        <f t="shared" si="102"/>
        <v>0</v>
      </c>
      <c r="BP555" s="78">
        <f t="shared" si="103"/>
        <v>0</v>
      </c>
    </row>
    <row r="556" spans="1:68" ht="27" customHeight="1" x14ac:dyDescent="0.25">
      <c r="A556" s="63" t="s">
        <v>898</v>
      </c>
      <c r="B556" s="63" t="s">
        <v>901</v>
      </c>
      <c r="C556" s="36">
        <v>4301031418</v>
      </c>
      <c r="D556" s="821">
        <v>4680115882102</v>
      </c>
      <c r="E556" s="821"/>
      <c r="F556" s="62">
        <v>0.6</v>
      </c>
      <c r="G556" s="37">
        <v>8</v>
      </c>
      <c r="H556" s="62">
        <v>4.8</v>
      </c>
      <c r="I556" s="62">
        <v>6.69</v>
      </c>
      <c r="J556" s="37">
        <v>132</v>
      </c>
      <c r="K556" s="37" t="s">
        <v>115</v>
      </c>
      <c r="L556" s="37" t="s">
        <v>45</v>
      </c>
      <c r="M556" s="38" t="s">
        <v>82</v>
      </c>
      <c r="N556" s="38"/>
      <c r="O556" s="37">
        <v>70</v>
      </c>
      <c r="P556" s="1118" t="s">
        <v>902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883</v>
      </c>
      <c r="AG556" s="78"/>
      <c r="AJ556" s="84" t="s">
        <v>45</v>
      </c>
      <c r="AK556" s="84">
        <v>0</v>
      </c>
      <c r="BB556" s="665" t="s">
        <v>66</v>
      </c>
      <c r="BM556" s="78">
        <f t="shared" si="100"/>
        <v>0</v>
      </c>
      <c r="BN556" s="78">
        <f t="shared" si="101"/>
        <v>0</v>
      </c>
      <c r="BO556" s="78">
        <f t="shared" si="102"/>
        <v>0</v>
      </c>
      <c r="BP556" s="78">
        <f t="shared" si="103"/>
        <v>0</v>
      </c>
    </row>
    <row r="557" spans="1:68" ht="27" customHeight="1" x14ac:dyDescent="0.25">
      <c r="A557" s="63" t="s">
        <v>903</v>
      </c>
      <c r="B557" s="63" t="s">
        <v>904</v>
      </c>
      <c r="C557" s="36">
        <v>4301031253</v>
      </c>
      <c r="D557" s="821">
        <v>4680115882096</v>
      </c>
      <c r="E557" s="821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115</v>
      </c>
      <c r="L557" s="37" t="s">
        <v>45</v>
      </c>
      <c r="M557" s="38" t="s">
        <v>82</v>
      </c>
      <c r="N557" s="38"/>
      <c r="O557" s="37">
        <v>60</v>
      </c>
      <c r="P557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905</v>
      </c>
      <c r="AG557" s="78"/>
      <c r="AJ557" s="84" t="s">
        <v>45</v>
      </c>
      <c r="AK557" s="84">
        <v>0</v>
      </c>
      <c r="BB557" s="667" t="s">
        <v>66</v>
      </c>
      <c r="BM557" s="78">
        <f t="shared" si="100"/>
        <v>0</v>
      </c>
      <c r="BN557" s="78">
        <f t="shared" si="101"/>
        <v>0</v>
      </c>
      <c r="BO557" s="78">
        <f t="shared" si="102"/>
        <v>0</v>
      </c>
      <c r="BP557" s="78">
        <f t="shared" si="103"/>
        <v>0</v>
      </c>
    </row>
    <row r="558" spans="1:68" ht="27" customHeight="1" x14ac:dyDescent="0.25">
      <c r="A558" s="63" t="s">
        <v>903</v>
      </c>
      <c r="B558" s="63" t="s">
        <v>906</v>
      </c>
      <c r="C558" s="36">
        <v>4301031417</v>
      </c>
      <c r="D558" s="821">
        <v>4680115882096</v>
      </c>
      <c r="E558" s="821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115</v>
      </c>
      <c r="L558" s="37" t="s">
        <v>45</v>
      </c>
      <c r="M558" s="38" t="s">
        <v>82</v>
      </c>
      <c r="N558" s="38"/>
      <c r="O558" s="37">
        <v>70</v>
      </c>
      <c r="P558" s="1120" t="s">
        <v>907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887</v>
      </c>
      <c r="AG558" s="78"/>
      <c r="AJ558" s="84" t="s">
        <v>45</v>
      </c>
      <c r="AK558" s="84">
        <v>0</v>
      </c>
      <c r="BB558" s="669" t="s">
        <v>66</v>
      </c>
      <c r="BM558" s="78">
        <f t="shared" si="100"/>
        <v>0</v>
      </c>
      <c r="BN558" s="78">
        <f t="shared" si="101"/>
        <v>0</v>
      </c>
      <c r="BO558" s="78">
        <f t="shared" si="102"/>
        <v>0</v>
      </c>
      <c r="BP558" s="78">
        <f t="shared" si="103"/>
        <v>0</v>
      </c>
    </row>
    <row r="559" spans="1:68" ht="27" customHeight="1" x14ac:dyDescent="0.25">
      <c r="A559" s="63" t="s">
        <v>903</v>
      </c>
      <c r="B559" s="63" t="s">
        <v>908</v>
      </c>
      <c r="C559" s="36">
        <v>4301031384</v>
      </c>
      <c r="D559" s="821">
        <v>4680115882096</v>
      </c>
      <c r="E559" s="821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115</v>
      </c>
      <c r="L559" s="37" t="s">
        <v>45</v>
      </c>
      <c r="M559" s="38" t="s">
        <v>82</v>
      </c>
      <c r="N559" s="38"/>
      <c r="O559" s="37">
        <v>60</v>
      </c>
      <c r="P559" s="11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887</v>
      </c>
      <c r="AG559" s="78"/>
      <c r="AJ559" s="84" t="s">
        <v>45</v>
      </c>
      <c r="AK559" s="84">
        <v>0</v>
      </c>
      <c r="BB559" s="671" t="s">
        <v>66</v>
      </c>
      <c r="BM559" s="78">
        <f t="shared" si="100"/>
        <v>0</v>
      </c>
      <c r="BN559" s="78">
        <f t="shared" si="101"/>
        <v>0</v>
      </c>
      <c r="BO559" s="78">
        <f t="shared" si="102"/>
        <v>0</v>
      </c>
      <c r="BP559" s="78">
        <f t="shared" si="103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78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909</v>
      </c>
      <c r="B563" s="63" t="s">
        <v>910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105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911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912</v>
      </c>
      <c r="B564" s="63" t="s">
        <v>913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914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105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917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192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918</v>
      </c>
      <c r="B569" s="63" t="s">
        <v>919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920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921</v>
      </c>
      <c r="B570" s="63" t="s">
        <v>922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6" t="s">
        <v>923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920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924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924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101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925</v>
      </c>
      <c r="B576" s="63" t="s">
        <v>926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929</v>
      </c>
      <c r="N576" s="38"/>
      <c r="O576" s="37">
        <v>90</v>
      </c>
      <c r="P576" s="1127" t="s">
        <v>927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928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930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930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101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931</v>
      </c>
      <c r="B582" s="63" t="s">
        <v>932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1128" t="s">
        <v>933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104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934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105">IFERROR(X582*I582/H582,"0")</f>
        <v>0</v>
      </c>
      <c r="BN582" s="78">
        <f t="shared" ref="BN582:BN588" si="106">IFERROR(Y582*I582/H582,"0")</f>
        <v>0</v>
      </c>
      <c r="BO582" s="78">
        <f t="shared" ref="BO582:BO588" si="107">IFERROR(1/J582*(X582/H582),"0")</f>
        <v>0</v>
      </c>
      <c r="BP582" s="78">
        <f t="shared" ref="BP582:BP588" si="108"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109</v>
      </c>
      <c r="N583" s="38"/>
      <c r="O583" s="37">
        <v>50</v>
      </c>
      <c r="P583" s="1129" t="s">
        <v>937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4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938</v>
      </c>
      <c r="AG583" s="78"/>
      <c r="AJ583" s="84" t="s">
        <v>45</v>
      </c>
      <c r="AK583" s="84">
        <v>0</v>
      </c>
      <c r="BB583" s="687" t="s">
        <v>66</v>
      </c>
      <c r="BM583" s="78">
        <f t="shared" si="105"/>
        <v>0</v>
      </c>
      <c r="BN583" s="78">
        <f t="shared" si="106"/>
        <v>0</v>
      </c>
      <c r="BO583" s="78">
        <f t="shared" si="107"/>
        <v>0</v>
      </c>
      <c r="BP583" s="78">
        <f t="shared" si="108"/>
        <v>0</v>
      </c>
    </row>
    <row r="584" spans="1:68" ht="27" customHeight="1" x14ac:dyDescent="0.25">
      <c r="A584" s="63" t="s">
        <v>939</v>
      </c>
      <c r="B584" s="63" t="s">
        <v>940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109</v>
      </c>
      <c r="N584" s="38"/>
      <c r="O584" s="37">
        <v>50</v>
      </c>
      <c r="P584" s="1130" t="s">
        <v>941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4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942</v>
      </c>
      <c r="AG584" s="78"/>
      <c r="AJ584" s="84" t="s">
        <v>45</v>
      </c>
      <c r="AK584" s="84">
        <v>0</v>
      </c>
      <c r="BB584" s="689" t="s">
        <v>66</v>
      </c>
      <c r="BM584" s="78">
        <f t="shared" si="105"/>
        <v>0</v>
      </c>
      <c r="BN584" s="78">
        <f t="shared" si="106"/>
        <v>0</v>
      </c>
      <c r="BO584" s="78">
        <f t="shared" si="107"/>
        <v>0</v>
      </c>
      <c r="BP584" s="78">
        <f t="shared" si="108"/>
        <v>0</v>
      </c>
    </row>
    <row r="585" spans="1:68" ht="27" customHeight="1" x14ac:dyDescent="0.25">
      <c r="A585" s="63" t="s">
        <v>943</v>
      </c>
      <c r="B585" s="63" t="s">
        <v>944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109</v>
      </c>
      <c r="N585" s="38"/>
      <c r="O585" s="37">
        <v>55</v>
      </c>
      <c r="P585" s="1131" t="s">
        <v>945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4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946</v>
      </c>
      <c r="AG585" s="78"/>
      <c r="AJ585" s="84" t="s">
        <v>45</v>
      </c>
      <c r="AK585" s="84">
        <v>0</v>
      </c>
      <c r="BB585" s="691" t="s">
        <v>66</v>
      </c>
      <c r="BM585" s="78">
        <f t="shared" si="105"/>
        <v>0</v>
      </c>
      <c r="BN585" s="78">
        <f t="shared" si="106"/>
        <v>0</v>
      </c>
      <c r="BO585" s="78">
        <f t="shared" si="107"/>
        <v>0</v>
      </c>
      <c r="BP585" s="78">
        <f t="shared" si="108"/>
        <v>0</v>
      </c>
    </row>
    <row r="586" spans="1:68" ht="27" customHeight="1" x14ac:dyDescent="0.25">
      <c r="A586" s="63" t="s">
        <v>947</v>
      </c>
      <c r="B586" s="63" t="s">
        <v>948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115</v>
      </c>
      <c r="L586" s="37" t="s">
        <v>45</v>
      </c>
      <c r="M586" s="38" t="s">
        <v>105</v>
      </c>
      <c r="N586" s="38"/>
      <c r="O586" s="37">
        <v>55</v>
      </c>
      <c r="P586" s="1132" t="s">
        <v>949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4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934</v>
      </c>
      <c r="AG586" s="78"/>
      <c r="AJ586" s="84" t="s">
        <v>45</v>
      </c>
      <c r="AK586" s="84">
        <v>0</v>
      </c>
      <c r="BB586" s="693" t="s">
        <v>66</v>
      </c>
      <c r="BM586" s="78">
        <f t="shared" si="105"/>
        <v>0</v>
      </c>
      <c r="BN586" s="78">
        <f t="shared" si="106"/>
        <v>0</v>
      </c>
      <c r="BO586" s="78">
        <f t="shared" si="107"/>
        <v>0</v>
      </c>
      <c r="BP586" s="78">
        <f t="shared" si="108"/>
        <v>0</v>
      </c>
    </row>
    <row r="587" spans="1:68" ht="27" customHeight="1" x14ac:dyDescent="0.25">
      <c r="A587" s="63" t="s">
        <v>950</v>
      </c>
      <c r="B587" s="63" t="s">
        <v>951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115</v>
      </c>
      <c r="L587" s="37" t="s">
        <v>45</v>
      </c>
      <c r="M587" s="38" t="s">
        <v>109</v>
      </c>
      <c r="N587" s="38"/>
      <c r="O587" s="37">
        <v>50</v>
      </c>
      <c r="P587" s="1133" t="s">
        <v>952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942</v>
      </c>
      <c r="AG587" s="78"/>
      <c r="AJ587" s="84" t="s">
        <v>45</v>
      </c>
      <c r="AK587" s="84">
        <v>0</v>
      </c>
      <c r="BB587" s="695" t="s">
        <v>66</v>
      </c>
      <c r="BM587" s="78">
        <f t="shared" si="105"/>
        <v>0</v>
      </c>
      <c r="BN587" s="78">
        <f t="shared" si="106"/>
        <v>0</v>
      </c>
      <c r="BO587" s="78">
        <f t="shared" si="107"/>
        <v>0</v>
      </c>
      <c r="BP587" s="78">
        <f t="shared" si="108"/>
        <v>0</v>
      </c>
    </row>
    <row r="588" spans="1:68" ht="27" customHeight="1" x14ac:dyDescent="0.25">
      <c r="A588" s="63" t="s">
        <v>953</v>
      </c>
      <c r="B588" s="63" t="s">
        <v>954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115</v>
      </c>
      <c r="L588" s="37" t="s">
        <v>45</v>
      </c>
      <c r="M588" s="38" t="s">
        <v>109</v>
      </c>
      <c r="N588" s="38"/>
      <c r="O588" s="37">
        <v>55</v>
      </c>
      <c r="P588" s="1134" t="s">
        <v>955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946</v>
      </c>
      <c r="AG588" s="78"/>
      <c r="AJ588" s="84" t="s">
        <v>45</v>
      </c>
      <c r="AK588" s="84">
        <v>0</v>
      </c>
      <c r="BB588" s="697" t="s">
        <v>66</v>
      </c>
      <c r="BM588" s="78">
        <f t="shared" si="105"/>
        <v>0</v>
      </c>
      <c r="BN588" s="78">
        <f t="shared" si="106"/>
        <v>0</v>
      </c>
      <c r="BO588" s="78">
        <f t="shared" si="107"/>
        <v>0</v>
      </c>
      <c r="BP588" s="78">
        <f t="shared" si="108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150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956</v>
      </c>
      <c r="B592" s="63" t="s">
        <v>957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105</v>
      </c>
      <c r="N592" s="38"/>
      <c r="O592" s="37">
        <v>50</v>
      </c>
      <c r="P592" s="1135" t="s">
        <v>958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959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960</v>
      </c>
      <c r="B593" s="63" t="s">
        <v>961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109</v>
      </c>
      <c r="N593" s="38"/>
      <c r="O593" s="37">
        <v>50</v>
      </c>
      <c r="P593" s="1136" t="s">
        <v>962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959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963</v>
      </c>
      <c r="B594" s="63" t="s">
        <v>964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109</v>
      </c>
      <c r="N594" s="38"/>
      <c r="O594" s="37">
        <v>50</v>
      </c>
      <c r="P594" s="1137" t="s">
        <v>965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967</v>
      </c>
      <c r="B595" s="63" t="s">
        <v>968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115</v>
      </c>
      <c r="L595" s="37" t="s">
        <v>45</v>
      </c>
      <c r="M595" s="38" t="s">
        <v>109</v>
      </c>
      <c r="N595" s="38"/>
      <c r="O595" s="37">
        <v>50</v>
      </c>
      <c r="P595" s="1138" t="s">
        <v>969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161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970</v>
      </c>
      <c r="B599" s="63" t="s">
        <v>971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115</v>
      </c>
      <c r="L599" s="37" t="s">
        <v>45</v>
      </c>
      <c r="M599" s="38" t="s">
        <v>82</v>
      </c>
      <c r="N599" s="38"/>
      <c r="O599" s="37">
        <v>40</v>
      </c>
      <c r="P599" s="1139" t="s">
        <v>972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9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973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10">IFERROR(X599*I599/H599,"0")</f>
        <v>0</v>
      </c>
      <c r="BN599" s="78">
        <f t="shared" ref="BN599:BN605" si="111">IFERROR(Y599*I599/H599,"0")</f>
        <v>0</v>
      </c>
      <c r="BO599" s="78">
        <f t="shared" ref="BO599:BO605" si="112">IFERROR(1/J599*(X599/H599),"0")</f>
        <v>0</v>
      </c>
      <c r="BP599" s="78">
        <f t="shared" ref="BP599:BP605" si="113">IFERROR(1/J599*(Y599/H599),"0")</f>
        <v>0</v>
      </c>
    </row>
    <row r="600" spans="1:68" ht="27" customHeight="1" x14ac:dyDescent="0.25">
      <c r="A600" s="63" t="s">
        <v>974</v>
      </c>
      <c r="B600" s="63" t="s">
        <v>975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115</v>
      </c>
      <c r="L600" s="37" t="s">
        <v>45</v>
      </c>
      <c r="M600" s="38" t="s">
        <v>82</v>
      </c>
      <c r="N600" s="38"/>
      <c r="O600" s="37">
        <v>40</v>
      </c>
      <c r="P600" s="1140" t="s">
        <v>976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9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977</v>
      </c>
      <c r="AG600" s="78"/>
      <c r="AJ600" s="84" t="s">
        <v>45</v>
      </c>
      <c r="AK600" s="84">
        <v>0</v>
      </c>
      <c r="BB600" s="709" t="s">
        <v>66</v>
      </c>
      <c r="BM600" s="78">
        <f t="shared" si="110"/>
        <v>0</v>
      </c>
      <c r="BN600" s="78">
        <f t="shared" si="111"/>
        <v>0</v>
      </c>
      <c r="BO600" s="78">
        <f t="shared" si="112"/>
        <v>0</v>
      </c>
      <c r="BP600" s="78">
        <f t="shared" si="113"/>
        <v>0</v>
      </c>
    </row>
    <row r="601" spans="1:68" ht="27" customHeight="1" x14ac:dyDescent="0.25">
      <c r="A601" s="63" t="s">
        <v>978</v>
      </c>
      <c r="B601" s="63" t="s">
        <v>979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115</v>
      </c>
      <c r="L601" s="37" t="s">
        <v>45</v>
      </c>
      <c r="M601" s="38" t="s">
        <v>82</v>
      </c>
      <c r="N601" s="38"/>
      <c r="O601" s="37">
        <v>45</v>
      </c>
      <c r="P601" s="1141" t="s">
        <v>980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9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981</v>
      </c>
      <c r="AG601" s="78"/>
      <c r="AJ601" s="84" t="s">
        <v>45</v>
      </c>
      <c r="AK601" s="84">
        <v>0</v>
      </c>
      <c r="BB601" s="711" t="s">
        <v>66</v>
      </c>
      <c r="BM601" s="78">
        <f t="shared" si="110"/>
        <v>0</v>
      </c>
      <c r="BN601" s="78">
        <f t="shared" si="111"/>
        <v>0</v>
      </c>
      <c r="BO601" s="78">
        <f t="shared" si="112"/>
        <v>0</v>
      </c>
      <c r="BP601" s="78">
        <f t="shared" si="113"/>
        <v>0</v>
      </c>
    </row>
    <row r="602" spans="1:68" ht="27" customHeight="1" x14ac:dyDescent="0.25">
      <c r="A602" s="63" t="s">
        <v>982</v>
      </c>
      <c r="B602" s="63" t="s">
        <v>983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115</v>
      </c>
      <c r="L602" s="37" t="s">
        <v>45</v>
      </c>
      <c r="M602" s="38" t="s">
        <v>82</v>
      </c>
      <c r="N602" s="38"/>
      <c r="O602" s="37">
        <v>45</v>
      </c>
      <c r="P602" s="1142" t="s">
        <v>984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9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985</v>
      </c>
      <c r="AG602" s="78"/>
      <c r="AJ602" s="84" t="s">
        <v>45</v>
      </c>
      <c r="AK602" s="84">
        <v>0</v>
      </c>
      <c r="BB602" s="713" t="s">
        <v>66</v>
      </c>
      <c r="BM602" s="78">
        <f t="shared" si="110"/>
        <v>0</v>
      </c>
      <c r="BN602" s="78">
        <f t="shared" si="111"/>
        <v>0</v>
      </c>
      <c r="BO602" s="78">
        <f t="shared" si="112"/>
        <v>0</v>
      </c>
      <c r="BP602" s="78">
        <f t="shared" si="113"/>
        <v>0</v>
      </c>
    </row>
    <row r="603" spans="1:68" ht="27" customHeight="1" x14ac:dyDescent="0.25">
      <c r="A603" s="63" t="s">
        <v>986</v>
      </c>
      <c r="B603" s="63" t="s">
        <v>987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115</v>
      </c>
      <c r="L603" s="37" t="s">
        <v>45</v>
      </c>
      <c r="M603" s="38" t="s">
        <v>82</v>
      </c>
      <c r="N603" s="38"/>
      <c r="O603" s="37">
        <v>45</v>
      </c>
      <c r="P603" s="1143" t="s">
        <v>988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9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989</v>
      </c>
      <c r="AG603" s="78"/>
      <c r="AJ603" s="84" t="s">
        <v>45</v>
      </c>
      <c r="AK603" s="84">
        <v>0</v>
      </c>
      <c r="BB603" s="715" t="s">
        <v>66</v>
      </c>
      <c r="BM603" s="78">
        <f t="shared" si="110"/>
        <v>0</v>
      </c>
      <c r="BN603" s="78">
        <f t="shared" si="111"/>
        <v>0</v>
      </c>
      <c r="BO603" s="78">
        <f t="shared" si="112"/>
        <v>0</v>
      </c>
      <c r="BP603" s="78">
        <f t="shared" si="113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125</v>
      </c>
      <c r="L604" s="37" t="s">
        <v>45</v>
      </c>
      <c r="M604" s="38" t="s">
        <v>82</v>
      </c>
      <c r="N604" s="38"/>
      <c r="O604" s="37">
        <v>40</v>
      </c>
      <c r="P604" s="1144" t="s">
        <v>992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9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973</v>
      </c>
      <c r="AG604" s="78"/>
      <c r="AJ604" s="84" t="s">
        <v>45</v>
      </c>
      <c r="AK604" s="84">
        <v>0</v>
      </c>
      <c r="BB604" s="717" t="s">
        <v>66</v>
      </c>
      <c r="BM604" s="78">
        <f t="shared" si="110"/>
        <v>0</v>
      </c>
      <c r="BN604" s="78">
        <f t="shared" si="111"/>
        <v>0</v>
      </c>
      <c r="BO604" s="78">
        <f t="shared" si="112"/>
        <v>0</v>
      </c>
      <c r="BP604" s="78">
        <f t="shared" si="113"/>
        <v>0</v>
      </c>
    </row>
    <row r="605" spans="1:68" ht="27" customHeight="1" x14ac:dyDescent="0.25">
      <c r="A605" s="63" t="s">
        <v>993</v>
      </c>
      <c r="B605" s="63" t="s">
        <v>994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125</v>
      </c>
      <c r="L605" s="37" t="s">
        <v>45</v>
      </c>
      <c r="M605" s="38" t="s">
        <v>82</v>
      </c>
      <c r="N605" s="38"/>
      <c r="O605" s="37">
        <v>40</v>
      </c>
      <c r="P605" s="1145" t="s">
        <v>995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977</v>
      </c>
      <c r="AG605" s="78"/>
      <c r="AJ605" s="84" t="s">
        <v>45</v>
      </c>
      <c r="AK605" s="84">
        <v>0</v>
      </c>
      <c r="BB605" s="719" t="s">
        <v>66</v>
      </c>
      <c r="BM605" s="78">
        <f t="shared" si="110"/>
        <v>0</v>
      </c>
      <c r="BN605" s="78">
        <f t="shared" si="111"/>
        <v>0</v>
      </c>
      <c r="BO605" s="78">
        <f t="shared" si="112"/>
        <v>0</v>
      </c>
      <c r="BP605" s="78">
        <f t="shared" si="113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78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996</v>
      </c>
      <c r="B609" s="63" t="s">
        <v>997</v>
      </c>
      <c r="C609" s="36">
        <v>4301051746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40</v>
      </c>
      <c r="P609" s="1146" t="s">
        <v>998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999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996</v>
      </c>
      <c r="B610" s="63" t="s">
        <v>1000</v>
      </c>
      <c r="C610" s="36">
        <v>4301051887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105</v>
      </c>
      <c r="N610" s="38"/>
      <c r="O610" s="37">
        <v>45</v>
      </c>
      <c r="P610" s="1147" t="s">
        <v>1001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999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1002</v>
      </c>
      <c r="B611" s="63" t="s">
        <v>1003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105</v>
      </c>
      <c r="N611" s="38"/>
      <c r="O611" s="37">
        <v>45</v>
      </c>
      <c r="P611" s="1148" t="s">
        <v>1004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1005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1006</v>
      </c>
      <c r="B612" s="63" t="s">
        <v>1007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147</v>
      </c>
      <c r="N612" s="38"/>
      <c r="O612" s="37">
        <v>45</v>
      </c>
      <c r="P612" s="1149" t="s">
        <v>1008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999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1009</v>
      </c>
      <c r="B613" s="63" t="s">
        <v>1010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147</v>
      </c>
      <c r="N613" s="38"/>
      <c r="O613" s="37">
        <v>45</v>
      </c>
      <c r="P613" s="1150" t="s">
        <v>1011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1005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192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1012</v>
      </c>
      <c r="B617" s="63" t="s">
        <v>1013</v>
      </c>
      <c r="C617" s="36">
        <v>4301060354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1" t="s">
        <v>1014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1015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1012</v>
      </c>
      <c r="B618" s="63" t="s">
        <v>1016</v>
      </c>
      <c r="C618" s="36">
        <v>4301060408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2" t="s">
        <v>1017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1015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1018</v>
      </c>
      <c r="B619" s="63" t="s">
        <v>1019</v>
      </c>
      <c r="C619" s="36">
        <v>4301060355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3" t="s">
        <v>1020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1021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1018</v>
      </c>
      <c r="B620" s="63" t="s">
        <v>1022</v>
      </c>
      <c r="C620" s="36">
        <v>4301060407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4" t="s">
        <v>1023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1021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1024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101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1025</v>
      </c>
      <c r="B625" s="63" t="s">
        <v>1026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109</v>
      </c>
      <c r="N625" s="38"/>
      <c r="O625" s="37">
        <v>55</v>
      </c>
      <c r="P625" s="1155" t="s">
        <v>1027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1028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1029</v>
      </c>
      <c r="B626" s="63" t="s">
        <v>1030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109</v>
      </c>
      <c r="N626" s="38"/>
      <c r="O626" s="37">
        <v>55</v>
      </c>
      <c r="P626" s="1156" t="s">
        <v>1031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1032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150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1033</v>
      </c>
      <c r="B630" s="63" t="s">
        <v>1034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109</v>
      </c>
      <c r="N630" s="38"/>
      <c r="O630" s="37">
        <v>50</v>
      </c>
      <c r="P630" s="1158" t="s">
        <v>1035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1036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161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1037</v>
      </c>
      <c r="B634" s="63" t="s">
        <v>1038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115</v>
      </c>
      <c r="L634" s="37" t="s">
        <v>45</v>
      </c>
      <c r="M634" s="38" t="s">
        <v>82</v>
      </c>
      <c r="N634" s="38"/>
      <c r="O634" s="37">
        <v>40</v>
      </c>
      <c r="P634" s="1159" t="s">
        <v>1039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1040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78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1041</v>
      </c>
      <c r="B638" s="63" t="s">
        <v>1042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0" t="s">
        <v>1043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1044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1045</v>
      </c>
      <c r="B639" s="63" t="s">
        <v>1046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1" t="s">
        <v>1047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1048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7" t="s">
        <v>99</v>
      </c>
      <c r="D649" s="1157" t="s">
        <v>99</v>
      </c>
      <c r="E649" s="1157" t="s">
        <v>99</v>
      </c>
      <c r="F649" s="1157" t="s">
        <v>99</v>
      </c>
      <c r="G649" s="1157" t="s">
        <v>99</v>
      </c>
      <c r="H649" s="1157" t="s">
        <v>99</v>
      </c>
      <c r="I649" s="1157" t="s">
        <v>307</v>
      </c>
      <c r="J649" s="1157" t="s">
        <v>307</v>
      </c>
      <c r="K649" s="1157" t="s">
        <v>307</v>
      </c>
      <c r="L649" s="1157" t="s">
        <v>307</v>
      </c>
      <c r="M649" s="1157" t="s">
        <v>307</v>
      </c>
      <c r="N649" s="1166"/>
      <c r="O649" s="1157" t="s">
        <v>307</v>
      </c>
      <c r="P649" s="1157" t="s">
        <v>307</v>
      </c>
      <c r="Q649" s="1157" t="s">
        <v>307</v>
      </c>
      <c r="R649" s="1157" t="s">
        <v>307</v>
      </c>
      <c r="S649" s="1157" t="s">
        <v>307</v>
      </c>
      <c r="T649" s="1157" t="s">
        <v>307</v>
      </c>
      <c r="U649" s="1157" t="s">
        <v>307</v>
      </c>
      <c r="V649" s="1157" t="s">
        <v>307</v>
      </c>
      <c r="W649" s="1157" t="s">
        <v>307</v>
      </c>
      <c r="X649" s="1157" t="s">
        <v>647</v>
      </c>
      <c r="Y649" s="1157" t="s">
        <v>647</v>
      </c>
      <c r="Z649" s="1157" t="s">
        <v>732</v>
      </c>
      <c r="AA649" s="1157" t="s">
        <v>732</v>
      </c>
      <c r="AB649" s="1157" t="s">
        <v>732</v>
      </c>
      <c r="AC649" s="1157" t="s">
        <v>732</v>
      </c>
      <c r="AD649" s="85" t="s">
        <v>822</v>
      </c>
      <c r="AE649" s="85" t="s">
        <v>924</v>
      </c>
      <c r="AF649" s="1157" t="s">
        <v>930</v>
      </c>
      <c r="AG649" s="1157" t="s">
        <v>930</v>
      </c>
    </row>
    <row r="650" spans="1:33" ht="14.25" customHeight="1" thickTop="1" x14ac:dyDescent="0.2">
      <c r="A650" s="1167" t="s">
        <v>10</v>
      </c>
      <c r="B650" s="1157" t="s">
        <v>77</v>
      </c>
      <c r="C650" s="1157" t="s">
        <v>100</v>
      </c>
      <c r="D650" s="1157" t="s">
        <v>129</v>
      </c>
      <c r="E650" s="1157" t="s">
        <v>200</v>
      </c>
      <c r="F650" s="1157" t="s">
        <v>226</v>
      </c>
      <c r="G650" s="1157" t="s">
        <v>273</v>
      </c>
      <c r="H650" s="1157" t="s">
        <v>99</v>
      </c>
      <c r="I650" s="1157" t="s">
        <v>308</v>
      </c>
      <c r="J650" s="1157" t="s">
        <v>332</v>
      </c>
      <c r="K650" s="1157" t="s">
        <v>404</v>
      </c>
      <c r="L650" s="1157" t="s">
        <v>424</v>
      </c>
      <c r="M650" s="1157" t="s">
        <v>449</v>
      </c>
      <c r="N650" s="1"/>
      <c r="O650" s="1157" t="s">
        <v>476</v>
      </c>
      <c r="P650" s="1157" t="s">
        <v>479</v>
      </c>
      <c r="Q650" s="1157" t="s">
        <v>488</v>
      </c>
      <c r="R650" s="1157" t="s">
        <v>506</v>
      </c>
      <c r="S650" s="1157" t="s">
        <v>519</v>
      </c>
      <c r="T650" s="1157" t="s">
        <v>532</v>
      </c>
      <c r="U650" s="1157" t="s">
        <v>545</v>
      </c>
      <c r="V650" s="1157" t="s">
        <v>549</v>
      </c>
      <c r="W650" s="1157" t="s">
        <v>634</v>
      </c>
      <c r="X650" s="1157" t="s">
        <v>648</v>
      </c>
      <c r="Y650" s="1157" t="s">
        <v>689</v>
      </c>
      <c r="Z650" s="1157" t="s">
        <v>733</v>
      </c>
      <c r="AA650" s="1157" t="s">
        <v>786</v>
      </c>
      <c r="AB650" s="1157" t="s">
        <v>803</v>
      </c>
      <c r="AC650" s="1157" t="s">
        <v>815</v>
      </c>
      <c r="AD650" s="1157" t="s">
        <v>822</v>
      </c>
      <c r="AE650" s="1157" t="s">
        <v>924</v>
      </c>
      <c r="AF650" s="1157" t="s">
        <v>930</v>
      </c>
      <c r="AG650" s="1157" t="s">
        <v>1024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IFERROR(Y35*1,"0")+IFERROR(Y36*1,"0")+IFERROR(Y37*1,"0")+IFERROR(Y38*1,"0")+IFERROR(Y39*1,"0")+IFERROR(Y40*1,"0")+IFERROR(Y44*1,"0")+IFERROR(Y45*1,"0")</f>
        <v>0</v>
      </c>
      <c r="D652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52">
        <f>IFERROR(Y92*1,"0")+IFERROR(Y93*1,"0")+IFERROR(Y94*1,"0")+IFERROR(Y98*1,"0")+IFERROR(Y99*1,"0")+IFERROR(Y100*1,"0")+IFERROR(Y101*1,"0")+IFERROR(Y102*1,"0")+IFERROR(Y103*1,"0")+IFERROR(Y104*1,"0")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2">
        <f>IFERROR(Y141*1,"0")+IFERROR(Y142*1,"0")+IFERROR(Y146*1,"0")+IFERROR(Y147*1,"0")+IFERROR(Y151*1,"0")+IFERROR(Y152*1,"0")</f>
        <v>0</v>
      </c>
      <c r="H652" s="52">
        <f>IFERROR(Y157*1,"0")+IFERROR(Y161*1,"0")+IFERROR(Y162*1,"0")+IFERROR(Y163*1,"0")+IFERROR(Y164*1,"0")+IFERROR(Y165*1,"0")+IFERROR(Y169*1,"0")+IFERROR(Y170*1,"0")</f>
        <v>0</v>
      </c>
      <c r="I652" s="52">
        <f>IFERROR(Y176*1,"0")+IFERROR(Y180*1,"0")+IFERROR(Y181*1,"0")+IFERROR(Y182*1,"0")+IFERROR(Y183*1,"0")+IFERROR(Y184*1,"0")+IFERROR(Y185*1,"0")+IFERROR(Y186*1,"0")+IFERROR(Y187*1,"0")</f>
        <v>0</v>
      </c>
      <c r="J652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419 X410 X408 X406 X293 X129 X100 X94 X63 X56 X51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9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