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ed\Google Drive\Teaching\Molecular Evolution\COMSAA\output\"/>
    </mc:Choice>
  </mc:AlternateContent>
  <xr:revisionPtr revIDLastSave="0" documentId="8_{8FBE1B5A-BB68-4426-86C1-203609E60FBD}" xr6:coauthVersionLast="47" xr6:coauthVersionMax="47" xr10:uidLastSave="{00000000-0000-0000-0000-000000000000}"/>
  <bookViews>
    <workbookView xWindow="-108" yWindow="-108" windowWidth="23256" windowHeight="12720"/>
  </bookViews>
  <sheets>
    <sheet name="Enterovirus_summary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K3" i="1"/>
  <c r="K4" i="1"/>
  <c r="K5" i="1"/>
  <c r="K6" i="1"/>
  <c r="K7" i="1"/>
  <c r="K8" i="1"/>
  <c r="K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<sst xmlns="http://schemas.openxmlformats.org/spreadsheetml/2006/main" count="21" uniqueCount="21">
  <si>
    <t>Similarity</t>
  </si>
  <si>
    <t>Mutations</t>
  </si>
  <si>
    <t>TT_ratio</t>
  </si>
  <si>
    <t>Gaps</t>
  </si>
  <si>
    <t>Insertions</t>
  </si>
  <si>
    <t>Deletions</t>
  </si>
  <si>
    <t>CDS_Similarity</t>
  </si>
  <si>
    <t>CDS_Mutations</t>
  </si>
  <si>
    <t>CDS_TT_ratio</t>
  </si>
  <si>
    <t>CDS_Gaps</t>
  </si>
  <si>
    <t>CDS_Insertions</t>
  </si>
  <si>
    <t>CDS_Deletions</t>
  </si>
  <si>
    <t>nonCDS_Similarity</t>
  </si>
  <si>
    <t>nonCDS_Mutations</t>
  </si>
  <si>
    <t>nonCDS_TT_ratio</t>
  </si>
  <si>
    <t>nonCDS_Gaps</t>
  </si>
  <si>
    <t>nonCDS_Insertions</t>
  </si>
  <si>
    <t>nonCDS_Deletions</t>
  </si>
  <si>
    <t>Mutation_Frequency</t>
  </si>
  <si>
    <t>CDS_Mutation_Frequency</t>
  </si>
  <si>
    <t>nonCDS_Mutation_Frequency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</si>
</sst>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</a:t>
            </a:r>
            <a:r>
              <a:rPr lang="en-US" baseline="0"/>
              <a:t> between strains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Enterovirus_summary!$B$1</c:f>
              <c:strCache>
                <c:ptCount val="1"/>
                <c:pt idx="0">
                  <c:v>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Enterovirus_summary!$B$2:$B$8</c:f>
              <c:numCache>
                <c:formatCode>0.00%</c:formatCode>
                <c:ptCount val="7"/>
                <c:pt idx="0">
                  <c:v>1</c:v>
                </c:pt>
                <c:pt idx="1">
                  <c:v>0.74859060402684496</c:v>
                </c:pt>
                <c:pt idx="2">
                  <c:v>0.69463087248322097</c:v>
                </c:pt>
                <c:pt idx="3">
                  <c:v>0.75570469798657702</c:v>
                </c:pt>
                <c:pt idx="4">
                  <c:v>0.67677852348993195</c:v>
                </c:pt>
                <c:pt idx="5">
                  <c:v>0.74389261744966395</c:v>
                </c:pt>
                <c:pt idx="6">
                  <c:v>0.76147651006711403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FDD-AAB8-BB444952A833}"/>
            </c:ext>
          </c:extLst>
        </c:ser>
        <c:ser>
          <c:idx val="1"/>
          <c:order val="1"/>
          <c:tx>
            <c:strRef>
              <c:f>Enterovirus_summary!$I$1</c:f>
              <c:strCache>
                <c:ptCount val="1"/>
                <c:pt idx="0">
                  <c:v>CDS_Similarity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Enterovirus_summary!$I$2:$I$8</c:f>
              <c:numCache>
                <c:formatCode>0.00%</c:formatCode>
                <c:ptCount val="7"/>
                <c:pt idx="0">
                  <c:v>1</c:v>
                </c:pt>
                <c:pt idx="1">
                  <c:v>0.739440899422667</c:v>
                </c:pt>
                <c:pt idx="2">
                  <c:v>0.693102400486174</c:v>
                </c:pt>
                <c:pt idx="3">
                  <c:v>0.74642965663931904</c:v>
                </c:pt>
                <c:pt idx="4">
                  <c:v>0.68307505317532602</c:v>
                </c:pt>
                <c:pt idx="5">
                  <c:v>0.73017319963536897</c:v>
                </c:pt>
                <c:pt idx="6">
                  <c:v>0.75828015800668402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FDD-AAB8-BB444952A833}"/>
            </c:ext>
          </c:extLst>
        </c:ser>
        <c:ser>
          <c:idx val="2"/>
          <c:order val="2"/>
          <c:tx>
            <c:strRef>
              <c:f>Enterovirus_summary!$P$1</c:f>
              <c:strCache>
                <c:ptCount val="1"/>
                <c:pt idx="0">
                  <c:v>nonCDS_Similarity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Enterovirus_summary!$P$2:$P$8</c:f>
              <c:numCache>
                <c:formatCode>0.00%</c:formatCode>
                <c:ptCount val="7"/>
                <c:pt idx="0">
                  <c:v>1</c:v>
                </c:pt>
                <c:pt idx="1">
                  <c:v>0.81797235023041404</c:v>
                </c:pt>
                <c:pt idx="2">
                  <c:v>0.70622119815668205</c:v>
                </c:pt>
                <c:pt idx="3">
                  <c:v>0.82603686635944695</c:v>
                </c:pt>
                <c:pt idx="4">
                  <c:v>0.62903225806451601</c:v>
                </c:pt>
                <c:pt idx="5">
                  <c:v>0.84792626728110598</c:v>
                </c:pt>
                <c:pt idx="6">
                  <c:v>0.78571428571428503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7-4FDD-AAB8-BB444952A83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406943"/>
        <c:axId val="895395711"/>
      </c:barChart>
      <c:catAx>
        <c:axId val="89540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95711"/>
        <c:crosses val="autoZero"/>
        <c:auto val="1"/>
        <c:lblAlgn val="ctr"/>
        <c:lblOffset val="100"/>
        <c:noMultiLvlLbl val="0"/>
      </c:catAx>
      <c:valAx>
        <c:axId val="895395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0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Enterovirus_summary!$D$1</c:f>
              <c:strCache>
                <c:ptCount val="1"/>
                <c:pt idx="0">
                  <c:v>Mutation_Frequency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Enterovirus_summary!$D$2:$D$8</c:f>
              <c:numCache>
                <c:formatCode>0.00</c:formatCode>
                <c:ptCount val="7"/>
                <c:pt idx="0">
                  <c:v>0</c:v>
                </c:pt>
                <c:pt idx="1">
                  <c:v>0.25140939597315437</c:v>
                </c:pt>
                <c:pt idx="2">
                  <c:v>0.30536912751677853</c:v>
                </c:pt>
                <c:pt idx="3">
                  <c:v>0.24429530201342281</c:v>
                </c:pt>
                <c:pt idx="4">
                  <c:v>0.32322147651006711</c:v>
                </c:pt>
                <c:pt idx="5">
                  <c:v>0.25610738255033555</c:v>
                </c:pt>
                <c:pt idx="6">
                  <c:v>0.23852348993288591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F-432D-A030-AFA593A71133}"/>
            </c:ext>
          </c:extLst>
        </c:ser>
        <c:ser>
          <c:idx val="1"/>
          <c:order val="1"/>
          <c:tx>
            <c:strRef>
              <c:f>Enterovirus_summary!$K$1</c:f>
              <c:strCache>
                <c:ptCount val="1"/>
                <c:pt idx="0">
                  <c:v>CDS_Mutation_Frequency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Enterovirus_summary!$K$2:$K$8</c:f>
              <c:numCache>
                <c:formatCode>0.00</c:formatCode>
                <c:ptCount val="7"/>
                <c:pt idx="0">
                  <c:v>0</c:v>
                </c:pt>
                <c:pt idx="1">
                  <c:v>0.26055910057733211</c:v>
                </c:pt>
                <c:pt idx="2">
                  <c:v>0.30689759951382556</c:v>
                </c:pt>
                <c:pt idx="3">
                  <c:v>0.25357034336068063</c:v>
                </c:pt>
                <c:pt idx="4">
                  <c:v>0.31692494682467337</c:v>
                </c:pt>
                <c:pt idx="5">
                  <c:v>0.2698268003646308</c:v>
                </c:pt>
                <c:pt idx="6">
                  <c:v>0.24171984199331512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F-432D-A030-AFA593A71133}"/>
            </c:ext>
          </c:extLst>
        </c:ser>
        <c:ser>
          <c:idx val="2"/>
          <c:order val="2"/>
          <c:tx>
            <c:strRef>
              <c:f>Enterovirus_summary!$R$1</c:f>
              <c:strCache>
                <c:ptCount val="1"/>
                <c:pt idx="0">
                  <c:v>nonCDS_Mutation_Frequency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Enterovirus_summary!$R$2:$R$8</c:f>
              <c:numCache>
                <c:formatCode>0.00</c:formatCode>
                <c:ptCount val="7"/>
                <c:pt idx="0">
                  <c:v>0</c:v>
                </c:pt>
                <c:pt idx="1">
                  <c:v>0.18202764976958524</c:v>
                </c:pt>
                <c:pt idx="2">
                  <c:v>0.29377880184331795</c:v>
                </c:pt>
                <c:pt idx="3">
                  <c:v>0.17396313364055299</c:v>
                </c:pt>
                <c:pt idx="4">
                  <c:v>0.37096774193548387</c:v>
                </c:pt>
                <c:pt idx="5">
                  <c:v>0.15207373271889402</c:v>
                </c:pt>
                <c:pt idx="6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F-432D-A030-AFA593A7113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403615"/>
        <c:axId val="895405279"/>
      </c:barChart>
      <c:catAx>
        <c:axId val="89540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05279"/>
        <c:crosses val="autoZero"/>
        <c:auto val="1"/>
        <c:lblAlgn val="ctr"/>
        <c:lblOffset val="100"/>
        <c:noMultiLvlLbl val="0"/>
      </c:catAx>
      <c:valAx>
        <c:axId val="8954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mutations per nucleotide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/ Transversion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Enterovirus_summary!$E$1</c:f>
              <c:strCache>
                <c:ptCount val="1"/>
                <c:pt idx="0">
                  <c:v>TT_ratio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Enterovirus_summary!$E$2:$E$8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1.14763552479815</c:v>
                </c:pt>
                <c:pt idx="2">
                  <c:v>0.87007544006705695</c:v>
                </c:pt>
                <c:pt idx="3">
                  <c:v>1.1861313868613099</c:v>
                </c:pt>
                <c:pt idx="4">
                  <c:v>0.81603773584905603</c:v>
                </c:pt>
                <c:pt idx="5">
                  <c:v>1.0431034482758601</c:v>
                </c:pt>
                <c:pt idx="6">
                  <c:v>1.32638888888888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0-48C4-99E1-4DF0F596BC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8655"/>
        <c:axId val="989536975"/>
      </c:barChart>
      <c:catAx>
        <c:axId val="98952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36975"/>
        <c:crosses val="autoZero"/>
        <c:auto val="1"/>
        <c:lblAlgn val="ctr"/>
        <c:lblOffset val="100"/>
        <c:noMultiLvlLbl val="0"/>
      </c:catAx>
      <c:valAx>
        <c:axId val="9895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/ Indel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Enterovirus_summary!$F$1</c:f>
              <c:strCache>
                <c:ptCount val="1"/>
                <c:pt idx="0">
                  <c:v>Gaps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Enterovirus_summary!$F$2:$F$8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44</c:v>
                </c:pt>
                <c:pt idx="3">
                  <c:v>23</c:v>
                </c:pt>
                <c:pt idx="4">
                  <c:v>98</c:v>
                </c:pt>
                <c:pt idx="5">
                  <c:v>12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1-4005-BFD6-2A94AEDD6433}"/>
            </c:ext>
          </c:extLst>
        </c:ser>
        <c:ser>
          <c:idx val="1"/>
          <c:order val="1"/>
          <c:tx>
            <c:strRef>
              <c:f>Enterovirus_summary!$G$1</c:f>
              <c:strCache>
                <c:ptCount val="1"/>
                <c:pt idx="0">
                  <c:v>Insertions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Enterovirus_summary!$G$2:$G$8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32</c:v>
                </c:pt>
                <c:pt idx="3">
                  <c:v>18</c:v>
                </c:pt>
                <c:pt idx="4">
                  <c:v>66</c:v>
                </c:pt>
                <c:pt idx="5">
                  <c:v>9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1-4005-BFD6-2A94AEDD6433}"/>
            </c:ext>
          </c:extLst>
        </c:ser>
        <c:ser>
          <c:idx val="2"/>
          <c:order val="2"/>
          <c:tx>
            <c:strRef>
              <c:f>Enterovirus_summary!$H$1</c:f>
              <c:strCache>
                <c:ptCount val="1"/>
                <c:pt idx="0">
                  <c:v>Deletions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Enterovirus_summary!$A$2:$A$8</c:f>
              <c:numCache>
                <c:formatCode>General</c:formatCode>
                <c:ptCount val="7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2004</c:v>
                </c:pt>
                <c:pt idx="4">
                  <c:v>2008</c:v>
                </c:pt>
                <c:pt idx="5">
                  <c:v>2014</c:v>
                </c:pt>
                <c:pt idx="6">
                  <c:v>2016</c:v>
                </c:pt>
              </c:numCache>
            </c:numRef>
          </c:cat>
          <c:val>
            <c:numRef>
              <c:f>Enterovirus_summary!$H$2:$H$8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5</c:v>
                </c:pt>
                <c:pt idx="4">
                  <c:v>32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1-4005-BFD6-2A94AEDD643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204895"/>
        <c:axId val="892203647"/>
      </c:barChart>
      <c:catAx>
        <c:axId val="89220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03647"/>
        <c:crosses val="autoZero"/>
        <c:auto val="1"/>
        <c:lblAlgn val="ctr"/>
        <c:lblOffset val="100"/>
        <c:noMultiLvlLbl val="0"/>
      </c:catAx>
      <c:valAx>
        <c:axId val="8922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04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183776</xdr:colOff>
      <xdr:row>25</xdr:row>
      <xdr:rowOff>138952</xdr:rowOff>
    </xdr:from>
    <xdr:to>
      <xdr:col>8</xdr:col>
      <xdr:colOff>578223</xdr:colOff>
      <xdr:row>41</xdr:row>
      <xdr:rowOff>13446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9D6B1-CD2E-4FF9-87F8-E36D88D28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775446</xdr:colOff>
      <xdr:row>26</xdr:row>
      <xdr:rowOff>13447</xdr:rowOff>
    </xdr:from>
    <xdr:to>
      <xdr:col>14</xdr:col>
      <xdr:colOff>210669</xdr:colOff>
      <xdr:row>41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7D661-C194-4077-8140-B428A3AA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201706</xdr:colOff>
      <xdr:row>9</xdr:row>
      <xdr:rowOff>40341</xdr:rowOff>
    </xdr:from>
    <xdr:to>
      <xdr:col>8</xdr:col>
      <xdr:colOff>300318</xdr:colOff>
      <xdr:row>24</xdr:row>
      <xdr:rowOff>94129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8F2FC-98F0-4731-8386-A8199B778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497542</xdr:colOff>
      <xdr:row>9</xdr:row>
      <xdr:rowOff>31377</xdr:rowOff>
    </xdr:from>
    <xdr:to>
      <xdr:col>13</xdr:col>
      <xdr:colOff>847165</xdr:colOff>
      <xdr:row>24</xdr:row>
      <xdr:rowOff>85165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1AB86-09C9-490C-80A7-ED000944E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zoomScale="115" zoomScaleNormal="115" workbookViewId="0">
      <selection activeCell="P25" sqref="P25"/>
    </sheetView>
  </sheetViews>
  <sheetFormatPr defaultRowHeight="14.4" x14ac:dyDescent="0.3"/>
  <cols>
    <col min="1" max="1" width="5" bestFit="1" customWidth="1"/>
    <col min="2" max="2" width="12" bestFit="1" customWidth="1"/>
    <col min="3" max="3" width="9.33203125" bestFit="1" customWidth="1"/>
    <col min="4" max="4" width="9.33203125" customWidth="1"/>
    <col min="5" max="5" width="12" bestFit="1" customWidth="1"/>
    <col min="6" max="6" width="5" bestFit="1" customWidth="1"/>
    <col min="7" max="7" width="9" bestFit="1" customWidth="1"/>
    <col min="8" max="8" width="8.6640625" bestFit="1" customWidth="1"/>
    <col min="9" max="9" width="12.6640625" bestFit="1" customWidth="1"/>
    <col min="10" max="10" width="13.6640625" bestFit="1" customWidth="1"/>
    <col min="11" max="11" width="13.6640625" customWidth="1"/>
    <col min="12" max="12" width="12.109375" bestFit="1" customWidth="1"/>
    <col min="13" max="13" width="9.21875" bestFit="1" customWidth="1"/>
    <col min="14" max="14" width="13.33203125" bestFit="1" customWidth="1"/>
    <col min="15" max="15" width="12.88671875" bestFit="1" customWidth="1"/>
    <col min="16" max="16" width="15.88671875" bestFit="1" customWidth="1"/>
    <col min="17" max="17" width="16.77734375" bestFit="1" customWidth="1"/>
    <col min="18" max="18" width="16.77734375" customWidth="1"/>
    <col min="19" max="19" width="15.33203125" bestFit="1" customWidth="1"/>
    <col min="20" max="20" width="12.33203125" bestFit="1" customWidth="1"/>
    <col min="21" max="21" width="16.44140625" bestFit="1" customWidth="1"/>
    <col min="22" max="22" width="16.109375" bestFit="1" customWidth="1"/>
  </cols>
  <sheetData>
    <row r="1" spans="1:22" x14ac:dyDescent="0.3">
      <c r="B1" t="s">
        <v>0</v>
      </c>
      <c r="C1" t="s">
        <v>1</v>
      </c>
      <c r="D1" t="s">
        <v>18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19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3">
      <c r="A2">
        <v>1994</v>
      </c>
      <c r="B2" s="1">
        <v>1</v>
      </c>
      <c r="C2">
        <v>0</v>
      </c>
      <c r="D2" s="2">
        <f>C2/7450</f>
        <v>0</v>
      </c>
      <c r="E2">
        <v>0</v>
      </c>
      <c r="F2">
        <v>0</v>
      </c>
      <c r="G2">
        <v>0</v>
      </c>
      <c r="H2">
        <v>0</v>
      </c>
      <c r="I2" s="1">
        <v>1</v>
      </c>
      <c r="J2">
        <v>0</v>
      </c>
      <c r="K2" s="2">
        <f>J2/6582</f>
        <v>0</v>
      </c>
      <c r="L2">
        <v>0</v>
      </c>
      <c r="M2">
        <v>0</v>
      </c>
      <c r="N2">
        <v>0</v>
      </c>
      <c r="O2">
        <v>0</v>
      </c>
      <c r="P2" s="1">
        <v>1</v>
      </c>
      <c r="Q2">
        <v>0</v>
      </c>
      <c r="R2" s="2">
        <f>Q2/868</f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>
        <v>1995</v>
      </c>
      <c r="B3" s="1">
        <v>0.74859060402684496</v>
      </c>
      <c r="C3">
        <v>1873</v>
      </c>
      <c r="D3" s="2">
        <f t="shared" ref="D3:D8" si="0">C3/7450</f>
        <v>0.25140939597315437</v>
      </c>
      <c r="E3" s="2">
        <v>1.14763552479815</v>
      </c>
      <c r="F3">
        <v>11</v>
      </c>
      <c r="G3">
        <v>8</v>
      </c>
      <c r="H3">
        <v>3</v>
      </c>
      <c r="I3" s="1">
        <v>0.739440899422667</v>
      </c>
      <c r="J3">
        <v>1715</v>
      </c>
      <c r="K3" s="2">
        <f t="shared" ref="K3:K8" si="1">J3/6582</f>
        <v>0.26055910057733211</v>
      </c>
      <c r="L3">
        <v>1.1277915632754301</v>
      </c>
      <c r="M3">
        <v>0</v>
      </c>
      <c r="N3">
        <v>0</v>
      </c>
      <c r="O3">
        <v>0</v>
      </c>
      <c r="P3" s="1">
        <v>0.81797235023041404</v>
      </c>
      <c r="Q3">
        <v>158</v>
      </c>
      <c r="R3" s="2">
        <f t="shared" ref="R3:R8" si="2">Q3/868</f>
        <v>0.18202764976958524</v>
      </c>
      <c r="S3">
        <v>1.4098360655737701</v>
      </c>
      <c r="T3">
        <v>11</v>
      </c>
      <c r="U3">
        <v>8</v>
      </c>
      <c r="V3">
        <v>3</v>
      </c>
    </row>
    <row r="4" spans="1:22" x14ac:dyDescent="0.3">
      <c r="A4">
        <v>2002</v>
      </c>
      <c r="B4" s="1">
        <v>0.69463087248322097</v>
      </c>
      <c r="C4">
        <v>2275</v>
      </c>
      <c r="D4" s="2">
        <f t="shared" si="0"/>
        <v>0.30536912751677853</v>
      </c>
      <c r="E4" s="2">
        <v>0.87007544006705695</v>
      </c>
      <c r="F4">
        <v>44</v>
      </c>
      <c r="G4">
        <v>32</v>
      </c>
      <c r="H4">
        <v>12</v>
      </c>
      <c r="I4" s="1">
        <v>0.693102400486174</v>
      </c>
      <c r="J4">
        <v>2020</v>
      </c>
      <c r="K4" s="2">
        <f t="shared" si="1"/>
        <v>0.30689759951382556</v>
      </c>
      <c r="L4">
        <v>0.91762452107279602</v>
      </c>
      <c r="M4">
        <v>18</v>
      </c>
      <c r="N4">
        <v>18</v>
      </c>
      <c r="O4">
        <v>0</v>
      </c>
      <c r="P4" s="1">
        <v>0.70622119815668205</v>
      </c>
      <c r="Q4">
        <v>255</v>
      </c>
      <c r="R4" s="2">
        <f t="shared" si="2"/>
        <v>0.29377880184331795</v>
      </c>
      <c r="S4">
        <v>0.53691275167785202</v>
      </c>
      <c r="T4">
        <v>26</v>
      </c>
      <c r="U4">
        <v>14</v>
      </c>
      <c r="V4">
        <v>12</v>
      </c>
    </row>
    <row r="5" spans="1:22" x14ac:dyDescent="0.3">
      <c r="A5">
        <v>2004</v>
      </c>
      <c r="B5" s="1">
        <v>0.75570469798657702</v>
      </c>
      <c r="C5">
        <v>1820</v>
      </c>
      <c r="D5" s="2">
        <f t="shared" si="0"/>
        <v>0.24429530201342281</v>
      </c>
      <c r="E5" s="2">
        <v>1.1861313868613099</v>
      </c>
      <c r="F5">
        <v>23</v>
      </c>
      <c r="G5">
        <v>18</v>
      </c>
      <c r="H5">
        <v>5</v>
      </c>
      <c r="I5" s="1">
        <v>0.74642965663931904</v>
      </c>
      <c r="J5">
        <v>1669</v>
      </c>
      <c r="K5" s="2">
        <f t="shared" si="1"/>
        <v>0.25357034336068063</v>
      </c>
      <c r="L5">
        <v>1.1642764015645299</v>
      </c>
      <c r="M5">
        <v>9</v>
      </c>
      <c r="N5">
        <v>9</v>
      </c>
      <c r="O5">
        <v>0</v>
      </c>
      <c r="P5" s="1">
        <v>0.82603686635944695</v>
      </c>
      <c r="Q5">
        <v>151</v>
      </c>
      <c r="R5" s="2">
        <f t="shared" si="2"/>
        <v>0.17396313364055299</v>
      </c>
      <c r="S5">
        <v>1.4909090909090901</v>
      </c>
      <c r="T5">
        <v>14</v>
      </c>
      <c r="U5">
        <v>9</v>
      </c>
      <c r="V5">
        <v>5</v>
      </c>
    </row>
    <row r="6" spans="1:22" x14ac:dyDescent="0.3">
      <c r="A6">
        <v>2008</v>
      </c>
      <c r="B6" s="1">
        <v>0.67677852348993195</v>
      </c>
      <c r="C6">
        <v>2408</v>
      </c>
      <c r="D6" s="2">
        <f t="shared" si="0"/>
        <v>0.32322147651006711</v>
      </c>
      <c r="E6" s="2">
        <v>0.81603773584905603</v>
      </c>
      <c r="F6">
        <v>98</v>
      </c>
      <c r="G6">
        <v>66</v>
      </c>
      <c r="H6">
        <v>32</v>
      </c>
      <c r="I6" s="1">
        <v>0.68307505317532602</v>
      </c>
      <c r="J6">
        <v>2086</v>
      </c>
      <c r="K6" s="2">
        <f t="shared" si="1"/>
        <v>0.31692494682467337</v>
      </c>
      <c r="L6">
        <v>0.84910714285714195</v>
      </c>
      <c r="M6">
        <v>15</v>
      </c>
      <c r="N6">
        <v>15</v>
      </c>
      <c r="O6">
        <v>0</v>
      </c>
      <c r="P6" s="1">
        <v>0.62903225806451601</v>
      </c>
      <c r="Q6">
        <v>322</v>
      </c>
      <c r="R6" s="2">
        <f t="shared" si="2"/>
        <v>0.37096774193548387</v>
      </c>
      <c r="S6">
        <v>0.57236842105263097</v>
      </c>
      <c r="T6">
        <v>83</v>
      </c>
      <c r="U6">
        <v>51</v>
      </c>
      <c r="V6">
        <v>32</v>
      </c>
    </row>
    <row r="7" spans="1:22" x14ac:dyDescent="0.3">
      <c r="A7">
        <v>2014</v>
      </c>
      <c r="B7" s="1">
        <v>0.74389261744966395</v>
      </c>
      <c r="C7">
        <v>1908</v>
      </c>
      <c r="D7" s="2">
        <f t="shared" si="0"/>
        <v>0.25610738255033555</v>
      </c>
      <c r="E7" s="2">
        <v>1.0431034482758601</v>
      </c>
      <c r="F7">
        <v>12</v>
      </c>
      <c r="G7">
        <v>9</v>
      </c>
      <c r="H7">
        <v>3</v>
      </c>
      <c r="I7" s="1">
        <v>0.73017319963536897</v>
      </c>
      <c r="J7">
        <v>1776</v>
      </c>
      <c r="K7" s="2">
        <f t="shared" si="1"/>
        <v>0.2698268003646308</v>
      </c>
      <c r="L7">
        <v>1.0274914089347</v>
      </c>
      <c r="M7">
        <v>6</v>
      </c>
      <c r="N7">
        <v>6</v>
      </c>
      <c r="O7">
        <v>0</v>
      </c>
      <c r="P7" s="1">
        <v>0.84792626728110598</v>
      </c>
      <c r="Q7">
        <v>132</v>
      </c>
      <c r="R7" s="2">
        <f t="shared" si="2"/>
        <v>0.15207373271889402</v>
      </c>
      <c r="S7">
        <v>1.2909090909090899</v>
      </c>
      <c r="T7">
        <v>6</v>
      </c>
      <c r="U7">
        <v>3</v>
      </c>
      <c r="V7">
        <v>3</v>
      </c>
    </row>
    <row r="8" spans="1:22" x14ac:dyDescent="0.3">
      <c r="A8">
        <v>2016</v>
      </c>
      <c r="B8" s="1">
        <v>0.76147651006711403</v>
      </c>
      <c r="C8">
        <v>1777</v>
      </c>
      <c r="D8" s="2">
        <f t="shared" si="0"/>
        <v>0.23852348993288591</v>
      </c>
      <c r="E8" s="2">
        <v>1.32638888888888</v>
      </c>
      <c r="F8">
        <v>102</v>
      </c>
      <c r="G8">
        <v>99</v>
      </c>
      <c r="H8">
        <v>3</v>
      </c>
      <c r="I8" s="1">
        <v>0.75828015800668402</v>
      </c>
      <c r="J8">
        <v>1591</v>
      </c>
      <c r="K8" s="2">
        <f t="shared" si="1"/>
        <v>0.24171984199331512</v>
      </c>
      <c r="L8">
        <v>1.31905465288035</v>
      </c>
      <c r="M8">
        <v>21</v>
      </c>
      <c r="N8">
        <v>21</v>
      </c>
      <c r="O8">
        <v>0</v>
      </c>
      <c r="P8" s="1">
        <v>0.78571428571428503</v>
      </c>
      <c r="Q8">
        <v>186</v>
      </c>
      <c r="R8" s="2">
        <f t="shared" si="2"/>
        <v>0.21428571428571427</v>
      </c>
      <c r="S8">
        <v>1.4418604651162701</v>
      </c>
      <c r="T8">
        <v>81</v>
      </c>
      <c r="U8">
        <v>78</v>
      </c>
      <c r="V8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Enterovirus_summary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Muhamed</dc:creator>
  <cp:lastModifiedBy>Muhamed</cp:lastModifiedBy>
  <dcterms:created xsi:type="dcterms:W3CDTF">2021-12-26T22:41:49Z</dcterms:created>
  <dcterms:modified xsi:type="dcterms:W3CDTF">2021-12-26T22:41:49Z</dcterms:modified>
</cp:coreProperties>
</file>