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 data" sheetId="1" r:id="rId3"/>
    <sheet state="visible" name="Free text only" sheetId="2" r:id="rId4"/>
    <sheet state="visible" name="Count of different association for each letter" sheetId="3" r:id="rId5"/>
    <sheet state="visible" name="Output type count" sheetId="4" r:id="rId6"/>
    <sheet state="visible" name="Output mean count" sheetId="5" r:id="rId7"/>
    <sheet state="visible" name="count of associations" sheetId="6" r:id="rId8"/>
    <sheet state="visible" name="Basic analyze " sheetId="7" r:id="rId9"/>
    <sheet state="visible" name="Charts" sheetId="8" r:id="rId10"/>
    <sheet state="visible" name="Backup A - E include" sheetId="9" r:id="rId11"/>
    <sheet state="visible" name="Backup A-R include" sheetId="10" r:id="rId12"/>
    <sheet state="visible" name="Raw data old" sheetId="11" r:id="rId13"/>
  </sheets>
  <definedNames>
    <definedName hidden="1" localSheetId="8" name="_xlnm._FilterDatabase">'Backup A - E include'!$A$1:$AG$61</definedName>
    <definedName hidden="1" localSheetId="9" name="_xlnm._FilterDatabase">'Backup A-R include'!$A$1:$AT$63</definedName>
    <definedName hidden="1" localSheetId="2" name="_xlnm._FilterDatabase">'Count of different association for each letter'!$A$1:$BY$63</definedName>
  </definedNames>
  <calcPr/>
</workbook>
</file>

<file path=xl/sharedStrings.xml><?xml version="1.0" encoding="utf-8"?>
<sst xmlns="http://schemas.openxmlformats.org/spreadsheetml/2006/main" count="9150" uniqueCount="1092">
  <si>
    <t>Q2 - What associations spring to mind when you see a variable named `a`?</t>
  </si>
  <si>
    <t>Recorded Date</t>
  </si>
  <si>
    <t>General associations  types</t>
  </si>
  <si>
    <t>Q5 - What associations spring to mind when you see a variable named `b`?</t>
  </si>
  <si>
    <t>Q7 - What associations spring to mind when you see a variable named `c`?</t>
  </si>
  <si>
    <t>Q9 - What associations spring to mind when you see a variable named `d`?</t>
  </si>
  <si>
    <t>Q11 - What associations spring to mind when you see a variable named `e`?</t>
  </si>
  <si>
    <t>Q13 - What associations spring to mind when you see a variable named `f`?</t>
  </si>
  <si>
    <t>Q15 - What associations spring to mind when you see a variable named `g`?</t>
  </si>
  <si>
    <t>Q17 - What associations spring to mind when you see a variable named `h`?</t>
  </si>
  <si>
    <t>Q19 - What associations spring to mind when you see a variable named `i`?</t>
  </si>
  <si>
    <t>Q21 - What associations spring to mind when you see a variable named `j`?</t>
  </si>
  <si>
    <t>Q23 - What associations spring to mind when you see a variable named `k`?</t>
  </si>
  <si>
    <t>Q25 - What associations spring to mind when you see a variable named `l`?</t>
  </si>
  <si>
    <t>Q27 - What associations spring to mind when you see a variable named `m`?</t>
  </si>
  <si>
    <t>Q29 - What associations spring to mind when you see a variable named `n`?</t>
  </si>
  <si>
    <t>Q31 - What associations spring to mind when you see a variable named `o`?</t>
  </si>
  <si>
    <t>Q33 - What associations spring to mind when you see a variable named `p`?</t>
  </si>
  <si>
    <t>Q35 - What associations spring to mind when you see a variable named `q`?</t>
  </si>
  <si>
    <t>Q37 - What associations spring to mind when you see a variable named `r`?</t>
  </si>
  <si>
    <t>Q39 - What associations spring to mind when you see a variable named `s`?</t>
  </si>
  <si>
    <t>Q41 - What associations spring to mind when you see a variable named `t`?</t>
  </si>
  <si>
    <t>Q43 - What associations spring to mind when you see a variable named `u`?</t>
  </si>
  <si>
    <t>Q45 - What associations spring to mind when you see a variable named `v`?</t>
  </si>
  <si>
    <t>Q47 - What associations spring to mind when you see a variable named `w`?</t>
  </si>
  <si>
    <t>Q49 - What associations spring to mind when you see a variable named `x`?</t>
  </si>
  <si>
    <t>Q51 - What associations spring to mind when you see a variable named `y`?</t>
  </si>
  <si>
    <t>Q53 - What associations spring to mind when you see a variable named `z`?</t>
  </si>
  <si>
    <t>"array "</t>
  </si>
  <si>
    <t>Q58 - Age</t>
  </si>
  <si>
    <t>Q59 - Gender</t>
  </si>
  <si>
    <t>Q60 - Education</t>
  </si>
  <si>
    <t>Q63 - Years of experience in the field of programming</t>
  </si>
  <si>
    <t>Q64 - Number of programming langauges</t>
  </si>
  <si>
    <t>Q65 - Has experience with following computer programming languages</t>
  </si>
  <si>
    <t>Progress</t>
  </si>
  <si>
    <t>Q1 - For what types would you consider naming a variable `a`</t>
  </si>
  <si>
    <t>Q6 - For what types would you consider naming a variable `b`</t>
  </si>
  <si>
    <t>Q8 - For what types would you consider naming a variable `c`</t>
  </si>
  <si>
    <t>Q10 - For what types would you consider naming a variable `d`</t>
  </si>
  <si>
    <t>Q12 - For what types would you consider naming a variable `e`</t>
  </si>
  <si>
    <t>Q14 - For what types would you consider naming a variable `f`</t>
  </si>
  <si>
    <t>Q16 - For what types would you consider naming a variable `g`</t>
  </si>
  <si>
    <t>Q18 - For what types would you consider naming a variable `h`</t>
  </si>
  <si>
    <t>Q20 - For what types would you consider naming a variable `i`</t>
  </si>
  <si>
    <t>Q22 - For what types would you consider naming a variable `j`</t>
  </si>
  <si>
    <t>Q24 - For what types would you consider naming a variable `k`</t>
  </si>
  <si>
    <t>Q26 - For what types would you consider naming a variable `l`</t>
  </si>
  <si>
    <t>Q28 - For what types would you consider naming a variable `m`</t>
  </si>
  <si>
    <t>"day"</t>
  </si>
  <si>
    <t>Q30 - For what types would you consider naming a variable `n`</t>
  </si>
  <si>
    <t>"loop "</t>
  </si>
  <si>
    <t>"inner loop"</t>
  </si>
  <si>
    <t>Q32 - For what types would you consider naming a variable `o`</t>
  </si>
  <si>
    <t>"index"</t>
  </si>
  <si>
    <t>"perimeter "</t>
  </si>
  <si>
    <t>Q34 - For what types would you consider naming a variable `p`</t>
  </si>
  <si>
    <t>"nothing"</t>
  </si>
  <si>
    <t>"string "</t>
  </si>
  <si>
    <t>"time "</t>
  </si>
  <si>
    <t>Q36 - For what types would you consider naming a variable `q`</t>
  </si>
  <si>
    <t>"vehicle speed or volume "</t>
  </si>
  <si>
    <t>"variable "</t>
  </si>
  <si>
    <t>"yes"</t>
  </si>
  <si>
    <t>Q38 - For what types would you consider naming a variable `r`</t>
  </si>
  <si>
    <t>"Array, integer/double or char name"</t>
  </si>
  <si>
    <t>"Array name"</t>
  </si>
  <si>
    <t>"Variable name for "char""</t>
  </si>
  <si>
    <t>"Variable name for a digit"</t>
  </si>
  <si>
    <t>Q40 - For what types would you consider naming a variable `s`</t>
  </si>
  <si>
    <t>"Hight"</t>
  </si>
  <si>
    <t>"Index of loop/array"</t>
  </si>
  <si>
    <t>Q42 - For what types would you consider naming a variable `t`</t>
  </si>
  <si>
    <t>"Index of two-dimensional arrey"</t>
  </si>
  <si>
    <t>"Index of array"</t>
  </si>
  <si>
    <t>"Length"</t>
  </si>
  <si>
    <t>Q44 - For what types would you consider naming a variable `u`</t>
  </si>
  <si>
    <t>"Number"</t>
  </si>
  <si>
    <t>"String"</t>
  </si>
  <si>
    <t>Q46 - For what types would you consider naming a variable `v`</t>
  </si>
  <si>
    <t>"A booleqn variable name for yes/no "</t>
  </si>
  <si>
    <t>"Integer variable"</t>
  </si>
  <si>
    <t>Q48 - For what types would you consider naming a variable `w`</t>
  </si>
  <si>
    <t>"array; temporary value"</t>
  </si>
  <si>
    <t>"temporary value"</t>
  </si>
  <si>
    <t>"character"</t>
  </si>
  <si>
    <t>"direction; destination; result of some kind of computation"</t>
  </si>
  <si>
    <t>Q50 - For what types would you consider naming a variable `x`</t>
  </si>
  <si>
    <t>"error"</t>
  </si>
  <si>
    <t>"force; function; field"</t>
  </si>
  <si>
    <t>"something to do with gravity (most likely gravitational acceleration)"</t>
  </si>
  <si>
    <t>"height"</t>
  </si>
  <si>
    <t>Q52 - For what types would you consider naming a variable `y`</t>
  </si>
  <si>
    <t>"primary loop index"</t>
  </si>
  <si>
    <t>"nested loop index after "i""</t>
  </si>
  <si>
    <t>"nested loop index after i and j; temporary value"</t>
  </si>
  <si>
    <t>Q54 - For what types would you consider naming a variable `z`</t>
  </si>
  <si>
    <t>"oh, no - it's so indistiguishable from number "one""</t>
  </si>
  <si>
    <t>"mass; temporary index"</t>
  </si>
  <si>
    <t>Finished</t>
  </si>
  <si>
    <t>"total number of elements in a collection"</t>
  </si>
  <si>
    <t>Actions</t>
  </si>
  <si>
    <t>"who is the idiot who writes like that?? It's too easy to confuse with zero"</t>
  </si>
  <si>
    <t>"pointer; probability"</t>
  </si>
  <si>
    <t>"pointer to an object located right after "p"; probability of an event NOT happening (1-p)"</t>
  </si>
  <si>
    <t>"right-hand side; result; something after "q""</t>
  </si>
  <si>
    <t>"string; sum"</t>
  </si>
  <si>
    <t>"temporary value; temporary string; temperature "</t>
  </si>
  <si>
    <t>"a coordinate in a coordinate system where axes are labelled U and V"</t>
  </si>
  <si>
    <t>"vector; velocity; v-coordinate in a coordiante system where axes are labelled U and V"</t>
  </si>
  <si>
    <t>"width"</t>
  </si>
  <si>
    <t>"x-coordinate of a point"</t>
  </si>
  <si>
    <t>"y-coordinate of a point"</t>
  </si>
  <si>
    <t>"z-coordinate of a point"</t>
  </si>
  <si>
    <t>"array"</t>
  </si>
  <si>
    <t>"bool"</t>
  </si>
  <si>
    <t>"third var in a poorly named script"</t>
  </si>
  <si>
    <t>"date"</t>
  </si>
  <si>
    <t>"none"</t>
  </si>
  <si>
    <t>"float"</t>
  </si>
  <si>
    <t>"global"</t>
  </si>
  <si>
    <t>"int"</t>
  </si>
  <si>
    <t>"use in loop"</t>
  </si>
  <si>
    <t>"measurement"</t>
  </si>
  <si>
    <t>"counter"</t>
  </si>
  <si>
    <t>"output"</t>
  </si>
  <si>
    <t>"public"</t>
  </si>
  <si>
    <t>"string"</t>
  </si>
  <si>
    <t>"time"</t>
  </si>
  <si>
    <t>"any variable"</t>
  </si>
  <si>
    <t>"lack of creativity"</t>
  </si>
  <si>
    <t>"placeholder"</t>
  </si>
  <si>
    <t>"lack of imagination"</t>
  </si>
  <si>
    <t>"boolean"</t>
  </si>
  <si>
    <t>"matrix"</t>
  </si>
  <si>
    <t>"person, probability"</t>
  </si>
  <si>
    <t>"return"</t>
  </si>
  <si>
    <t>"double"</t>
  </si>
  <si>
    <t>"member"</t>
  </si>
  <si>
    <t>"quad"</t>
  </si>
  <si>
    <t>"static"</t>
  </si>
  <si>
    <t>""a" and "b". So figure out what "a" is."</t>
  </si>
  <si>
    <t>"char"</t>
  </si>
  <si>
    <t>Jul 20, 20169:50 AM</t>
  </si>
  <si>
    <t>"exp"</t>
  </si>
  <si>
    <t>"integer"</t>
  </si>
  <si>
    <t>"integer after i"</t>
  </si>
  <si>
    <t>"i,j,k"</t>
  </si>
  <si>
    <t>"pointer"</t>
  </si>
  <si>
    <t>"p, q"</t>
  </si>
  <si>
    <t>"velocity?"</t>
  </si>
  <si>
    <t>"word?"</t>
  </si>
  <si>
    <t>"Could be a temporary variable"</t>
  </si>
  <si>
    <t>"x, y (coordinate)"</t>
  </si>
  <si>
    <t>"x, y, z (aka some dimension)"</t>
  </si>
  <si>
    <t>"Array"</t>
  </si>
  <si>
    <t>"Global"</t>
  </si>
  <si>
    <t>"Mutex"</t>
  </si>
  <si>
    <t>"יעילות"</t>
  </si>
  <si>
    <t>"19"</t>
  </si>
  <si>
    <t>"Recursion "</t>
  </si>
  <si>
    <t>"Unsigned"</t>
  </si>
  <si>
    <t>"decimal"</t>
  </si>
  <si>
    <t>"function"</t>
  </si>
  <si>
    <t>"half-word"</t>
  </si>
  <si>
    <t>"loop counter"</t>
  </si>
  <si>
    <t>"list"</t>
  </si>
  <si>
    <t>Male</t>
  </si>
  <si>
    <t>"object"</t>
  </si>
  <si>
    <t>"predicate"</t>
  </si>
  <si>
    <t>"query"</t>
  </si>
  <si>
    <t>"real"</t>
  </si>
  <si>
    <t>"temp"</t>
  </si>
  <si>
    <t>"unsigned"</t>
  </si>
  <si>
    <t>"vector"</t>
  </si>
  <si>
    <t>"word"</t>
  </si>
  <si>
    <t>"number"</t>
  </si>
  <si>
    <t>"constant in an equation\scaler"</t>
  </si>
  <si>
    <t>"constant as part of equation\scaler"</t>
  </si>
  <si>
    <t>"constant"</t>
  </si>
  <si>
    <t>"developer is out of letters"</t>
  </si>
  <si>
    <t>"gravity"</t>
  </si>
  <si>
    <t>"developers is out of letters"</t>
  </si>
  <si>
    <t>"radius"</t>
  </si>
  <si>
    <t>"variable in an equation"</t>
  </si>
  <si>
    <t>"Counter, or a generic name for just about anything of minor relevance."</t>
  </si>
  <si>
    <t>"Counter, or perhaps a number to sum to another"</t>
  </si>
  <si>
    <t>Some college credit, no degree</t>
  </si>
  <si>
    <t>"Definitely a counter"</t>
  </si>
  <si>
    <t>"Unit. Or perhaps just a counter."</t>
  </si>
  <si>
    <t>"generic temp var"</t>
  </si>
  <si>
    <t>"depth"</t>
  </si>
  <si>
    <t>C Python</t>
  </si>
  <si>
    <t>"tertiary loop counter"</t>
  </si>
  <si>
    <t>"print"</t>
  </si>
  <si>
    <t>Integer String Char Array Boolean Float/Double User-defined-type</t>
  </si>
  <si>
    <t>Integer Float/Double</t>
  </si>
  <si>
    <t>"In sample programs when there are no many variables that hold state, rarely these are called a,b,c. "</t>
  </si>
  <si>
    <t>"Nothing"</t>
  </si>
  <si>
    <t>"Function/method (again, training examples)"</t>
  </si>
  <si>
    <t>"Sometimes name of method/function in some training examples"</t>
  </si>
  <si>
    <t>"Loop variable"</t>
  </si>
  <si>
    <t>"Loop "</t>
  </si>
  <si>
    <t>"Math calculations"</t>
  </si>
  <si>
    <t>"In some math examples, numbers"</t>
  </si>
  <si>
    <t>"Junior programmer :p"</t>
  </si>
  <si>
    <t>"Is this really going to be the whole alphabet. It's tedious!"</t>
  </si>
  <si>
    <t>"Mathematical constant"</t>
  </si>
  <si>
    <t>"?"</t>
  </si>
  <si>
    <t>"Dimensions"</t>
  </si>
  <si>
    <t>"Loop counter"</t>
  </si>
  <si>
    <t>"loop counter or mathematical equation"</t>
  </si>
  <si>
    <t>"inner loop counter or mathematical equation"</t>
  </si>
  <si>
    <t>Q5 - What associations spring to mind when you see a variable named ?</t>
  </si>
  <si>
    <t>"How stupid! Confusion with zero."</t>
  </si>
  <si>
    <t>A counter</t>
  </si>
  <si>
    <t>"Radius"</t>
  </si>
  <si>
    <t>"Time"</t>
  </si>
  <si>
    <t>"Mathematical equation"</t>
  </si>
  <si>
    <t>"Position"</t>
  </si>
  <si>
    <t>"Maths"</t>
  </si>
  <si>
    <t>"Co-ordinates in 3D space"</t>
  </si>
  <si>
    <t>"Lazy programming"</t>
  </si>
  <si>
    <t>"Double, dictionary"</t>
  </si>
  <si>
    <t>"Euler's Number"</t>
  </si>
  <si>
    <t>"N/A"</t>
  </si>
  <si>
    <t>"index for loops"</t>
  </si>
  <si>
    <t>"Vector"</t>
  </si>
  <si>
    <t>"maths operation"</t>
  </si>
  <si>
    <t>"byte"</t>
  </si>
  <si>
    <t>"count"</t>
  </si>
  <si>
    <t>"single element"</t>
  </si>
  <si>
    <t>"function or closure"</t>
  </si>
  <si>
    <t>"group"</t>
  </si>
  <si>
    <t>"increments (loop)"</t>
  </si>
  <si>
    <t>"next after i"</t>
  </si>
  <si>
    <t>"key"</t>
  </si>
  <si>
    <t>"next after n"</t>
  </si>
  <si>
    <t>"numeric"</t>
  </si>
  <si>
    <t>"exit code"</t>
  </si>
  <si>
    <t>"random value"</t>
  </si>
  <si>
    <t>"user"</t>
  </si>
  <si>
    <t>"version"</t>
  </si>
  <si>
    <t>"maths"</t>
  </si>
  <si>
    <t>"next iterator after i"</t>
  </si>
  <si>
    <t>Integer</t>
  </si>
  <si>
    <t>"result of boolean expression"</t>
  </si>
  <si>
    <t>"2.7182818"</t>
  </si>
  <si>
    <t>"1st dimension array index. loop counter"</t>
  </si>
  <si>
    <t>"2nd dimension index"</t>
  </si>
  <si>
    <t>"3rd dimension array index"</t>
  </si>
  <si>
    <t>"none. Although I'd expect it to appear with v and w"</t>
  </si>
  <si>
    <t>"none ( u,v,w)"</t>
  </si>
  <si>
    <t>"1st dimension "</t>
  </si>
  <si>
    <t>"2nd dimension"</t>
  </si>
  <si>
    <t>"3rd dimension"</t>
  </si>
  <si>
    <t>"exception"</t>
  </si>
  <si>
    <t>Sum</t>
  </si>
  <si>
    <t>"function / gravitational constatant"</t>
  </si>
  <si>
    <t>"function oor height"</t>
  </si>
  <si>
    <t>"identity function"</t>
  </si>
  <si>
    <t>"count / monad"</t>
  </si>
  <si>
    <t>"predicate / parser"</t>
  </si>
  <si>
    <t>"coordinate"</t>
  </si>
  <si>
    <t>"loop index"</t>
  </si>
  <si>
    <t>"inner loop index"</t>
  </si>
  <si>
    <t>"nothing special"</t>
  </si>
  <si>
    <t>"time variable"</t>
  </si>
  <si>
    <t>"dimension in graphics"</t>
  </si>
  <si>
    <t>"exponent"</t>
  </si>
  <si>
    <t>"hegiht of GUI component"</t>
  </si>
  <si>
    <t>"loop variable"</t>
  </si>
  <si>
    <t>"loop variable, array length"</t>
  </si>
  <si>
    <t>"point"</t>
  </si>
  <si>
    <t>"promise \ future object"</t>
  </si>
  <si>
    <t>"radius of circle"</t>
  </si>
  <si>
    <t>"nothign"</t>
  </si>
  <si>
    <t>"width of GUI component"</t>
  </si>
  <si>
    <t>"generic number"</t>
  </si>
  <si>
    <t>"polynomial coefficient"</t>
  </si>
  <si>
    <t>"secondary counter (after i)"</t>
  </si>
  <si>
    <t>"partitions, clusters"</t>
  </si>
  <si>
    <t>"quaternary counter (after i,j,k)"</t>
  </si>
  <si>
    <t>"total count (if n is used)"</t>
  </si>
  <si>
    <t>"number of items"</t>
  </si>
  <si>
    <t>"probability"</t>
  </si>
  <si>
    <t>"result of an equation"</t>
  </si>
  <si>
    <t>"temporary string"</t>
  </si>
  <si>
    <t>"target (paired with s for source)"</t>
  </si>
  <si>
    <t>"equation constant"</t>
  </si>
  <si>
    <t>"quaternary counter (after x,y,z)"</t>
  </si>
  <si>
    <t>"primary counter"</t>
  </si>
  <si>
    <t>"secondary counter (after x)"</t>
  </si>
  <si>
    <t>B Counter</t>
  </si>
  <si>
    <t>"tertiary counter (x and y already taken)"</t>
  </si>
  <si>
    <t>"probably a temp variable, maybe for the top level of a loop or an argument/parameter to a method or function"</t>
  </si>
  <si>
    <t>"n/a"</t>
  </si>
  <si>
    <t>"temp, int"</t>
  </si>
  <si>
    <t>C Counter</t>
  </si>
  <si>
    <t>"int, constant"</t>
  </si>
  <si>
    <t>"whatever"</t>
  </si>
  <si>
    <t>"int/temp"</t>
  </si>
  <si>
    <t>D counter</t>
  </si>
  <si>
    <t>"iterator, int, temp, loop"</t>
  </si>
  <si>
    <t>"loop iterator"</t>
  </si>
  <si>
    <t>"constant/int/double"</t>
  </si>
  <si>
    <t>"long (int)"</t>
  </si>
  <si>
    <t>E counter</t>
  </si>
  <si>
    <t>"number, int, temp"</t>
  </si>
  <si>
    <t>"looks a lot like the number zero"</t>
  </si>
  <si>
    <t>"pointer, pretty [print]"</t>
  </si>
  <si>
    <t>"radius, real (typically if capitalized)"</t>
  </si>
  <si>
    <t>F counter</t>
  </si>
  <si>
    <t>"iterator, u-v-w triplet, maybe matrix/list/array index"</t>
  </si>
  <si>
    <t>"vector, volume"</t>
  </si>
  <si>
    <t>"width, wide, loop iterator"</t>
  </si>
  <si>
    <t>"int, temp, iterator"</t>
  </si>
  <si>
    <t>"int, temp"</t>
  </si>
  <si>
    <t>"iterator, whatever"</t>
  </si>
  <si>
    <t>G counter</t>
  </si>
  <si>
    <t>"some counter, a lazy programmer"</t>
  </si>
  <si>
    <t>"counter, maybe for loop"</t>
  </si>
  <si>
    <t>Jul 20, 20169:49 AM</t>
  </si>
  <si>
    <t>"Temporary in small mathematical expressions "</t>
  </si>
  <si>
    <t>"29"</t>
  </si>
  <si>
    <t>"Temporary in mathematical expression "</t>
  </si>
  <si>
    <t>"Nothing "</t>
  </si>
  <si>
    <t>"Event "</t>
  </si>
  <si>
    <t>Bachelor’s degree</t>
  </si>
  <si>
    <t>10 and above</t>
  </si>
  <si>
    <t>6+</t>
  </si>
  <si>
    <t>"Primary loop index, or just an index in general "</t>
  </si>
  <si>
    <t>Java Assembly Matlab C Python C++ C# JavaScriptPerl</t>
  </si>
  <si>
    <t>"Secondary loop index "</t>
  </si>
  <si>
    <t>"Tertiary loop index "</t>
  </si>
  <si>
    <t>"Count of something "</t>
  </si>
  <si>
    <t>"Red "</t>
  </si>
  <si>
    <t>"Texture coordinate component "</t>
  </si>
  <si>
    <t>"Component in Vector "</t>
  </si>
  <si>
    <t>"Vector component "</t>
  </si>
  <si>
    <t>"Temporary storage"</t>
  </si>
  <si>
    <t>"perhaps a boolean value"</t>
  </si>
  <si>
    <t>"nothing really, temp"</t>
  </si>
  <si>
    <t>"a user defined function"</t>
  </si>
  <si>
    <t>"similar to i and j perhaps"</t>
  </si>
  <si>
    <t>"temporary variable again, like an index"</t>
  </si>
  <si>
    <t>"similar to i, i am used to it being in a loop"</t>
  </si>
  <si>
    <t>"possibly again in a for loop"</t>
  </si>
  <si>
    <t>"a metric such as length"</t>
  </si>
  <si>
    <t>"an Object"</t>
  </si>
  <si>
    <t>"nothing really, but again i see single char variables as temporary tools"</t>
  </si>
  <si>
    <t>H Counter</t>
  </si>
  <si>
    <t>"radius, maths related"</t>
  </si>
  <si>
    <t>"could be a string"</t>
  </si>
  <si>
    <t>"some sort of metric, potentially in science for temperature"</t>
  </si>
  <si>
    <t>I counter</t>
  </si>
  <si>
    <t>"temporary variable"</t>
  </si>
  <si>
    <t>"a coordinate, or something to do with a maths function"</t>
  </si>
  <si>
    <t>J Counter</t>
  </si>
  <si>
    <t>"a coordinate"</t>
  </si>
  <si>
    <t>"The first coefficient of a polynomial "</t>
  </si>
  <si>
    <t>"The second coefficient in a polynomial"</t>
  </si>
  <si>
    <t>K Counter</t>
  </si>
  <si>
    <t>"The fourth coefficient in a polynomial"</t>
  </si>
  <si>
    <t>"The natural number"</t>
  </si>
  <si>
    <t>L Counter</t>
  </si>
  <si>
    <t>M Counter</t>
  </si>
  <si>
    <t>N counter</t>
  </si>
  <si>
    <t>"Nothing, are we going through the whole alphabet?"</t>
  </si>
  <si>
    <t>"Snoop Dogg and Dr. Dre (Ain't nuthin but a 'g' thang baby)"</t>
  </si>
  <si>
    <t>O counter</t>
  </si>
  <si>
    <t>"The first counter "</t>
  </si>
  <si>
    <t>"The second counter (e.g. nested for loop) "</t>
  </si>
  <si>
    <t>"The third counter (after i and j)"</t>
  </si>
  <si>
    <t>P Counter</t>
  </si>
  <si>
    <t>"Number of items"</t>
  </si>
  <si>
    <t>Q counter</t>
  </si>
  <si>
    <t>"An array of polynomial coefficients"</t>
  </si>
  <si>
    <t>"Nothing, also, James Bond"</t>
  </si>
  <si>
    <t>R counter</t>
  </si>
  <si>
    <t>"Nothing, also, pirate jokes "</t>
  </si>
  <si>
    <t>"Time! "</t>
  </si>
  <si>
    <t>"The second vector"</t>
  </si>
  <si>
    <t>S Counter</t>
  </si>
  <si>
    <t>"The third vector"</t>
  </si>
  <si>
    <t>"The abscissa value (i know big words!)"</t>
  </si>
  <si>
    <t>"The value of the ordinate"</t>
  </si>
  <si>
    <t>"The value on the z-axis"</t>
  </si>
  <si>
    <t>T Counter</t>
  </si>
  <si>
    <t>"The first in a number of local constants "</t>
  </si>
  <si>
    <t>"The second in a set of local constants"</t>
  </si>
  <si>
    <t>U Counter</t>
  </si>
  <si>
    <t>"The third loop within a particular section of code (ie i and j used already) "</t>
  </si>
  <si>
    <t>"Message "</t>
  </si>
  <si>
    <t>V Counter</t>
  </si>
  <si>
    <t>"Object of type not known at runtime (ie object o =) "</t>
  </si>
  <si>
    <t>"Time "</t>
  </si>
  <si>
    <t>W counter</t>
  </si>
  <si>
    <t>"Result of numeric function "</t>
  </si>
  <si>
    <t>"Someone uses single letter variables too much"</t>
  </si>
  <si>
    <t>"the first thing that I didn't find good name for.."</t>
  </si>
  <si>
    <t>X Counter</t>
  </si>
  <si>
    <t>"column, counter"</t>
  </si>
  <si>
    <t>"day,date,data"</t>
  </si>
  <si>
    <t>"frequency"</t>
  </si>
  <si>
    <t>Y Counter</t>
  </si>
  <si>
    <t>"hight"</t>
  </si>
  <si>
    <t>"for loops, sqrt(-1)"</t>
  </si>
  <si>
    <t>"for loops"</t>
  </si>
  <si>
    <t>"for loops, kength"</t>
  </si>
  <si>
    <t>"matrix rows"</t>
  </si>
  <si>
    <t>"name, matrix columns"</t>
  </si>
  <si>
    <t>"zero"</t>
  </si>
  <si>
    <t>Z Counter</t>
  </si>
  <si>
    <t>"matrix, variable, value"</t>
  </si>
  <si>
    <t>"variable in polinomial equation"</t>
  </si>
  <si>
    <t>"equation solution"</t>
  </si>
  <si>
    <t>"complex number"</t>
  </si>
  <si>
    <t>"variable in a demo or a tutorial"</t>
  </si>
  <si>
    <t>"non"</t>
  </si>
  <si>
    <t>"mathematical height"</t>
  </si>
  <si>
    <t>"index in a loop"</t>
  </si>
  <si>
    <t>"index in an inner loop"</t>
  </si>
  <si>
    <t>"index in an inner for loop"</t>
  </si>
  <si>
    <t>"non, it is very confusing"</t>
  </si>
  <si>
    <t>"groovy regex matcher"</t>
  </si>
  <si>
    <t>"complexity"</t>
  </si>
  <si>
    <t>"string iterator as on for (String s: str)"</t>
  </si>
  <si>
    <t>"type, thread"</t>
  </si>
  <si>
    <t>"mathematical calculation parameter"</t>
  </si>
  <si>
    <t>"z axis"</t>
  </si>
  <si>
    <t>"when I'm debugging, playing around in a REPL console, or writing a quick little script to test something, and I don't care what my variables are called"</t>
  </si>
  <si>
    <t>"differentials, distance"</t>
  </si>
  <si>
    <t>""e" the mathematical constant"</t>
  </si>
  <si>
    <t>"false"</t>
  </si>
  <si>
    <t>"hash"</t>
  </si>
  <si>
    <t>"array index, iterating over an enumerable"</t>
  </si>
  <si>
    <t>"indexing, enumerating (when 'i' is already taken)"</t>
  </si>
  <si>
    <t>"length"</t>
  </si>
  <si>
    <t>"counting something"</t>
  </si>
  <si>
    <t>""object""</t>
  </si>
  <si>
    <t>"when I've already used "x", "y", and "z" ;)"</t>
  </si>
  <si>
    <t>"algebra, graphs, calculus"</t>
  </si>
  <si>
    <t>"20"</t>
  </si>
  <si>
    <t>"jpeg"</t>
  </si>
  <si>
    <t>"picture"</t>
  </si>
  <si>
    <t>":\"</t>
  </si>
  <si>
    <t>"row"</t>
  </si>
  <si>
    <t>"table"</t>
  </si>
  <si>
    <t>"black or white, yes or no"</t>
  </si>
  <si>
    <t>"parameter-ijk or flag"</t>
  </si>
  <si>
    <t>"parameter-ijklmn"</t>
  </si>
  <si>
    <t>"weights"</t>
  </si>
  <si>
    <t>"simple functions"</t>
  </si>
  <si>
    <t>"Distance"</t>
  </si>
  <si>
    <t>High school graduate,</t>
  </si>
  <si>
    <t>"Loop"</t>
  </si>
  <si>
    <t>"Loop , index"</t>
  </si>
  <si>
    <t>Java C Python C++ C# JavaScriptPHP</t>
  </si>
  <si>
    <t>"Random variable"</t>
  </si>
  <si>
    <t>"float number"</t>
  </si>
  <si>
    <t>Float/Double</t>
  </si>
  <si>
    <t>"Time, title"</t>
  </si>
  <si>
    <t>"Usage"</t>
  </si>
  <si>
    <t>"Weight"</t>
  </si>
  <si>
    <t>"Diatance"</t>
  </si>
  <si>
    <t>"Using it later on "</t>
  </si>
  <si>
    <t>"None"</t>
  </si>
  <si>
    <t>"it could be a char or a string"</t>
  </si>
  <si>
    <t>Jul 20, 20161:13 AM</t>
  </si>
  <si>
    <t>"26"</t>
  </si>
  <si>
    <t>Female</t>
  </si>
  <si>
    <t>Master’s degree</t>
  </si>
  <si>
    <t>Java C Python Perl</t>
  </si>
  <si>
    <t>Array</t>
  </si>
  <si>
    <t>String Boolean Float/Double</t>
  </si>
  <si>
    <t>"None specifically"</t>
  </si>
  <si>
    <t>Char Boolean User-defined-type</t>
  </si>
  <si>
    <t>Integer Char</t>
  </si>
  <si>
    <t>String</t>
  </si>
  <si>
    <t>"Float"</t>
  </si>
  <si>
    <t>"Int or counting number for a look"</t>
  </si>
  <si>
    <t>Integer String Char Boolean</t>
  </si>
  <si>
    <t>"Probably a very temporary one e.g. for control of a loop"</t>
  </si>
  <si>
    <t>"Width of an item?"</t>
  </si>
  <si>
    <t>Jul 19, 201610:17 PM</t>
  </si>
  <si>
    <t>"Unknown"</t>
  </si>
  <si>
    <t>"character, counter"</t>
  </si>
  <si>
    <t>Jul 19, 20169:54 PM</t>
  </si>
  <si>
    <t>"product, power"</t>
  </si>
  <si>
    <t>Java Python C#</t>
  </si>
  <si>
    <t>"sum, size, string"</t>
  </si>
  <si>
    <t>Boolean User-defined-type</t>
  </si>
  <si>
    <t>Char User-defined-type</t>
  </si>
  <si>
    <t>"exceptions"</t>
  </si>
  <si>
    <t>Other</t>
  </si>
  <si>
    <t>Float/Double User-defined-type</t>
  </si>
  <si>
    <t>"rate"</t>
  </si>
  <si>
    <t xml:space="preserve"> User-defined-type</t>
  </si>
  <si>
    <t>"time!"</t>
  </si>
  <si>
    <t>Integer Array</t>
  </si>
  <si>
    <t>"RV"</t>
  </si>
  <si>
    <t>"minutes"</t>
  </si>
  <si>
    <t xml:space="preserve"> User-defined-typeOther</t>
  </si>
  <si>
    <t>"--"</t>
  </si>
  <si>
    <t>"murder fantasy for the original developer"</t>
  </si>
  <si>
    <t>"euler's number"</t>
  </si>
  <si>
    <t>Integer User-defined-type</t>
  </si>
  <si>
    <t>"planck's constant"</t>
  </si>
  <si>
    <t>String User-defined-type</t>
  </si>
  <si>
    <t>"x coordinate"</t>
  </si>
  <si>
    <t>"is that I or l?"</t>
  </si>
  <si>
    <t>"z coordinate"</t>
  </si>
  <si>
    <t>"index over active orbitals"</t>
  </si>
  <si>
    <t>"Fortran77 naming; index var over active orbitals"</t>
  </si>
  <si>
    <t>"velocity"</t>
  </si>
  <si>
    <t>"omega"</t>
  </si>
  <si>
    <t>Jul 19, 20168:38 PM</t>
  </si>
  <si>
    <t>"23"</t>
  </si>
  <si>
    <t>"coordinate system"</t>
  </si>
  <si>
    <t>"z-coordinate"</t>
  </si>
  <si>
    <t>"custom"</t>
  </si>
  <si>
    <t>Java Python</t>
  </si>
  <si>
    <t>"Matemathics"</t>
  </si>
  <si>
    <t>"local variable, within a narrow scope. For Loops"</t>
  </si>
  <si>
    <t>Jul 19, 20168:07 PM</t>
  </si>
  <si>
    <t>"Y coordinate in a point"</t>
  </si>
  <si>
    <t>"22"</t>
  </si>
  <si>
    <t>"/"</t>
  </si>
  <si>
    <t>"quantity"</t>
  </si>
  <si>
    <t>Java C++</t>
  </si>
  <si>
    <t>"event"</t>
  </si>
  <si>
    <t>"(temp) constant"</t>
  </si>
  <si>
    <t>"What is this"</t>
  </si>
  <si>
    <t>"temporary variable / range"</t>
  </si>
  <si>
    <t>String Char</t>
  </si>
  <si>
    <t>"flag"</t>
  </si>
  <si>
    <t>"nested loop"</t>
  </si>
  <si>
    <t>"orgasm"</t>
  </si>
  <si>
    <t>"horizontal coordinate"</t>
  </si>
  <si>
    <t>"vertical coordinate"</t>
  </si>
  <si>
    <t>Jul 19, 20168:04 PM</t>
  </si>
  <si>
    <t>"31"</t>
  </si>
  <si>
    <t>C Python C++ C# JavaScriptPHP Perl</t>
  </si>
  <si>
    <t>"true/false"</t>
  </si>
  <si>
    <t>"function definition"</t>
  </si>
  <si>
    <t>"counter, for loop"</t>
  </si>
  <si>
    <t>"integer, loop"</t>
  </si>
  <si>
    <t>"varaible"</t>
  </si>
  <si>
    <t>"3rd counter, global state"</t>
  </si>
  <si>
    <t>"1st loop counter"</t>
  </si>
  <si>
    <t>"2nd counter"</t>
  </si>
  <si>
    <t>Jul 19, 20165:47 PM</t>
  </si>
  <si>
    <t>"25"</t>
  </si>
  <si>
    <t>"Char"</t>
  </si>
  <si>
    <t>Java Matlab C Python C++ JavaScript</t>
  </si>
  <si>
    <t>Jul 19, 20162:53 PM</t>
  </si>
  <si>
    <t>"range, radius"</t>
  </si>
  <si>
    <t>"3d z-axis"</t>
  </si>
  <si>
    <t>"single char"</t>
  </si>
  <si>
    <t>"iterator or numeric param"</t>
  </si>
  <si>
    <t>"long"</t>
  </si>
  <si>
    <t>"data member"</t>
  </si>
  <si>
    <t>"queue "</t>
  </si>
  <si>
    <t>"nothing :)"</t>
  </si>
  <si>
    <t>Jul 19, 20162:32 AM</t>
  </si>
  <si>
    <t>"word or wide string (for multi lang support)"</t>
  </si>
  <si>
    <t>"float?"</t>
  </si>
  <si>
    <t>"0"</t>
  </si>
  <si>
    <t>"same as z"</t>
  </si>
  <si>
    <t>"left lower letter"</t>
  </si>
  <si>
    <t>Jul 19, 20161:14 AM</t>
  </si>
  <si>
    <t>"21"</t>
  </si>
  <si>
    <t>"fuck this survey"</t>
  </si>
  <si>
    <t>1,</t>
  </si>
  <si>
    <t>"human"</t>
  </si>
  <si>
    <t>"moody"</t>
  </si>
  <si>
    <t>"itteration"</t>
  </si>
  <si>
    <t>"query, search"</t>
  </si>
  <si>
    <t>"lambda, arrow function"</t>
  </si>
  <si>
    <t>"Id expect it to count instances ofs something"</t>
  </si>
  <si>
    <t>Jul 19, 201612:54 AM</t>
  </si>
  <si>
    <t>"R in Android (resource indicator)"</t>
  </si>
  <si>
    <t>"event, exception"</t>
  </si>
  <si>
    <t>"foo"</t>
  </si>
  <si>
    <t>"temporary variable for testing purposes"</t>
  </si>
  <si>
    <t>"number, count, amount"</t>
  </si>
  <si>
    <t>Jul 19, 201612:51 AM</t>
  </si>
  <si>
    <t>"left (like 'left' in HTML), x-coordinate, width"</t>
  </si>
  <si>
    <t>"top (like 'top' in HTML), y coordinate, height"</t>
  </si>
  <si>
    <t>"interface"</t>
  </si>
  <si>
    <t>"Either a lamda expression or counter variable"</t>
  </si>
  <si>
    <t>"loop"</t>
  </si>
  <si>
    <t>"max"</t>
  </si>
  <si>
    <t>"query "</t>
  </si>
  <si>
    <t>"uid"</t>
  </si>
  <si>
    <t>"value"</t>
  </si>
  <si>
    <t>Jul 18, 20169:59 PM</t>
  </si>
  <si>
    <t>"27"</t>
  </si>
  <si>
    <t>"true false"</t>
  </si>
  <si>
    <t>Java Other C C# JavaScriptGo Perl</t>
  </si>
  <si>
    <t>Jul 18, 20167:52 PM</t>
  </si>
  <si>
    <t>Other Python</t>
  </si>
  <si>
    <t>Integer String Float/Double</t>
  </si>
  <si>
    <t>Array Float/Double</t>
  </si>
  <si>
    <t>Integer Array Float/Double</t>
  </si>
  <si>
    <t>Jul 18, 20166:20 PM</t>
  </si>
  <si>
    <t>"many"</t>
  </si>
  <si>
    <t>Jul 18, 20166:18 PM</t>
  </si>
  <si>
    <t>Trade/technical/vocational training</t>
  </si>
  <si>
    <t>C# JavaScript</t>
  </si>
  <si>
    <t>Integer String Char Float/Double</t>
  </si>
  <si>
    <t>Integer String Array Float/Double</t>
  </si>
  <si>
    <t>Jul 18, 20166:15 PM</t>
  </si>
  <si>
    <t>"44"</t>
  </si>
  <si>
    <t>Java Assembly Other C C++C# JavaScript</t>
  </si>
  <si>
    <t>Boolean</t>
  </si>
  <si>
    <t>Char</t>
  </si>
  <si>
    <t>Integer Other</t>
  </si>
  <si>
    <t>Jul 18, 20165:40 PM</t>
  </si>
  <si>
    <t>Doctorate degree</t>
  </si>
  <si>
    <t>Java Assembly Matlab Other C Python C++ JavaScriptGo</t>
  </si>
  <si>
    <t>Char Float/Double User-defined-type</t>
  </si>
  <si>
    <t>Jul 18, 20165:26 PM</t>
  </si>
  <si>
    <t>"28"</t>
  </si>
  <si>
    <t>Other JavaScriptPHP</t>
  </si>
  <si>
    <t>Jul 18, 20165:24 PM</t>
  </si>
  <si>
    <t>Java Other</t>
  </si>
  <si>
    <t>Integer String Char Array Boolean User-defined-type</t>
  </si>
  <si>
    <t>Jul 18, 20165:07 PM</t>
  </si>
  <si>
    <t>Other C++</t>
  </si>
  <si>
    <t>Letter</t>
  </si>
  <si>
    <t>Jul 18, 20164:52 PM</t>
  </si>
  <si>
    <t>Jul 18, 20164:39 PM</t>
  </si>
  <si>
    <t>"60"</t>
  </si>
  <si>
    <t>Java Other C C++C# JavaScript</t>
  </si>
  <si>
    <t>User-defined-type</t>
  </si>
  <si>
    <t>first row</t>
  </si>
  <si>
    <t>last row</t>
  </si>
  <si>
    <t>column index</t>
  </si>
  <si>
    <t>start pos:</t>
  </si>
  <si>
    <t>Jul 18, 20164:37 PM</t>
  </si>
  <si>
    <t>a</t>
  </si>
  <si>
    <t>Java Other Python C# JavaScriptPHP</t>
  </si>
  <si>
    <t>Jul 18, 20164:36 PM</t>
  </si>
  <si>
    <t>C# JavaScriptPHP</t>
  </si>
  <si>
    <t>Integer String Char Other</t>
  </si>
  <si>
    <t>Jul 18, 20164:32 PM</t>
  </si>
  <si>
    <t>Java C++ JavaScriptPHP</t>
  </si>
  <si>
    <t>Jul 18, 20164:25 PM</t>
  </si>
  <si>
    <t>"24"</t>
  </si>
  <si>
    <t>Java C Python C++ C# JavaScript</t>
  </si>
  <si>
    <t>Jul 18, 20164:23 PM</t>
  </si>
  <si>
    <t>Other C Python C++</t>
  </si>
  <si>
    <t>Jul 18, 20164:20 PM</t>
  </si>
  <si>
    <t>Jul 18, 20164:16 PM</t>
  </si>
  <si>
    <t>Jul 18, 20164:07 PM</t>
  </si>
  <si>
    <t>Java Assembly Matlab Other C C++C# JavaScript</t>
  </si>
  <si>
    <t>Char Array User-defined-type</t>
  </si>
  <si>
    <t>Jul 18, 20164:03 PM</t>
  </si>
  <si>
    <t>1,1,1,1,1,1,1,1,</t>
  </si>
  <si>
    <t>Java Other JavaScript</t>
  </si>
  <si>
    <t>Jul 18, 20164:01 PM</t>
  </si>
  <si>
    <t>jump</t>
  </si>
  <si>
    <t>b</t>
  </si>
  <si>
    <t>Jul 18, 20163:48 PM</t>
  </si>
  <si>
    <t>Java Assembly C C++JavaScriptPHP</t>
  </si>
  <si>
    <t>Jul 18, 20163:41 PM</t>
  </si>
  <si>
    <t>"33"</t>
  </si>
  <si>
    <t>Java JavaScriptPHP</t>
  </si>
  <si>
    <t>Jul 18, 20163:33 PM</t>
  </si>
  <si>
    <t>Jul 13, 20167:47 PM</t>
  </si>
  <si>
    <t>Matlab Other C</t>
  </si>
  <si>
    <t>Array length</t>
  </si>
  <si>
    <t>Jul 13, 20163:44 PM</t>
  </si>
  <si>
    <t>"32"</t>
  </si>
  <si>
    <t>Java Assembly Other C Python C++ C# JavaScriptPHP</t>
  </si>
  <si>
    <t>maxline</t>
  </si>
  <si>
    <t>Array Boolean Float/Double</t>
  </si>
  <si>
    <t>Char Array</t>
  </si>
  <si>
    <t>String Array Float/Double User-defined-type</t>
  </si>
  <si>
    <t>Integer String Boolean Float/Double User-defined-type</t>
  </si>
  <si>
    <t>Array Float/DoubleOther</t>
  </si>
  <si>
    <t>1,1,</t>
  </si>
  <si>
    <t>c</t>
  </si>
  <si>
    <t>Float/DoubleOther</t>
  </si>
  <si>
    <t>Array Float/Double User-defined-type</t>
  </si>
  <si>
    <t>Jul 13, 20161:10 PM</t>
  </si>
  <si>
    <t>Java Matlab Other C Python JavaScript</t>
  </si>
  <si>
    <t>Integer String Char Array Boolean Float/Double User-defined-typeOther</t>
  </si>
  <si>
    <t>sheet name</t>
  </si>
  <si>
    <t>Raw data</t>
  </si>
  <si>
    <t>Integer String Char Boolean User-defined-typeOther</t>
  </si>
  <si>
    <t>Boolean - Black;White; Yes;No</t>
  </si>
  <si>
    <t>Integer String Char Float/Double User-defined-type</t>
  </si>
  <si>
    <t>Float/Double User-defined-typeOther</t>
  </si>
  <si>
    <t>Integer String Char Boolean Float/Double User-defined-type</t>
  </si>
  <si>
    <t>Integer Array User-defined-type</t>
  </si>
  <si>
    <t>Integer Float/Double User-defined-type</t>
  </si>
  <si>
    <t>d</t>
  </si>
  <si>
    <t>Integer Char Boolean Float/Double User-defined-type</t>
  </si>
  <si>
    <t>Integer String Float/Double User-defined-typeOther</t>
  </si>
  <si>
    <t>Integer String</t>
  </si>
  <si>
    <t>Array Other</t>
  </si>
  <si>
    <t>1,1,1,1,1,1,1,1,1,1</t>
  </si>
  <si>
    <t>Integer String Char User-defined-type</t>
  </si>
  <si>
    <t>Jul 13, 201610:41 AM</t>
  </si>
  <si>
    <t>"34"</t>
  </si>
  <si>
    <t>JavaScriptPHP Perl</t>
  </si>
  <si>
    <t>Integer String Char Array Boolean Float/Double</t>
  </si>
  <si>
    <t xml:space="preserve">total count </t>
  </si>
  <si>
    <t>Integer Array Float/Double User-defined-type</t>
  </si>
  <si>
    <t>Integer String User-defined-type</t>
  </si>
  <si>
    <t>e</t>
  </si>
  <si>
    <t>String Array User-defined-type</t>
  </si>
  <si>
    <t>Jul 12, 20163:46 PM</t>
  </si>
  <si>
    <t>"39"</t>
  </si>
  <si>
    <t>Java Other C Python C++ Perl</t>
  </si>
  <si>
    <t>Jul 11, 20166:01 PM</t>
  </si>
  <si>
    <t>f</t>
  </si>
  <si>
    <t>Integer Boolean</t>
  </si>
  <si>
    <t>Integer String Boolean User-defined-type</t>
  </si>
  <si>
    <t>Byte</t>
  </si>
  <si>
    <t>1,1</t>
  </si>
  <si>
    <t>Array User-defined-type</t>
  </si>
  <si>
    <t>Jul 11, 20164:40 PM</t>
  </si>
  <si>
    <t>g</t>
  </si>
  <si>
    <t>Jul 11, 20164:28 PM</t>
  </si>
  <si>
    <t>h</t>
  </si>
  <si>
    <t>Char name</t>
  </si>
  <si>
    <t>1,1,1,1,1,1,1,1,1,1,1,1,1,</t>
  </si>
  <si>
    <t>Jul 11, 20164:01 PM</t>
  </si>
  <si>
    <t>"45"</t>
  </si>
  <si>
    <t>Java Assembly C Python C++ C#</t>
  </si>
  <si>
    <t>i</t>
  </si>
  <si>
    <t>Jul 11, 20163:47 PM</t>
  </si>
  <si>
    <t>Java C Python C# JavaScriptPHP</t>
  </si>
  <si>
    <t>j</t>
  </si>
  <si>
    <t>Jul 11, 20163:46 PM</t>
  </si>
  <si>
    <t>"38"</t>
  </si>
  <si>
    <t>Column</t>
  </si>
  <si>
    <t>Integer Float/DoubleOther</t>
  </si>
  <si>
    <t>Jul 11, 20163:44 PM</t>
  </si>
  <si>
    <t>k</t>
  </si>
  <si>
    <t>Java C# JavaScriptPHP</t>
  </si>
  <si>
    <t>Integer String User-defined-typeOther</t>
  </si>
  <si>
    <t>Integer String Other</t>
  </si>
  <si>
    <t>Jul 11, 20163:39 PM</t>
  </si>
  <si>
    <t>Java Other C Python C++ C# JavaScriptPHP</t>
  </si>
  <si>
    <t>Constant</t>
  </si>
  <si>
    <t>l</t>
  </si>
  <si>
    <t>Jun 29, 201612:42 PM</t>
  </si>
  <si>
    <t>Matlab C++</t>
  </si>
  <si>
    <t>1,1,1,</t>
  </si>
  <si>
    <t>Jun 29, 20169:20 AM</t>
  </si>
  <si>
    <t>Jun 29, 20168:58 AM</t>
  </si>
  <si>
    <t>m</t>
  </si>
  <si>
    <t>Java Matlab</t>
  </si>
  <si>
    <t>Counter</t>
  </si>
  <si>
    <t>1,1,1</t>
  </si>
  <si>
    <t>Jun 29, 20168:15 AM</t>
  </si>
  <si>
    <t>Java</t>
  </si>
  <si>
    <t>1,1,1,1,1,</t>
  </si>
  <si>
    <t>Jun 28, 201610:59 AM</t>
  </si>
  <si>
    <t>1,1,1,1,</t>
  </si>
  <si>
    <t>Java JavaScriptPerl</t>
  </si>
  <si>
    <t>n</t>
  </si>
  <si>
    <t>Jun 28, 20165:18 AM</t>
  </si>
  <si>
    <t>Jun 28, 20164:18 AM</t>
  </si>
  <si>
    <t>Java JavaScript</t>
  </si>
  <si>
    <t>Custom</t>
  </si>
  <si>
    <t>o</t>
  </si>
  <si>
    <t>Jun 28, 20164:02 AM</t>
  </si>
  <si>
    <t>Jun 28, 20163:02 AM</t>
  </si>
  <si>
    <t>"40"</t>
  </si>
  <si>
    <t>Java C#</t>
  </si>
  <si>
    <t>p</t>
  </si>
  <si>
    <t>Data</t>
  </si>
  <si>
    <t>Jun 28, 20162:30 AM</t>
  </si>
  <si>
    <t>Other C Python C++ JavaScriptPHP</t>
  </si>
  <si>
    <t>Integer String Boolean Float/Double</t>
  </si>
  <si>
    <t>Jun 28, 20162:04 AM</t>
  </si>
  <si>
    <t>Java C C++JavaScriptPerl</t>
  </si>
  <si>
    <t>q</t>
  </si>
  <si>
    <t>Jun 28, 20161:48 AM</t>
  </si>
  <si>
    <t>"50"</t>
  </si>
  <si>
    <t>Java Assembly C C++C# JavaScript</t>
  </si>
  <si>
    <t>Jun 27, 20168:35 AM</t>
  </si>
  <si>
    <t>"30"</t>
  </si>
  <si>
    <t>Other C# JavaScriptPHP</t>
  </si>
  <si>
    <t>Date</t>
  </si>
  <si>
    <t>Jun 27, 20168:13 AM</t>
  </si>
  <si>
    <t>r</t>
  </si>
  <si>
    <t>Jun 27, 20167:54 AM</t>
  </si>
  <si>
    <t>Java Python JavaScriptPHP</t>
  </si>
  <si>
    <t>Jun 27, 20167:51 AM</t>
  </si>
  <si>
    <t>Jun 27, 20167:35 AM</t>
  </si>
  <si>
    <t>Jun 26, 201612:16 AM</t>
  </si>
  <si>
    <t>Integer Boolean Float/Double</t>
  </si>
  <si>
    <t>s</t>
  </si>
  <si>
    <t>day</t>
  </si>
  <si>
    <t>Jun 22, 201611:31 AM</t>
  </si>
  <si>
    <t>Java Matlab Python</t>
  </si>
  <si>
    <t>Integer String Char Array Float/Double User-defined-type</t>
  </si>
  <si>
    <t>String Char Array User-defined-type</t>
  </si>
  <si>
    <t>t</t>
  </si>
  <si>
    <t>Integer String Array Boolean Float/Double User-defined-type</t>
  </si>
  <si>
    <t>Jun 22, 20168:53 AM</t>
  </si>
  <si>
    <t>"16"</t>
  </si>
  <si>
    <t>C#</t>
  </si>
  <si>
    <t>Integer Char Array Float/Double</t>
  </si>
  <si>
    <t>Char Boolean</t>
  </si>
  <si>
    <t>Jun 22, 20166:21 AM</t>
  </si>
  <si>
    <t>"37"</t>
  </si>
  <si>
    <t>Java Assembly C Python C++ JavaScriptPHP</t>
  </si>
  <si>
    <t>Decimal</t>
  </si>
  <si>
    <t>u</t>
  </si>
  <si>
    <t>Jun 21, 20165:10 PM</t>
  </si>
  <si>
    <t>"35"</t>
  </si>
  <si>
    <t>C C#</t>
  </si>
  <si>
    <t>Jun 21, 20169:00 AM</t>
  </si>
  <si>
    <t>"36"</t>
  </si>
  <si>
    <t>Java Python C# JavaScript</t>
  </si>
  <si>
    <t>v</t>
  </si>
  <si>
    <t>default name</t>
  </si>
  <si>
    <t>Jun 21, 20166:12 AM</t>
  </si>
  <si>
    <t>Jun 21, 20165:34 AM</t>
  </si>
  <si>
    <t>"48"</t>
  </si>
  <si>
    <t>Java Assembly C C++JavaScript</t>
  </si>
  <si>
    <t>w</t>
  </si>
  <si>
    <t>Jun 21, 20165:06 AM</t>
  </si>
  <si>
    <t>Boolean Float/Double</t>
  </si>
  <si>
    <t>Jun 21, 20163:21 AM</t>
  </si>
  <si>
    <t>Java C++ C# JavaScript</t>
  </si>
  <si>
    <t>x</t>
  </si>
  <si>
    <t>depth</t>
  </si>
  <si>
    <t>Jun 21, 20162:12 AM</t>
  </si>
  <si>
    <t>Java Matlab Python C++ JavaScript</t>
  </si>
  <si>
    <t>y</t>
  </si>
  <si>
    <t>Jun 21, 20161:59 AM</t>
  </si>
  <si>
    <t>Java Matlab Other Python JavaScript</t>
  </si>
  <si>
    <t>Jun 21, 20161:58 AM</t>
  </si>
  <si>
    <t>Java Python JavaScript</t>
  </si>
  <si>
    <t>String Array</t>
  </si>
  <si>
    <t>Integer Char Float/Double</t>
  </si>
  <si>
    <t>Char Float/Double</t>
  </si>
  <si>
    <t>z</t>
  </si>
  <si>
    <t>String Char Array</t>
  </si>
  <si>
    <t>Jun 21, 20161:54 AM</t>
  </si>
  <si>
    <t>Java C C++JavaScript</t>
  </si>
  <si>
    <t>Jun 21, 20161:52 AM</t>
  </si>
  <si>
    <t>Dictionary</t>
  </si>
  <si>
    <t>Jun 21, 20161:50 AM</t>
  </si>
  <si>
    <t>Jun 20, 20167:49 AM</t>
  </si>
  <si>
    <t>Java C JavaScriptPHP</t>
  </si>
  <si>
    <t>Differentials</t>
  </si>
  <si>
    <t>Jun 20, 20167:32 AM</t>
  </si>
  <si>
    <t>Java Other C C# JavaScriptPHP</t>
  </si>
  <si>
    <t>Jun 19, 20169:37 AM</t>
  </si>
  <si>
    <t>Java Python JavaScriptPHP Go</t>
  </si>
  <si>
    <t>Char Other</t>
  </si>
  <si>
    <t>Jun 19, 20166:38 AM</t>
  </si>
  <si>
    <t>Java Other Python</t>
  </si>
  <si>
    <t>Digit</t>
  </si>
  <si>
    <t>Jun 19, 20166:09 AM</t>
  </si>
  <si>
    <t>Matlab</t>
  </si>
  <si>
    <t>String Array Float/Double</t>
  </si>
  <si>
    <t>Jun 19, 20166:06 AM</t>
  </si>
  <si>
    <t>Dimension in graphics</t>
  </si>
  <si>
    <t>total</t>
  </si>
  <si>
    <t>diff</t>
  </si>
  <si>
    <t>max</t>
  </si>
  <si>
    <t>name</t>
  </si>
  <si>
    <t>max row location</t>
  </si>
  <si>
    <t>D</t>
  </si>
  <si>
    <t>Integer Array Boolean Float/Double</t>
  </si>
  <si>
    <t>Direction</t>
  </si>
  <si>
    <t>String Float/Double</t>
  </si>
  <si>
    <t>String Char Array Boolean Float/Double</t>
  </si>
  <si>
    <t>Distance</t>
  </si>
  <si>
    <t>Double</t>
  </si>
  <si>
    <t>Count of different association for each letter</t>
  </si>
  <si>
    <t>Error</t>
  </si>
  <si>
    <t>Eular number</t>
  </si>
  <si>
    <t>Event</t>
  </si>
  <si>
    <t>Exception</t>
  </si>
  <si>
    <t>Number of responses</t>
  </si>
  <si>
    <t>Exponent</t>
  </si>
  <si>
    <t>Number of users who answered full survey</t>
  </si>
  <si>
    <t>Flag</t>
  </si>
  <si>
    <t>Float</t>
  </si>
  <si>
    <t>1,1,1,1,1,1,1,1,1,1,1,</t>
  </si>
  <si>
    <t>Force</t>
  </si>
  <si>
    <t>Function</t>
  </si>
  <si>
    <t>1,1,1,1,1,1,1,1,1,1,</t>
  </si>
  <si>
    <t>Function parameter</t>
  </si>
  <si>
    <t>Generic name</t>
  </si>
  <si>
    <t>Global state</t>
  </si>
  <si>
    <t>Junior programmer</t>
  </si>
  <si>
    <t>Lazy programmer</t>
  </si>
  <si>
    <t>Local consts</t>
  </si>
  <si>
    <t>Loop index</t>
  </si>
  <si>
    <t>1,1,1,1,1,1,1,1,1,1,1,1,1,1,1,1,1,1,1,</t>
  </si>
  <si>
    <t>1,1,1,1,1,1,1,1,1,1,1,1,1,1,1,1,1,1,1,1,1,</t>
  </si>
  <si>
    <t>1,1,1,1,1,1,1,1,1,1,1,1,1,1,1,1,1,</t>
  </si>
  <si>
    <t>Math operation</t>
  </si>
  <si>
    <t>Math result</t>
  </si>
  <si>
    <t>Minor variable</t>
  </si>
  <si>
    <t>None</t>
  </si>
  <si>
    <t>1,1,1,1,1</t>
  </si>
  <si>
    <t>1,1,1,1,1,1,</t>
  </si>
  <si>
    <t>1,1,1,1,1,1,1,1,1</t>
  </si>
  <si>
    <t>1,1,1,1,1,1,1,</t>
  </si>
  <si>
    <t>1,1,1,1,1,1,1,1,1,</t>
  </si>
  <si>
    <t>1,1,1,1,1,1,1,1,1,1,1,1,1,1,</t>
  </si>
  <si>
    <t>1,1,1,1,1,1,1,1,1,1,1,1,1,1,1,1,</t>
  </si>
  <si>
    <t>Number</t>
  </si>
  <si>
    <t>Planck's constant</t>
  </si>
  <si>
    <t>Polynomial coefficient</t>
  </si>
  <si>
    <t>poorly named var</t>
  </si>
  <si>
    <t>Scalar</t>
  </si>
  <si>
    <t>Signle</t>
  </si>
  <si>
    <t>Sqrt(-1)</t>
  </si>
  <si>
    <t>While debugging or any temporary mode of programming</t>
  </si>
  <si>
    <t>1,1,1,1,1,1,1,1,1,1,1,1,1,1,1,1,1,1,1,1,1,1,1,1,1,</t>
  </si>
  <si>
    <t>Temorary for small math expressions</t>
  </si>
  <si>
    <t>Temporary variable</t>
  </si>
  <si>
    <t>Use in sample example</t>
  </si>
  <si>
    <t>Top level loop variable</t>
  </si>
  <si>
    <t>User defined function</t>
  </si>
  <si>
    <t>Field</t>
  </si>
  <si>
    <t>Frequency</t>
  </si>
  <si>
    <t>Closure</t>
  </si>
  <si>
    <t>Gravity</t>
  </si>
  <si>
    <t>Group</t>
  </si>
  <si>
    <t>Height</t>
  </si>
  <si>
    <t>Half word</t>
  </si>
  <si>
    <t>Hash</t>
  </si>
  <si>
    <t>Human</t>
  </si>
  <si>
    <t>Array index</t>
  </si>
  <si>
    <t>Index</t>
  </si>
  <si>
    <t>jpeg</t>
  </si>
  <si>
    <t>Key</t>
  </si>
  <si>
    <t>Measurement</t>
  </si>
  <si>
    <t>Partitions</t>
  </si>
  <si>
    <t>Clusters</t>
  </si>
  <si>
    <t>Metric</t>
  </si>
  <si>
    <t>Length</t>
  </si>
  <si>
    <t>Identity function</t>
  </si>
  <si>
    <t>List</t>
  </si>
  <si>
    <t>Long</t>
  </si>
  <si>
    <t>Parameter</t>
  </si>
  <si>
    <t>Interface</t>
  </si>
  <si>
    <t>monad</t>
  </si>
  <si>
    <t>Groovy regex matcher</t>
  </si>
  <si>
    <t>Mass</t>
  </si>
  <si>
    <t>Temporary index</t>
  </si>
  <si>
    <t>Matrix row</t>
  </si>
  <si>
    <t>Matrix</t>
  </si>
  <si>
    <t>Max</t>
  </si>
  <si>
    <t>Member</t>
  </si>
  <si>
    <t>Message</t>
  </si>
  <si>
    <t>Minute</t>
  </si>
  <si>
    <t>Mutex</t>
  </si>
  <si>
    <t>Moody</t>
  </si>
  <si>
    <t>Many</t>
  </si>
  <si>
    <t>Name</t>
  </si>
  <si>
    <t>Matrix Column</t>
  </si>
  <si>
    <t>Random variable</t>
  </si>
  <si>
    <t>Object</t>
  </si>
  <si>
    <t>Output</t>
  </si>
  <si>
    <t>Zero</t>
  </si>
  <si>
    <t>Complexity</t>
  </si>
  <si>
    <t>Orgasm</t>
  </si>
  <si>
    <t>Perimeter</t>
  </si>
  <si>
    <t>Person</t>
  </si>
  <si>
    <t>Probability</t>
  </si>
  <si>
    <t>Picture</t>
  </si>
  <si>
    <t>Point</t>
  </si>
  <si>
    <t>Pointer</t>
  </si>
  <si>
    <t>Pretty print</t>
  </si>
  <si>
    <t>Predicate</t>
  </si>
  <si>
    <t>Parser</t>
  </si>
  <si>
    <t>Print</t>
  </si>
  <si>
    <t>Product</t>
  </si>
  <si>
    <t>Power</t>
  </si>
  <si>
    <t>Lambda experssion</t>
  </si>
  <si>
    <t>James Bond</t>
  </si>
  <si>
    <t>Fortran77 naming</t>
  </si>
  <si>
    <t>Promise</t>
  </si>
  <si>
    <t>Future object</t>
  </si>
  <si>
    <t>Query</t>
  </si>
  <si>
    <t>Exit code</t>
  </si>
  <si>
    <t>Quad</t>
  </si>
  <si>
    <t>Quantity</t>
  </si>
  <si>
    <t>Same as z</t>
  </si>
  <si>
    <t>Pirate jokes</t>
  </si>
  <si>
    <t>Radius</t>
  </si>
  <si>
    <t>Real</t>
  </si>
  <si>
    <t>Rate</t>
  </si>
  <si>
    <t>Recursion</t>
  </si>
  <si>
    <t>Red</t>
  </si>
  <si>
    <t>Return</t>
  </si>
  <si>
    <t>Right hand side</t>
  </si>
  <si>
    <t>Result</t>
  </si>
  <si>
    <t>Row</t>
  </si>
  <si>
    <t>Range</t>
  </si>
  <si>
    <t>R in Android (resource indicator)</t>
  </si>
  <si>
    <t>Integer String Char Array Boolean Float/DoubleUser defined type</t>
  </si>
  <si>
    <t>User defined type</t>
  </si>
  <si>
    <t>Integer String Char Array Boolean User defined type</t>
  </si>
  <si>
    <t>Boolean User defined type</t>
  </si>
  <si>
    <t>Char User defined type</t>
  </si>
  <si>
    <t>Float/DoubleUser defined type</t>
  </si>
  <si>
    <t>User defined typeOther</t>
  </si>
  <si>
    <t>Integer User defined type</t>
  </si>
  <si>
    <t>String User defined type</t>
  </si>
  <si>
    <t>Integer String User defined typeOther</t>
  </si>
  <si>
    <t>Integer String Char Float/DoubleUser defined type</t>
  </si>
  <si>
    <t>Array User defined type</t>
  </si>
  <si>
    <t>Char Float/DoubleUser defined type</t>
  </si>
  <si>
    <t>Integer String Char Array Boolean Float/DoubleUser defined typeOther</t>
  </si>
  <si>
    <t>Integer String Char Boolean User defined typeOther</t>
  </si>
  <si>
    <t>Float/DoubleUser defined typeOther</t>
  </si>
  <si>
    <t>Integer String Char Boolean Float/DoubleUser defined type</t>
  </si>
  <si>
    <t>Integer Array User defined type</t>
  </si>
  <si>
    <t>Integer Float/DoubleUser defined type</t>
  </si>
  <si>
    <t>Integer Char Boolean Float/DoubleUser defined type</t>
  </si>
  <si>
    <t>Integer String Float/DoubleUser defined typeOther</t>
  </si>
  <si>
    <t>Integer String Char User defined type</t>
  </si>
  <si>
    <t>Char Boolean User defined type</t>
  </si>
  <si>
    <t>Integer String Char Array Float/DoubleUser defined type</t>
  </si>
  <si>
    <t>String Char Array User defined type</t>
  </si>
  <si>
    <t>Integer String Array Boolean Float/DoubleUser defined type</t>
  </si>
  <si>
    <t>Char Array User defined type</t>
  </si>
  <si>
    <t>String Array Float/DoubleUser defined type</t>
  </si>
  <si>
    <t>Integer String Boolean Float/DoubleUser defined type</t>
  </si>
  <si>
    <t>Array Float/DoubleUser defined type</t>
  </si>
  <si>
    <t>Integer Array Float/DoubleUser defined type</t>
  </si>
  <si>
    <t>String Array User defined type</t>
  </si>
  <si>
    <t>Unknown</t>
  </si>
  <si>
    <t>Integer String Boolean User defined type</t>
  </si>
  <si>
    <t>String Iterator</t>
  </si>
  <si>
    <t>Size</t>
  </si>
  <si>
    <t>Static</t>
  </si>
  <si>
    <t>Time</t>
  </si>
  <si>
    <t>1,1,1,1,1,1,1,1,1,1,1,1,1,1,1,1,1,1,1,1,1,1,1,</t>
  </si>
  <si>
    <t>Type</t>
  </si>
  <si>
    <t>Thread</t>
  </si>
  <si>
    <t>Table</t>
  </si>
  <si>
    <t>Target</t>
  </si>
  <si>
    <t>Temperature</t>
  </si>
  <si>
    <t>Title</t>
  </si>
  <si>
    <t>Coordinate</t>
  </si>
  <si>
    <t>Uid</t>
  </si>
  <si>
    <t>Unit</t>
  </si>
  <si>
    <t>Unsigned</t>
  </si>
  <si>
    <t>Usage</t>
  </si>
  <si>
    <t>User</t>
  </si>
  <si>
    <t>Vector</t>
  </si>
  <si>
    <t>Velocity</t>
  </si>
  <si>
    <t>Volume</t>
  </si>
  <si>
    <t>Value</t>
  </si>
  <si>
    <t>Any variable</t>
  </si>
  <si>
    <t>Version</t>
  </si>
  <si>
    <t>Width</t>
  </si>
  <si>
    <t>Component in Vector</t>
  </si>
  <si>
    <t>Omega</t>
  </si>
  <si>
    <t>Weight</t>
  </si>
  <si>
    <t>Wide</t>
  </si>
  <si>
    <t>Word</t>
  </si>
  <si>
    <t>wide string (for multi lang support)"</t>
  </si>
  <si>
    <t>Vector component</t>
  </si>
  <si>
    <t>Dimension</t>
  </si>
  <si>
    <t>Variable in polinomial equation</t>
  </si>
  <si>
    <t>Position</t>
  </si>
  <si>
    <t>The abscissa value</t>
  </si>
  <si>
    <t>Algebra</t>
  </si>
  <si>
    <t>Graphs</t>
  </si>
  <si>
    <t>Calculus</t>
  </si>
  <si>
    <t>Left position</t>
  </si>
  <si>
    <t>Mathematics</t>
  </si>
  <si>
    <t>Math example</t>
  </si>
  <si>
    <t>Placeholder</t>
  </si>
  <si>
    <t>RV</t>
  </si>
  <si>
    <t>Top(Html like)</t>
  </si>
  <si>
    <t>Yes</t>
  </si>
  <si>
    <t>Complex Number</t>
  </si>
  <si>
    <t>left lower later(keyboard)</t>
  </si>
  <si>
    <t>Letter:</t>
  </si>
  <si>
    <t>Total number of diffrent response</t>
  </si>
  <si>
    <t>Total number of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</si>
</sst>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rgb="FF656669"/>
      <name val="&quot;Qualtrics Grotesque&quot;"/>
    </font>
    <font>
      <b/>
      <sz val="11.0"/>
      <color rgb="FF404040"/>
      <name val="&quot;Qualtrics Grotesque&quot;"/>
    </font>
    <font>
      <color rgb="FF333333"/>
      <name val="&quot;Qualtrics Grotesque&quot;"/>
    </font>
    <font>
      <color rgb="FF666666"/>
      <name val="&quot;Qualtrics Grotesque&quot;"/>
    </font>
    <font>
      <b/>
      <sz val="11.0"/>
      <color rgb="FF656669"/>
      <name val="Qualtrics Grotesque"/>
    </font>
    <font>
      <strike/>
      <color rgb="FF333333"/>
      <name val="&quot;Qualtrics Grotesque&quot;"/>
    </font>
    <font>
      <sz val="11.0"/>
      <color rgb="FF000000"/>
      <name val="Inconsolata"/>
    </font>
    <font>
      <b/>
    </font>
    <font/>
    <font>
      <color rgb="FF222222"/>
      <name val="Arial"/>
    </font>
    <font>
      <name val="&quot;Qualtrics Grotesque&quot;"/>
    </font>
    <font>
      <b/>
      <color rgb="FF333333"/>
      <name val="&quot;Qualtrics Grotesque&quot;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2F4F8"/>
        <bgColor rgb="FFF2F4F8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1F0F1"/>
        <bgColor rgb="FFF1F0F1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8">
    <border>
      <left/>
      <right/>
      <top/>
      <bottom/>
    </border>
    <border>
      <left style="thin">
        <color rgb="FFDDDDDD"/>
      </left>
      <right style="thin">
        <color rgb="FFDDDDDD"/>
      </right>
      <top/>
      <bottom style="thin">
        <color rgb="FFDDDDDD"/>
      </bottom>
    </border>
    <border>
      <left/>
      <right style="thin">
        <color rgb="FFDDDDDD"/>
      </right>
      <top/>
      <bottom style="thin">
        <color rgb="FFDDDDDD"/>
      </bottom>
    </border>
    <border>
      <left style="thin">
        <color rgb="FFDDDDDD"/>
      </left>
      <right/>
      <top/>
      <bottom style="thin">
        <color rgb="FFDDDDDD"/>
      </bottom>
    </border>
    <border>
      <left/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/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DDDDDD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DDDDDD"/>
      </right>
      <top style="thin">
        <color rgb="FFDDDDDD"/>
      </top>
      <bottom/>
    </border>
    <border>
      <left/>
      <right style="thin">
        <color rgb="FFDDDDDD"/>
      </right>
      <top/>
      <bottom/>
    </border>
    <border>
      <left style="thin">
        <color rgb="FFDDDDDD"/>
      </left>
      <right/>
      <top style="thin">
        <color rgb="FFDDDDDD"/>
      </top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2" fontId="2" numFmtId="0" xfId="0" applyAlignment="1" applyBorder="1" applyFont="1">
      <alignment horizontal="center" wrapText="1"/>
    </xf>
    <xf borderId="0" fillId="3" fontId="3" numFmtId="0" xfId="0" applyAlignment="1" applyFill="1" applyFont="1">
      <alignment horizontal="left" vertical="top"/>
    </xf>
    <xf borderId="0" fillId="3" fontId="3" numFmtId="0" xfId="0" applyAlignment="1" applyFont="1">
      <alignment horizontal="center" vertical="top"/>
    </xf>
    <xf borderId="3" fillId="2" fontId="1" numFmtId="0" xfId="0" applyAlignment="1" applyBorder="1" applyFont="1">
      <alignment horizontal="center" wrapText="1"/>
    </xf>
    <xf borderId="4" fillId="4" fontId="3" numFmtId="0" xfId="0" applyAlignment="1" applyBorder="1" applyFill="1" applyFont="1">
      <alignment horizontal="center" vertical="top" wrapText="1"/>
    </xf>
    <xf borderId="0" fillId="3" fontId="3" numFmtId="0" xfId="0" applyAlignment="1" applyFont="1">
      <alignment horizontal="left" vertical="top"/>
    </xf>
    <xf borderId="0" fillId="4" fontId="3" numFmtId="0" xfId="0" applyAlignment="1" applyFont="1">
      <alignment horizontal="left" vertical="top" wrapText="1"/>
    </xf>
    <xf borderId="0" fillId="5" fontId="4" numFmtId="0" xfId="0" applyAlignment="1" applyFill="1" applyFont="1">
      <alignment horizontal="center" vertical="top" wrapText="1"/>
    </xf>
    <xf borderId="1" fillId="2" fontId="1" numFmtId="0" xfId="0" applyAlignment="1" applyBorder="1" applyFont="1">
      <alignment horizontal="left" wrapText="1"/>
    </xf>
    <xf borderId="0" fillId="4" fontId="3" numFmtId="0" xfId="0" applyAlignment="1" applyFont="1">
      <alignment horizontal="center" vertical="top" wrapText="1"/>
    </xf>
    <xf borderId="1" fillId="0" fontId="1" numFmtId="0" xfId="0" applyAlignment="1" applyBorder="1" applyFont="1">
      <alignment horizontal="center" wrapText="1"/>
    </xf>
    <xf borderId="1" fillId="6" fontId="1" numFmtId="0" xfId="0" applyAlignment="1" applyBorder="1" applyFill="1" applyFont="1">
      <alignment horizontal="center" wrapText="1"/>
    </xf>
    <xf borderId="5" fillId="4" fontId="3" numFmtId="0" xfId="0" applyAlignment="1" applyBorder="1" applyFont="1">
      <alignment horizontal="center" vertical="top" wrapText="1"/>
    </xf>
    <xf borderId="1" fillId="6" fontId="5" numFmtId="0" xfId="0" applyAlignment="1" applyBorder="1" applyFont="1">
      <alignment horizontal="center" wrapText="1"/>
    </xf>
    <xf borderId="4" fillId="0" fontId="3" numFmtId="0" xfId="0" applyAlignment="1" applyBorder="1" applyFont="1">
      <alignment horizontal="center" vertical="top" wrapText="1"/>
    </xf>
    <xf borderId="0" fillId="0" fontId="3" numFmtId="0" xfId="0" applyAlignment="1" applyFont="1">
      <alignment horizontal="center" vertical="top" wrapText="1"/>
    </xf>
    <xf borderId="5" fillId="0" fontId="3" numFmtId="0" xfId="0" applyAlignment="1" applyBorder="1" applyFont="1">
      <alignment horizontal="center" vertical="top" wrapText="1"/>
    </xf>
    <xf borderId="0" fillId="2" fontId="1" numFmtId="0" xfId="0" applyAlignment="1" applyFont="1">
      <alignment horizontal="center" wrapText="1"/>
    </xf>
    <xf borderId="0" fillId="0" fontId="3" numFmtId="0" xfId="0" applyAlignment="1" applyFont="1">
      <alignment horizontal="left" vertical="top" wrapText="1"/>
    </xf>
    <xf borderId="0" fillId="3" fontId="3" numFmtId="0" xfId="0" applyAlignment="1" applyFont="1">
      <alignment horizontal="left" vertical="top" wrapText="1"/>
    </xf>
    <xf borderId="0" fillId="3" fontId="6" numFmtId="0" xfId="0" applyAlignment="1" applyFont="1">
      <alignment horizontal="center" vertical="top"/>
    </xf>
    <xf borderId="0" fillId="0" fontId="3" numFmtId="0" xfId="0" applyAlignment="1" applyFont="1">
      <alignment horizontal="center" vertical="top"/>
    </xf>
    <xf borderId="0" fillId="3" fontId="3" numFmtId="0" xfId="0" applyAlignment="1" applyFont="1">
      <alignment horizontal="center" vertical="top"/>
    </xf>
    <xf borderId="0" fillId="6" fontId="7" numFmtId="0" xfId="0" applyFont="1"/>
    <xf borderId="0" fillId="3" fontId="6" numFmtId="0" xfId="0" applyAlignment="1" applyFont="1">
      <alignment horizontal="center" vertical="top"/>
    </xf>
    <xf borderId="0" fillId="3" fontId="6" numFmtId="0" xfId="0" applyAlignment="1" applyFont="1">
      <alignment horizontal="left" vertical="top"/>
    </xf>
    <xf borderId="0" fillId="3" fontId="3" numFmtId="0" xfId="0" applyAlignment="1" applyFont="1">
      <alignment horizontal="center" vertical="top"/>
    </xf>
    <xf borderId="6" fillId="3" fontId="3" numFmtId="0" xfId="0" applyAlignment="1" applyBorder="1" applyFont="1">
      <alignment horizontal="left" vertical="top"/>
    </xf>
    <xf borderId="0" fillId="6" fontId="7" numFmtId="0" xfId="0" applyAlignment="1" applyFont="1">
      <alignment horizontal="right"/>
    </xf>
    <xf borderId="6" fillId="3" fontId="3" numFmtId="0" xfId="0" applyAlignment="1" applyBorder="1" applyFont="1">
      <alignment horizontal="center" vertical="top"/>
    </xf>
    <xf borderId="0" fillId="6" fontId="7" numFmtId="0" xfId="0" applyAlignment="1" applyFont="1">
      <alignment horizontal="right"/>
    </xf>
    <xf borderId="7" fillId="7" fontId="8" numFmtId="0" xfId="0" applyAlignment="1" applyBorder="1" applyFill="1" applyFont="1">
      <alignment/>
    </xf>
    <xf borderId="8" fillId="7" fontId="8" numFmtId="0" xfId="0" applyAlignment="1" applyBorder="1" applyFont="1">
      <alignment/>
    </xf>
    <xf borderId="9" fillId="7" fontId="8" numFmtId="0" xfId="0" applyAlignment="1" applyBorder="1" applyFont="1">
      <alignment/>
    </xf>
    <xf borderId="0" fillId="0" fontId="9" numFmtId="0" xfId="0" applyAlignment="1" applyFont="1">
      <alignment/>
    </xf>
    <xf borderId="10" fillId="0" fontId="9" numFmtId="0" xfId="0" applyAlignment="1" applyBorder="1" applyFont="1">
      <alignment/>
    </xf>
    <xf borderId="0" fillId="3" fontId="7" numFmtId="0" xfId="0" applyAlignment="1" applyFont="1">
      <alignment/>
    </xf>
    <xf borderId="11" fillId="3" fontId="7" numFmtId="0" xfId="0" applyAlignment="1" applyBorder="1" applyFont="1">
      <alignment/>
    </xf>
    <xf borderId="0" fillId="3" fontId="3" numFmtId="0" xfId="0" applyAlignment="1" applyFont="1">
      <alignment horizontal="center" vertical="top" wrapText="1"/>
    </xf>
    <xf borderId="0" fillId="3" fontId="3" numFmtId="0" xfId="0" applyAlignment="1" applyFont="1">
      <alignment horizontal="center" vertical="top" wrapText="1"/>
    </xf>
    <xf borderId="10" fillId="8" fontId="9" numFmtId="0" xfId="0" applyAlignment="1" applyBorder="1" applyFill="1" applyFont="1">
      <alignment/>
    </xf>
    <xf borderId="0" fillId="8" fontId="9" numFmtId="0" xfId="0" applyAlignment="1" applyFont="1">
      <alignment/>
    </xf>
    <xf borderId="11" fillId="8" fontId="9" numFmtId="0" xfId="0" applyAlignment="1" applyBorder="1" applyFont="1">
      <alignment/>
    </xf>
    <xf borderId="0" fillId="0" fontId="3" numFmtId="0" xfId="0" applyAlignment="1" applyFont="1">
      <alignment horizontal="center" vertical="top"/>
    </xf>
    <xf borderId="0" fillId="8" fontId="9" numFmtId="0" xfId="0" applyFont="1"/>
    <xf borderId="0" fillId="3" fontId="10" numFmtId="0" xfId="0" applyAlignment="1" applyFont="1">
      <alignment/>
    </xf>
    <xf borderId="0" fillId="9" fontId="6" numFmtId="0" xfId="0" applyAlignment="1" applyFill="1" applyFont="1">
      <alignment horizontal="left" vertical="top" wrapText="1"/>
    </xf>
    <xf borderId="0" fillId="3" fontId="6" numFmtId="0" xfId="0" applyAlignment="1" applyFont="1">
      <alignment horizontal="left" vertical="top" wrapText="1"/>
    </xf>
    <xf borderId="0" fillId="10" fontId="3" numFmtId="0" xfId="0" applyAlignment="1" applyFill="1" applyFont="1">
      <alignment horizontal="left" vertical="top" wrapText="1"/>
    </xf>
    <xf borderId="0" fillId="11" fontId="6" numFmtId="0" xfId="0" applyAlignment="1" applyFill="1" applyFont="1">
      <alignment horizontal="left" vertical="top" wrapText="1"/>
    </xf>
    <xf borderId="0" fillId="3" fontId="6" numFmtId="0" xfId="0" applyAlignment="1" applyFont="1">
      <alignment horizontal="center" vertical="top" wrapText="1"/>
    </xf>
    <xf borderId="0" fillId="0" fontId="3" numFmtId="0" xfId="0" applyAlignment="1" applyFont="1">
      <alignment horizontal="left" vertical="top" wrapText="1"/>
    </xf>
    <xf borderId="10" fillId="3" fontId="3" numFmtId="0" xfId="0" applyAlignment="1" applyBorder="1" applyFont="1">
      <alignment horizontal="center" vertical="top" wrapText="1"/>
    </xf>
    <xf borderId="12" fillId="8" fontId="9" numFmtId="0" xfId="0" applyAlignment="1" applyBorder="1" applyFont="1">
      <alignment/>
    </xf>
    <xf borderId="13" fillId="8" fontId="9" numFmtId="0" xfId="0" applyAlignment="1" applyBorder="1" applyFont="1">
      <alignment/>
    </xf>
    <xf borderId="14" fillId="8" fontId="9" numFmtId="0" xfId="0" applyAlignment="1" applyBorder="1" applyFont="1">
      <alignment/>
    </xf>
    <xf borderId="15" fillId="0" fontId="3" numFmtId="0" xfId="0" applyAlignment="1" applyBorder="1" applyFont="1">
      <alignment horizontal="center" vertical="top" wrapText="1"/>
    </xf>
    <xf borderId="6" fillId="0" fontId="3" numFmtId="0" xfId="0" applyAlignment="1" applyBorder="1" applyFont="1">
      <alignment horizontal="left" vertical="top" wrapText="1"/>
    </xf>
    <xf borderId="6" fillId="5" fontId="4" numFmtId="0" xfId="0" applyAlignment="1" applyBorder="1" applyFont="1">
      <alignment horizontal="center" vertical="top" wrapText="1"/>
    </xf>
    <xf borderId="6" fillId="0" fontId="3" numFmtId="0" xfId="0" applyAlignment="1" applyBorder="1" applyFont="1">
      <alignment horizontal="center" vertical="top" wrapText="1"/>
    </xf>
    <xf borderId="0" fillId="0" fontId="9" numFmtId="0" xfId="0" applyAlignment="1" applyFont="1">
      <alignment wrapText="1"/>
    </xf>
    <xf borderId="11" fillId="0" fontId="9" numFmtId="0" xfId="0" applyBorder="1" applyFont="1"/>
    <xf borderId="0" fillId="8" fontId="7" numFmtId="0" xfId="0" applyAlignment="1" applyFont="1">
      <alignment/>
    </xf>
    <xf borderId="11" fillId="8" fontId="9" numFmtId="0" xfId="0" applyBorder="1" applyFont="1"/>
    <xf borderId="0" fillId="11" fontId="6" numFmtId="0" xfId="0" applyAlignment="1" applyFont="1">
      <alignment horizontal="left" vertical="top"/>
    </xf>
    <xf borderId="0" fillId="3" fontId="7" numFmtId="0" xfId="0" applyFont="1"/>
    <xf borderId="0" fillId="10" fontId="3" numFmtId="0" xfId="0" applyAlignment="1" applyFont="1">
      <alignment horizontal="left" vertical="top"/>
    </xf>
    <xf borderId="13" fillId="8" fontId="7" numFmtId="0" xfId="0" applyAlignment="1" applyBorder="1" applyFont="1">
      <alignment/>
    </xf>
    <xf borderId="13" fillId="8" fontId="9" numFmtId="0" xfId="0" applyBorder="1" applyFont="1"/>
    <xf borderId="14" fillId="8" fontId="9" numFmtId="0" xfId="0" applyBorder="1" applyFont="1"/>
    <xf borderId="0" fillId="10" fontId="11" numFmtId="0" xfId="0" applyAlignment="1" applyFont="1">
      <alignment horizontal="left" vertical="top" wrapText="1"/>
    </xf>
    <xf borderId="0" fillId="3" fontId="6" numFmtId="0" xfId="0" applyAlignment="1" applyFont="1">
      <alignment horizontal="left" vertical="top" wrapText="1"/>
    </xf>
    <xf borderId="0" fillId="3" fontId="3" numFmtId="0" xfId="0" applyAlignment="1" applyFont="1">
      <alignment horizontal="left" vertical="top" wrapText="1"/>
    </xf>
    <xf borderId="0" fillId="9" fontId="3" numFmtId="0" xfId="0" applyAlignment="1" applyFont="1">
      <alignment horizontal="left" vertical="top" wrapText="1"/>
    </xf>
    <xf borderId="0" fillId="6" fontId="3" numFmtId="0" xfId="0" applyAlignment="1" applyFont="1">
      <alignment horizontal="left" vertical="top" wrapText="1"/>
    </xf>
    <xf borderId="0" fillId="10" fontId="6" numFmtId="0" xfId="0" applyAlignment="1" applyFont="1">
      <alignment horizontal="left" vertical="top" wrapText="1"/>
    </xf>
    <xf borderId="0" fillId="11" fontId="3" numFmtId="0" xfId="0" applyAlignment="1" applyFont="1">
      <alignment horizontal="left" vertical="top" wrapText="1"/>
    </xf>
    <xf borderId="0" fillId="12" fontId="3" numFmtId="0" xfId="0" applyAlignment="1" applyFill="1" applyFont="1">
      <alignment horizontal="left" vertical="top" wrapText="1"/>
    </xf>
    <xf borderId="0" fillId="11" fontId="3" numFmtId="0" xfId="0" applyAlignment="1" applyFont="1">
      <alignment horizontal="left" vertical="top"/>
    </xf>
    <xf borderId="0" fillId="3" fontId="3" numFmtId="0" xfId="0" applyAlignment="1" applyFont="1">
      <alignment horizontal="left" vertical="top"/>
    </xf>
    <xf borderId="0" fillId="3" fontId="6" numFmtId="0" xfId="0" applyAlignment="1" applyFont="1">
      <alignment horizontal="center" vertical="top"/>
    </xf>
    <xf borderId="16" fillId="6" fontId="7" numFmtId="0" xfId="0" applyAlignment="1" applyBorder="1" applyFont="1">
      <alignment horizontal="right"/>
    </xf>
    <xf borderId="6" fillId="3" fontId="3" numFmtId="0" xfId="0" applyAlignment="1" applyBorder="1" applyFont="1">
      <alignment horizontal="center" vertical="top"/>
    </xf>
    <xf borderId="16" fillId="6" fontId="7" numFmtId="0" xfId="0" applyAlignment="1" applyBorder="1" applyFont="1">
      <alignment horizontal="right"/>
    </xf>
    <xf borderId="6" fillId="3" fontId="6" numFmtId="0" xfId="0" applyAlignment="1" applyBorder="1" applyFont="1">
      <alignment horizontal="left" vertical="top"/>
    </xf>
    <xf borderId="0" fillId="0" fontId="9" numFmtId="0" xfId="0" applyAlignment="1" applyFont="1">
      <alignment horizontal="left"/>
    </xf>
    <xf borderId="0" fillId="3" fontId="3" numFmtId="0" xfId="0" applyAlignment="1" applyFont="1">
      <alignment horizontal="left" vertical="top" wrapText="1"/>
    </xf>
    <xf borderId="0" fillId="0" fontId="9" numFmtId="0" xfId="0" applyAlignment="1" applyFont="1">
      <alignment horizontal="left"/>
    </xf>
    <xf borderId="0" fillId="6" fontId="9" numFmtId="0" xfId="0" applyFont="1"/>
    <xf borderId="2" fillId="2" fontId="12" numFmtId="0" xfId="0" applyAlignment="1" applyBorder="1" applyFont="1">
      <alignment horizontal="center" wrapText="1"/>
    </xf>
    <xf borderId="2" fillId="2" fontId="1" numFmtId="0" xfId="0" applyAlignment="1" applyBorder="1" applyFont="1">
      <alignment horizontal="center" wrapText="1"/>
    </xf>
    <xf borderId="1" fillId="2" fontId="2" numFmtId="0" xfId="0" applyAlignment="1" applyBorder="1" applyFont="1">
      <alignment horizontal="center" wrapText="1"/>
    </xf>
    <xf borderId="4" fillId="3" fontId="3" numFmtId="0" xfId="0" applyAlignment="1" applyBorder="1" applyFont="1">
      <alignment horizontal="center" vertical="top"/>
    </xf>
    <xf borderId="4" fillId="3" fontId="3" numFmtId="0" xfId="0" applyAlignment="1" applyBorder="1" applyFont="1">
      <alignment horizontal="center" vertical="top"/>
    </xf>
    <xf borderId="0" fillId="5" fontId="4" numFmtId="0" xfId="0" applyAlignment="1" applyFont="1">
      <alignment horizontal="center" vertical="top"/>
    </xf>
    <xf borderId="5" fillId="3" fontId="3" numFmtId="0" xfId="0" applyAlignment="1" applyBorder="1" applyFont="1">
      <alignment horizontal="center" vertical="top"/>
    </xf>
    <xf borderId="15" fillId="3" fontId="3" numFmtId="0" xfId="0" applyAlignment="1" applyBorder="1" applyFont="1">
      <alignment horizontal="center" vertical="top"/>
    </xf>
    <xf borderId="15" fillId="3" fontId="3" numFmtId="0" xfId="0" applyAlignment="1" applyBorder="1" applyFont="1">
      <alignment horizontal="center" vertical="top"/>
    </xf>
    <xf borderId="6" fillId="5" fontId="4" numFmtId="0" xfId="0" applyAlignment="1" applyBorder="1" applyFont="1">
      <alignment horizontal="center" vertical="top"/>
    </xf>
    <xf borderId="17" fillId="3" fontId="3" numFmtId="0" xfId="0" applyAlignment="1" applyBorder="1" applyFont="1">
      <alignment horizontal="center" vertical="top"/>
    </xf>
    <xf borderId="0" fillId="0" fontId="9" numFmtId="0" xfId="0" applyAlignment="1" applyFont="1">
      <alignment wrapText="1"/>
    </xf>
    <xf borderId="0" fillId="3" fontId="3" numFmtId="0" xfId="0" applyAlignment="1" applyFont="1">
      <alignment horizontal="left"/>
    </xf>
    <xf borderId="0" fillId="6" fontId="13" numFmtId="0" xfId="0" applyAlignment="1" applyFont="1">
      <alignment/>
    </xf>
    <xf borderId="0" fillId="6" fontId="13" numFmtId="0" xfId="0" applyAlignment="1" applyFont="1">
      <alignment/>
    </xf>
    <xf borderId="0" fillId="6" fontId="9" numFmtId="0" xfId="0" applyAlignment="1" applyFont="1">
      <alignment/>
    </xf>
    <xf borderId="0" fillId="6" fontId="13" numFmtId="0" xfId="0" applyAlignment="1" applyFont="1">
      <alignment/>
    </xf>
    <xf borderId="0" fillId="13" fontId="9" numFmtId="0" xfId="0" applyAlignment="1" applyFill="1" applyFont="1">
      <alignment horizontal="left"/>
    </xf>
    <xf borderId="0" fillId="13" fontId="9" numFmtId="0" xfId="0" applyFont="1"/>
    <xf borderId="0" fillId="1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Numberof different associations per character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'Basic analyze '!$A$5:$Z$5</c:f>
            </c:strRef>
          </c:cat>
          <c:val>
            <c:numRef>
              <c:f>'Basic analyze '!$A$8:$Z$8</c:f>
            </c:numRef>
          </c:val>
        </c:ser>
        <c:axId val="1644614690"/>
        <c:axId val="1383200264"/>
      </c:barChart>
      <c:catAx>
        <c:axId val="164461469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83200264"/>
      </c:catAx>
      <c:valAx>
        <c:axId val="1383200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461469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Number of input from different subjects per character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'Basic analyze '!$A$5:$Z$5</c:f>
            </c:strRef>
          </c:cat>
          <c:val>
            <c:numRef>
              <c:f>'Basic analyze '!$A$7:$Z$7</c:f>
            </c:numRef>
          </c:val>
        </c:ser>
        <c:axId val="1920760274"/>
        <c:axId val="83220938"/>
      </c:barChart>
      <c:lineChart>
        <c:varyColors val="0"/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'Basic analyze '!$A$5:$Z$5</c:f>
            </c:strRef>
          </c:cat>
          <c:val>
            <c:numRef>
              <c:f>'Basic analyze '!$A$8:$Z$8</c:f>
            </c:numRef>
          </c:val>
          <c:smooth val="0"/>
        </c:ser>
        <c:axId val="1920760274"/>
        <c:axId val="83220938"/>
      </c:lineChart>
      <c:catAx>
        <c:axId val="192076027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3220938"/>
      </c:catAx>
      <c:valAx>
        <c:axId val="83220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2076027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number of diffrent responses for character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different association for each letter'!$A$195</c:f>
            </c:strRef>
          </c:tx>
          <c:spPr>
            <a:solidFill>
              <a:srgbClr val="3366CC"/>
            </a:solidFill>
          </c:spPr>
          <c:cat>
            <c:strRef>
              <c:f>'Count of different association for each letter'!$B$194:$CA$194</c:f>
            </c:strRef>
          </c:cat>
          <c:val>
            <c:numRef>
              <c:f>'Count of different association for each letter'!$B$195:$CA$195</c:f>
            </c:numRef>
          </c:val>
        </c:ser>
        <c:axId val="345979444"/>
        <c:axId val="1314837441"/>
      </c:barChart>
      <c:catAx>
        <c:axId val="34597944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14837441"/>
      </c:catAx>
      <c:valAx>
        <c:axId val="131483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45979444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Total number of responses for character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'Count of different association for each letter'!$A$198</c:f>
            </c:strRef>
          </c:tx>
          <c:spPr>
            <a:solidFill>
              <a:srgbClr val="B6D7A8"/>
            </a:solidFill>
          </c:spPr>
          <c:cat>
            <c:strRef>
              <c:f>'Count of different association for each letter'!$B$197:$CA$197</c:f>
            </c:strRef>
          </c:cat>
          <c:val>
            <c:numRef>
              <c:f>'Count of different association for each letter'!$B$198:$CA$198</c:f>
            </c:numRef>
          </c:val>
        </c:ser>
        <c:axId val="2054182234"/>
        <c:axId val="952048204"/>
      </c:barChart>
      <c:catAx>
        <c:axId val="205418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characters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52048204"/>
      </c:catAx>
      <c:valAx>
        <c:axId val="952048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# of responses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4182234"/>
      </c:valAx>
    </c:plotArea>
    <c:legend>
      <c:legendPos val="r"/>
      <c:overlay val="0"/>
    </c:legend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733425</xdr:colOff>
      <xdr:row>19</xdr:row>
      <xdr:rowOff>0</xdr:rowOff>
    </xdr:from>
    <xdr:to>
      <xdr:col>12</xdr:col>
      <xdr:colOff>676275</xdr:colOff>
      <xdr:row>36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247650</xdr:colOff>
      <xdr:row>37</xdr:row>
      <xdr:rowOff>85725</xdr:rowOff>
    </xdr:from>
    <xdr:to>
      <xdr:col>6</xdr:col>
      <xdr:colOff>190500</xdr:colOff>
      <xdr:row>55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733425</xdr:colOff>
      <xdr:row>37</xdr:row>
      <xdr:rowOff>114300</xdr:rowOff>
    </xdr:from>
    <xdr:to>
      <xdr:col>12</xdr:col>
      <xdr:colOff>676275</xdr:colOff>
      <xdr:row>55</xdr:row>
      <xdr:rowOff>47625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942975</xdr:colOff>
      <xdr:row>58</xdr:row>
      <xdr:rowOff>133350</xdr:rowOff>
    </xdr:from>
    <xdr:to>
      <xdr:col>12</xdr:col>
      <xdr:colOff>885825</xdr:colOff>
      <xdr:row>76</xdr:row>
      <xdr:rowOff>66675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/>
  </sheetViews>
  <sheetFormatPr customHeight="1" defaultColWidth="14.43" defaultRowHeight="15.75"/>
  <sheetData>
    <row r="1">
      <c r="A1" s="2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0</v>
      </c>
      <c r="J1" s="1" t="s">
        <v>36</v>
      </c>
      <c r="K1" s="1" t="s">
        <v>3</v>
      </c>
      <c r="L1" s="1" t="s">
        <v>37</v>
      </c>
      <c r="M1" s="1" t="s">
        <v>4</v>
      </c>
      <c r="N1" s="1" t="s">
        <v>38</v>
      </c>
      <c r="O1" s="1" t="s">
        <v>5</v>
      </c>
      <c r="P1" s="1" t="s">
        <v>39</v>
      </c>
      <c r="Q1" s="1" t="s">
        <v>6</v>
      </c>
      <c r="R1" s="1" t="s">
        <v>40</v>
      </c>
      <c r="S1" s="1" t="s">
        <v>7</v>
      </c>
      <c r="T1" s="1" t="s">
        <v>41</v>
      </c>
      <c r="U1" s="1" t="s">
        <v>8</v>
      </c>
      <c r="V1" s="1" t="s">
        <v>42</v>
      </c>
      <c r="W1" s="1" t="s">
        <v>9</v>
      </c>
      <c r="X1" s="1" t="s">
        <v>43</v>
      </c>
      <c r="Y1" s="1" t="s">
        <v>10</v>
      </c>
      <c r="Z1" s="1" t="s">
        <v>44</v>
      </c>
      <c r="AA1" s="1" t="s">
        <v>11</v>
      </c>
      <c r="AB1" s="1" t="s">
        <v>45</v>
      </c>
      <c r="AC1" s="1" t="s">
        <v>12</v>
      </c>
      <c r="AD1" s="1" t="s">
        <v>46</v>
      </c>
      <c r="AE1" s="1" t="s">
        <v>13</v>
      </c>
      <c r="AF1" s="1" t="s">
        <v>47</v>
      </c>
      <c r="AG1" s="1" t="s">
        <v>14</v>
      </c>
      <c r="AH1" s="1" t="s">
        <v>48</v>
      </c>
      <c r="AI1" s="1" t="s">
        <v>15</v>
      </c>
      <c r="AJ1" s="1" t="s">
        <v>50</v>
      </c>
      <c r="AK1" s="1" t="s">
        <v>16</v>
      </c>
      <c r="AL1" s="1" t="s">
        <v>53</v>
      </c>
      <c r="AM1" s="1" t="s">
        <v>17</v>
      </c>
      <c r="AN1" s="1" t="s">
        <v>56</v>
      </c>
      <c r="AO1" s="1" t="s">
        <v>18</v>
      </c>
      <c r="AP1" s="1" t="s">
        <v>60</v>
      </c>
      <c r="AQ1" s="1" t="s">
        <v>19</v>
      </c>
      <c r="AR1" s="1" t="s">
        <v>64</v>
      </c>
      <c r="AS1" s="1" t="s">
        <v>20</v>
      </c>
      <c r="AT1" s="1" t="s">
        <v>69</v>
      </c>
      <c r="AU1" s="1" t="s">
        <v>21</v>
      </c>
      <c r="AV1" s="1" t="s">
        <v>72</v>
      </c>
      <c r="AW1" s="1" t="s">
        <v>22</v>
      </c>
      <c r="AX1" s="1" t="s">
        <v>76</v>
      </c>
      <c r="AY1" s="1" t="s">
        <v>23</v>
      </c>
      <c r="AZ1" s="1" t="s">
        <v>79</v>
      </c>
      <c r="BA1" s="1" t="s">
        <v>24</v>
      </c>
      <c r="BB1" s="1" t="s">
        <v>82</v>
      </c>
      <c r="BC1" s="1" t="s">
        <v>25</v>
      </c>
      <c r="BD1" s="1" t="s">
        <v>87</v>
      </c>
      <c r="BE1" s="1" t="s">
        <v>26</v>
      </c>
      <c r="BF1" s="1" t="s">
        <v>92</v>
      </c>
      <c r="BG1" s="1" t="s">
        <v>27</v>
      </c>
      <c r="BH1" s="1" t="s">
        <v>96</v>
      </c>
      <c r="BI1" s="1" t="s">
        <v>99</v>
      </c>
      <c r="BJ1" s="5" t="s">
        <v>101</v>
      </c>
    </row>
    <row r="2">
      <c r="A2" s="6" t="s">
        <v>143</v>
      </c>
      <c r="B2" s="8" t="s">
        <v>159</v>
      </c>
      <c r="C2" s="9" t="s">
        <v>167</v>
      </c>
      <c r="D2" s="9" t="s">
        <v>187</v>
      </c>
      <c r="E2" s="9">
        <v>1.0</v>
      </c>
      <c r="F2" s="9">
        <v>2.0</v>
      </c>
      <c r="G2" s="9" t="s">
        <v>192</v>
      </c>
      <c r="H2" s="9">
        <v>25.0</v>
      </c>
      <c r="I2" s="8" t="s">
        <v>185</v>
      </c>
      <c r="J2" s="9" t="s">
        <v>195</v>
      </c>
      <c r="K2" s="8" t="s">
        <v>186</v>
      </c>
      <c r="L2" s="9" t="s">
        <v>196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8" t="s">
        <v>188</v>
      </c>
      <c r="AJ2" s="9" t="s">
        <v>245</v>
      </c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8" t="s">
        <v>189</v>
      </c>
      <c r="AX2" s="9" t="s">
        <v>196</v>
      </c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9" t="b">
        <v>0</v>
      </c>
      <c r="BJ2" s="14"/>
    </row>
    <row r="3">
      <c r="A3" s="6" t="s">
        <v>322</v>
      </c>
      <c r="B3" s="8" t="s">
        <v>324</v>
      </c>
      <c r="C3" s="9" t="s">
        <v>167</v>
      </c>
      <c r="D3" s="9" t="s">
        <v>328</v>
      </c>
      <c r="E3" s="9" t="s">
        <v>329</v>
      </c>
      <c r="F3" s="9" t="s">
        <v>330</v>
      </c>
      <c r="G3" s="9" t="s">
        <v>332</v>
      </c>
      <c r="H3" s="9">
        <v>29.0</v>
      </c>
      <c r="I3" s="11"/>
      <c r="J3" s="11"/>
      <c r="K3" s="11"/>
      <c r="L3" s="11"/>
      <c r="M3" s="8" t="s">
        <v>118</v>
      </c>
      <c r="N3" s="11"/>
      <c r="O3" s="11"/>
      <c r="P3" s="11"/>
      <c r="Q3" s="11"/>
      <c r="R3" s="11"/>
      <c r="S3" s="11"/>
      <c r="T3" s="11"/>
      <c r="U3" s="8" t="s">
        <v>118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8" t="s">
        <v>118</v>
      </c>
      <c r="AN3" s="11"/>
      <c r="AO3" s="11"/>
      <c r="AP3" s="11"/>
      <c r="AQ3" s="11"/>
      <c r="AR3" s="11"/>
      <c r="AS3" s="8" t="s">
        <v>118</v>
      </c>
      <c r="AT3" s="11"/>
      <c r="AU3" s="11"/>
      <c r="AV3" s="11"/>
      <c r="AW3" s="8" t="s">
        <v>118</v>
      </c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9" t="b">
        <v>0</v>
      </c>
      <c r="BJ3" s="14"/>
    </row>
    <row r="4">
      <c r="A4" s="16" t="s">
        <v>322</v>
      </c>
      <c r="B4" s="17"/>
      <c r="C4" s="17"/>
      <c r="D4" s="17"/>
      <c r="E4" s="17"/>
      <c r="F4" s="17"/>
      <c r="G4" s="17"/>
      <c r="H4" s="9">
        <v>2.0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9" t="b">
        <v>0</v>
      </c>
      <c r="BJ4" s="18"/>
    </row>
    <row r="5">
      <c r="A5" s="16" t="s">
        <v>322</v>
      </c>
      <c r="B5" s="17"/>
      <c r="C5" s="17"/>
      <c r="D5" s="17"/>
      <c r="E5" s="17"/>
      <c r="F5" s="17"/>
      <c r="G5" s="17"/>
      <c r="H5" s="9">
        <v>2.0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9" t="b">
        <v>0</v>
      </c>
      <c r="BJ5" s="18"/>
    </row>
    <row r="6">
      <c r="A6" s="16" t="s">
        <v>322</v>
      </c>
      <c r="B6" s="20" t="s">
        <v>443</v>
      </c>
      <c r="C6" s="9" t="s">
        <v>167</v>
      </c>
      <c r="D6" s="9" t="s">
        <v>455</v>
      </c>
      <c r="E6" s="9">
        <v>4.0</v>
      </c>
      <c r="F6" s="9" t="s">
        <v>330</v>
      </c>
      <c r="G6" s="9" t="s">
        <v>458</v>
      </c>
      <c r="H6" s="9">
        <v>19.0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20" t="s">
        <v>460</v>
      </c>
      <c r="T6" s="9" t="s">
        <v>461</v>
      </c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20" t="s">
        <v>118</v>
      </c>
      <c r="AP6" s="9" t="s">
        <v>245</v>
      </c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9" t="b">
        <v>0</v>
      </c>
      <c r="BJ6" s="18"/>
    </row>
    <row r="7">
      <c r="A7" s="16" t="s">
        <v>322</v>
      </c>
      <c r="B7" s="17"/>
      <c r="C7" s="17"/>
      <c r="D7" s="17"/>
      <c r="E7" s="17"/>
      <c r="F7" s="17"/>
      <c r="G7" s="17"/>
      <c r="H7" s="9">
        <v>2.0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9" t="b">
        <v>0</v>
      </c>
      <c r="BJ7" s="18"/>
    </row>
    <row r="8">
      <c r="A8" s="16" t="s">
        <v>469</v>
      </c>
      <c r="B8" s="20" t="s">
        <v>470</v>
      </c>
      <c r="C8" s="9" t="s">
        <v>471</v>
      </c>
      <c r="D8" s="9" t="s">
        <v>472</v>
      </c>
      <c r="E8" s="9">
        <v>7.0</v>
      </c>
      <c r="F8" s="9">
        <v>4.0</v>
      </c>
      <c r="G8" s="9" t="s">
        <v>473</v>
      </c>
      <c r="H8" s="9">
        <v>46.0</v>
      </c>
      <c r="I8" s="17"/>
      <c r="J8" s="9" t="s">
        <v>474</v>
      </c>
      <c r="K8" s="17"/>
      <c r="L8" s="17"/>
      <c r="M8" s="17"/>
      <c r="N8" s="17"/>
      <c r="O8" s="17"/>
      <c r="P8" s="17"/>
      <c r="Q8" s="17"/>
      <c r="R8" s="17"/>
      <c r="S8" s="17"/>
      <c r="T8" s="9" t="s">
        <v>475</v>
      </c>
      <c r="U8" s="20" t="s">
        <v>476</v>
      </c>
      <c r="V8" s="9" t="s">
        <v>477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9" t="s">
        <v>478</v>
      </c>
      <c r="AK8" s="17"/>
      <c r="AL8" s="17"/>
      <c r="AM8" s="17"/>
      <c r="AN8" s="17"/>
      <c r="AO8" s="17"/>
      <c r="AP8" s="9" t="s">
        <v>479</v>
      </c>
      <c r="AQ8" s="17"/>
      <c r="AR8" s="9" t="s">
        <v>474</v>
      </c>
      <c r="AS8" s="17"/>
      <c r="AT8" s="9" t="s">
        <v>479</v>
      </c>
      <c r="AU8" s="17"/>
      <c r="AV8" s="17"/>
      <c r="AW8" s="17"/>
      <c r="AX8" s="17"/>
      <c r="AY8" s="17"/>
      <c r="AZ8" s="17"/>
      <c r="BA8" s="17"/>
      <c r="BB8" s="17"/>
      <c r="BC8" s="17"/>
      <c r="BD8" s="9" t="s">
        <v>482</v>
      </c>
      <c r="BE8" s="17"/>
      <c r="BF8" s="17"/>
      <c r="BG8" s="20" t="s">
        <v>483</v>
      </c>
      <c r="BH8" s="9" t="s">
        <v>245</v>
      </c>
      <c r="BI8" s="9" t="b">
        <v>0</v>
      </c>
      <c r="BJ8" s="18"/>
    </row>
    <row r="9">
      <c r="A9" s="16" t="s">
        <v>485</v>
      </c>
      <c r="B9" s="17"/>
      <c r="C9" s="17"/>
      <c r="D9" s="17"/>
      <c r="E9" s="17"/>
      <c r="F9" s="17"/>
      <c r="G9" s="17"/>
      <c r="H9" s="9">
        <v>2.0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9" t="b">
        <v>0</v>
      </c>
      <c r="BJ9" s="18"/>
    </row>
    <row r="10">
      <c r="A10" s="16" t="s">
        <v>488</v>
      </c>
      <c r="B10" s="20" t="s">
        <v>443</v>
      </c>
      <c r="C10" s="9" t="s">
        <v>471</v>
      </c>
      <c r="D10" s="9" t="s">
        <v>187</v>
      </c>
      <c r="E10" s="9">
        <v>2.0</v>
      </c>
      <c r="F10" s="9">
        <v>3.0</v>
      </c>
      <c r="G10" s="9" t="s">
        <v>490</v>
      </c>
      <c r="H10" s="9">
        <v>100.0</v>
      </c>
      <c r="I10" s="17"/>
      <c r="J10" s="9" t="s">
        <v>474</v>
      </c>
      <c r="K10" s="17"/>
      <c r="L10" s="9" t="s">
        <v>492</v>
      </c>
      <c r="M10" s="20" t="s">
        <v>85</v>
      </c>
      <c r="N10" s="9" t="s">
        <v>493</v>
      </c>
      <c r="O10" s="17"/>
      <c r="P10" s="9" t="s">
        <v>461</v>
      </c>
      <c r="Q10" s="20" t="s">
        <v>494</v>
      </c>
      <c r="R10" s="9" t="s">
        <v>495</v>
      </c>
      <c r="S10" s="17"/>
      <c r="T10" s="9" t="s">
        <v>496</v>
      </c>
      <c r="U10" s="17"/>
      <c r="V10" s="9" t="s">
        <v>498</v>
      </c>
      <c r="W10" s="17"/>
      <c r="X10" s="9" t="s">
        <v>498</v>
      </c>
      <c r="Y10" s="17"/>
      <c r="Z10" s="9" t="s">
        <v>500</v>
      </c>
      <c r="AA10" s="20" t="s">
        <v>165</v>
      </c>
      <c r="AB10" s="9" t="s">
        <v>500</v>
      </c>
      <c r="AC10" s="17"/>
      <c r="AD10" s="9" t="s">
        <v>500</v>
      </c>
      <c r="AE10" s="17"/>
      <c r="AF10" s="9" t="s">
        <v>498</v>
      </c>
      <c r="AG10" s="17"/>
      <c r="AH10" s="9" t="s">
        <v>498</v>
      </c>
      <c r="AI10" s="17"/>
      <c r="AJ10" s="9" t="s">
        <v>245</v>
      </c>
      <c r="AK10" s="17"/>
      <c r="AL10" s="9" t="s">
        <v>503</v>
      </c>
      <c r="AM10" s="20" t="s">
        <v>148</v>
      </c>
      <c r="AN10" s="9" t="s">
        <v>498</v>
      </c>
      <c r="AO10" s="17"/>
      <c r="AP10" s="9" t="s">
        <v>498</v>
      </c>
      <c r="AQ10" s="17"/>
      <c r="AR10" s="9" t="s">
        <v>479</v>
      </c>
      <c r="AS10" s="17"/>
      <c r="AT10" s="9" t="s">
        <v>479</v>
      </c>
      <c r="AU10" s="20" t="s">
        <v>128</v>
      </c>
      <c r="AV10" s="9" t="s">
        <v>245</v>
      </c>
      <c r="AW10" s="17"/>
      <c r="AX10" s="9" t="s">
        <v>507</v>
      </c>
      <c r="AY10" s="17"/>
      <c r="AZ10" s="9" t="s">
        <v>498</v>
      </c>
      <c r="BA10" s="17"/>
      <c r="BB10" s="9" t="s">
        <v>509</v>
      </c>
      <c r="BC10" s="20" t="s">
        <v>510</v>
      </c>
      <c r="BD10" s="9" t="s">
        <v>196</v>
      </c>
      <c r="BE10" s="17"/>
      <c r="BF10" s="9" t="s">
        <v>498</v>
      </c>
      <c r="BG10" s="20" t="s">
        <v>512</v>
      </c>
      <c r="BH10" s="9" t="s">
        <v>507</v>
      </c>
      <c r="BI10" s="9" t="b">
        <v>1</v>
      </c>
      <c r="BJ10" s="18"/>
    </row>
    <row r="11">
      <c r="A11" s="16" t="s">
        <v>517</v>
      </c>
      <c r="B11" s="20" t="s">
        <v>518</v>
      </c>
      <c r="C11" s="9" t="s">
        <v>167</v>
      </c>
      <c r="D11" s="9" t="s">
        <v>187</v>
      </c>
      <c r="E11" s="9">
        <v>4.0</v>
      </c>
      <c r="F11" s="9">
        <v>2.0</v>
      </c>
      <c r="G11" s="9" t="s">
        <v>522</v>
      </c>
      <c r="H11" s="9">
        <v>15.0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0" t="s">
        <v>467</v>
      </c>
      <c r="AR11" s="9" t="s">
        <v>479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9" t="b">
        <v>0</v>
      </c>
      <c r="BJ11" s="18"/>
    </row>
    <row r="12">
      <c r="A12" s="16" t="s">
        <v>525</v>
      </c>
      <c r="B12" s="20" t="s">
        <v>527</v>
      </c>
      <c r="C12" s="9" t="s">
        <v>471</v>
      </c>
      <c r="D12" s="9" t="s">
        <v>328</v>
      </c>
      <c r="E12" s="9">
        <v>2.0</v>
      </c>
      <c r="F12" s="9">
        <v>2.0</v>
      </c>
      <c r="G12" s="9" t="s">
        <v>530</v>
      </c>
      <c r="H12" s="9">
        <v>25.0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0" t="s">
        <v>480</v>
      </c>
      <c r="T12" s="9" t="s">
        <v>461</v>
      </c>
      <c r="U12" s="17"/>
      <c r="V12" s="17"/>
      <c r="W12" s="17"/>
      <c r="X12" s="17"/>
      <c r="Y12" s="20" t="s">
        <v>481</v>
      </c>
      <c r="Z12" s="9" t="s">
        <v>245</v>
      </c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20" t="s">
        <v>78</v>
      </c>
      <c r="AT12" s="9" t="s">
        <v>535</v>
      </c>
      <c r="AU12" s="17"/>
      <c r="AV12" s="17"/>
      <c r="AW12" s="17"/>
      <c r="AX12" s="17"/>
      <c r="AY12" s="17"/>
      <c r="AZ12" s="17"/>
      <c r="BA12" s="20" t="s">
        <v>484</v>
      </c>
      <c r="BB12" s="9" t="s">
        <v>196</v>
      </c>
      <c r="BC12" s="17"/>
      <c r="BD12" s="17"/>
      <c r="BE12" s="17"/>
      <c r="BF12" s="17"/>
      <c r="BG12" s="17"/>
      <c r="BH12" s="17"/>
      <c r="BI12" s="9" t="b">
        <v>0</v>
      </c>
      <c r="BJ12" s="18"/>
    </row>
    <row r="13">
      <c r="A13" s="16" t="s">
        <v>541</v>
      </c>
      <c r="B13" s="20" t="s">
        <v>542</v>
      </c>
      <c r="C13" s="9" t="s">
        <v>167</v>
      </c>
      <c r="D13" s="9" t="s">
        <v>328</v>
      </c>
      <c r="E13" s="9" t="s">
        <v>329</v>
      </c>
      <c r="F13" s="9" t="s">
        <v>330</v>
      </c>
      <c r="G13" s="9" t="s">
        <v>543</v>
      </c>
      <c r="H13" s="9">
        <v>12.0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9" t="b">
        <v>0</v>
      </c>
      <c r="BJ13" s="18"/>
    </row>
    <row r="14">
      <c r="A14" s="16" t="s">
        <v>552</v>
      </c>
      <c r="B14" s="20" t="s">
        <v>553</v>
      </c>
      <c r="C14" s="9" t="s">
        <v>167</v>
      </c>
      <c r="D14" s="9" t="s">
        <v>328</v>
      </c>
      <c r="E14" s="9">
        <v>3.0</v>
      </c>
      <c r="F14" s="9">
        <v>3.0</v>
      </c>
      <c r="G14" s="9" t="s">
        <v>555</v>
      </c>
      <c r="H14" s="9">
        <v>15.0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0" t="s">
        <v>163</v>
      </c>
      <c r="T14" s="9" t="s">
        <v>495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9" t="b">
        <v>0</v>
      </c>
      <c r="BJ14" s="18"/>
    </row>
    <row r="15">
      <c r="A15" s="16" t="s">
        <v>556</v>
      </c>
      <c r="B15" s="17"/>
      <c r="C15" s="17"/>
      <c r="D15" s="17"/>
      <c r="E15" s="17"/>
      <c r="F15" s="17"/>
      <c r="G15" s="17"/>
      <c r="H15" s="9">
        <v>12.0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9" t="b">
        <v>0</v>
      </c>
      <c r="BJ15" s="18"/>
    </row>
    <row r="16">
      <c r="A16" s="16" t="s">
        <v>565</v>
      </c>
      <c r="B16" s="17"/>
      <c r="C16" s="17"/>
      <c r="D16" s="17"/>
      <c r="E16" s="17"/>
      <c r="F16" s="17"/>
      <c r="G16" s="17"/>
      <c r="H16" s="9">
        <v>2.0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9" t="b">
        <v>0</v>
      </c>
      <c r="BJ16" s="18"/>
    </row>
    <row r="17">
      <c r="A17" s="16" t="s">
        <v>571</v>
      </c>
      <c r="B17" s="20" t="s">
        <v>572</v>
      </c>
      <c r="C17" s="9" t="s">
        <v>167</v>
      </c>
      <c r="D17" s="9" t="s">
        <v>187</v>
      </c>
      <c r="E17" s="9">
        <v>7.0</v>
      </c>
      <c r="F17" s="9" t="s">
        <v>330</v>
      </c>
      <c r="G17" s="9" t="s">
        <v>458</v>
      </c>
      <c r="H17" s="9">
        <v>39.0</v>
      </c>
      <c r="I17" s="20" t="s">
        <v>190</v>
      </c>
      <c r="J17" s="9" t="s">
        <v>495</v>
      </c>
      <c r="K17" s="17"/>
      <c r="L17" s="17"/>
      <c r="M17" s="17"/>
      <c r="N17" s="17"/>
      <c r="O17" s="20" t="s">
        <v>191</v>
      </c>
      <c r="P17" s="9" t="s">
        <v>245</v>
      </c>
      <c r="Q17" s="17"/>
      <c r="R17" s="17"/>
      <c r="S17" s="17"/>
      <c r="T17" s="17"/>
      <c r="U17" s="17"/>
      <c r="V17" s="17"/>
      <c r="W17" s="20" t="s">
        <v>91</v>
      </c>
      <c r="X17" s="9" t="s">
        <v>245</v>
      </c>
      <c r="Y17" s="17"/>
      <c r="Z17" s="17"/>
      <c r="AA17" s="17"/>
      <c r="AB17" s="17"/>
      <c r="AC17" s="20" t="s">
        <v>193</v>
      </c>
      <c r="AD17" s="9" t="s">
        <v>245</v>
      </c>
      <c r="AE17" s="17"/>
      <c r="AF17" s="17"/>
      <c r="AG17" s="17"/>
      <c r="AH17" s="17"/>
      <c r="AI17" s="17"/>
      <c r="AJ17" s="17"/>
      <c r="AK17" s="17"/>
      <c r="AL17" s="17"/>
      <c r="AM17" s="20" t="s">
        <v>194</v>
      </c>
      <c r="AN17" s="9" t="s">
        <v>479</v>
      </c>
      <c r="AO17" s="17"/>
      <c r="AP17" s="17"/>
      <c r="AQ17" s="20" t="s">
        <v>183</v>
      </c>
      <c r="AR17" s="9" t="s">
        <v>245</v>
      </c>
      <c r="AS17" s="20" t="s">
        <v>127</v>
      </c>
      <c r="AT17" s="9" t="s">
        <v>479</v>
      </c>
      <c r="AU17" s="17"/>
      <c r="AV17" s="17"/>
      <c r="AW17" s="17"/>
      <c r="AX17" s="17"/>
      <c r="AY17" s="17"/>
      <c r="AZ17" s="17"/>
      <c r="BA17" s="20" t="s">
        <v>110</v>
      </c>
      <c r="BB17" s="9" t="s">
        <v>245</v>
      </c>
      <c r="BC17" s="17"/>
      <c r="BD17" s="17"/>
      <c r="BE17" s="17"/>
      <c r="BF17" s="17"/>
      <c r="BG17" s="17"/>
      <c r="BH17" s="17"/>
      <c r="BI17" s="9" t="b">
        <v>0</v>
      </c>
      <c r="BJ17" s="18"/>
    </row>
    <row r="18">
      <c r="A18" s="16" t="s">
        <v>581</v>
      </c>
      <c r="B18" s="17"/>
      <c r="C18" s="17"/>
      <c r="D18" s="17"/>
      <c r="E18" s="17"/>
      <c r="F18" s="17"/>
      <c r="G18" s="17"/>
      <c r="H18" s="9">
        <v>2.0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9" t="b">
        <v>0</v>
      </c>
      <c r="BJ18" s="18"/>
    </row>
    <row r="19">
      <c r="A19" s="16" t="s">
        <v>587</v>
      </c>
      <c r="B19" s="17"/>
      <c r="C19" s="17"/>
      <c r="D19" s="17"/>
      <c r="E19" s="17"/>
      <c r="F19" s="17"/>
      <c r="G19" s="17"/>
      <c r="H19" s="9">
        <v>2.0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9" t="b">
        <v>0</v>
      </c>
      <c r="BJ19" s="18"/>
    </row>
    <row r="20">
      <c r="A20" s="16" t="s">
        <v>597</v>
      </c>
      <c r="B20" s="20" t="s">
        <v>598</v>
      </c>
      <c r="C20" s="9" t="s">
        <v>167</v>
      </c>
      <c r="D20" s="9" t="s">
        <v>472</v>
      </c>
      <c r="E20" s="9">
        <v>3.0</v>
      </c>
      <c r="F20" s="9" t="s">
        <v>330</v>
      </c>
      <c r="G20" s="9" t="s">
        <v>600</v>
      </c>
      <c r="H20" s="9">
        <v>15.0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0" t="s">
        <v>580</v>
      </c>
      <c r="AJ20" s="9" t="s">
        <v>245</v>
      </c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9" t="b">
        <v>0</v>
      </c>
      <c r="BJ20" s="18"/>
    </row>
    <row r="21">
      <c r="A21" s="16" t="s">
        <v>601</v>
      </c>
      <c r="B21" s="20" t="s">
        <v>598</v>
      </c>
      <c r="C21" s="9" t="s">
        <v>167</v>
      </c>
      <c r="D21" s="9" t="s">
        <v>472</v>
      </c>
      <c r="E21" s="9">
        <v>1.0</v>
      </c>
      <c r="F21" s="9">
        <v>2.0</v>
      </c>
      <c r="G21" s="9" t="s">
        <v>602</v>
      </c>
      <c r="H21" s="9">
        <v>36.0</v>
      </c>
      <c r="I21" s="20" t="s">
        <v>222</v>
      </c>
      <c r="J21" s="9" t="s">
        <v>603</v>
      </c>
      <c r="K21" s="17"/>
      <c r="L21" s="17"/>
      <c r="M21" s="17"/>
      <c r="N21" s="17"/>
      <c r="O21" s="20" t="s">
        <v>223</v>
      </c>
      <c r="P21" s="9" t="s">
        <v>604</v>
      </c>
      <c r="Q21" s="20" t="s">
        <v>224</v>
      </c>
      <c r="R21" s="9" t="s">
        <v>461</v>
      </c>
      <c r="S21" s="17"/>
      <c r="T21" s="17"/>
      <c r="U21" s="17"/>
      <c r="V21" s="17"/>
      <c r="W21" s="20" t="s">
        <v>225</v>
      </c>
      <c r="X21" s="17"/>
      <c r="Y21" s="20" t="s">
        <v>226</v>
      </c>
      <c r="Z21" s="9" t="s">
        <v>245</v>
      </c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20" t="s">
        <v>78</v>
      </c>
      <c r="AT21" s="9" t="s">
        <v>479</v>
      </c>
      <c r="AU21" s="17"/>
      <c r="AV21" s="17"/>
      <c r="AW21" s="17"/>
      <c r="AX21" s="17"/>
      <c r="AY21" s="20" t="s">
        <v>227</v>
      </c>
      <c r="AZ21" s="9" t="s">
        <v>605</v>
      </c>
      <c r="BA21" s="17"/>
      <c r="BB21" s="17"/>
      <c r="BC21" s="17"/>
      <c r="BD21" s="17"/>
      <c r="BE21" s="17"/>
      <c r="BF21" s="17"/>
      <c r="BG21" s="17"/>
      <c r="BH21" s="17"/>
      <c r="BI21" s="9" t="b">
        <v>0</v>
      </c>
      <c r="BJ21" s="18"/>
    </row>
    <row r="22">
      <c r="A22" s="16" t="s">
        <v>606</v>
      </c>
      <c r="B22" s="20" t="s">
        <v>159</v>
      </c>
      <c r="C22" s="9" t="s">
        <v>167</v>
      </c>
      <c r="D22" s="9" t="s">
        <v>187</v>
      </c>
      <c r="E22" s="9">
        <v>2.0</v>
      </c>
      <c r="F22" s="9">
        <v>2.0</v>
      </c>
      <c r="G22" s="9" t="s">
        <v>530</v>
      </c>
      <c r="H22" s="9">
        <v>25.0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0" t="s">
        <v>486</v>
      </c>
      <c r="X22" s="9" t="s">
        <v>495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20" t="s">
        <v>486</v>
      </c>
      <c r="AP22" s="9" t="s">
        <v>495</v>
      </c>
      <c r="AQ22" s="20" t="s">
        <v>486</v>
      </c>
      <c r="AR22" s="9" t="s">
        <v>495</v>
      </c>
      <c r="AS22" s="17"/>
      <c r="AT22" s="17"/>
      <c r="AU22" s="20" t="s">
        <v>486</v>
      </c>
      <c r="AV22" s="9" t="s">
        <v>495</v>
      </c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9" t="b">
        <v>0</v>
      </c>
      <c r="BJ22" s="18"/>
    </row>
    <row r="23">
      <c r="A23" s="16" t="s">
        <v>608</v>
      </c>
      <c r="B23" s="20" t="s">
        <v>443</v>
      </c>
      <c r="C23" s="9" t="s">
        <v>167</v>
      </c>
      <c r="D23" s="9" t="s">
        <v>609</v>
      </c>
      <c r="E23" s="9">
        <v>3.0</v>
      </c>
      <c r="F23" s="9">
        <v>2.0</v>
      </c>
      <c r="G23" s="9" t="s">
        <v>610</v>
      </c>
      <c r="H23" s="9">
        <v>39.0</v>
      </c>
      <c r="I23" s="20" t="s">
        <v>389</v>
      </c>
      <c r="J23" s="9" t="s">
        <v>611</v>
      </c>
      <c r="K23" s="20" t="s">
        <v>390</v>
      </c>
      <c r="L23" s="9" t="s">
        <v>612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20" t="s">
        <v>392</v>
      </c>
      <c r="AD23" s="9" t="s">
        <v>195</v>
      </c>
      <c r="AE23" s="17"/>
      <c r="AF23" s="17"/>
      <c r="AG23" s="20" t="s">
        <v>393</v>
      </c>
      <c r="AH23" s="9" t="s">
        <v>479</v>
      </c>
      <c r="AI23" s="17"/>
      <c r="AJ23" s="17"/>
      <c r="AK23" s="20" t="s">
        <v>395</v>
      </c>
      <c r="AL23" s="9" t="s">
        <v>498</v>
      </c>
      <c r="AM23" s="17"/>
      <c r="AN23" s="17"/>
      <c r="AO23" s="17"/>
      <c r="AP23" s="17"/>
      <c r="AQ23" s="17"/>
      <c r="AR23" s="17"/>
      <c r="AS23" s="17"/>
      <c r="AT23" s="17"/>
      <c r="AU23" s="20" t="s">
        <v>396</v>
      </c>
      <c r="AV23" s="9" t="s">
        <v>196</v>
      </c>
      <c r="AW23" s="17"/>
      <c r="AX23" s="17"/>
      <c r="AY23" s="17"/>
      <c r="AZ23" s="17"/>
      <c r="BA23" s="17"/>
      <c r="BB23" s="17"/>
      <c r="BC23" s="17"/>
      <c r="BD23" s="17"/>
      <c r="BE23" s="20" t="s">
        <v>398</v>
      </c>
      <c r="BF23" s="9" t="s">
        <v>605</v>
      </c>
      <c r="BG23" s="20" t="s">
        <v>399</v>
      </c>
      <c r="BH23" s="17"/>
      <c r="BI23" s="9" t="b">
        <v>0</v>
      </c>
      <c r="BJ23" s="18"/>
    </row>
    <row r="24">
      <c r="A24" s="16" t="s">
        <v>613</v>
      </c>
      <c r="B24" s="20" t="s">
        <v>614</v>
      </c>
      <c r="C24" s="9" t="s">
        <v>167</v>
      </c>
      <c r="D24" s="9" t="s">
        <v>187</v>
      </c>
      <c r="E24" s="9" t="s">
        <v>329</v>
      </c>
      <c r="F24" s="9" t="s">
        <v>330</v>
      </c>
      <c r="G24" s="9" t="s">
        <v>615</v>
      </c>
      <c r="H24" s="9">
        <v>86.0</v>
      </c>
      <c r="I24" s="20" t="s">
        <v>114</v>
      </c>
      <c r="J24" s="17"/>
      <c r="K24" s="20" t="s">
        <v>133</v>
      </c>
      <c r="L24" s="9" t="s">
        <v>616</v>
      </c>
      <c r="M24" s="17"/>
      <c r="N24" s="9" t="s">
        <v>617</v>
      </c>
      <c r="O24" s="20" t="s">
        <v>137</v>
      </c>
      <c r="P24" s="9" t="s">
        <v>461</v>
      </c>
      <c r="Q24" s="17"/>
      <c r="R24" s="17"/>
      <c r="S24" s="20" t="s">
        <v>119</v>
      </c>
      <c r="T24" s="9" t="s">
        <v>461</v>
      </c>
      <c r="U24" s="20" t="s">
        <v>120</v>
      </c>
      <c r="V24" s="17"/>
      <c r="W24" s="17"/>
      <c r="X24" s="17"/>
      <c r="Y24" s="17"/>
      <c r="Z24" s="9" t="s">
        <v>245</v>
      </c>
      <c r="AA24" s="17"/>
      <c r="AB24" s="17"/>
      <c r="AC24" s="17"/>
      <c r="AD24" s="9" t="s">
        <v>618</v>
      </c>
      <c r="AE24" s="17"/>
      <c r="AF24" s="17"/>
      <c r="AG24" s="20" t="s">
        <v>138</v>
      </c>
      <c r="AH24" s="17"/>
      <c r="AI24" s="17"/>
      <c r="AJ24" s="9" t="s">
        <v>245</v>
      </c>
      <c r="AK24" s="17"/>
      <c r="AL24" s="17"/>
      <c r="AM24" s="17"/>
      <c r="AN24" s="9" t="s">
        <v>495</v>
      </c>
      <c r="AO24" s="20" t="s">
        <v>139</v>
      </c>
      <c r="AP24" s="17"/>
      <c r="AQ24" s="17"/>
      <c r="AR24" s="17"/>
      <c r="AS24" s="20" t="s">
        <v>140</v>
      </c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9" t="s">
        <v>495</v>
      </c>
      <c r="BG24" s="17"/>
      <c r="BH24" s="17"/>
      <c r="BI24" s="9" t="b">
        <v>0</v>
      </c>
      <c r="BJ24" s="18"/>
    </row>
    <row r="25">
      <c r="A25" s="16" t="s">
        <v>619</v>
      </c>
      <c r="B25" s="20" t="s">
        <v>598</v>
      </c>
      <c r="C25" s="9" t="s">
        <v>167</v>
      </c>
      <c r="D25" s="9" t="s">
        <v>620</v>
      </c>
      <c r="E25" s="9" t="s">
        <v>329</v>
      </c>
      <c r="F25" s="9" t="s">
        <v>330</v>
      </c>
      <c r="G25" s="9" t="s">
        <v>621</v>
      </c>
      <c r="H25" s="9">
        <v>29.0</v>
      </c>
      <c r="I25" s="20" t="s">
        <v>114</v>
      </c>
      <c r="J25" s="9" t="s">
        <v>474</v>
      </c>
      <c r="K25" s="20" t="s">
        <v>133</v>
      </c>
      <c r="L25" s="9" t="s">
        <v>616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0" t="s">
        <v>134</v>
      </c>
      <c r="AH25" s="9" t="s">
        <v>474</v>
      </c>
      <c r="AI25" s="17"/>
      <c r="AJ25" s="17"/>
      <c r="AK25" s="17"/>
      <c r="AL25" s="17"/>
      <c r="AM25" s="20" t="s">
        <v>135</v>
      </c>
      <c r="AN25" s="9" t="s">
        <v>622</v>
      </c>
      <c r="AO25" s="17"/>
      <c r="AP25" s="17"/>
      <c r="AQ25" s="20" t="s">
        <v>136</v>
      </c>
      <c r="AR25" s="9" t="s">
        <v>495</v>
      </c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9" t="b">
        <v>0</v>
      </c>
      <c r="BJ25" s="18"/>
    </row>
    <row r="26">
      <c r="A26" s="16" t="s">
        <v>623</v>
      </c>
      <c r="B26" s="20" t="s">
        <v>624</v>
      </c>
      <c r="C26" s="9" t="s">
        <v>167</v>
      </c>
      <c r="D26" s="9" t="s">
        <v>609</v>
      </c>
      <c r="E26" s="9" t="s">
        <v>329</v>
      </c>
      <c r="F26" s="9">
        <v>5.0</v>
      </c>
      <c r="G26" s="9" t="s">
        <v>625</v>
      </c>
      <c r="H26" s="9">
        <v>12.0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9" t="b">
        <v>0</v>
      </c>
      <c r="BJ26" s="18"/>
    </row>
    <row r="27">
      <c r="A27" s="16" t="s">
        <v>626</v>
      </c>
      <c r="B27" s="20" t="s">
        <v>159</v>
      </c>
      <c r="C27" s="9" t="s">
        <v>471</v>
      </c>
      <c r="D27" s="9" t="s">
        <v>187</v>
      </c>
      <c r="E27" s="9">
        <v>1.0</v>
      </c>
      <c r="F27" s="9">
        <v>2.0</v>
      </c>
      <c r="G27" s="9" t="s">
        <v>627</v>
      </c>
      <c r="H27" s="9">
        <v>15.0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20" t="s">
        <v>466</v>
      </c>
      <c r="BD27" s="9" t="s">
        <v>628</v>
      </c>
      <c r="BE27" s="17"/>
      <c r="BF27" s="17"/>
      <c r="BG27" s="17"/>
      <c r="BH27" s="17"/>
      <c r="BI27" s="9" t="b">
        <v>0</v>
      </c>
      <c r="BJ27" s="18"/>
    </row>
    <row r="28">
      <c r="A28" s="16" t="s">
        <v>629</v>
      </c>
      <c r="B28" s="20" t="s">
        <v>443</v>
      </c>
      <c r="C28" s="9" t="s">
        <v>167</v>
      </c>
      <c r="D28" s="9" t="s">
        <v>328</v>
      </c>
      <c r="E28" s="9">
        <v>7.0</v>
      </c>
      <c r="F28" s="9">
        <v>2.0</v>
      </c>
      <c r="G28" s="9" t="s">
        <v>630</v>
      </c>
      <c r="H28" s="9">
        <v>36.0</v>
      </c>
      <c r="I28" s="17"/>
      <c r="J28" s="17"/>
      <c r="K28" s="17"/>
      <c r="L28" s="17"/>
      <c r="M28" s="20" t="s">
        <v>487</v>
      </c>
      <c r="N28" s="9" t="s">
        <v>478</v>
      </c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0" t="s">
        <v>54</v>
      </c>
      <c r="AB28" s="9" t="s">
        <v>245</v>
      </c>
      <c r="AC28" s="20" t="s">
        <v>118</v>
      </c>
      <c r="AD28" s="17"/>
      <c r="AE28" s="17"/>
      <c r="AF28" s="17"/>
      <c r="AG28" s="20" t="s">
        <v>118</v>
      </c>
      <c r="AH28" s="17"/>
      <c r="AI28" s="20" t="s">
        <v>176</v>
      </c>
      <c r="AJ28" s="9" t="s">
        <v>196</v>
      </c>
      <c r="AK28" s="17"/>
      <c r="AL28" s="17"/>
      <c r="AM28" s="20" t="s">
        <v>489</v>
      </c>
      <c r="AN28" s="9" t="s">
        <v>196</v>
      </c>
      <c r="AO28" s="17"/>
      <c r="AP28" s="17"/>
      <c r="AQ28" s="17"/>
      <c r="AR28" s="17"/>
      <c r="AS28" s="20" t="s">
        <v>491</v>
      </c>
      <c r="AT28" s="9" t="s">
        <v>603</v>
      </c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9" t="b">
        <v>0</v>
      </c>
      <c r="BJ28" s="18"/>
    </row>
    <row r="29">
      <c r="A29" s="16" t="s">
        <v>632</v>
      </c>
      <c r="B29" s="17"/>
      <c r="C29" s="17"/>
      <c r="D29" s="17"/>
      <c r="E29" s="17"/>
      <c r="F29" s="17"/>
      <c r="G29" s="17"/>
      <c r="H29" s="9">
        <v>2.0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9" t="b">
        <v>0</v>
      </c>
      <c r="BJ29" s="18"/>
    </row>
    <row r="30">
      <c r="A30" s="16" t="s">
        <v>633</v>
      </c>
      <c r="B30" s="20" t="s">
        <v>634</v>
      </c>
      <c r="C30" s="9" t="s">
        <v>167</v>
      </c>
      <c r="D30" s="9" t="s">
        <v>328</v>
      </c>
      <c r="E30" s="9" t="s">
        <v>329</v>
      </c>
      <c r="F30" s="9">
        <v>5.0</v>
      </c>
      <c r="G30" s="9" t="s">
        <v>635</v>
      </c>
      <c r="H30" s="9">
        <v>25.0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0" t="s">
        <v>573</v>
      </c>
      <c r="T30" s="9" t="s">
        <v>495</v>
      </c>
      <c r="U30" s="17"/>
      <c r="V30" s="17"/>
      <c r="W30" s="20" t="s">
        <v>575</v>
      </c>
      <c r="X30" s="9" t="s">
        <v>495</v>
      </c>
      <c r="Y30" s="20" t="s">
        <v>121</v>
      </c>
      <c r="Z30" s="9" t="s">
        <v>245</v>
      </c>
      <c r="AA30" s="17"/>
      <c r="AB30" s="17"/>
      <c r="AC30" s="17"/>
      <c r="AD30" s="17"/>
      <c r="AE30" s="17"/>
      <c r="AF30" s="17"/>
      <c r="AG30" s="20" t="s">
        <v>576</v>
      </c>
      <c r="AH30" s="9" t="s">
        <v>495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9" t="b">
        <v>0</v>
      </c>
      <c r="BJ30" s="18"/>
    </row>
    <row r="31">
      <c r="A31" s="16" t="s">
        <v>641</v>
      </c>
      <c r="B31" s="20" t="s">
        <v>443</v>
      </c>
      <c r="C31" s="9" t="s">
        <v>167</v>
      </c>
      <c r="D31" s="9" t="s">
        <v>455</v>
      </c>
      <c r="E31" s="9">
        <v>4.0</v>
      </c>
      <c r="F31" s="9" t="s">
        <v>330</v>
      </c>
      <c r="G31" s="9" t="s">
        <v>643</v>
      </c>
      <c r="H31" s="9">
        <v>46.0</v>
      </c>
      <c r="I31" s="17"/>
      <c r="J31" s="17"/>
      <c r="K31" s="17"/>
      <c r="L31" s="17"/>
      <c r="M31" s="17"/>
      <c r="N31" s="17"/>
      <c r="O31" s="17"/>
      <c r="P31" s="17"/>
      <c r="Q31" s="20" t="s">
        <v>583</v>
      </c>
      <c r="R31" s="9" t="s">
        <v>495</v>
      </c>
      <c r="S31" s="20" t="s">
        <v>584</v>
      </c>
      <c r="T31" s="9" t="s">
        <v>495</v>
      </c>
      <c r="U31" s="20" t="s">
        <v>585</v>
      </c>
      <c r="V31" s="17"/>
      <c r="W31" s="17"/>
      <c r="X31" s="17"/>
      <c r="Y31" s="17"/>
      <c r="Z31" s="17"/>
      <c r="AA31" s="20" t="s">
        <v>585</v>
      </c>
      <c r="AB31" s="17"/>
      <c r="AC31" s="17"/>
      <c r="AD31" s="17"/>
      <c r="AE31" s="17"/>
      <c r="AF31" s="17"/>
      <c r="AG31" s="20" t="s">
        <v>585</v>
      </c>
      <c r="AH31" s="17"/>
      <c r="AI31" s="20" t="s">
        <v>586</v>
      </c>
      <c r="AJ31" s="9" t="s">
        <v>245</v>
      </c>
      <c r="AK31" s="17"/>
      <c r="AL31" s="17"/>
      <c r="AM31" s="17"/>
      <c r="AN31" s="17"/>
      <c r="AO31" s="20" t="s">
        <v>585</v>
      </c>
      <c r="AP31" s="17"/>
      <c r="AQ31" s="17"/>
      <c r="AR31" s="17"/>
      <c r="AS31" s="17"/>
      <c r="AT31" s="17"/>
      <c r="AU31" s="20" t="s">
        <v>128</v>
      </c>
      <c r="AV31" s="9" t="s">
        <v>495</v>
      </c>
      <c r="AW31" s="17"/>
      <c r="AX31" s="17"/>
      <c r="AY31" s="17"/>
      <c r="AZ31" s="17"/>
      <c r="BA31" s="17"/>
      <c r="BB31" s="17"/>
      <c r="BC31" s="20" t="s">
        <v>588</v>
      </c>
      <c r="BD31" s="9" t="s">
        <v>245</v>
      </c>
      <c r="BE31" s="20" t="s">
        <v>589</v>
      </c>
      <c r="BF31" s="9" t="s">
        <v>196</v>
      </c>
      <c r="BG31" s="17"/>
      <c r="BH31" s="17"/>
      <c r="BI31" s="9" t="b">
        <v>0</v>
      </c>
      <c r="BJ31" s="18"/>
    </row>
    <row r="32">
      <c r="A32" s="16" t="s">
        <v>644</v>
      </c>
      <c r="B32" s="20" t="s">
        <v>470</v>
      </c>
      <c r="C32" s="9" t="s">
        <v>167</v>
      </c>
      <c r="D32" s="9" t="s">
        <v>187</v>
      </c>
      <c r="E32" s="9" t="s">
        <v>329</v>
      </c>
      <c r="F32" s="9">
        <v>3.0</v>
      </c>
      <c r="G32" s="9" t="s">
        <v>645</v>
      </c>
      <c r="H32" s="9">
        <v>36.0</v>
      </c>
      <c r="I32" s="17"/>
      <c r="J32" s="17"/>
      <c r="K32" s="20" t="s">
        <v>229</v>
      </c>
      <c r="L32" s="9" t="s">
        <v>646</v>
      </c>
      <c r="M32" s="17"/>
      <c r="N32" s="17"/>
      <c r="O32" s="17"/>
      <c r="P32" s="17"/>
      <c r="Q32" s="17"/>
      <c r="R32" s="17"/>
      <c r="S32" s="20" t="s">
        <v>536</v>
      </c>
      <c r="T32" s="9" t="s">
        <v>616</v>
      </c>
      <c r="U32" s="17"/>
      <c r="V32" s="17"/>
      <c r="W32" s="17"/>
      <c r="X32" s="17"/>
      <c r="Y32" s="17"/>
      <c r="Z32" s="17"/>
      <c r="AA32" s="20" t="s">
        <v>537</v>
      </c>
      <c r="AB32" s="9" t="s">
        <v>245</v>
      </c>
      <c r="AC32" s="17"/>
      <c r="AD32" s="17"/>
      <c r="AE32" s="17"/>
      <c r="AF32" s="17"/>
      <c r="AG32" s="20" t="s">
        <v>225</v>
      </c>
      <c r="AH32" s="17"/>
      <c r="AI32" s="17"/>
      <c r="AJ32" s="17"/>
      <c r="AK32" s="20" t="s">
        <v>538</v>
      </c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20" t="s">
        <v>539</v>
      </c>
      <c r="BD32" s="9" t="s">
        <v>196</v>
      </c>
      <c r="BE32" s="20" t="s">
        <v>540</v>
      </c>
      <c r="BF32" s="9" t="s">
        <v>196</v>
      </c>
      <c r="BG32" s="17"/>
      <c r="BH32" s="17"/>
      <c r="BI32" s="9" t="b">
        <v>0</v>
      </c>
      <c r="BJ32" s="18"/>
    </row>
    <row r="33">
      <c r="A33" s="16" t="s">
        <v>647</v>
      </c>
      <c r="B33" s="20" t="s">
        <v>470</v>
      </c>
      <c r="C33" s="9" t="s">
        <v>167</v>
      </c>
      <c r="D33" s="9" t="s">
        <v>472</v>
      </c>
      <c r="E33" s="9">
        <v>6.0</v>
      </c>
      <c r="F33" s="9">
        <v>4.0</v>
      </c>
      <c r="G33" s="9" t="s">
        <v>648</v>
      </c>
      <c r="H33" s="9">
        <v>19.0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20" t="s">
        <v>419</v>
      </c>
      <c r="AP33" s="9" t="s">
        <v>498</v>
      </c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20" t="s">
        <v>419</v>
      </c>
      <c r="BH33" s="9" t="s">
        <v>498</v>
      </c>
      <c r="BI33" s="9" t="b">
        <v>0</v>
      </c>
      <c r="BJ33" s="18"/>
    </row>
    <row r="34">
      <c r="A34" s="16" t="s">
        <v>649</v>
      </c>
      <c r="B34" s="20" t="s">
        <v>650</v>
      </c>
      <c r="C34" s="9" t="s">
        <v>167</v>
      </c>
      <c r="D34" s="9" t="s">
        <v>328</v>
      </c>
      <c r="E34" s="9">
        <v>1.0</v>
      </c>
      <c r="F34" s="9">
        <v>3.0</v>
      </c>
      <c r="G34" s="9" t="s">
        <v>651</v>
      </c>
      <c r="H34" s="9">
        <v>29.0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9" t="s">
        <v>245</v>
      </c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9" t="s">
        <v>622</v>
      </c>
      <c r="AI34" s="20" t="s">
        <v>145</v>
      </c>
      <c r="AJ34" s="9" t="s">
        <v>245</v>
      </c>
      <c r="AK34" s="17"/>
      <c r="AL34" s="17"/>
      <c r="AM34" s="17"/>
      <c r="AN34" s="17"/>
      <c r="AO34" s="17"/>
      <c r="AP34" s="17"/>
      <c r="AQ34" s="17"/>
      <c r="AR34" s="9" t="s">
        <v>498</v>
      </c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9" t="s">
        <v>478</v>
      </c>
      <c r="BG34" s="17"/>
      <c r="BH34" s="17"/>
      <c r="BI34" s="9" t="b">
        <v>0</v>
      </c>
      <c r="BJ34" s="18"/>
    </row>
    <row r="35">
      <c r="A35" s="16" t="s">
        <v>652</v>
      </c>
      <c r="B35" s="20" t="s">
        <v>527</v>
      </c>
      <c r="C35" s="9" t="s">
        <v>167</v>
      </c>
      <c r="D35" s="9" t="s">
        <v>187</v>
      </c>
      <c r="E35" s="9">
        <v>3.0</v>
      </c>
      <c r="F35" s="9">
        <v>3.0</v>
      </c>
      <c r="G35" s="9" t="s">
        <v>653</v>
      </c>
      <c r="H35" s="9">
        <v>36.0</v>
      </c>
      <c r="I35" s="17"/>
      <c r="J35" s="17"/>
      <c r="K35" s="17"/>
      <c r="L35" s="17"/>
      <c r="M35" s="17"/>
      <c r="N35" s="17"/>
      <c r="O35" s="17"/>
      <c r="P35" s="17"/>
      <c r="Q35" s="20" t="s">
        <v>531</v>
      </c>
      <c r="R35" s="9" t="s">
        <v>498</v>
      </c>
      <c r="S35" s="17"/>
      <c r="T35" s="17"/>
      <c r="U35" s="17"/>
      <c r="V35" s="17"/>
      <c r="W35" s="17"/>
      <c r="X35" s="17"/>
      <c r="Y35" s="20" t="s">
        <v>54</v>
      </c>
      <c r="Z35" s="9" t="s">
        <v>245</v>
      </c>
      <c r="AA35" s="17"/>
      <c r="AB35" s="17"/>
      <c r="AC35" s="20" t="s">
        <v>532</v>
      </c>
      <c r="AD35" s="9" t="s">
        <v>245</v>
      </c>
      <c r="AE35" s="17"/>
      <c r="AF35" s="17"/>
      <c r="AG35" s="17"/>
      <c r="AH35" s="17"/>
      <c r="AI35" s="17"/>
      <c r="AJ35" s="17"/>
      <c r="AK35" s="17"/>
      <c r="AL35" s="17"/>
      <c r="AM35" s="20" t="s">
        <v>533</v>
      </c>
      <c r="AN35" s="9" t="s">
        <v>479</v>
      </c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20" t="s">
        <v>534</v>
      </c>
      <c r="BD35" s="9" t="s">
        <v>245</v>
      </c>
      <c r="BE35" s="17"/>
      <c r="BF35" s="17"/>
      <c r="BG35" s="17"/>
      <c r="BH35" s="17"/>
      <c r="BI35" s="9" t="b">
        <v>0</v>
      </c>
      <c r="BJ35" s="18"/>
    </row>
    <row r="36">
      <c r="A36" s="16" t="s">
        <v>654</v>
      </c>
      <c r="B36" s="17"/>
      <c r="C36" s="17"/>
      <c r="D36" s="17"/>
      <c r="E36" s="17"/>
      <c r="F36" s="17"/>
      <c r="G36" s="17"/>
      <c r="H36" s="9">
        <v>2.0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9" t="b">
        <v>0</v>
      </c>
      <c r="BJ36" s="18"/>
    </row>
    <row r="37">
      <c r="A37" s="16" t="s">
        <v>655</v>
      </c>
      <c r="B37" s="20" t="s">
        <v>159</v>
      </c>
      <c r="C37" s="9" t="s">
        <v>167</v>
      </c>
      <c r="D37" s="9" t="s">
        <v>187</v>
      </c>
      <c r="E37" s="9">
        <v>2.0</v>
      </c>
      <c r="F37" s="9">
        <v>2.0</v>
      </c>
      <c r="G37" s="9" t="s">
        <v>530</v>
      </c>
      <c r="H37" s="9">
        <v>12.0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9" t="b">
        <v>0</v>
      </c>
      <c r="BJ37" s="18"/>
    </row>
    <row r="38">
      <c r="A38" s="16" t="s">
        <v>656</v>
      </c>
      <c r="B38" s="20" t="s">
        <v>324</v>
      </c>
      <c r="C38" s="9" t="s">
        <v>167</v>
      </c>
      <c r="D38" s="9" t="s">
        <v>328</v>
      </c>
      <c r="E38" s="9">
        <v>2.0</v>
      </c>
      <c r="F38" s="9" t="s">
        <v>330</v>
      </c>
      <c r="G38" s="9" t="s">
        <v>657</v>
      </c>
      <c r="H38" s="9">
        <v>49.0</v>
      </c>
      <c r="I38" s="17"/>
      <c r="J38" s="17"/>
      <c r="K38" s="17"/>
      <c r="L38" s="9" t="s">
        <v>616</v>
      </c>
      <c r="M38" s="17"/>
      <c r="N38" s="9" t="s">
        <v>617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9" t="s">
        <v>500</v>
      </c>
      <c r="AC38" s="17"/>
      <c r="AD38" s="9" t="s">
        <v>245</v>
      </c>
      <c r="AE38" s="20" t="s">
        <v>590</v>
      </c>
      <c r="AF38" s="9" t="s">
        <v>495</v>
      </c>
      <c r="AG38" s="17"/>
      <c r="AH38" s="9" t="s">
        <v>503</v>
      </c>
      <c r="AI38" s="17"/>
      <c r="AJ38" s="17"/>
      <c r="AK38" s="20" t="s">
        <v>168</v>
      </c>
      <c r="AL38" s="9" t="s">
        <v>658</v>
      </c>
      <c r="AM38" s="20" t="s">
        <v>591</v>
      </c>
      <c r="AN38" s="9" t="s">
        <v>507</v>
      </c>
      <c r="AO38" s="17"/>
      <c r="AP38" s="9" t="s">
        <v>498</v>
      </c>
      <c r="AQ38" s="17"/>
      <c r="AR38" s="17"/>
      <c r="AS38" s="17"/>
      <c r="AT38" s="17"/>
      <c r="AU38" s="17"/>
      <c r="AV38" s="17"/>
      <c r="AW38" s="17"/>
      <c r="AX38" s="9" t="s">
        <v>498</v>
      </c>
      <c r="AY38" s="17"/>
      <c r="AZ38" s="9" t="s">
        <v>503</v>
      </c>
      <c r="BA38" s="17"/>
      <c r="BB38" s="17"/>
      <c r="BC38" s="17"/>
      <c r="BD38" s="17"/>
      <c r="BE38" s="17"/>
      <c r="BF38" s="17"/>
      <c r="BG38" s="17"/>
      <c r="BH38" s="17"/>
      <c r="BI38" s="9" t="b">
        <v>0</v>
      </c>
      <c r="BJ38" s="18"/>
    </row>
    <row r="39">
      <c r="A39" s="16" t="s">
        <v>659</v>
      </c>
      <c r="B39" s="20" t="s">
        <v>542</v>
      </c>
      <c r="C39" s="9" t="s">
        <v>167</v>
      </c>
      <c r="D39" s="9" t="s">
        <v>328</v>
      </c>
      <c r="E39" s="9">
        <v>1.0</v>
      </c>
      <c r="F39" s="9">
        <v>2.0</v>
      </c>
      <c r="G39" s="9" t="s">
        <v>661</v>
      </c>
      <c r="H39" s="9">
        <v>19.0</v>
      </c>
      <c r="I39" s="17"/>
      <c r="J39" s="17"/>
      <c r="K39" s="20" t="s">
        <v>468</v>
      </c>
      <c r="L39" s="9" t="s">
        <v>535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9" t="b">
        <v>0</v>
      </c>
      <c r="BJ39" s="18"/>
    </row>
    <row r="40">
      <c r="A40" s="16" t="s">
        <v>662</v>
      </c>
      <c r="B40" s="17"/>
      <c r="C40" s="17"/>
      <c r="D40" s="17"/>
      <c r="E40" s="17"/>
      <c r="F40" s="17"/>
      <c r="G40" s="17"/>
      <c r="H40" s="9">
        <v>2.0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9" t="b">
        <v>0</v>
      </c>
      <c r="BJ40" s="18"/>
    </row>
    <row r="41">
      <c r="A41" s="16" t="s">
        <v>665</v>
      </c>
      <c r="B41" s="20" t="s">
        <v>518</v>
      </c>
      <c r="C41" s="9" t="s">
        <v>167</v>
      </c>
      <c r="D41" s="9" t="s">
        <v>328</v>
      </c>
      <c r="E41" s="9">
        <v>5.0</v>
      </c>
      <c r="F41" s="9">
        <v>4.0</v>
      </c>
      <c r="G41" s="9" t="s">
        <v>666</v>
      </c>
      <c r="H41" s="9">
        <v>12.0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9" t="b">
        <v>0</v>
      </c>
      <c r="BJ41" s="18"/>
    </row>
    <row r="42">
      <c r="A42" s="16" t="s">
        <v>667</v>
      </c>
      <c r="B42" s="20" t="s">
        <v>668</v>
      </c>
      <c r="C42" s="9" t="s">
        <v>167</v>
      </c>
      <c r="D42" s="9" t="s">
        <v>328</v>
      </c>
      <c r="E42" s="9" t="s">
        <v>329</v>
      </c>
      <c r="F42" s="9">
        <v>4.0</v>
      </c>
      <c r="G42" s="9" t="s">
        <v>669</v>
      </c>
      <c r="H42" s="9">
        <v>46.0</v>
      </c>
      <c r="I42" s="17"/>
      <c r="J42" s="17"/>
      <c r="K42" s="17"/>
      <c r="L42" s="17"/>
      <c r="M42" s="17"/>
      <c r="N42" s="17"/>
      <c r="O42" s="20" t="s">
        <v>118</v>
      </c>
      <c r="P42" s="9" t="s">
        <v>495</v>
      </c>
      <c r="Q42" s="17"/>
      <c r="R42" s="17"/>
      <c r="S42" s="17"/>
      <c r="T42" s="17"/>
      <c r="U42" s="20" t="s">
        <v>118</v>
      </c>
      <c r="V42" s="9" t="s">
        <v>495</v>
      </c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20" t="s">
        <v>557</v>
      </c>
      <c r="AR42" s="9" t="s">
        <v>495</v>
      </c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20" t="s">
        <v>558</v>
      </c>
      <c r="BH42" s="9" t="s">
        <v>196</v>
      </c>
      <c r="BI42" s="9" t="b">
        <v>0</v>
      </c>
      <c r="BJ42" s="18"/>
    </row>
    <row r="43">
      <c r="A43" s="16" t="s">
        <v>670</v>
      </c>
      <c r="B43" s="17"/>
      <c r="C43" s="17"/>
      <c r="D43" s="17"/>
      <c r="E43" s="17"/>
      <c r="F43" s="17"/>
      <c r="G43" s="17"/>
      <c r="H43" s="9">
        <v>2.0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9" t="b">
        <v>0</v>
      </c>
      <c r="BJ43" s="18"/>
    </row>
    <row r="44">
      <c r="A44" s="16" t="s">
        <v>671</v>
      </c>
      <c r="B44" s="20" t="s">
        <v>470</v>
      </c>
      <c r="C44" s="9" t="s">
        <v>167</v>
      </c>
      <c r="D44" s="9" t="s">
        <v>187</v>
      </c>
      <c r="E44" s="9" t="s">
        <v>329</v>
      </c>
      <c r="F44" s="9">
        <v>4.0</v>
      </c>
      <c r="G44" s="9" t="s">
        <v>672</v>
      </c>
      <c r="H44" s="9">
        <v>100.0</v>
      </c>
      <c r="I44" s="20" t="s">
        <v>360</v>
      </c>
      <c r="J44" s="9" t="s">
        <v>196</v>
      </c>
      <c r="K44" s="20" t="s">
        <v>361</v>
      </c>
      <c r="L44" s="9" t="s">
        <v>196</v>
      </c>
      <c r="M44" s="20" t="s">
        <v>198</v>
      </c>
      <c r="N44" s="17"/>
      <c r="O44" s="20" t="s">
        <v>363</v>
      </c>
      <c r="P44" s="9" t="s">
        <v>196</v>
      </c>
      <c r="Q44" s="20" t="s">
        <v>364</v>
      </c>
      <c r="R44" s="9" t="s">
        <v>496</v>
      </c>
      <c r="S44" s="20" t="s">
        <v>368</v>
      </c>
      <c r="T44" s="17"/>
      <c r="U44" s="20" t="s">
        <v>369</v>
      </c>
      <c r="V44" s="17"/>
      <c r="W44" s="20" t="s">
        <v>198</v>
      </c>
      <c r="X44" s="17"/>
      <c r="Y44" s="20" t="s">
        <v>371</v>
      </c>
      <c r="Z44" s="17"/>
      <c r="AA44" s="20" t="s">
        <v>372</v>
      </c>
      <c r="AB44" s="9" t="s">
        <v>245</v>
      </c>
      <c r="AC44" s="20" t="s">
        <v>373</v>
      </c>
      <c r="AD44" s="9" t="s">
        <v>245</v>
      </c>
      <c r="AE44" s="20" t="s">
        <v>198</v>
      </c>
      <c r="AF44" s="17"/>
      <c r="AG44" s="20" t="s">
        <v>198</v>
      </c>
      <c r="AH44" s="17"/>
      <c r="AI44" s="20" t="s">
        <v>375</v>
      </c>
      <c r="AJ44" s="9" t="s">
        <v>245</v>
      </c>
      <c r="AK44" s="20" t="s">
        <v>198</v>
      </c>
      <c r="AL44" s="17"/>
      <c r="AM44" s="20" t="s">
        <v>377</v>
      </c>
      <c r="AN44" s="9" t="s">
        <v>474</v>
      </c>
      <c r="AO44" s="20" t="s">
        <v>378</v>
      </c>
      <c r="AP44" s="17"/>
      <c r="AQ44" s="20" t="s">
        <v>380</v>
      </c>
      <c r="AR44" s="17"/>
      <c r="AS44" s="20" t="s">
        <v>198</v>
      </c>
      <c r="AT44" s="17"/>
      <c r="AU44" s="20" t="s">
        <v>381</v>
      </c>
      <c r="AV44" s="9" t="s">
        <v>461</v>
      </c>
      <c r="AW44" s="20" t="s">
        <v>198</v>
      </c>
      <c r="AX44" s="17"/>
      <c r="AY44" s="20" t="s">
        <v>382</v>
      </c>
      <c r="AZ44" s="9" t="s">
        <v>474</v>
      </c>
      <c r="BA44" s="20" t="s">
        <v>384</v>
      </c>
      <c r="BB44" s="9" t="s">
        <v>474</v>
      </c>
      <c r="BC44" s="20" t="s">
        <v>385</v>
      </c>
      <c r="BD44" s="9" t="s">
        <v>196</v>
      </c>
      <c r="BE44" s="20" t="s">
        <v>386</v>
      </c>
      <c r="BF44" s="9" t="s">
        <v>605</v>
      </c>
      <c r="BG44" s="20" t="s">
        <v>387</v>
      </c>
      <c r="BH44" s="9" t="s">
        <v>196</v>
      </c>
      <c r="BI44" s="9" t="b">
        <v>1</v>
      </c>
      <c r="BJ44" s="18"/>
    </row>
    <row r="45">
      <c r="A45" s="16" t="s">
        <v>674</v>
      </c>
      <c r="B45" s="20" t="s">
        <v>675</v>
      </c>
      <c r="C45" s="9" t="s">
        <v>167</v>
      </c>
      <c r="D45" s="9" t="s">
        <v>472</v>
      </c>
      <c r="E45" s="9" t="s">
        <v>329</v>
      </c>
      <c r="F45" s="9" t="s">
        <v>330</v>
      </c>
      <c r="G45" s="9" t="s">
        <v>676</v>
      </c>
      <c r="H45" s="9">
        <v>100.0</v>
      </c>
      <c r="I45" s="20" t="s">
        <v>83</v>
      </c>
      <c r="J45" s="9" t="s">
        <v>474</v>
      </c>
      <c r="K45" s="20" t="s">
        <v>84</v>
      </c>
      <c r="L45" s="9" t="s">
        <v>678</v>
      </c>
      <c r="M45" s="20" t="s">
        <v>85</v>
      </c>
      <c r="N45" s="9" t="s">
        <v>679</v>
      </c>
      <c r="O45" s="20" t="s">
        <v>86</v>
      </c>
      <c r="P45" s="9" t="s">
        <v>680</v>
      </c>
      <c r="Q45" s="20" t="s">
        <v>88</v>
      </c>
      <c r="R45" s="9" t="s">
        <v>681</v>
      </c>
      <c r="S45" s="20" t="s">
        <v>89</v>
      </c>
      <c r="T45" s="9" t="s">
        <v>682</v>
      </c>
      <c r="U45" s="20" t="s">
        <v>90</v>
      </c>
      <c r="V45" s="9" t="s">
        <v>461</v>
      </c>
      <c r="W45" s="20" t="s">
        <v>91</v>
      </c>
      <c r="X45" s="9" t="s">
        <v>196</v>
      </c>
      <c r="Y45" s="20" t="s">
        <v>93</v>
      </c>
      <c r="Z45" s="9" t="s">
        <v>245</v>
      </c>
      <c r="AA45" s="20" t="s">
        <v>94</v>
      </c>
      <c r="AB45" s="9" t="s">
        <v>245</v>
      </c>
      <c r="AC45" s="20" t="s">
        <v>95</v>
      </c>
      <c r="AD45" s="9" t="s">
        <v>245</v>
      </c>
      <c r="AE45" s="20" t="s">
        <v>97</v>
      </c>
      <c r="AF45" s="9" t="s">
        <v>495</v>
      </c>
      <c r="AG45" s="20" t="s">
        <v>98</v>
      </c>
      <c r="AH45" s="9" t="s">
        <v>196</v>
      </c>
      <c r="AI45" s="20" t="s">
        <v>100</v>
      </c>
      <c r="AJ45" s="9" t="s">
        <v>245</v>
      </c>
      <c r="AK45" s="20" t="s">
        <v>102</v>
      </c>
      <c r="AL45" s="9" t="s">
        <v>495</v>
      </c>
      <c r="AM45" s="20" t="s">
        <v>103</v>
      </c>
      <c r="AN45" s="9" t="s">
        <v>685</v>
      </c>
      <c r="AO45" s="20" t="s">
        <v>104</v>
      </c>
      <c r="AP45" s="9" t="s">
        <v>685</v>
      </c>
      <c r="AQ45" s="20" t="s">
        <v>105</v>
      </c>
      <c r="AR45" s="9" t="s">
        <v>195</v>
      </c>
      <c r="AS45" s="20" t="s">
        <v>106</v>
      </c>
      <c r="AT45" s="9" t="s">
        <v>479</v>
      </c>
      <c r="AU45" s="20" t="s">
        <v>107</v>
      </c>
      <c r="AV45" s="9" t="s">
        <v>195</v>
      </c>
      <c r="AW45" s="20" t="s">
        <v>108</v>
      </c>
      <c r="AX45" s="9" t="s">
        <v>196</v>
      </c>
      <c r="AY45" s="20" t="s">
        <v>109</v>
      </c>
      <c r="AZ45" s="9" t="s">
        <v>686</v>
      </c>
      <c r="BA45" s="20" t="s">
        <v>110</v>
      </c>
      <c r="BB45" s="9" t="s">
        <v>196</v>
      </c>
      <c r="BC45" s="20" t="s">
        <v>111</v>
      </c>
      <c r="BD45" s="9" t="s">
        <v>196</v>
      </c>
      <c r="BE45" s="20" t="s">
        <v>112</v>
      </c>
      <c r="BF45" s="9" t="s">
        <v>196</v>
      </c>
      <c r="BG45" s="20" t="s">
        <v>113</v>
      </c>
      <c r="BH45" s="9" t="s">
        <v>461</v>
      </c>
      <c r="BI45" s="9" t="b">
        <v>1</v>
      </c>
      <c r="BJ45" s="18"/>
    </row>
    <row r="46">
      <c r="A46" s="16" t="s">
        <v>687</v>
      </c>
      <c r="B46" s="20" t="s">
        <v>553</v>
      </c>
      <c r="C46" s="9" t="s">
        <v>167</v>
      </c>
      <c r="D46" s="9" t="s">
        <v>472</v>
      </c>
      <c r="E46" s="9">
        <v>8.0</v>
      </c>
      <c r="F46" s="9" t="s">
        <v>330</v>
      </c>
      <c r="G46" s="9" t="s">
        <v>688</v>
      </c>
      <c r="H46" s="9">
        <v>100.0</v>
      </c>
      <c r="I46" s="20" t="s">
        <v>295</v>
      </c>
      <c r="J46" s="9" t="s">
        <v>689</v>
      </c>
      <c r="K46" s="20" t="s">
        <v>296</v>
      </c>
      <c r="L46" s="9" t="s">
        <v>492</v>
      </c>
      <c r="M46" s="20" t="s">
        <v>297</v>
      </c>
      <c r="N46" s="9" t="s">
        <v>692</v>
      </c>
      <c r="O46" s="20" t="s">
        <v>137</v>
      </c>
      <c r="P46" s="9" t="s">
        <v>461</v>
      </c>
      <c r="Q46" s="20" t="s">
        <v>299</v>
      </c>
      <c r="R46" s="9" t="s">
        <v>694</v>
      </c>
      <c r="S46" s="20" t="s">
        <v>163</v>
      </c>
      <c r="T46" s="9" t="s">
        <v>695</v>
      </c>
      <c r="U46" s="20" t="s">
        <v>300</v>
      </c>
      <c r="V46" s="9" t="s">
        <v>195</v>
      </c>
      <c r="W46" s="20" t="s">
        <v>301</v>
      </c>
      <c r="X46" s="9" t="s">
        <v>696</v>
      </c>
      <c r="Y46" s="20" t="s">
        <v>303</v>
      </c>
      <c r="Z46" s="9" t="s">
        <v>689</v>
      </c>
      <c r="AA46" s="20" t="s">
        <v>304</v>
      </c>
      <c r="AB46" s="9" t="s">
        <v>697</v>
      </c>
      <c r="AC46" s="20" t="s">
        <v>305</v>
      </c>
      <c r="AD46" s="9" t="s">
        <v>698</v>
      </c>
      <c r="AE46" s="20" t="s">
        <v>306</v>
      </c>
      <c r="AF46" s="9" t="s">
        <v>700</v>
      </c>
      <c r="AG46" s="20" t="s">
        <v>297</v>
      </c>
      <c r="AH46" s="9" t="s">
        <v>628</v>
      </c>
      <c r="AI46" s="20" t="s">
        <v>308</v>
      </c>
      <c r="AJ46" s="9" t="s">
        <v>195</v>
      </c>
      <c r="AK46" s="20" t="s">
        <v>309</v>
      </c>
      <c r="AL46" s="17"/>
      <c r="AM46" s="20" t="s">
        <v>310</v>
      </c>
      <c r="AN46" s="9" t="s">
        <v>701</v>
      </c>
      <c r="AO46" s="17"/>
      <c r="AP46" s="17"/>
      <c r="AQ46" s="20" t="s">
        <v>311</v>
      </c>
      <c r="AR46" s="9" t="s">
        <v>195</v>
      </c>
      <c r="AS46" s="20" t="s">
        <v>127</v>
      </c>
      <c r="AT46" s="9" t="s">
        <v>702</v>
      </c>
      <c r="AU46" s="20" t="s">
        <v>172</v>
      </c>
      <c r="AV46" s="9" t="s">
        <v>689</v>
      </c>
      <c r="AW46" s="20" t="s">
        <v>313</v>
      </c>
      <c r="AX46" s="9" t="s">
        <v>689</v>
      </c>
      <c r="AY46" s="20" t="s">
        <v>314</v>
      </c>
      <c r="AZ46" s="9" t="s">
        <v>703</v>
      </c>
      <c r="BA46" s="20" t="s">
        <v>315</v>
      </c>
      <c r="BB46" s="9" t="s">
        <v>195</v>
      </c>
      <c r="BC46" s="20" t="s">
        <v>316</v>
      </c>
      <c r="BD46" s="9" t="s">
        <v>689</v>
      </c>
      <c r="BE46" s="20" t="s">
        <v>317</v>
      </c>
      <c r="BF46" s="9" t="s">
        <v>705</v>
      </c>
      <c r="BG46" s="20" t="s">
        <v>318</v>
      </c>
      <c r="BH46" s="9" t="s">
        <v>195</v>
      </c>
      <c r="BI46" s="9" t="b">
        <v>1</v>
      </c>
      <c r="BJ46" s="18"/>
    </row>
    <row r="47">
      <c r="A47" s="16" t="s">
        <v>706</v>
      </c>
      <c r="B47" s="20" t="s">
        <v>707</v>
      </c>
      <c r="C47" s="9" t="s">
        <v>471</v>
      </c>
      <c r="D47" s="9" t="s">
        <v>328</v>
      </c>
      <c r="E47" s="9" t="s">
        <v>329</v>
      </c>
      <c r="F47" s="9">
        <v>3.0</v>
      </c>
      <c r="G47" s="9" t="s">
        <v>708</v>
      </c>
      <c r="H47" s="9">
        <v>100.0</v>
      </c>
      <c r="I47" s="20" t="s">
        <v>114</v>
      </c>
      <c r="J47" s="9" t="s">
        <v>474</v>
      </c>
      <c r="K47" s="20" t="s">
        <v>115</v>
      </c>
      <c r="L47" s="9" t="s">
        <v>195</v>
      </c>
      <c r="M47" s="20" t="s">
        <v>116</v>
      </c>
      <c r="N47" s="9" t="s">
        <v>195</v>
      </c>
      <c r="O47" s="20" t="s">
        <v>117</v>
      </c>
      <c r="P47" s="9" t="s">
        <v>603</v>
      </c>
      <c r="Q47" s="20" t="s">
        <v>118</v>
      </c>
      <c r="R47" s="9" t="s">
        <v>195</v>
      </c>
      <c r="S47" s="20" t="s">
        <v>119</v>
      </c>
      <c r="T47" s="9" t="s">
        <v>461</v>
      </c>
      <c r="U47" s="20" t="s">
        <v>120</v>
      </c>
      <c r="V47" s="9" t="s">
        <v>493</v>
      </c>
      <c r="W47" s="20" t="s">
        <v>118</v>
      </c>
      <c r="X47" s="9" t="s">
        <v>709</v>
      </c>
      <c r="Y47" s="20" t="s">
        <v>121</v>
      </c>
      <c r="Z47" s="9" t="s">
        <v>245</v>
      </c>
      <c r="AA47" s="20" t="s">
        <v>122</v>
      </c>
      <c r="AB47" s="9" t="s">
        <v>245</v>
      </c>
      <c r="AC47" s="20" t="s">
        <v>123</v>
      </c>
      <c r="AD47" s="9" t="s">
        <v>196</v>
      </c>
      <c r="AE47" s="20" t="s">
        <v>118</v>
      </c>
      <c r="AF47" s="9" t="s">
        <v>195</v>
      </c>
      <c r="AG47" s="20" t="s">
        <v>118</v>
      </c>
      <c r="AH47" s="9" t="s">
        <v>195</v>
      </c>
      <c r="AI47" s="20" t="s">
        <v>124</v>
      </c>
      <c r="AJ47" s="9" t="s">
        <v>245</v>
      </c>
      <c r="AK47" s="20" t="s">
        <v>125</v>
      </c>
      <c r="AL47" s="9" t="s">
        <v>535</v>
      </c>
      <c r="AM47" s="20" t="s">
        <v>126</v>
      </c>
      <c r="AN47" s="9" t="s">
        <v>711</v>
      </c>
      <c r="AO47" s="20" t="s">
        <v>118</v>
      </c>
      <c r="AP47" s="9" t="s">
        <v>195</v>
      </c>
      <c r="AQ47" s="20" t="s">
        <v>118</v>
      </c>
      <c r="AR47" s="9" t="s">
        <v>195</v>
      </c>
      <c r="AS47" s="20" t="s">
        <v>127</v>
      </c>
      <c r="AT47" s="9" t="s">
        <v>479</v>
      </c>
      <c r="AU47" s="20" t="s">
        <v>128</v>
      </c>
      <c r="AV47" s="9" t="s">
        <v>712</v>
      </c>
      <c r="AW47" s="20" t="s">
        <v>118</v>
      </c>
      <c r="AX47" s="9" t="s">
        <v>195</v>
      </c>
      <c r="AY47" s="20" t="s">
        <v>129</v>
      </c>
      <c r="AZ47" s="9" t="s">
        <v>195</v>
      </c>
      <c r="BA47" s="20" t="s">
        <v>118</v>
      </c>
      <c r="BB47" s="9" t="s">
        <v>714</v>
      </c>
      <c r="BC47" s="20" t="s">
        <v>130</v>
      </c>
      <c r="BD47" s="9" t="s">
        <v>195</v>
      </c>
      <c r="BE47" s="20" t="s">
        <v>131</v>
      </c>
      <c r="BF47" s="9" t="s">
        <v>195</v>
      </c>
      <c r="BG47" s="20" t="s">
        <v>132</v>
      </c>
      <c r="BH47" s="9" t="s">
        <v>195</v>
      </c>
      <c r="BI47" s="9" t="b">
        <v>1</v>
      </c>
      <c r="BJ47" s="18"/>
    </row>
    <row r="48">
      <c r="A48" s="16" t="s">
        <v>715</v>
      </c>
      <c r="B48" s="20" t="s">
        <v>716</v>
      </c>
      <c r="C48" s="9" t="s">
        <v>167</v>
      </c>
      <c r="D48" s="9" t="s">
        <v>620</v>
      </c>
      <c r="E48" s="9" t="s">
        <v>329</v>
      </c>
      <c r="F48" s="9" t="s">
        <v>330</v>
      </c>
      <c r="G48" s="9" t="s">
        <v>717</v>
      </c>
      <c r="H48" s="9">
        <v>100.0</v>
      </c>
      <c r="I48" s="20" t="s">
        <v>279</v>
      </c>
      <c r="J48" s="9" t="s">
        <v>461</v>
      </c>
      <c r="K48" s="20" t="s">
        <v>279</v>
      </c>
      <c r="L48" s="9" t="s">
        <v>461</v>
      </c>
      <c r="M48" s="20" t="s">
        <v>85</v>
      </c>
      <c r="N48" s="9" t="s">
        <v>617</v>
      </c>
      <c r="O48" s="20" t="s">
        <v>118</v>
      </c>
      <c r="P48" s="17"/>
      <c r="Q48" s="20" t="s">
        <v>118</v>
      </c>
      <c r="R48" s="17"/>
      <c r="S48" s="20" t="s">
        <v>118</v>
      </c>
      <c r="T48" s="17"/>
      <c r="U48" s="20" t="s">
        <v>118</v>
      </c>
      <c r="V48" s="17"/>
      <c r="W48" s="20" t="s">
        <v>118</v>
      </c>
      <c r="X48" s="17"/>
      <c r="Y48" s="20" t="s">
        <v>124</v>
      </c>
      <c r="Z48" s="9" t="s">
        <v>245</v>
      </c>
      <c r="AA48" s="20" t="s">
        <v>280</v>
      </c>
      <c r="AB48" s="9" t="s">
        <v>245</v>
      </c>
      <c r="AC48" s="20" t="s">
        <v>281</v>
      </c>
      <c r="AD48" s="9" t="s">
        <v>245</v>
      </c>
      <c r="AE48" s="20" t="s">
        <v>282</v>
      </c>
      <c r="AF48" s="9" t="s">
        <v>245</v>
      </c>
      <c r="AG48" s="20" t="s">
        <v>283</v>
      </c>
      <c r="AH48" s="9" t="s">
        <v>245</v>
      </c>
      <c r="AI48" s="20" t="s">
        <v>284</v>
      </c>
      <c r="AJ48" s="9" t="s">
        <v>245</v>
      </c>
      <c r="AK48" s="20" t="s">
        <v>118</v>
      </c>
      <c r="AL48" s="9" t="s">
        <v>495</v>
      </c>
      <c r="AM48" s="20" t="s">
        <v>285</v>
      </c>
      <c r="AN48" s="9" t="s">
        <v>461</v>
      </c>
      <c r="AO48" s="20" t="s">
        <v>286</v>
      </c>
      <c r="AP48" s="9" t="s">
        <v>461</v>
      </c>
      <c r="AQ48" s="20" t="s">
        <v>286</v>
      </c>
      <c r="AR48" s="9" t="s">
        <v>461</v>
      </c>
      <c r="AS48" s="20" t="s">
        <v>287</v>
      </c>
      <c r="AT48" s="9" t="s">
        <v>479</v>
      </c>
      <c r="AU48" s="20" t="s">
        <v>288</v>
      </c>
      <c r="AV48" s="9" t="s">
        <v>498</v>
      </c>
      <c r="AW48" s="20" t="s">
        <v>289</v>
      </c>
      <c r="AX48" s="9" t="s">
        <v>461</v>
      </c>
      <c r="AY48" s="20" t="s">
        <v>289</v>
      </c>
      <c r="AZ48" s="9" t="s">
        <v>461</v>
      </c>
      <c r="BA48" s="20" t="s">
        <v>290</v>
      </c>
      <c r="BB48" s="9" t="s">
        <v>245</v>
      </c>
      <c r="BC48" s="20" t="s">
        <v>291</v>
      </c>
      <c r="BD48" s="9" t="s">
        <v>245</v>
      </c>
      <c r="BE48" s="20" t="s">
        <v>292</v>
      </c>
      <c r="BF48" s="9" t="s">
        <v>245</v>
      </c>
      <c r="BG48" s="20" t="s">
        <v>294</v>
      </c>
      <c r="BH48" s="9" t="s">
        <v>245</v>
      </c>
      <c r="BI48" s="9" t="b">
        <v>1</v>
      </c>
      <c r="BJ48" s="18"/>
    </row>
    <row r="49">
      <c r="A49" s="16" t="s">
        <v>718</v>
      </c>
      <c r="B49" s="17"/>
      <c r="C49" s="17"/>
      <c r="D49" s="17"/>
      <c r="E49" s="9" t="s">
        <v>329</v>
      </c>
      <c r="F49" s="9" t="s">
        <v>330</v>
      </c>
      <c r="G49" s="9" t="s">
        <v>473</v>
      </c>
      <c r="H49" s="9">
        <v>100.0</v>
      </c>
      <c r="I49" s="20" t="s">
        <v>114</v>
      </c>
      <c r="J49" s="9" t="s">
        <v>474</v>
      </c>
      <c r="K49" s="20" t="s">
        <v>133</v>
      </c>
      <c r="L49" s="9" t="s">
        <v>720</v>
      </c>
      <c r="M49" s="20" t="s">
        <v>85</v>
      </c>
      <c r="N49" s="9" t="s">
        <v>617</v>
      </c>
      <c r="O49" s="20" t="s">
        <v>162</v>
      </c>
      <c r="P49" s="9" t="s">
        <v>461</v>
      </c>
      <c r="Q49" s="20" t="s">
        <v>88</v>
      </c>
      <c r="R49" s="9" t="s">
        <v>721</v>
      </c>
      <c r="S49" s="20" t="s">
        <v>163</v>
      </c>
      <c r="T49" s="9" t="s">
        <v>495</v>
      </c>
      <c r="U49" s="20" t="s">
        <v>163</v>
      </c>
      <c r="V49" s="9" t="s">
        <v>495</v>
      </c>
      <c r="W49" s="20" t="s">
        <v>164</v>
      </c>
      <c r="X49" s="9" t="s">
        <v>245</v>
      </c>
      <c r="Y49" s="20" t="s">
        <v>145</v>
      </c>
      <c r="Z49" s="9" t="s">
        <v>245</v>
      </c>
      <c r="AA49" s="20" t="s">
        <v>165</v>
      </c>
      <c r="AB49" s="9" t="s">
        <v>245</v>
      </c>
      <c r="AC49" s="20" t="s">
        <v>165</v>
      </c>
      <c r="AD49" s="9" t="s">
        <v>245</v>
      </c>
      <c r="AE49" s="20" t="s">
        <v>166</v>
      </c>
      <c r="AF49" s="9" t="s">
        <v>724</v>
      </c>
      <c r="AG49" s="20" t="s">
        <v>145</v>
      </c>
      <c r="AH49" s="9" t="s">
        <v>245</v>
      </c>
      <c r="AI49" s="20" t="s">
        <v>145</v>
      </c>
      <c r="AJ49" s="9" t="s">
        <v>478</v>
      </c>
      <c r="AK49" s="20" t="s">
        <v>168</v>
      </c>
      <c r="AL49" s="9" t="s">
        <v>503</v>
      </c>
      <c r="AM49" s="20" t="s">
        <v>169</v>
      </c>
      <c r="AN49" s="9" t="s">
        <v>720</v>
      </c>
      <c r="AO49" s="20" t="s">
        <v>170</v>
      </c>
      <c r="AP49" s="9" t="s">
        <v>509</v>
      </c>
      <c r="AQ49" s="20" t="s">
        <v>171</v>
      </c>
      <c r="AR49" s="9" t="s">
        <v>461</v>
      </c>
      <c r="AS49" s="20" t="s">
        <v>127</v>
      </c>
      <c r="AT49" s="9" t="s">
        <v>714</v>
      </c>
      <c r="AU49" s="20" t="s">
        <v>172</v>
      </c>
      <c r="AV49" s="9" t="s">
        <v>195</v>
      </c>
      <c r="AW49" s="20" t="s">
        <v>173</v>
      </c>
      <c r="AX49" s="9" t="s">
        <v>245</v>
      </c>
      <c r="AY49" s="20" t="s">
        <v>174</v>
      </c>
      <c r="AZ49" s="9" t="s">
        <v>724</v>
      </c>
      <c r="BA49" s="20" t="s">
        <v>175</v>
      </c>
      <c r="BB49" s="9" t="s">
        <v>479</v>
      </c>
      <c r="BC49" s="20" t="s">
        <v>145</v>
      </c>
      <c r="BD49" s="9" t="s">
        <v>196</v>
      </c>
      <c r="BE49" s="20" t="s">
        <v>176</v>
      </c>
      <c r="BF49" s="9" t="s">
        <v>196</v>
      </c>
      <c r="BG49" s="20" t="s">
        <v>176</v>
      </c>
      <c r="BH49" s="9" t="s">
        <v>196</v>
      </c>
      <c r="BI49" s="9" t="b">
        <v>1</v>
      </c>
      <c r="BJ49" s="18"/>
    </row>
    <row r="50">
      <c r="A50" s="16" t="s">
        <v>725</v>
      </c>
      <c r="B50" s="20" t="s">
        <v>598</v>
      </c>
      <c r="C50" s="9" t="s">
        <v>167</v>
      </c>
      <c r="D50" s="9" t="s">
        <v>472</v>
      </c>
      <c r="E50" s="9">
        <v>1.0</v>
      </c>
      <c r="F50" s="9">
        <v>2.0</v>
      </c>
      <c r="G50" s="9" t="s">
        <v>602</v>
      </c>
      <c r="H50" s="9">
        <v>100.0</v>
      </c>
      <c r="I50" s="17"/>
      <c r="J50" s="17"/>
      <c r="K50" s="17"/>
      <c r="L50" s="17"/>
      <c r="M50" s="20" t="s">
        <v>504</v>
      </c>
      <c r="N50" s="17"/>
      <c r="O50" s="20" t="s">
        <v>505</v>
      </c>
      <c r="P50" s="17"/>
      <c r="Q50" s="20" t="s">
        <v>506</v>
      </c>
      <c r="R50" s="9" t="s">
        <v>461</v>
      </c>
      <c r="S50" s="20" t="s">
        <v>163</v>
      </c>
      <c r="T50" s="9" t="s">
        <v>495</v>
      </c>
      <c r="U50" s="20" t="s">
        <v>163</v>
      </c>
      <c r="V50" s="9" t="s">
        <v>495</v>
      </c>
      <c r="W50" s="20" t="s">
        <v>508</v>
      </c>
      <c r="X50" s="9" t="s">
        <v>461</v>
      </c>
      <c r="Y50" s="20" t="s">
        <v>54</v>
      </c>
      <c r="Z50" s="9" t="s">
        <v>245</v>
      </c>
      <c r="AA50" s="20" t="s">
        <v>54</v>
      </c>
      <c r="AB50" s="9" t="s">
        <v>245</v>
      </c>
      <c r="AC50" s="20" t="s">
        <v>54</v>
      </c>
      <c r="AD50" s="9" t="s">
        <v>245</v>
      </c>
      <c r="AE50" s="20" t="s">
        <v>511</v>
      </c>
      <c r="AF50" s="9" t="s">
        <v>245</v>
      </c>
      <c r="AG50" s="20" t="s">
        <v>504</v>
      </c>
      <c r="AH50" s="17"/>
      <c r="AI50" s="20" t="s">
        <v>176</v>
      </c>
      <c r="AJ50" s="9" t="s">
        <v>245</v>
      </c>
      <c r="AK50" s="20" t="s">
        <v>467</v>
      </c>
      <c r="AL50" s="17"/>
      <c r="AM50" s="20" t="s">
        <v>513</v>
      </c>
      <c r="AN50" s="9" t="s">
        <v>245</v>
      </c>
      <c r="AO50" s="20" t="s">
        <v>514</v>
      </c>
      <c r="AP50" s="9" t="s">
        <v>495</v>
      </c>
      <c r="AQ50" s="20" t="s">
        <v>183</v>
      </c>
      <c r="AR50" s="9" t="s">
        <v>461</v>
      </c>
      <c r="AS50" s="20" t="s">
        <v>504</v>
      </c>
      <c r="AT50" s="17"/>
      <c r="AU50" s="20" t="s">
        <v>128</v>
      </c>
      <c r="AV50" s="9" t="s">
        <v>196</v>
      </c>
      <c r="AW50" s="20" t="s">
        <v>504</v>
      </c>
      <c r="AX50" s="17"/>
      <c r="AY50" s="20" t="s">
        <v>515</v>
      </c>
      <c r="AZ50" s="9" t="s">
        <v>461</v>
      </c>
      <c r="BA50" s="20" t="s">
        <v>516</v>
      </c>
      <c r="BB50" s="9" t="s">
        <v>461</v>
      </c>
      <c r="BC50" s="20" t="s">
        <v>263</v>
      </c>
      <c r="BD50" s="9" t="s">
        <v>461</v>
      </c>
      <c r="BE50" s="20" t="s">
        <v>519</v>
      </c>
      <c r="BF50" s="9" t="s">
        <v>461</v>
      </c>
      <c r="BG50" s="20" t="s">
        <v>520</v>
      </c>
      <c r="BH50" s="9" t="s">
        <v>461</v>
      </c>
      <c r="BI50" s="9" t="b">
        <v>1</v>
      </c>
      <c r="BJ50" s="18"/>
    </row>
    <row r="51">
      <c r="A51" s="16" t="s">
        <v>727</v>
      </c>
      <c r="B51" s="20" t="s">
        <v>159</v>
      </c>
      <c r="C51" s="9" t="s">
        <v>167</v>
      </c>
      <c r="D51" s="9" t="s">
        <v>455</v>
      </c>
      <c r="E51" s="9">
        <v>9.0</v>
      </c>
      <c r="F51" s="9" t="s">
        <v>330</v>
      </c>
      <c r="G51" s="9" t="s">
        <v>651</v>
      </c>
      <c r="H51" s="9">
        <v>100.0</v>
      </c>
      <c r="I51" s="20" t="s">
        <v>323</v>
      </c>
      <c r="J51" s="9" t="s">
        <v>196</v>
      </c>
      <c r="K51" s="20" t="s">
        <v>325</v>
      </c>
      <c r="L51" s="9" t="s">
        <v>196</v>
      </c>
      <c r="M51" s="20" t="s">
        <v>325</v>
      </c>
      <c r="N51" s="9" t="s">
        <v>196</v>
      </c>
      <c r="O51" s="20" t="s">
        <v>326</v>
      </c>
      <c r="P51" s="9" t="s">
        <v>495</v>
      </c>
      <c r="Q51" s="20" t="s">
        <v>327</v>
      </c>
      <c r="R51" s="9" t="s">
        <v>495</v>
      </c>
      <c r="S51" s="20" t="s">
        <v>326</v>
      </c>
      <c r="T51" s="9" t="s">
        <v>495</v>
      </c>
      <c r="U51" s="20" t="s">
        <v>326</v>
      </c>
      <c r="V51" s="9" t="s">
        <v>495</v>
      </c>
      <c r="W51" s="20" t="s">
        <v>326</v>
      </c>
      <c r="X51" s="9" t="s">
        <v>495</v>
      </c>
      <c r="Y51" s="20" t="s">
        <v>331</v>
      </c>
      <c r="Z51" s="9" t="s">
        <v>245</v>
      </c>
      <c r="AA51" s="20" t="s">
        <v>333</v>
      </c>
      <c r="AB51" s="9" t="s">
        <v>245</v>
      </c>
      <c r="AC51" s="20" t="s">
        <v>334</v>
      </c>
      <c r="AD51" s="9" t="s">
        <v>245</v>
      </c>
      <c r="AE51" s="20" t="s">
        <v>326</v>
      </c>
      <c r="AF51" s="9" t="s">
        <v>495</v>
      </c>
      <c r="AG51" s="20" t="s">
        <v>335</v>
      </c>
      <c r="AH51" s="9" t="s">
        <v>245</v>
      </c>
      <c r="AI51" s="20" t="s">
        <v>335</v>
      </c>
      <c r="AJ51" s="9" t="s">
        <v>245</v>
      </c>
      <c r="AK51" s="20" t="s">
        <v>326</v>
      </c>
      <c r="AL51" s="9" t="s">
        <v>495</v>
      </c>
      <c r="AM51" s="20" t="s">
        <v>326</v>
      </c>
      <c r="AN51" s="9" t="s">
        <v>495</v>
      </c>
      <c r="AO51" s="20" t="s">
        <v>326</v>
      </c>
      <c r="AP51" s="9" t="s">
        <v>495</v>
      </c>
      <c r="AQ51" s="20" t="s">
        <v>336</v>
      </c>
      <c r="AR51" s="9" t="s">
        <v>196</v>
      </c>
      <c r="AS51" s="20" t="s">
        <v>326</v>
      </c>
      <c r="AT51" s="9" t="s">
        <v>495</v>
      </c>
      <c r="AU51" s="20" t="s">
        <v>326</v>
      </c>
      <c r="AV51" s="9" t="s">
        <v>495</v>
      </c>
      <c r="AW51" s="20" t="s">
        <v>337</v>
      </c>
      <c r="AX51" s="9" t="s">
        <v>461</v>
      </c>
      <c r="AY51" s="20" t="s">
        <v>227</v>
      </c>
      <c r="AZ51" s="9" t="s">
        <v>498</v>
      </c>
      <c r="BA51" s="20" t="s">
        <v>338</v>
      </c>
      <c r="BB51" s="9" t="s">
        <v>461</v>
      </c>
      <c r="BC51" s="20" t="s">
        <v>339</v>
      </c>
      <c r="BD51" s="9" t="s">
        <v>461</v>
      </c>
      <c r="BE51" s="20" t="s">
        <v>339</v>
      </c>
      <c r="BF51" s="9" t="s">
        <v>461</v>
      </c>
      <c r="BG51" s="20" t="s">
        <v>339</v>
      </c>
      <c r="BH51" s="9" t="s">
        <v>461</v>
      </c>
      <c r="BI51" s="9" t="b">
        <v>1</v>
      </c>
      <c r="BJ51" s="18"/>
    </row>
    <row r="52">
      <c r="A52" s="16" t="s">
        <v>731</v>
      </c>
      <c r="B52" s="20" t="s">
        <v>732</v>
      </c>
      <c r="C52" s="9" t="s">
        <v>167</v>
      </c>
      <c r="D52" s="9" t="s">
        <v>472</v>
      </c>
      <c r="E52" s="9" t="s">
        <v>329</v>
      </c>
      <c r="F52" s="9">
        <v>3.0</v>
      </c>
      <c r="G52" s="9" t="s">
        <v>733</v>
      </c>
      <c r="H52" s="9">
        <v>100.0</v>
      </c>
      <c r="I52" s="20" t="s">
        <v>118</v>
      </c>
      <c r="J52" s="17"/>
      <c r="K52" s="20" t="s">
        <v>246</v>
      </c>
      <c r="L52" s="9" t="s">
        <v>616</v>
      </c>
      <c r="M52" s="20" t="s">
        <v>118</v>
      </c>
      <c r="N52" s="17"/>
      <c r="O52" s="20" t="s">
        <v>118</v>
      </c>
      <c r="P52" s="17"/>
      <c r="Q52" s="20" t="s">
        <v>247</v>
      </c>
      <c r="R52" s="9" t="s">
        <v>461</v>
      </c>
      <c r="S52" s="20" t="s">
        <v>118</v>
      </c>
      <c r="T52" s="17"/>
      <c r="U52" s="20" t="s">
        <v>118</v>
      </c>
      <c r="V52" s="17"/>
      <c r="W52" s="20" t="s">
        <v>118</v>
      </c>
      <c r="X52" s="17"/>
      <c r="Y52" s="20" t="s">
        <v>248</v>
      </c>
      <c r="Z52" s="9" t="s">
        <v>245</v>
      </c>
      <c r="AA52" s="20" t="s">
        <v>249</v>
      </c>
      <c r="AB52" s="9" t="s">
        <v>245</v>
      </c>
      <c r="AC52" s="20" t="s">
        <v>250</v>
      </c>
      <c r="AD52" s="9" t="s">
        <v>245</v>
      </c>
      <c r="AE52" s="20" t="s">
        <v>118</v>
      </c>
      <c r="AF52" s="17"/>
      <c r="AG52" s="20" t="s">
        <v>118</v>
      </c>
      <c r="AH52" s="17"/>
      <c r="AI52" s="20" t="s">
        <v>230</v>
      </c>
      <c r="AJ52" s="9" t="s">
        <v>245</v>
      </c>
      <c r="AK52" s="20" t="s">
        <v>168</v>
      </c>
      <c r="AL52" s="9" t="s">
        <v>495</v>
      </c>
      <c r="AM52" s="20" t="s">
        <v>148</v>
      </c>
      <c r="AN52" s="9" t="s">
        <v>495</v>
      </c>
      <c r="AO52" s="20" t="s">
        <v>118</v>
      </c>
      <c r="AP52" s="17"/>
      <c r="AQ52" s="20" t="s">
        <v>183</v>
      </c>
      <c r="AR52" s="9" t="s">
        <v>461</v>
      </c>
      <c r="AS52" s="20" t="s">
        <v>127</v>
      </c>
      <c r="AT52" s="9" t="s">
        <v>479</v>
      </c>
      <c r="AU52" s="20" t="s">
        <v>128</v>
      </c>
      <c r="AV52" s="9" t="s">
        <v>245</v>
      </c>
      <c r="AW52" s="20" t="s">
        <v>251</v>
      </c>
      <c r="AX52" s="9" t="s">
        <v>245</v>
      </c>
      <c r="AY52" s="20" t="s">
        <v>252</v>
      </c>
      <c r="AZ52" s="17"/>
      <c r="BA52" s="20" t="s">
        <v>118</v>
      </c>
      <c r="BB52" s="17"/>
      <c r="BC52" s="20" t="s">
        <v>253</v>
      </c>
      <c r="BD52" s="9" t="s">
        <v>461</v>
      </c>
      <c r="BE52" s="20" t="s">
        <v>254</v>
      </c>
      <c r="BF52" s="9" t="s">
        <v>196</v>
      </c>
      <c r="BG52" s="20" t="s">
        <v>255</v>
      </c>
      <c r="BH52" s="9" t="s">
        <v>461</v>
      </c>
      <c r="BI52" s="9" t="b">
        <v>1</v>
      </c>
      <c r="BJ52" s="18"/>
    </row>
    <row r="53">
      <c r="A53" s="6" t="s">
        <v>735</v>
      </c>
      <c r="B53" s="8" t="s">
        <v>518</v>
      </c>
      <c r="C53" s="9" t="s">
        <v>167</v>
      </c>
      <c r="D53" s="9" t="s">
        <v>328</v>
      </c>
      <c r="E53" s="9">
        <v>3.0</v>
      </c>
      <c r="F53" s="9" t="s">
        <v>330</v>
      </c>
      <c r="G53" s="9" t="s">
        <v>736</v>
      </c>
      <c r="H53" s="9">
        <v>100.0</v>
      </c>
      <c r="I53" s="8" t="s">
        <v>114</v>
      </c>
      <c r="J53" s="9" t="s">
        <v>474</v>
      </c>
      <c r="K53" s="8" t="s">
        <v>141</v>
      </c>
      <c r="L53" s="9" t="s">
        <v>616</v>
      </c>
      <c r="M53" s="8" t="s">
        <v>142</v>
      </c>
      <c r="N53" s="9" t="s">
        <v>617</v>
      </c>
      <c r="O53" s="11"/>
      <c r="P53" s="9" t="s">
        <v>461</v>
      </c>
      <c r="Q53" s="8" t="s">
        <v>144</v>
      </c>
      <c r="R53" s="9" t="s">
        <v>461</v>
      </c>
      <c r="S53" s="11"/>
      <c r="T53" s="9" t="s">
        <v>498</v>
      </c>
      <c r="U53" s="11"/>
      <c r="V53" s="9" t="s">
        <v>474</v>
      </c>
      <c r="W53" s="11"/>
      <c r="X53" s="9" t="s">
        <v>724</v>
      </c>
      <c r="Y53" s="8" t="s">
        <v>145</v>
      </c>
      <c r="Z53" s="9" t="s">
        <v>245</v>
      </c>
      <c r="AA53" s="8" t="s">
        <v>146</v>
      </c>
      <c r="AB53" s="9" t="s">
        <v>245</v>
      </c>
      <c r="AC53" s="8" t="s">
        <v>147</v>
      </c>
      <c r="AD53" s="9" t="s">
        <v>245</v>
      </c>
      <c r="AE53" s="11"/>
      <c r="AF53" s="11"/>
      <c r="AG53" s="11"/>
      <c r="AH53" s="11"/>
      <c r="AI53" s="8" t="s">
        <v>145</v>
      </c>
      <c r="AJ53" s="9" t="s">
        <v>245</v>
      </c>
      <c r="AK53" s="11"/>
      <c r="AL53" s="11"/>
      <c r="AM53" s="8" t="s">
        <v>148</v>
      </c>
      <c r="AN53" s="9" t="s">
        <v>724</v>
      </c>
      <c r="AO53" s="8" t="s">
        <v>149</v>
      </c>
      <c r="AP53" s="9" t="s">
        <v>245</v>
      </c>
      <c r="AQ53" s="11"/>
      <c r="AR53" s="11"/>
      <c r="AS53" s="8" t="s">
        <v>127</v>
      </c>
      <c r="AT53" s="9" t="s">
        <v>479</v>
      </c>
      <c r="AU53" s="11"/>
      <c r="AV53" s="9" t="s">
        <v>461</v>
      </c>
      <c r="AW53" s="11"/>
      <c r="AX53" s="11"/>
      <c r="AY53" s="8" t="s">
        <v>150</v>
      </c>
      <c r="AZ53" s="9" t="s">
        <v>461</v>
      </c>
      <c r="BA53" s="8" t="s">
        <v>151</v>
      </c>
      <c r="BB53" s="9" t="s">
        <v>679</v>
      </c>
      <c r="BC53" s="8" t="s">
        <v>152</v>
      </c>
      <c r="BD53" s="9" t="s">
        <v>702</v>
      </c>
      <c r="BE53" s="8" t="s">
        <v>153</v>
      </c>
      <c r="BF53" s="9" t="s">
        <v>245</v>
      </c>
      <c r="BG53" s="8" t="s">
        <v>154</v>
      </c>
      <c r="BH53" s="9" t="s">
        <v>196</v>
      </c>
      <c r="BI53" s="9" t="b">
        <v>1</v>
      </c>
      <c r="BJ53" s="14"/>
    </row>
    <row r="54">
      <c r="A54" s="16" t="s">
        <v>738</v>
      </c>
      <c r="B54" s="20" t="s">
        <v>739</v>
      </c>
      <c r="C54" s="9" t="s">
        <v>167</v>
      </c>
      <c r="D54" s="9" t="s">
        <v>472</v>
      </c>
      <c r="E54" s="9" t="s">
        <v>329</v>
      </c>
      <c r="F54" s="9" t="s">
        <v>330</v>
      </c>
      <c r="G54" s="9" t="s">
        <v>635</v>
      </c>
      <c r="H54" s="9">
        <v>100.0</v>
      </c>
      <c r="I54" s="20" t="s">
        <v>118</v>
      </c>
      <c r="J54" s="9" t="s">
        <v>495</v>
      </c>
      <c r="K54" s="20" t="s">
        <v>118</v>
      </c>
      <c r="L54" s="9" t="s">
        <v>495</v>
      </c>
      <c r="M54" s="20" t="s">
        <v>85</v>
      </c>
      <c r="N54" s="9" t="s">
        <v>617</v>
      </c>
      <c r="O54" s="20" t="s">
        <v>118</v>
      </c>
      <c r="P54" s="9" t="s">
        <v>495</v>
      </c>
      <c r="Q54" s="20" t="s">
        <v>256</v>
      </c>
      <c r="R54" s="9" t="s">
        <v>495</v>
      </c>
      <c r="S54" s="20" t="s">
        <v>163</v>
      </c>
      <c r="T54" s="9" t="s">
        <v>495</v>
      </c>
      <c r="U54" s="20" t="s">
        <v>258</v>
      </c>
      <c r="V54" s="9" t="s">
        <v>685</v>
      </c>
      <c r="W54" s="20" t="s">
        <v>259</v>
      </c>
      <c r="X54" s="9" t="s">
        <v>741</v>
      </c>
      <c r="Y54" s="20" t="s">
        <v>54</v>
      </c>
      <c r="Z54" s="9" t="s">
        <v>245</v>
      </c>
      <c r="AA54" s="20" t="s">
        <v>54</v>
      </c>
      <c r="AB54" s="9" t="s">
        <v>245</v>
      </c>
      <c r="AC54" s="20" t="s">
        <v>118</v>
      </c>
      <c r="AD54" s="9" t="s">
        <v>495</v>
      </c>
      <c r="AE54" s="20" t="s">
        <v>260</v>
      </c>
      <c r="AF54" s="9" t="s">
        <v>495</v>
      </c>
      <c r="AG54" s="20" t="s">
        <v>261</v>
      </c>
      <c r="AH54" s="9" t="s">
        <v>618</v>
      </c>
      <c r="AI54" s="20" t="s">
        <v>230</v>
      </c>
      <c r="AJ54" s="9" t="s">
        <v>245</v>
      </c>
      <c r="AK54" s="20" t="s">
        <v>168</v>
      </c>
      <c r="AL54" s="9" t="s">
        <v>495</v>
      </c>
      <c r="AM54" s="20" t="s">
        <v>262</v>
      </c>
      <c r="AN54" s="9" t="s">
        <v>503</v>
      </c>
      <c r="AO54" s="20" t="s">
        <v>118</v>
      </c>
      <c r="AP54" s="9" t="s">
        <v>495</v>
      </c>
      <c r="AQ54" s="20" t="s">
        <v>118</v>
      </c>
      <c r="AR54" s="9" t="s">
        <v>495</v>
      </c>
      <c r="AS54" s="20" t="s">
        <v>127</v>
      </c>
      <c r="AT54" s="9" t="s">
        <v>479</v>
      </c>
      <c r="AU54" s="20" t="s">
        <v>128</v>
      </c>
      <c r="AV54" s="9" t="s">
        <v>741</v>
      </c>
      <c r="AW54" s="20" t="s">
        <v>118</v>
      </c>
      <c r="AX54" s="9" t="s">
        <v>495</v>
      </c>
      <c r="AY54" s="20" t="s">
        <v>174</v>
      </c>
      <c r="AZ54" s="9" t="s">
        <v>495</v>
      </c>
      <c r="BA54" s="20" t="s">
        <v>118</v>
      </c>
      <c r="BB54" s="9" t="s">
        <v>495</v>
      </c>
      <c r="BC54" s="20" t="s">
        <v>263</v>
      </c>
      <c r="BD54" s="9" t="s">
        <v>196</v>
      </c>
      <c r="BE54" s="20" t="s">
        <v>263</v>
      </c>
      <c r="BF54" s="9" t="s">
        <v>196</v>
      </c>
      <c r="BG54" s="20" t="s">
        <v>263</v>
      </c>
      <c r="BH54" s="9" t="s">
        <v>196</v>
      </c>
      <c r="BI54" s="9" t="b">
        <v>1</v>
      </c>
      <c r="BJ54" s="18"/>
    </row>
    <row r="55">
      <c r="A55" s="16" t="s">
        <v>742</v>
      </c>
      <c r="B55" s="20" t="s">
        <v>572</v>
      </c>
      <c r="C55" s="9" t="s">
        <v>167</v>
      </c>
      <c r="D55" s="9" t="s">
        <v>455</v>
      </c>
      <c r="E55" s="9">
        <v>5.0</v>
      </c>
      <c r="F55" s="9">
        <v>4.0</v>
      </c>
      <c r="G55" s="9" t="s">
        <v>744</v>
      </c>
      <c r="H55" s="9">
        <v>100.0</v>
      </c>
      <c r="I55" s="20" t="s">
        <v>228</v>
      </c>
      <c r="J55" s="9" t="s">
        <v>196</v>
      </c>
      <c r="K55" s="20" t="s">
        <v>229</v>
      </c>
      <c r="L55" s="9" t="s">
        <v>618</v>
      </c>
      <c r="M55" s="20" t="s">
        <v>230</v>
      </c>
      <c r="N55" s="9" t="s">
        <v>245</v>
      </c>
      <c r="O55" s="20" t="s">
        <v>117</v>
      </c>
      <c r="P55" s="9" t="s">
        <v>745</v>
      </c>
      <c r="Q55" s="20" t="s">
        <v>231</v>
      </c>
      <c r="R55" s="9" t="s">
        <v>694</v>
      </c>
      <c r="S55" s="20" t="s">
        <v>232</v>
      </c>
      <c r="T55" s="9" t="s">
        <v>503</v>
      </c>
      <c r="U55" s="20" t="s">
        <v>233</v>
      </c>
      <c r="V55" s="9" t="s">
        <v>474</v>
      </c>
      <c r="W55" s="20" t="s">
        <v>118</v>
      </c>
      <c r="X55" s="17"/>
      <c r="Y55" s="20" t="s">
        <v>234</v>
      </c>
      <c r="Z55" s="9" t="s">
        <v>245</v>
      </c>
      <c r="AA55" s="20" t="s">
        <v>235</v>
      </c>
      <c r="AB55" s="9" t="s">
        <v>245</v>
      </c>
      <c r="AC55" s="20" t="s">
        <v>236</v>
      </c>
      <c r="AD55" s="9" t="s">
        <v>702</v>
      </c>
      <c r="AE55" s="20" t="s">
        <v>166</v>
      </c>
      <c r="AF55" s="9" t="s">
        <v>474</v>
      </c>
      <c r="AG55" s="20" t="s">
        <v>237</v>
      </c>
      <c r="AH55" s="9" t="s">
        <v>245</v>
      </c>
      <c r="AI55" s="20" t="s">
        <v>238</v>
      </c>
      <c r="AJ55" s="9" t="s">
        <v>196</v>
      </c>
      <c r="AK55" s="17"/>
      <c r="AL55" s="17"/>
      <c r="AM55" s="17"/>
      <c r="AN55" s="17"/>
      <c r="AO55" s="20" t="s">
        <v>239</v>
      </c>
      <c r="AP55" s="9" t="s">
        <v>245</v>
      </c>
      <c r="AQ55" s="20" t="s">
        <v>240</v>
      </c>
      <c r="AR55" s="9" t="s">
        <v>611</v>
      </c>
      <c r="AS55" s="20" t="s">
        <v>127</v>
      </c>
      <c r="AT55" s="9" t="s">
        <v>535</v>
      </c>
      <c r="AU55" s="20" t="s">
        <v>128</v>
      </c>
      <c r="AV55" s="9" t="s">
        <v>746</v>
      </c>
      <c r="AW55" s="20" t="s">
        <v>241</v>
      </c>
      <c r="AX55" s="9" t="s">
        <v>498</v>
      </c>
      <c r="AY55" s="20" t="s">
        <v>242</v>
      </c>
      <c r="AZ55" s="17"/>
      <c r="BA55" s="17"/>
      <c r="BB55" s="17"/>
      <c r="BC55" s="20" t="s">
        <v>228</v>
      </c>
      <c r="BD55" s="9" t="s">
        <v>196</v>
      </c>
      <c r="BE55" s="20" t="s">
        <v>243</v>
      </c>
      <c r="BF55" s="9" t="s">
        <v>196</v>
      </c>
      <c r="BG55" s="20" t="s">
        <v>244</v>
      </c>
      <c r="BH55" s="9" t="s">
        <v>245</v>
      </c>
      <c r="BI55" s="9" t="b">
        <v>1</v>
      </c>
      <c r="BJ55" s="18"/>
    </row>
    <row r="56">
      <c r="A56" s="16" t="s">
        <v>747</v>
      </c>
      <c r="B56" s="20" t="s">
        <v>553</v>
      </c>
      <c r="C56" s="9" t="s">
        <v>167</v>
      </c>
      <c r="D56" s="9" t="s">
        <v>328</v>
      </c>
      <c r="E56" s="9">
        <v>4.0</v>
      </c>
      <c r="F56" s="9" t="s">
        <v>330</v>
      </c>
      <c r="G56" s="9" t="s">
        <v>748</v>
      </c>
      <c r="H56" s="9">
        <v>100.0</v>
      </c>
      <c r="I56" s="17"/>
      <c r="J56" s="9" t="s">
        <v>474</v>
      </c>
      <c r="K56" s="17"/>
      <c r="L56" s="9" t="s">
        <v>616</v>
      </c>
      <c r="M56" s="17"/>
      <c r="N56" s="9" t="s">
        <v>617</v>
      </c>
      <c r="O56" s="17"/>
      <c r="P56" s="9" t="s">
        <v>461</v>
      </c>
      <c r="Q56" s="17"/>
      <c r="R56" s="9" t="s">
        <v>495</v>
      </c>
      <c r="S56" s="17"/>
      <c r="T56" s="9" t="s">
        <v>461</v>
      </c>
      <c r="U56" s="17"/>
      <c r="V56" s="9" t="s">
        <v>495</v>
      </c>
      <c r="W56" s="17"/>
      <c r="X56" s="17"/>
      <c r="Y56" s="17"/>
      <c r="Z56" s="9" t="s">
        <v>245</v>
      </c>
      <c r="AA56" s="17"/>
      <c r="AB56" s="9" t="s">
        <v>618</v>
      </c>
      <c r="AC56" s="17"/>
      <c r="AD56" s="9" t="s">
        <v>245</v>
      </c>
      <c r="AE56" s="17"/>
      <c r="AF56" s="9" t="s">
        <v>245</v>
      </c>
      <c r="AG56" s="20" t="s">
        <v>138</v>
      </c>
      <c r="AH56" s="9" t="s">
        <v>495</v>
      </c>
      <c r="AI56" s="17"/>
      <c r="AJ56" s="9" t="s">
        <v>245</v>
      </c>
      <c r="AK56" s="17"/>
      <c r="AL56" s="17"/>
      <c r="AM56" s="17"/>
      <c r="AN56" s="9" t="s">
        <v>495</v>
      </c>
      <c r="AO56" s="17"/>
      <c r="AP56" s="17"/>
      <c r="AQ56" s="17"/>
      <c r="AR56" s="17"/>
      <c r="AS56" s="17"/>
      <c r="AT56" s="9" t="s">
        <v>479</v>
      </c>
      <c r="AU56" s="17"/>
      <c r="AV56" s="9" t="s">
        <v>495</v>
      </c>
      <c r="AW56" s="17"/>
      <c r="AX56" s="9" t="s">
        <v>245</v>
      </c>
      <c r="AY56" s="17"/>
      <c r="AZ56" s="9" t="s">
        <v>495</v>
      </c>
      <c r="BA56" s="17"/>
      <c r="BB56" s="17"/>
      <c r="BC56" s="17"/>
      <c r="BD56" s="9" t="s">
        <v>495</v>
      </c>
      <c r="BE56" s="17"/>
      <c r="BF56" s="9" t="s">
        <v>461</v>
      </c>
      <c r="BG56" s="17"/>
      <c r="BH56" s="17"/>
      <c r="BI56" s="9" t="b">
        <v>1</v>
      </c>
      <c r="BJ56" s="18"/>
    </row>
    <row r="57">
      <c r="A57" s="16" t="s">
        <v>751</v>
      </c>
      <c r="B57" s="20" t="s">
        <v>324</v>
      </c>
      <c r="C57" s="9" t="s">
        <v>167</v>
      </c>
      <c r="D57" s="9" t="s">
        <v>472</v>
      </c>
      <c r="E57" s="9">
        <v>2.0</v>
      </c>
      <c r="F57" s="9">
        <v>2.0</v>
      </c>
      <c r="G57" s="9" t="s">
        <v>752</v>
      </c>
      <c r="H57" s="9">
        <v>49.0</v>
      </c>
      <c r="I57" s="17"/>
      <c r="J57" s="17"/>
      <c r="K57" s="17"/>
      <c r="L57" s="17"/>
      <c r="M57" s="20" t="s">
        <v>124</v>
      </c>
      <c r="N57" s="9" t="s">
        <v>245</v>
      </c>
      <c r="O57" s="17"/>
      <c r="P57" s="17"/>
      <c r="Q57" s="17"/>
      <c r="R57" s="17"/>
      <c r="S57" s="20" t="s">
        <v>163</v>
      </c>
      <c r="T57" s="9" t="s">
        <v>498</v>
      </c>
      <c r="U57" s="20" t="s">
        <v>163</v>
      </c>
      <c r="V57" s="9" t="s">
        <v>498</v>
      </c>
      <c r="W57" s="17"/>
      <c r="X57" s="17"/>
      <c r="Y57" s="17"/>
      <c r="Z57" s="17"/>
      <c r="AA57" s="17"/>
      <c r="AB57" s="17"/>
      <c r="AC57" s="20" t="s">
        <v>54</v>
      </c>
      <c r="AD57" s="9" t="s">
        <v>245</v>
      </c>
      <c r="AE57" s="17"/>
      <c r="AF57" s="17"/>
      <c r="AG57" s="17"/>
      <c r="AH57" s="17"/>
      <c r="AI57" s="20" t="s">
        <v>145</v>
      </c>
      <c r="AJ57" s="9" t="s">
        <v>245</v>
      </c>
      <c r="AK57" s="17"/>
      <c r="AL57" s="17"/>
      <c r="AM57" s="20" t="s">
        <v>176</v>
      </c>
      <c r="AN57" s="9" t="s">
        <v>461</v>
      </c>
      <c r="AO57" s="20" t="s">
        <v>176</v>
      </c>
      <c r="AP57" s="9" t="s">
        <v>461</v>
      </c>
      <c r="AQ57" s="20" t="s">
        <v>497</v>
      </c>
      <c r="AR57" s="9" t="s">
        <v>461</v>
      </c>
      <c r="AS57" s="17"/>
      <c r="AT57" s="17"/>
      <c r="AU57" s="20" t="s">
        <v>499</v>
      </c>
      <c r="AV57" s="9" t="s">
        <v>461</v>
      </c>
      <c r="AW57" s="20" t="s">
        <v>174</v>
      </c>
      <c r="AX57" s="9" t="s">
        <v>474</v>
      </c>
      <c r="AY57" s="17"/>
      <c r="AZ57" s="17"/>
      <c r="BA57" s="17"/>
      <c r="BB57" s="17"/>
      <c r="BC57" s="17"/>
      <c r="BD57" s="17"/>
      <c r="BE57" s="20" t="s">
        <v>501</v>
      </c>
      <c r="BF57" s="9" t="s">
        <v>461</v>
      </c>
      <c r="BG57" s="17"/>
      <c r="BH57" s="17"/>
      <c r="BI57" s="9" t="b">
        <v>0</v>
      </c>
      <c r="BJ57" s="18"/>
    </row>
    <row r="58">
      <c r="A58" s="16" t="s">
        <v>754</v>
      </c>
      <c r="B58" s="17"/>
      <c r="C58" s="17"/>
      <c r="D58" s="17"/>
      <c r="E58" s="17"/>
      <c r="F58" s="17"/>
      <c r="G58" s="17"/>
      <c r="H58" s="9">
        <v>2.0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9" t="b">
        <v>0</v>
      </c>
      <c r="BJ58" s="18"/>
    </row>
    <row r="59">
      <c r="A59" s="16" t="s">
        <v>755</v>
      </c>
      <c r="B59" s="20" t="s">
        <v>598</v>
      </c>
      <c r="C59" s="9" t="s">
        <v>471</v>
      </c>
      <c r="D59" s="9" t="s">
        <v>328</v>
      </c>
      <c r="E59" s="9">
        <v>4.0</v>
      </c>
      <c r="F59" s="9">
        <v>1.0</v>
      </c>
      <c r="G59" s="9" t="s">
        <v>757</v>
      </c>
      <c r="H59" s="9">
        <v>22.0</v>
      </c>
      <c r="I59" s="20" t="s">
        <v>320</v>
      </c>
      <c r="J59" s="9" t="s">
        <v>196</v>
      </c>
      <c r="K59" s="17"/>
      <c r="L59" s="17"/>
      <c r="M59" s="17"/>
      <c r="N59" s="17"/>
      <c r="O59" s="17"/>
      <c r="P59" s="17"/>
      <c r="Q59" s="17"/>
      <c r="R59" s="17"/>
      <c r="S59" s="20" t="s">
        <v>124</v>
      </c>
      <c r="T59" s="9" t="s">
        <v>196</v>
      </c>
      <c r="U59" s="17"/>
      <c r="V59" s="17"/>
      <c r="W59" s="20" t="s">
        <v>321</v>
      </c>
      <c r="X59" s="9" t="s">
        <v>196</v>
      </c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9" t="b">
        <v>0</v>
      </c>
      <c r="BJ59" s="18"/>
    </row>
    <row r="60">
      <c r="A60" s="16" t="s">
        <v>760</v>
      </c>
      <c r="B60" s="20" t="s">
        <v>624</v>
      </c>
      <c r="C60" s="9" t="s">
        <v>471</v>
      </c>
      <c r="D60" s="9" t="s">
        <v>472</v>
      </c>
      <c r="E60" s="9">
        <v>1.0</v>
      </c>
      <c r="F60" s="9">
        <v>1.0</v>
      </c>
      <c r="G60" s="9" t="s">
        <v>761</v>
      </c>
      <c r="H60" s="9">
        <v>29.0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20" t="s">
        <v>444</v>
      </c>
      <c r="AB60" s="9" t="s">
        <v>461</v>
      </c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20" t="s">
        <v>445</v>
      </c>
      <c r="AN60" s="9" t="s">
        <v>245</v>
      </c>
      <c r="AO60" s="20" t="s">
        <v>446</v>
      </c>
      <c r="AP60" s="9" t="s">
        <v>245</v>
      </c>
      <c r="AQ60" s="20" t="s">
        <v>447</v>
      </c>
      <c r="AR60" s="9" t="s">
        <v>617</v>
      </c>
      <c r="AS60" s="17"/>
      <c r="AT60" s="17"/>
      <c r="AU60" s="20" t="s">
        <v>448</v>
      </c>
      <c r="AV60" s="9" t="s">
        <v>617</v>
      </c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9" t="b">
        <v>0</v>
      </c>
      <c r="BJ60" s="18"/>
    </row>
    <row r="61">
      <c r="A61" s="16" t="s">
        <v>763</v>
      </c>
      <c r="B61" s="20" t="s">
        <v>716</v>
      </c>
      <c r="C61" s="9" t="s">
        <v>167</v>
      </c>
      <c r="D61" s="9" t="s">
        <v>472</v>
      </c>
      <c r="E61" s="9" t="s">
        <v>329</v>
      </c>
      <c r="F61" s="9">
        <v>3.0</v>
      </c>
      <c r="G61" s="9" t="s">
        <v>765</v>
      </c>
      <c r="H61" s="9">
        <v>22.0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0" t="s">
        <v>526</v>
      </c>
      <c r="BF61" s="9" t="s">
        <v>245</v>
      </c>
      <c r="BG61" s="17"/>
      <c r="BH61" s="17"/>
      <c r="BI61" s="9" t="b">
        <v>0</v>
      </c>
      <c r="BJ61" s="18"/>
    </row>
    <row r="62">
      <c r="A62" s="16" t="s">
        <v>767</v>
      </c>
      <c r="B62" s="17"/>
      <c r="C62" s="17"/>
      <c r="D62" s="17"/>
      <c r="E62" s="17"/>
      <c r="F62" s="17"/>
      <c r="G62" s="17"/>
      <c r="H62" s="9">
        <v>15.0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9" t="b">
        <v>0</v>
      </c>
      <c r="BJ62" s="18"/>
    </row>
    <row r="63">
      <c r="A63" s="16" t="s">
        <v>768</v>
      </c>
      <c r="B63" s="20" t="s">
        <v>542</v>
      </c>
      <c r="C63" s="9" t="s">
        <v>471</v>
      </c>
      <c r="D63" s="9" t="s">
        <v>328</v>
      </c>
      <c r="E63" s="9">
        <v>6.0</v>
      </c>
      <c r="F63" s="9">
        <v>2.0</v>
      </c>
      <c r="G63" s="9" t="s">
        <v>769</v>
      </c>
      <c r="H63" s="9">
        <v>69.0</v>
      </c>
      <c r="I63" s="20" t="s">
        <v>57</v>
      </c>
      <c r="J63" s="17"/>
      <c r="K63" s="17"/>
      <c r="L63" s="17"/>
      <c r="M63" s="20" t="s">
        <v>142</v>
      </c>
      <c r="N63" s="9" t="s">
        <v>617</v>
      </c>
      <c r="O63" s="20" t="s">
        <v>137</v>
      </c>
      <c r="P63" s="9" t="s">
        <v>461</v>
      </c>
      <c r="Q63" s="17"/>
      <c r="R63" s="17"/>
      <c r="S63" s="20" t="s">
        <v>119</v>
      </c>
      <c r="T63" s="9" t="s">
        <v>461</v>
      </c>
      <c r="U63" s="20" t="s">
        <v>57</v>
      </c>
      <c r="V63" s="17"/>
      <c r="W63" s="20" t="s">
        <v>57</v>
      </c>
      <c r="X63" s="17"/>
      <c r="Y63" s="20" t="s">
        <v>264</v>
      </c>
      <c r="Z63" s="9" t="s">
        <v>245</v>
      </c>
      <c r="AA63" s="20" t="s">
        <v>265</v>
      </c>
      <c r="AB63" s="9" t="s">
        <v>245</v>
      </c>
      <c r="AC63" s="17"/>
      <c r="AD63" s="17"/>
      <c r="AE63" s="17"/>
      <c r="AF63" s="17"/>
      <c r="AG63" s="17"/>
      <c r="AH63" s="17"/>
      <c r="AI63" s="17"/>
      <c r="AJ63" s="17"/>
      <c r="AK63" s="20" t="s">
        <v>57</v>
      </c>
      <c r="AL63" s="17"/>
      <c r="AM63" s="17"/>
      <c r="AN63" s="17"/>
      <c r="AO63" s="20" t="s">
        <v>57</v>
      </c>
      <c r="AP63" s="17"/>
      <c r="AQ63" s="20" t="s">
        <v>57</v>
      </c>
      <c r="AR63" s="17"/>
      <c r="AS63" s="20" t="s">
        <v>266</v>
      </c>
      <c r="AT63" s="9" t="s">
        <v>479</v>
      </c>
      <c r="AU63" s="20" t="s">
        <v>267</v>
      </c>
      <c r="AV63" s="9" t="s">
        <v>461</v>
      </c>
      <c r="AW63" s="20" t="s">
        <v>57</v>
      </c>
      <c r="AX63" s="17"/>
      <c r="AY63" s="20" t="s">
        <v>57</v>
      </c>
      <c r="AZ63" s="17"/>
      <c r="BA63" s="17"/>
      <c r="BB63" s="17"/>
      <c r="BC63" s="20" t="s">
        <v>57</v>
      </c>
      <c r="BD63" s="17"/>
      <c r="BE63" s="20" t="s">
        <v>57</v>
      </c>
      <c r="BF63" s="17"/>
      <c r="BG63" s="17"/>
      <c r="BH63" s="17"/>
      <c r="BI63" s="9" t="b">
        <v>0</v>
      </c>
      <c r="BJ63" s="18"/>
    </row>
    <row r="64">
      <c r="A64" s="16" t="s">
        <v>772</v>
      </c>
      <c r="B64" s="17"/>
      <c r="C64" s="17"/>
      <c r="D64" s="17"/>
      <c r="E64" s="17"/>
      <c r="F64" s="17"/>
      <c r="G64" s="17"/>
      <c r="H64" s="9">
        <v>2.0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9" t="b">
        <v>0</v>
      </c>
      <c r="BJ64" s="18"/>
    </row>
    <row r="65">
      <c r="A65" s="16" t="s">
        <v>773</v>
      </c>
      <c r="B65" s="20" t="s">
        <v>774</v>
      </c>
      <c r="C65" s="9" t="s">
        <v>471</v>
      </c>
      <c r="D65" s="9" t="s">
        <v>472</v>
      </c>
      <c r="E65" s="9" t="s">
        <v>329</v>
      </c>
      <c r="F65" s="9">
        <v>2.0</v>
      </c>
      <c r="G65" s="9" t="s">
        <v>775</v>
      </c>
      <c r="H65" s="9">
        <v>73.0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0" t="s">
        <v>119</v>
      </c>
      <c r="T65" s="9" t="s">
        <v>461</v>
      </c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20" t="s">
        <v>54</v>
      </c>
      <c r="AF65" s="9" t="s">
        <v>245</v>
      </c>
      <c r="AG65" s="20" t="s">
        <v>502</v>
      </c>
      <c r="AH65" s="9" t="s">
        <v>245</v>
      </c>
      <c r="AI65" s="20" t="s">
        <v>230</v>
      </c>
      <c r="AJ65" s="9" t="s">
        <v>245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20" t="s">
        <v>128</v>
      </c>
      <c r="AV65" s="9" t="s">
        <v>495</v>
      </c>
      <c r="AW65" s="17"/>
      <c r="AX65" s="17"/>
      <c r="AY65" s="20" t="s">
        <v>174</v>
      </c>
      <c r="AZ65" s="9" t="s">
        <v>495</v>
      </c>
      <c r="BA65" s="20" t="s">
        <v>110</v>
      </c>
      <c r="BB65" s="9" t="s">
        <v>245</v>
      </c>
      <c r="BC65" s="20" t="s">
        <v>54</v>
      </c>
      <c r="BD65" s="9" t="s">
        <v>245</v>
      </c>
      <c r="BE65" s="17"/>
      <c r="BF65" s="17"/>
      <c r="BG65" s="17"/>
      <c r="BH65" s="17"/>
      <c r="BI65" s="9" t="b">
        <v>0</v>
      </c>
      <c r="BJ65" s="18"/>
    </row>
    <row r="66">
      <c r="A66" s="16" t="s">
        <v>778</v>
      </c>
      <c r="B66" s="17"/>
      <c r="C66" s="9" t="s">
        <v>167</v>
      </c>
      <c r="D66" s="9" t="s">
        <v>328</v>
      </c>
      <c r="E66" s="9" t="s">
        <v>329</v>
      </c>
      <c r="F66" s="9" t="s">
        <v>330</v>
      </c>
      <c r="G66" s="9" t="s">
        <v>779</v>
      </c>
      <c r="H66" s="9">
        <v>59.0</v>
      </c>
      <c r="I66" s="17"/>
      <c r="J66" s="17"/>
      <c r="K66" s="17"/>
      <c r="L66" s="17"/>
      <c r="M66" s="17"/>
      <c r="N66" s="17"/>
      <c r="O66" s="17"/>
      <c r="P66" s="17"/>
      <c r="Q66" s="20" t="s">
        <v>88</v>
      </c>
      <c r="R66" s="9" t="s">
        <v>702</v>
      </c>
      <c r="S66" s="20" t="s">
        <v>119</v>
      </c>
      <c r="T66" s="9" t="s">
        <v>461</v>
      </c>
      <c r="U66" s="20" t="s">
        <v>120</v>
      </c>
      <c r="V66" s="9" t="s">
        <v>689</v>
      </c>
      <c r="W66" s="17"/>
      <c r="X66" s="17"/>
      <c r="Y66" s="20" t="s">
        <v>592</v>
      </c>
      <c r="Z66" s="9" t="s">
        <v>245</v>
      </c>
      <c r="AA66" s="17"/>
      <c r="AB66" s="17"/>
      <c r="AC66" s="20" t="s">
        <v>236</v>
      </c>
      <c r="AD66" s="9" t="s">
        <v>479</v>
      </c>
      <c r="AE66" s="17"/>
      <c r="AF66" s="17"/>
      <c r="AG66" s="20" t="s">
        <v>593</v>
      </c>
      <c r="AH66" s="9" t="s">
        <v>461</v>
      </c>
      <c r="AI66" s="17"/>
      <c r="AJ66" s="17"/>
      <c r="AK66" s="20" t="s">
        <v>168</v>
      </c>
      <c r="AL66" s="9" t="s">
        <v>498</v>
      </c>
      <c r="AM66" s="17"/>
      <c r="AN66" s="17"/>
      <c r="AO66" s="20" t="s">
        <v>594</v>
      </c>
      <c r="AP66" s="9" t="s">
        <v>498</v>
      </c>
      <c r="AQ66" s="17"/>
      <c r="AR66" s="17"/>
      <c r="AS66" s="20" t="s">
        <v>127</v>
      </c>
      <c r="AT66" s="9" t="s">
        <v>479</v>
      </c>
      <c r="AU66" s="20" t="s">
        <v>172</v>
      </c>
      <c r="AV66" s="9" t="s">
        <v>195</v>
      </c>
      <c r="AW66" s="20" t="s">
        <v>595</v>
      </c>
      <c r="AX66" s="9" t="s">
        <v>479</v>
      </c>
      <c r="AY66" s="20" t="s">
        <v>596</v>
      </c>
      <c r="AZ66" s="9" t="s">
        <v>780</v>
      </c>
      <c r="BA66" s="20" t="s">
        <v>175</v>
      </c>
      <c r="BB66" s="9" t="s">
        <v>479</v>
      </c>
      <c r="BC66" s="17"/>
      <c r="BD66" s="17"/>
      <c r="BE66" s="17"/>
      <c r="BF66" s="17"/>
      <c r="BG66" s="17"/>
      <c r="BH66" s="17"/>
      <c r="BI66" s="9" t="b">
        <v>0</v>
      </c>
      <c r="BJ66" s="18"/>
    </row>
    <row r="67">
      <c r="A67" s="16" t="s">
        <v>781</v>
      </c>
      <c r="B67" s="20" t="s">
        <v>774</v>
      </c>
      <c r="C67" s="9" t="s">
        <v>167</v>
      </c>
      <c r="D67" s="9" t="s">
        <v>328</v>
      </c>
      <c r="E67" s="9" t="s">
        <v>329</v>
      </c>
      <c r="F67" s="9">
        <v>4.0</v>
      </c>
      <c r="G67" s="9" t="s">
        <v>782</v>
      </c>
      <c r="H67" s="9">
        <v>56.0</v>
      </c>
      <c r="I67" s="17"/>
      <c r="J67" s="17"/>
      <c r="K67" s="17"/>
      <c r="L67" s="17"/>
      <c r="M67" s="20" t="s">
        <v>559</v>
      </c>
      <c r="N67" s="9" t="s">
        <v>617</v>
      </c>
      <c r="O67" s="20" t="s">
        <v>137</v>
      </c>
      <c r="P67" s="9" t="s">
        <v>461</v>
      </c>
      <c r="Q67" s="17"/>
      <c r="R67" s="17"/>
      <c r="S67" s="17"/>
      <c r="T67" s="17"/>
      <c r="U67" s="17"/>
      <c r="V67" s="17"/>
      <c r="W67" s="20" t="s">
        <v>57</v>
      </c>
      <c r="X67" s="17"/>
      <c r="Y67" s="20" t="s">
        <v>560</v>
      </c>
      <c r="Z67" s="9" t="s">
        <v>618</v>
      </c>
      <c r="AA67" s="17"/>
      <c r="AB67" s="17"/>
      <c r="AC67" s="17"/>
      <c r="AD67" s="17"/>
      <c r="AE67" s="20" t="s">
        <v>561</v>
      </c>
      <c r="AF67" s="9" t="s">
        <v>495</v>
      </c>
      <c r="AG67" s="20" t="s">
        <v>562</v>
      </c>
      <c r="AH67" s="9" t="s">
        <v>495</v>
      </c>
      <c r="AI67" s="20" t="s">
        <v>145</v>
      </c>
      <c r="AJ67" s="9" t="s">
        <v>245</v>
      </c>
      <c r="AK67" s="20" t="s">
        <v>168</v>
      </c>
      <c r="AL67" s="9" t="s">
        <v>495</v>
      </c>
      <c r="AM67" s="20" t="s">
        <v>148</v>
      </c>
      <c r="AN67" s="9" t="s">
        <v>724</v>
      </c>
      <c r="AO67" s="20" t="s">
        <v>563</v>
      </c>
      <c r="AP67" s="9" t="s">
        <v>495</v>
      </c>
      <c r="AQ67" s="20" t="s">
        <v>564</v>
      </c>
      <c r="AR67" s="9" t="s">
        <v>495</v>
      </c>
      <c r="AS67" s="17"/>
      <c r="AT67" s="17"/>
      <c r="AU67" s="20" t="s">
        <v>128</v>
      </c>
      <c r="AV67" s="9" t="s">
        <v>495</v>
      </c>
      <c r="AW67" s="17"/>
      <c r="AX67" s="17"/>
      <c r="AY67" s="17"/>
      <c r="AZ67" s="17"/>
      <c r="BA67" s="20" t="s">
        <v>566</v>
      </c>
      <c r="BB67" s="9" t="s">
        <v>535</v>
      </c>
      <c r="BC67" s="17"/>
      <c r="BD67" s="17"/>
      <c r="BE67" s="17"/>
      <c r="BF67" s="17"/>
      <c r="BG67" s="17"/>
      <c r="BH67" s="17"/>
      <c r="BI67" s="9" t="b">
        <v>0</v>
      </c>
      <c r="BJ67" s="18"/>
    </row>
    <row r="68">
      <c r="A68" s="16" t="s">
        <v>784</v>
      </c>
      <c r="B68" s="20" t="s">
        <v>785</v>
      </c>
      <c r="C68" s="9" t="s">
        <v>167</v>
      </c>
      <c r="D68" s="9" t="s">
        <v>328</v>
      </c>
      <c r="E68" s="9" t="s">
        <v>329</v>
      </c>
      <c r="F68" s="9" t="s">
        <v>330</v>
      </c>
      <c r="G68" s="9" t="s">
        <v>786</v>
      </c>
      <c r="H68" s="9">
        <v>15.0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20" t="s">
        <v>582</v>
      </c>
      <c r="AR68" s="9" t="s">
        <v>495</v>
      </c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9" t="b">
        <v>0</v>
      </c>
      <c r="BJ68" s="18"/>
    </row>
    <row r="69">
      <c r="A69" s="16" t="s">
        <v>787</v>
      </c>
      <c r="B69" s="20" t="s">
        <v>788</v>
      </c>
      <c r="C69" s="9" t="s">
        <v>167</v>
      </c>
      <c r="D69" s="9" t="s">
        <v>455</v>
      </c>
      <c r="E69" s="9" t="s">
        <v>329</v>
      </c>
      <c r="F69" s="9">
        <v>5.0</v>
      </c>
      <c r="G69" s="9" t="s">
        <v>789</v>
      </c>
      <c r="H69" s="9">
        <v>32.0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20" t="s">
        <v>91</v>
      </c>
      <c r="X69" s="9" t="s">
        <v>196</v>
      </c>
      <c r="Y69" s="20" t="s">
        <v>577</v>
      </c>
      <c r="Z69" s="9" t="s">
        <v>196</v>
      </c>
      <c r="AA69" s="17"/>
      <c r="AB69" s="17"/>
      <c r="AC69" s="17"/>
      <c r="AD69" s="17"/>
      <c r="AE69" s="17"/>
      <c r="AF69" s="17"/>
      <c r="AG69" s="17"/>
      <c r="AH69" s="17"/>
      <c r="AI69" s="20" t="s">
        <v>577</v>
      </c>
      <c r="AJ69" s="9" t="s">
        <v>245</v>
      </c>
      <c r="AK69" s="17"/>
      <c r="AL69" s="17"/>
      <c r="AM69" s="17"/>
      <c r="AN69" s="17"/>
      <c r="AO69" s="20" t="s">
        <v>578</v>
      </c>
      <c r="AP69" s="9" t="s">
        <v>479</v>
      </c>
      <c r="AQ69" s="17"/>
      <c r="AR69" s="17"/>
      <c r="AS69" s="17"/>
      <c r="AT69" s="17"/>
      <c r="AU69" s="17"/>
      <c r="AV69" s="17"/>
      <c r="AW69" s="20" t="s">
        <v>118</v>
      </c>
      <c r="AX69" s="17"/>
      <c r="AY69" s="17"/>
      <c r="AZ69" s="17"/>
      <c r="BA69" s="17"/>
      <c r="BB69" s="17"/>
      <c r="BC69" s="17"/>
      <c r="BD69" s="17"/>
      <c r="BE69" s="17"/>
      <c r="BF69" s="17"/>
      <c r="BG69" s="20" t="s">
        <v>579</v>
      </c>
      <c r="BH69" s="9" t="s">
        <v>195</v>
      </c>
      <c r="BI69" s="9" t="b">
        <v>0</v>
      </c>
      <c r="BJ69" s="18"/>
    </row>
    <row r="70">
      <c r="A70" s="16" t="s">
        <v>791</v>
      </c>
      <c r="B70" s="17"/>
      <c r="C70" s="17"/>
      <c r="D70" s="17"/>
      <c r="E70" s="17"/>
      <c r="F70" s="17"/>
      <c r="G70" s="17"/>
      <c r="H70" s="9">
        <v>2.0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9" t="b">
        <v>0</v>
      </c>
      <c r="BJ70" s="18"/>
    </row>
    <row r="71">
      <c r="A71" s="16" t="s">
        <v>793</v>
      </c>
      <c r="B71" s="20" t="s">
        <v>624</v>
      </c>
      <c r="C71" s="9" t="s">
        <v>167</v>
      </c>
      <c r="D71" s="9" t="s">
        <v>328</v>
      </c>
      <c r="E71" s="9">
        <v>5.0</v>
      </c>
      <c r="F71" s="9">
        <v>3.0</v>
      </c>
      <c r="G71" s="9" t="s">
        <v>794</v>
      </c>
      <c r="H71" s="9">
        <v>19.0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20" t="s">
        <v>524</v>
      </c>
      <c r="AP71" s="9" t="s">
        <v>245</v>
      </c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9" t="b">
        <v>0</v>
      </c>
      <c r="BJ71" s="18"/>
    </row>
    <row r="72">
      <c r="A72" s="16" t="s">
        <v>795</v>
      </c>
      <c r="B72" s="17"/>
      <c r="C72" s="17"/>
      <c r="D72" s="17"/>
      <c r="E72" s="17"/>
      <c r="F72" s="17"/>
      <c r="G72" s="17"/>
      <c r="H72" s="9">
        <v>2.0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9" t="b">
        <v>0</v>
      </c>
      <c r="BJ72" s="18"/>
    </row>
    <row r="73">
      <c r="A73" s="16" t="s">
        <v>796</v>
      </c>
      <c r="B73" s="20" t="s">
        <v>542</v>
      </c>
      <c r="C73" s="9" t="s">
        <v>167</v>
      </c>
      <c r="D73" s="9" t="s">
        <v>328</v>
      </c>
      <c r="E73" s="9" t="s">
        <v>329</v>
      </c>
      <c r="F73" s="9">
        <v>3.0</v>
      </c>
      <c r="G73" s="9" t="s">
        <v>458</v>
      </c>
      <c r="H73" s="9">
        <v>22.0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0" t="s">
        <v>528</v>
      </c>
      <c r="T73" s="9" t="s">
        <v>495</v>
      </c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20" t="s">
        <v>529</v>
      </c>
      <c r="AP73" s="9" t="s">
        <v>741</v>
      </c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20" t="s">
        <v>118</v>
      </c>
      <c r="BD73" s="9" t="s">
        <v>495</v>
      </c>
      <c r="BE73" s="17"/>
      <c r="BF73" s="17"/>
      <c r="BG73" s="17"/>
      <c r="BH73" s="17"/>
      <c r="BI73" s="9" t="b">
        <v>0</v>
      </c>
      <c r="BJ73" s="18"/>
    </row>
    <row r="74">
      <c r="A74" s="16" t="s">
        <v>797</v>
      </c>
      <c r="B74" s="20" t="s">
        <v>788</v>
      </c>
      <c r="C74" s="9" t="s">
        <v>167</v>
      </c>
      <c r="D74" s="9" t="s">
        <v>328</v>
      </c>
      <c r="E74" s="9">
        <v>3.0</v>
      </c>
      <c r="F74" s="9">
        <v>2.0</v>
      </c>
      <c r="G74" s="9" t="s">
        <v>769</v>
      </c>
      <c r="H74" s="9">
        <v>100.0</v>
      </c>
      <c r="I74" s="17"/>
      <c r="J74" s="9" t="s">
        <v>500</v>
      </c>
      <c r="K74" s="17"/>
      <c r="L74" s="9" t="s">
        <v>798</v>
      </c>
      <c r="M74" s="17"/>
      <c r="N74" s="9" t="s">
        <v>617</v>
      </c>
      <c r="O74" s="17"/>
      <c r="P74" s="9" t="s">
        <v>461</v>
      </c>
      <c r="Q74" s="20" t="s">
        <v>521</v>
      </c>
      <c r="R74" s="9" t="s">
        <v>498</v>
      </c>
      <c r="S74" s="17"/>
      <c r="T74" s="9" t="s">
        <v>461</v>
      </c>
      <c r="U74" s="17"/>
      <c r="V74" s="9" t="s">
        <v>461</v>
      </c>
      <c r="W74" s="17"/>
      <c r="X74" s="9" t="s">
        <v>474</v>
      </c>
      <c r="Y74" s="17"/>
      <c r="Z74" s="9" t="s">
        <v>245</v>
      </c>
      <c r="AA74" s="20" t="s">
        <v>54</v>
      </c>
      <c r="AB74" s="9" t="s">
        <v>245</v>
      </c>
      <c r="AC74" s="20" t="s">
        <v>54</v>
      </c>
      <c r="AD74" s="9" t="s">
        <v>500</v>
      </c>
      <c r="AE74" s="17"/>
      <c r="AF74" s="9" t="s">
        <v>535</v>
      </c>
      <c r="AG74" s="17"/>
      <c r="AH74" s="9" t="s">
        <v>474</v>
      </c>
      <c r="AI74" s="17"/>
      <c r="AJ74" s="9" t="s">
        <v>245</v>
      </c>
      <c r="AK74" s="17"/>
      <c r="AL74" s="9" t="s">
        <v>724</v>
      </c>
      <c r="AM74" s="17"/>
      <c r="AN74" s="17"/>
      <c r="AO74" s="17"/>
      <c r="AP74" s="9" t="s">
        <v>535</v>
      </c>
      <c r="AQ74" s="17"/>
      <c r="AR74" s="9" t="s">
        <v>479</v>
      </c>
      <c r="AS74" s="20" t="s">
        <v>127</v>
      </c>
      <c r="AT74" s="9" t="s">
        <v>535</v>
      </c>
      <c r="AU74" s="20" t="s">
        <v>128</v>
      </c>
      <c r="AV74" s="9" t="s">
        <v>461</v>
      </c>
      <c r="AW74" s="17"/>
      <c r="AX74" s="9" t="s">
        <v>617</v>
      </c>
      <c r="AY74" s="17"/>
      <c r="AZ74" s="9" t="s">
        <v>479</v>
      </c>
      <c r="BA74" s="17"/>
      <c r="BB74" s="9" t="s">
        <v>498</v>
      </c>
      <c r="BC74" s="20" t="s">
        <v>523</v>
      </c>
      <c r="BD74" s="9" t="s">
        <v>245</v>
      </c>
      <c r="BE74" s="17"/>
      <c r="BF74" s="9" t="s">
        <v>245</v>
      </c>
      <c r="BG74" s="17"/>
      <c r="BH74" s="9" t="s">
        <v>500</v>
      </c>
      <c r="BI74" s="9" t="b">
        <v>1</v>
      </c>
      <c r="BJ74" s="18"/>
    </row>
    <row r="75">
      <c r="A75" s="16" t="s">
        <v>801</v>
      </c>
      <c r="B75" s="20" t="s">
        <v>624</v>
      </c>
      <c r="C75" s="9" t="s">
        <v>471</v>
      </c>
      <c r="D75" s="9" t="s">
        <v>472</v>
      </c>
      <c r="E75" s="9">
        <v>5.0</v>
      </c>
      <c r="F75" s="9">
        <v>3.0</v>
      </c>
      <c r="G75" s="9" t="s">
        <v>802</v>
      </c>
      <c r="H75" s="9">
        <v>100.0</v>
      </c>
      <c r="I75" s="20" t="s">
        <v>400</v>
      </c>
      <c r="J75" s="9" t="s">
        <v>195</v>
      </c>
      <c r="K75" s="20" t="s">
        <v>266</v>
      </c>
      <c r="L75" s="9" t="s">
        <v>195</v>
      </c>
      <c r="M75" s="20" t="s">
        <v>402</v>
      </c>
      <c r="N75" s="9" t="s">
        <v>195</v>
      </c>
      <c r="O75" s="20" t="s">
        <v>403</v>
      </c>
      <c r="P75" s="9" t="s">
        <v>803</v>
      </c>
      <c r="Q75" s="20" t="s">
        <v>88</v>
      </c>
      <c r="R75" s="9" t="s">
        <v>195</v>
      </c>
      <c r="S75" s="20" t="s">
        <v>404</v>
      </c>
      <c r="T75" s="9" t="s">
        <v>803</v>
      </c>
      <c r="U75" s="20" t="s">
        <v>266</v>
      </c>
      <c r="V75" s="9" t="s">
        <v>195</v>
      </c>
      <c r="W75" s="20" t="s">
        <v>406</v>
      </c>
      <c r="X75" s="9" t="s">
        <v>195</v>
      </c>
      <c r="Y75" s="20" t="s">
        <v>407</v>
      </c>
      <c r="Z75" s="9" t="s">
        <v>507</v>
      </c>
      <c r="AA75" s="20" t="s">
        <v>408</v>
      </c>
      <c r="AB75" s="9" t="s">
        <v>195</v>
      </c>
      <c r="AC75" s="20" t="s">
        <v>408</v>
      </c>
      <c r="AD75" s="9" t="s">
        <v>694</v>
      </c>
      <c r="AE75" s="20" t="s">
        <v>409</v>
      </c>
      <c r="AF75" s="9" t="s">
        <v>195</v>
      </c>
      <c r="AG75" s="20" t="s">
        <v>410</v>
      </c>
      <c r="AH75" s="9" t="s">
        <v>195</v>
      </c>
      <c r="AI75" s="20" t="s">
        <v>411</v>
      </c>
      <c r="AJ75" s="9" t="s">
        <v>195</v>
      </c>
      <c r="AK75" s="20" t="s">
        <v>412</v>
      </c>
      <c r="AL75" s="9" t="s">
        <v>804</v>
      </c>
      <c r="AM75" s="20" t="s">
        <v>408</v>
      </c>
      <c r="AN75" s="9" t="s">
        <v>195</v>
      </c>
      <c r="AO75" s="20" t="s">
        <v>408</v>
      </c>
      <c r="AP75" s="9" t="s">
        <v>195</v>
      </c>
      <c r="AQ75" s="20" t="s">
        <v>410</v>
      </c>
      <c r="AR75" s="9" t="s">
        <v>195</v>
      </c>
      <c r="AS75" s="20" t="s">
        <v>127</v>
      </c>
      <c r="AT75" s="9" t="s">
        <v>195</v>
      </c>
      <c r="AU75" s="20" t="s">
        <v>128</v>
      </c>
      <c r="AV75" s="9" t="s">
        <v>803</v>
      </c>
      <c r="AW75" s="20" t="s">
        <v>134</v>
      </c>
      <c r="AX75" s="9" t="s">
        <v>195</v>
      </c>
      <c r="AY75" s="20" t="s">
        <v>414</v>
      </c>
      <c r="AZ75" s="9" t="s">
        <v>195</v>
      </c>
      <c r="BA75" s="20" t="s">
        <v>266</v>
      </c>
      <c r="BB75" s="9" t="s">
        <v>195</v>
      </c>
      <c r="BC75" s="20" t="s">
        <v>415</v>
      </c>
      <c r="BD75" s="9" t="s">
        <v>806</v>
      </c>
      <c r="BE75" s="20" t="s">
        <v>416</v>
      </c>
      <c r="BF75" s="9" t="s">
        <v>195</v>
      </c>
      <c r="BG75" s="20" t="s">
        <v>417</v>
      </c>
      <c r="BH75" s="9" t="s">
        <v>195</v>
      </c>
      <c r="BI75" s="9" t="b">
        <v>1</v>
      </c>
      <c r="BJ75" s="18"/>
    </row>
    <row r="76">
      <c r="A76" s="16" t="s">
        <v>807</v>
      </c>
      <c r="B76" s="20" t="s">
        <v>808</v>
      </c>
      <c r="C76" s="9" t="s">
        <v>471</v>
      </c>
      <c r="D76" s="9" t="s">
        <v>455</v>
      </c>
      <c r="E76" s="9">
        <v>1.0</v>
      </c>
      <c r="F76" s="9">
        <v>1.0</v>
      </c>
      <c r="G76" s="9" t="s">
        <v>809</v>
      </c>
      <c r="H76" s="9">
        <v>100.0</v>
      </c>
      <c r="I76" s="20" t="s">
        <v>65</v>
      </c>
      <c r="J76" s="9" t="s">
        <v>810</v>
      </c>
      <c r="K76" s="20" t="s">
        <v>66</v>
      </c>
      <c r="L76" s="9" t="s">
        <v>474</v>
      </c>
      <c r="M76" s="20" t="s">
        <v>67</v>
      </c>
      <c r="N76" s="9" t="s">
        <v>617</v>
      </c>
      <c r="O76" s="20" t="s">
        <v>68</v>
      </c>
      <c r="P76" s="9" t="s">
        <v>245</v>
      </c>
      <c r="Q76" s="17"/>
      <c r="R76" s="17"/>
      <c r="S76" s="17"/>
      <c r="T76" s="17"/>
      <c r="U76" s="17"/>
      <c r="V76" s="17"/>
      <c r="W76" s="20" t="s">
        <v>70</v>
      </c>
      <c r="X76" s="9" t="s">
        <v>245</v>
      </c>
      <c r="Y76" s="20" t="s">
        <v>71</v>
      </c>
      <c r="Z76" s="9" t="s">
        <v>245</v>
      </c>
      <c r="AA76" s="20" t="s">
        <v>73</v>
      </c>
      <c r="AB76" s="9" t="s">
        <v>474</v>
      </c>
      <c r="AC76" s="20" t="s">
        <v>74</v>
      </c>
      <c r="AD76" s="9" t="s">
        <v>245</v>
      </c>
      <c r="AE76" s="20" t="s">
        <v>75</v>
      </c>
      <c r="AF76" s="9" t="s">
        <v>245</v>
      </c>
      <c r="AG76" s="17"/>
      <c r="AH76" s="17"/>
      <c r="AI76" s="20" t="s">
        <v>77</v>
      </c>
      <c r="AJ76" s="9" t="s">
        <v>196</v>
      </c>
      <c r="AK76" s="17"/>
      <c r="AL76" s="17"/>
      <c r="AM76" s="17"/>
      <c r="AN76" s="17"/>
      <c r="AO76" s="17"/>
      <c r="AP76" s="17"/>
      <c r="AQ76" s="17"/>
      <c r="AR76" s="17"/>
      <c r="AS76" s="20" t="s">
        <v>78</v>
      </c>
      <c r="AT76" s="9" t="s">
        <v>479</v>
      </c>
      <c r="AU76" s="17"/>
      <c r="AV76" s="17"/>
      <c r="AW76" s="17"/>
      <c r="AX76" s="17"/>
      <c r="AY76" s="17"/>
      <c r="AZ76" s="17"/>
      <c r="BA76" s="17"/>
      <c r="BB76" s="17"/>
      <c r="BC76" s="20" t="s">
        <v>77</v>
      </c>
      <c r="BD76" s="9" t="s">
        <v>196</v>
      </c>
      <c r="BE76" s="20" t="s">
        <v>80</v>
      </c>
      <c r="BF76" s="9" t="s">
        <v>811</v>
      </c>
      <c r="BG76" s="20" t="s">
        <v>81</v>
      </c>
      <c r="BH76" s="9" t="s">
        <v>245</v>
      </c>
      <c r="BI76" s="9" t="b">
        <v>1</v>
      </c>
      <c r="BJ76" s="18"/>
    </row>
    <row r="77">
      <c r="A77" s="16" t="s">
        <v>812</v>
      </c>
      <c r="B77" s="20" t="s">
        <v>813</v>
      </c>
      <c r="C77" s="9" t="s">
        <v>167</v>
      </c>
      <c r="D77" s="9" t="s">
        <v>328</v>
      </c>
      <c r="E77" s="9" t="s">
        <v>329</v>
      </c>
      <c r="F77" s="9" t="s">
        <v>330</v>
      </c>
      <c r="G77" s="9" t="s">
        <v>814</v>
      </c>
      <c r="H77" s="9">
        <v>100.0</v>
      </c>
      <c r="I77" s="20" t="s">
        <v>155</v>
      </c>
      <c r="J77" s="9" t="s">
        <v>474</v>
      </c>
      <c r="K77" s="17"/>
      <c r="L77" s="9" t="s">
        <v>245</v>
      </c>
      <c r="M77" s="17"/>
      <c r="N77" s="9" t="s">
        <v>617</v>
      </c>
      <c r="O77" s="17"/>
      <c r="P77" s="9" t="s">
        <v>461</v>
      </c>
      <c r="Q77" s="17"/>
      <c r="R77" s="9" t="s">
        <v>245</v>
      </c>
      <c r="S77" s="17"/>
      <c r="T77" s="9" t="s">
        <v>461</v>
      </c>
      <c r="U77" s="20" t="s">
        <v>156</v>
      </c>
      <c r="V77" s="9" t="s">
        <v>495</v>
      </c>
      <c r="W77" s="17"/>
      <c r="X77" s="9" t="s">
        <v>245</v>
      </c>
      <c r="Y77" s="17"/>
      <c r="Z77" s="9" t="s">
        <v>478</v>
      </c>
      <c r="AA77" s="17"/>
      <c r="AB77" s="9" t="s">
        <v>245</v>
      </c>
      <c r="AC77" s="17"/>
      <c r="AD77" s="9" t="s">
        <v>245</v>
      </c>
      <c r="AE77" s="17"/>
      <c r="AF77" s="9" t="s">
        <v>245</v>
      </c>
      <c r="AG77" s="20" t="s">
        <v>157</v>
      </c>
      <c r="AH77" s="9" t="s">
        <v>495</v>
      </c>
      <c r="AI77" s="17"/>
      <c r="AJ77" s="9" t="s">
        <v>245</v>
      </c>
      <c r="AK77" s="53" t="s">
        <v>158</v>
      </c>
      <c r="AL77" s="9" t="s">
        <v>196</v>
      </c>
      <c r="AM77" s="17"/>
      <c r="AN77" s="9" t="s">
        <v>618</v>
      </c>
      <c r="AO77" s="17"/>
      <c r="AP77" s="9" t="s">
        <v>245</v>
      </c>
      <c r="AQ77" s="20" t="s">
        <v>160</v>
      </c>
      <c r="AR77" s="9" t="s">
        <v>495</v>
      </c>
      <c r="AS77" s="20" t="s">
        <v>78</v>
      </c>
      <c r="AT77" s="9" t="s">
        <v>479</v>
      </c>
      <c r="AU77" s="17"/>
      <c r="AV77" s="9" t="s">
        <v>245</v>
      </c>
      <c r="AW77" s="20" t="s">
        <v>161</v>
      </c>
      <c r="AX77" s="9" t="s">
        <v>495</v>
      </c>
      <c r="AY77" s="17"/>
      <c r="AZ77" s="9" t="s">
        <v>500</v>
      </c>
      <c r="BA77" s="17"/>
      <c r="BB77" s="9" t="s">
        <v>245</v>
      </c>
      <c r="BC77" s="17"/>
      <c r="BD77" s="9" t="s">
        <v>245</v>
      </c>
      <c r="BE77" s="17"/>
      <c r="BF77" s="9" t="s">
        <v>195</v>
      </c>
      <c r="BG77" s="17"/>
      <c r="BH77" s="9" t="s">
        <v>478</v>
      </c>
      <c r="BI77" s="9" t="b">
        <v>1</v>
      </c>
      <c r="BJ77" s="18"/>
    </row>
    <row r="78">
      <c r="A78" s="16" t="s">
        <v>817</v>
      </c>
      <c r="B78" s="20" t="s">
        <v>818</v>
      </c>
      <c r="C78" s="9" t="s">
        <v>167</v>
      </c>
      <c r="D78" s="9" t="s">
        <v>328</v>
      </c>
      <c r="E78" s="9">
        <v>4.0</v>
      </c>
      <c r="F78" s="9">
        <v>4.0</v>
      </c>
      <c r="G78" s="9" t="s">
        <v>819</v>
      </c>
      <c r="H78" s="9">
        <v>100.0</v>
      </c>
      <c r="I78" s="20" t="s">
        <v>28</v>
      </c>
      <c r="J78" s="17"/>
      <c r="K78" s="17"/>
      <c r="L78" s="17"/>
      <c r="M78" s="17"/>
      <c r="N78" s="9" t="s">
        <v>617</v>
      </c>
      <c r="O78" s="20" t="s">
        <v>49</v>
      </c>
      <c r="P78" s="17"/>
      <c r="Q78" s="17"/>
      <c r="R78" s="9" t="s">
        <v>495</v>
      </c>
      <c r="S78" s="17"/>
      <c r="T78" s="9" t="s">
        <v>461</v>
      </c>
      <c r="U78" s="17"/>
      <c r="V78" s="17"/>
      <c r="W78" s="17"/>
      <c r="X78" s="17"/>
      <c r="Y78" s="20" t="s">
        <v>51</v>
      </c>
      <c r="Z78" s="9" t="s">
        <v>245</v>
      </c>
      <c r="AA78" s="20" t="s">
        <v>52</v>
      </c>
      <c r="AB78" s="17"/>
      <c r="AC78" s="20" t="s">
        <v>54</v>
      </c>
      <c r="AD78" s="17"/>
      <c r="AE78" s="17"/>
      <c r="AF78" s="17"/>
      <c r="AG78" s="17"/>
      <c r="AH78" s="17"/>
      <c r="AI78" s="17"/>
      <c r="AJ78" s="17"/>
      <c r="AK78" s="17"/>
      <c r="AL78" s="17"/>
      <c r="AM78" s="20" t="s">
        <v>55</v>
      </c>
      <c r="AN78" s="17"/>
      <c r="AO78" s="17"/>
      <c r="AP78" s="17"/>
      <c r="AQ78" s="20" t="s">
        <v>57</v>
      </c>
      <c r="AR78" s="9" t="s">
        <v>498</v>
      </c>
      <c r="AS78" s="20" t="s">
        <v>58</v>
      </c>
      <c r="AT78" s="9" t="s">
        <v>479</v>
      </c>
      <c r="AU78" s="20" t="s">
        <v>59</v>
      </c>
      <c r="AV78" s="17"/>
      <c r="AW78" s="20" t="s">
        <v>57</v>
      </c>
      <c r="AX78" s="17"/>
      <c r="AY78" s="20" t="s">
        <v>61</v>
      </c>
      <c r="AZ78" s="9" t="s">
        <v>196</v>
      </c>
      <c r="BA78" s="17"/>
      <c r="BB78" s="17"/>
      <c r="BC78" s="20" t="s">
        <v>62</v>
      </c>
      <c r="BD78" s="9" t="s">
        <v>196</v>
      </c>
      <c r="BE78" s="20" t="s">
        <v>63</v>
      </c>
      <c r="BF78" s="9" t="s">
        <v>616</v>
      </c>
      <c r="BG78" s="17"/>
      <c r="BH78" s="17"/>
      <c r="BI78" s="9" t="b">
        <v>1</v>
      </c>
      <c r="BJ78" s="18"/>
    </row>
    <row r="79">
      <c r="A79" s="16" t="s">
        <v>820</v>
      </c>
      <c r="B79" s="20" t="s">
        <v>821</v>
      </c>
      <c r="C79" s="9" t="s">
        <v>471</v>
      </c>
      <c r="D79" s="9" t="s">
        <v>472</v>
      </c>
      <c r="E79" s="9" t="s">
        <v>329</v>
      </c>
      <c r="F79" s="9">
        <v>3.0</v>
      </c>
      <c r="G79" s="9" t="s">
        <v>822</v>
      </c>
      <c r="H79" s="9">
        <v>100.0</v>
      </c>
      <c r="I79" s="17"/>
      <c r="J79" s="9" t="s">
        <v>617</v>
      </c>
      <c r="K79" s="20" t="s">
        <v>554</v>
      </c>
      <c r="L79" s="9" t="s">
        <v>617</v>
      </c>
      <c r="M79" s="17"/>
      <c r="N79" s="9" t="s">
        <v>617</v>
      </c>
      <c r="O79" s="17"/>
      <c r="P79" s="9" t="s">
        <v>495</v>
      </c>
      <c r="Q79" s="17"/>
      <c r="R79" s="9" t="s">
        <v>495</v>
      </c>
      <c r="S79" s="17"/>
      <c r="T79" s="9" t="s">
        <v>616</v>
      </c>
      <c r="U79" s="17"/>
      <c r="V79" s="9" t="s">
        <v>495</v>
      </c>
      <c r="W79" s="17"/>
      <c r="X79" s="9" t="s">
        <v>495</v>
      </c>
      <c r="Y79" s="17"/>
      <c r="Z79" s="9" t="s">
        <v>245</v>
      </c>
      <c r="AA79" s="17"/>
      <c r="AB79" s="9" t="s">
        <v>245</v>
      </c>
      <c r="AC79" s="20" t="s">
        <v>456</v>
      </c>
      <c r="AD79" s="9" t="s">
        <v>245</v>
      </c>
      <c r="AE79" s="17"/>
      <c r="AF79" s="9" t="s">
        <v>495</v>
      </c>
      <c r="AG79" s="17"/>
      <c r="AH79" s="9" t="s">
        <v>495</v>
      </c>
      <c r="AI79" s="17"/>
      <c r="AJ79" s="9" t="s">
        <v>245</v>
      </c>
      <c r="AK79" s="17"/>
      <c r="AL79" s="9" t="s">
        <v>495</v>
      </c>
      <c r="AM79" s="17"/>
      <c r="AN79" s="9" t="s">
        <v>479</v>
      </c>
      <c r="AO79" s="17"/>
      <c r="AP79" s="9" t="s">
        <v>495</v>
      </c>
      <c r="AQ79" s="17"/>
      <c r="AR79" s="9" t="s">
        <v>461</v>
      </c>
      <c r="AS79" s="17"/>
      <c r="AT79" s="9" t="s">
        <v>479</v>
      </c>
      <c r="AU79" s="17"/>
      <c r="AV79" s="9" t="s">
        <v>498</v>
      </c>
      <c r="AW79" s="17"/>
      <c r="AX79" s="9" t="s">
        <v>495</v>
      </c>
      <c r="AY79" s="17"/>
      <c r="AZ79" s="9" t="s">
        <v>498</v>
      </c>
      <c r="BA79" s="17"/>
      <c r="BB79" s="9" t="s">
        <v>495</v>
      </c>
      <c r="BC79" s="17"/>
      <c r="BD79" s="9" t="s">
        <v>474</v>
      </c>
      <c r="BE79" s="17"/>
      <c r="BF79" s="9" t="s">
        <v>461</v>
      </c>
      <c r="BG79" s="17"/>
      <c r="BH79" s="9" t="s">
        <v>498</v>
      </c>
      <c r="BI79" s="9" t="b">
        <v>1</v>
      </c>
      <c r="BJ79" s="18"/>
    </row>
    <row r="80">
      <c r="A80" s="16" t="s">
        <v>825</v>
      </c>
      <c r="B80" s="20" t="s">
        <v>624</v>
      </c>
      <c r="C80" s="9" t="s">
        <v>167</v>
      </c>
      <c r="D80" s="9" t="s">
        <v>328</v>
      </c>
      <c r="E80" s="9">
        <v>4.0</v>
      </c>
      <c r="F80" s="9">
        <v>2.0</v>
      </c>
      <c r="G80" s="9" t="s">
        <v>769</v>
      </c>
      <c r="H80" s="9">
        <v>100.0</v>
      </c>
      <c r="I80" s="20" t="s">
        <v>177</v>
      </c>
      <c r="J80" s="9" t="s">
        <v>196</v>
      </c>
      <c r="K80" s="20" t="s">
        <v>178</v>
      </c>
      <c r="L80" s="9" t="s">
        <v>196</v>
      </c>
      <c r="M80" s="20" t="s">
        <v>179</v>
      </c>
      <c r="N80" s="9" t="s">
        <v>196</v>
      </c>
      <c r="O80" s="17"/>
      <c r="P80" s="17"/>
      <c r="Q80" s="20" t="s">
        <v>180</v>
      </c>
      <c r="R80" s="9" t="s">
        <v>461</v>
      </c>
      <c r="S80" s="20" t="s">
        <v>163</v>
      </c>
      <c r="T80" s="9" t="s">
        <v>495</v>
      </c>
      <c r="U80" s="20" t="s">
        <v>181</v>
      </c>
      <c r="V80" s="9" t="s">
        <v>461</v>
      </c>
      <c r="W80" s="17"/>
      <c r="X80" s="17"/>
      <c r="Y80" s="17"/>
      <c r="Z80" s="17"/>
      <c r="AA80" s="17"/>
      <c r="AB80" s="17"/>
      <c r="AC80" s="20" t="s">
        <v>179</v>
      </c>
      <c r="AD80" s="9" t="s">
        <v>196</v>
      </c>
      <c r="AE80" s="20" t="s">
        <v>54</v>
      </c>
      <c r="AF80" s="9" t="s">
        <v>245</v>
      </c>
      <c r="AG80" s="17"/>
      <c r="AH80" s="17"/>
      <c r="AI80" s="17"/>
      <c r="AJ80" s="17"/>
      <c r="AK80" s="20" t="s">
        <v>182</v>
      </c>
      <c r="AL80" s="17"/>
      <c r="AM80" s="17"/>
      <c r="AN80" s="17"/>
      <c r="AO80" s="17"/>
      <c r="AP80" s="17"/>
      <c r="AQ80" s="20" t="s">
        <v>183</v>
      </c>
      <c r="AR80" s="9" t="s">
        <v>461</v>
      </c>
      <c r="AS80" s="17"/>
      <c r="AT80" s="17"/>
      <c r="AU80" s="20" t="s">
        <v>128</v>
      </c>
      <c r="AV80" s="9" t="s">
        <v>461</v>
      </c>
      <c r="AW80" s="17"/>
      <c r="AX80" s="17"/>
      <c r="AY80" s="17"/>
      <c r="AZ80" s="17"/>
      <c r="BA80" s="17"/>
      <c r="BB80" s="17"/>
      <c r="BC80" s="20" t="s">
        <v>184</v>
      </c>
      <c r="BD80" s="9" t="s">
        <v>461</v>
      </c>
      <c r="BE80" s="17"/>
      <c r="BF80" s="17"/>
      <c r="BG80" s="17"/>
      <c r="BH80" s="17"/>
      <c r="BI80" s="9" t="b">
        <v>1</v>
      </c>
      <c r="BJ80" s="18"/>
    </row>
    <row r="81">
      <c r="A81" s="16" t="s">
        <v>826</v>
      </c>
      <c r="B81" s="20" t="s">
        <v>827</v>
      </c>
      <c r="C81" s="9" t="s">
        <v>167</v>
      </c>
      <c r="D81" s="9" t="s">
        <v>328</v>
      </c>
      <c r="E81" s="9" t="s">
        <v>329</v>
      </c>
      <c r="F81" s="9" t="s">
        <v>330</v>
      </c>
      <c r="G81" s="9" t="s">
        <v>828</v>
      </c>
      <c r="H81" s="9">
        <v>100.0</v>
      </c>
      <c r="I81" s="17"/>
      <c r="J81" s="9" t="s">
        <v>498</v>
      </c>
      <c r="K81" s="20" t="s">
        <v>599</v>
      </c>
      <c r="L81" s="9" t="s">
        <v>616</v>
      </c>
      <c r="M81" s="17"/>
      <c r="N81" s="9" t="s">
        <v>617</v>
      </c>
      <c r="O81" s="17"/>
      <c r="P81" s="9" t="s">
        <v>461</v>
      </c>
      <c r="Q81" s="17"/>
      <c r="R81" s="9" t="s">
        <v>498</v>
      </c>
      <c r="S81" s="20" t="s">
        <v>163</v>
      </c>
      <c r="T81" s="9" t="s">
        <v>495</v>
      </c>
      <c r="U81" s="17"/>
      <c r="V81" s="9" t="s">
        <v>498</v>
      </c>
      <c r="W81" s="17"/>
      <c r="X81" s="9" t="s">
        <v>495</v>
      </c>
      <c r="Y81" s="20" t="s">
        <v>577</v>
      </c>
      <c r="Z81" s="9" t="s">
        <v>245</v>
      </c>
      <c r="AA81" s="17"/>
      <c r="AB81" s="9" t="s">
        <v>245</v>
      </c>
      <c r="AC81" s="17"/>
      <c r="AD81" s="9" t="s">
        <v>495</v>
      </c>
      <c r="AE81" s="17"/>
      <c r="AF81" s="9" t="s">
        <v>495</v>
      </c>
      <c r="AG81" s="17"/>
      <c r="AH81" s="9" t="s">
        <v>498</v>
      </c>
      <c r="AI81" s="20" t="s">
        <v>607</v>
      </c>
      <c r="AJ81" s="9" t="s">
        <v>245</v>
      </c>
      <c r="AK81" s="17"/>
      <c r="AL81" s="9" t="s">
        <v>495</v>
      </c>
      <c r="AM81" s="17"/>
      <c r="AN81" s="9" t="s">
        <v>495</v>
      </c>
      <c r="AO81" s="17"/>
      <c r="AP81" s="9" t="s">
        <v>495</v>
      </c>
      <c r="AQ81" s="17"/>
      <c r="AR81" s="9" t="s">
        <v>495</v>
      </c>
      <c r="AS81" s="20" t="s">
        <v>127</v>
      </c>
      <c r="AT81" s="9" t="s">
        <v>479</v>
      </c>
      <c r="AU81" s="20" t="s">
        <v>128</v>
      </c>
      <c r="AV81" s="17"/>
      <c r="AW81" s="17"/>
      <c r="AX81" s="9" t="s">
        <v>498</v>
      </c>
      <c r="AY81" s="17"/>
      <c r="AZ81" s="9" t="s">
        <v>498</v>
      </c>
      <c r="BA81" s="17"/>
      <c r="BB81" s="9" t="s">
        <v>495</v>
      </c>
      <c r="BC81" s="17"/>
      <c r="BD81" s="9" t="s">
        <v>474</v>
      </c>
      <c r="BE81" s="17"/>
      <c r="BF81" s="9" t="s">
        <v>617</v>
      </c>
      <c r="BG81" s="17"/>
      <c r="BH81" s="9" t="s">
        <v>495</v>
      </c>
      <c r="BI81" s="9" t="b">
        <v>1</v>
      </c>
      <c r="BJ81" s="18"/>
    </row>
    <row r="82">
      <c r="A82" s="16" t="s">
        <v>830</v>
      </c>
      <c r="B82" s="20" t="s">
        <v>553</v>
      </c>
      <c r="C82" s="9" t="s">
        <v>167</v>
      </c>
      <c r="D82" s="9" t="s">
        <v>187</v>
      </c>
      <c r="E82" s="9">
        <v>4.0</v>
      </c>
      <c r="F82" s="9">
        <v>3.0</v>
      </c>
      <c r="G82" s="9" t="s">
        <v>625</v>
      </c>
      <c r="H82" s="9">
        <v>100.0</v>
      </c>
      <c r="I82" s="20" t="s">
        <v>431</v>
      </c>
      <c r="J82" s="9" t="s">
        <v>474</v>
      </c>
      <c r="K82" s="17"/>
      <c r="L82" s="9" t="s">
        <v>616</v>
      </c>
      <c r="M82" s="17"/>
      <c r="N82" s="9" t="s">
        <v>617</v>
      </c>
      <c r="O82" s="20" t="s">
        <v>432</v>
      </c>
      <c r="P82" s="17"/>
      <c r="Q82" s="20" t="s">
        <v>433</v>
      </c>
      <c r="R82" s="17"/>
      <c r="S82" s="20" t="s">
        <v>434</v>
      </c>
      <c r="T82" s="9" t="s">
        <v>831</v>
      </c>
      <c r="U82" s="17"/>
      <c r="V82" s="17"/>
      <c r="W82" s="20" t="s">
        <v>435</v>
      </c>
      <c r="X82" s="9" t="s">
        <v>495</v>
      </c>
      <c r="Y82" s="20" t="s">
        <v>436</v>
      </c>
      <c r="Z82" s="9" t="s">
        <v>245</v>
      </c>
      <c r="AA82" s="20" t="s">
        <v>437</v>
      </c>
      <c r="AB82" s="9" t="s">
        <v>245</v>
      </c>
      <c r="AC82" s="17"/>
      <c r="AD82" s="9" t="s">
        <v>245</v>
      </c>
      <c r="AE82" s="20" t="s">
        <v>438</v>
      </c>
      <c r="AF82" s="9" t="s">
        <v>698</v>
      </c>
      <c r="AG82" s="20" t="s">
        <v>118</v>
      </c>
      <c r="AH82" s="17"/>
      <c r="AI82" s="20" t="s">
        <v>439</v>
      </c>
      <c r="AJ82" s="9" t="s">
        <v>245</v>
      </c>
      <c r="AK82" s="20" t="s">
        <v>440</v>
      </c>
      <c r="AL82" s="9" t="s">
        <v>495</v>
      </c>
      <c r="AM82" s="17"/>
      <c r="AN82" s="17"/>
      <c r="AO82" s="17"/>
      <c r="AP82" s="17"/>
      <c r="AQ82" s="17"/>
      <c r="AR82" s="17"/>
      <c r="AS82" s="17"/>
      <c r="AT82" s="9" t="s">
        <v>479</v>
      </c>
      <c r="AU82" s="20" t="s">
        <v>128</v>
      </c>
      <c r="AV82" s="9" t="s">
        <v>495</v>
      </c>
      <c r="AW82" s="20" t="s">
        <v>118</v>
      </c>
      <c r="AX82" s="17"/>
      <c r="AY82" s="17"/>
      <c r="AZ82" s="9" t="s">
        <v>196</v>
      </c>
      <c r="BA82" s="20" t="s">
        <v>441</v>
      </c>
      <c r="BB82" s="17"/>
      <c r="BC82" s="20" t="s">
        <v>442</v>
      </c>
      <c r="BD82" s="9" t="s">
        <v>196</v>
      </c>
      <c r="BE82" s="17"/>
      <c r="BF82" s="9" t="s">
        <v>245</v>
      </c>
      <c r="BG82" s="17"/>
      <c r="BH82" s="9" t="s">
        <v>196</v>
      </c>
      <c r="BI82" s="9" t="b">
        <v>1</v>
      </c>
      <c r="BJ82" s="18"/>
    </row>
    <row r="83">
      <c r="A83" s="16" t="s">
        <v>832</v>
      </c>
      <c r="B83" s="20" t="s">
        <v>818</v>
      </c>
      <c r="C83" s="9" t="s">
        <v>167</v>
      </c>
      <c r="D83" s="9" t="s">
        <v>328</v>
      </c>
      <c r="E83" s="9">
        <v>8.0</v>
      </c>
      <c r="F83" s="9">
        <v>3.0</v>
      </c>
      <c r="G83" s="9" t="s">
        <v>833</v>
      </c>
      <c r="H83" s="9">
        <v>100.0</v>
      </c>
      <c r="I83" s="20" t="s">
        <v>57</v>
      </c>
      <c r="J83" s="17"/>
      <c r="K83" s="20" t="s">
        <v>57</v>
      </c>
      <c r="L83" s="17"/>
      <c r="M83" s="20" t="s">
        <v>57</v>
      </c>
      <c r="N83" s="17"/>
      <c r="O83" s="20" t="s">
        <v>268</v>
      </c>
      <c r="P83" s="9" t="s">
        <v>498</v>
      </c>
      <c r="Q83" s="20" t="s">
        <v>269</v>
      </c>
      <c r="R83" s="9" t="s">
        <v>461</v>
      </c>
      <c r="S83" s="20" t="s">
        <v>119</v>
      </c>
      <c r="T83" s="9" t="s">
        <v>461</v>
      </c>
      <c r="U83" s="20" t="s">
        <v>57</v>
      </c>
      <c r="V83" s="17"/>
      <c r="W83" s="20" t="s">
        <v>270</v>
      </c>
      <c r="X83" s="9" t="s">
        <v>507</v>
      </c>
      <c r="Y83" s="20" t="s">
        <v>271</v>
      </c>
      <c r="Z83" s="9" t="s">
        <v>245</v>
      </c>
      <c r="AA83" s="20" t="s">
        <v>271</v>
      </c>
      <c r="AB83" s="9" t="s">
        <v>245</v>
      </c>
      <c r="AC83" s="20" t="s">
        <v>271</v>
      </c>
      <c r="AD83" s="9" t="s">
        <v>245</v>
      </c>
      <c r="AE83" s="20" t="s">
        <v>271</v>
      </c>
      <c r="AF83" s="9" t="s">
        <v>245</v>
      </c>
      <c r="AG83" s="20" t="s">
        <v>271</v>
      </c>
      <c r="AH83" s="9" t="s">
        <v>245</v>
      </c>
      <c r="AI83" s="20" t="s">
        <v>272</v>
      </c>
      <c r="AJ83" s="9" t="s">
        <v>500</v>
      </c>
      <c r="AK83" s="20" t="s">
        <v>57</v>
      </c>
      <c r="AL83" s="17"/>
      <c r="AM83" s="20" t="s">
        <v>273</v>
      </c>
      <c r="AN83" s="9" t="s">
        <v>498</v>
      </c>
      <c r="AO83" s="20" t="s">
        <v>274</v>
      </c>
      <c r="AP83" s="9" t="s">
        <v>498</v>
      </c>
      <c r="AQ83" s="20" t="s">
        <v>275</v>
      </c>
      <c r="AR83" s="9" t="s">
        <v>245</v>
      </c>
      <c r="AS83" s="20" t="s">
        <v>127</v>
      </c>
      <c r="AT83" s="9" t="s">
        <v>479</v>
      </c>
      <c r="AU83" s="20" t="s">
        <v>57</v>
      </c>
      <c r="AV83" s="17"/>
      <c r="AW83" s="20" t="s">
        <v>276</v>
      </c>
      <c r="AX83" s="17"/>
      <c r="AY83" s="20" t="s">
        <v>174</v>
      </c>
      <c r="AZ83" s="9" t="s">
        <v>474</v>
      </c>
      <c r="BA83" s="20" t="s">
        <v>277</v>
      </c>
      <c r="BB83" s="9" t="s">
        <v>245</v>
      </c>
      <c r="BC83" s="20" t="s">
        <v>278</v>
      </c>
      <c r="BD83" s="9" t="s">
        <v>245</v>
      </c>
      <c r="BE83" s="20" t="s">
        <v>278</v>
      </c>
      <c r="BF83" s="9" t="s">
        <v>245</v>
      </c>
      <c r="BG83" s="20" t="s">
        <v>57</v>
      </c>
      <c r="BH83" s="17"/>
      <c r="BI83" s="9" t="b">
        <v>1</v>
      </c>
      <c r="BJ83" s="18"/>
    </row>
    <row r="84">
      <c r="A84" s="16" t="s">
        <v>836</v>
      </c>
      <c r="B84" s="20" t="s">
        <v>707</v>
      </c>
      <c r="C84" s="9" t="s">
        <v>167</v>
      </c>
      <c r="D84" s="9" t="s">
        <v>328</v>
      </c>
      <c r="E84" s="9">
        <v>5.0</v>
      </c>
      <c r="F84" s="9">
        <v>3.0</v>
      </c>
      <c r="G84" s="9" t="s">
        <v>837</v>
      </c>
      <c r="H84" s="9">
        <v>100.0</v>
      </c>
      <c r="I84" s="20" t="s">
        <v>118</v>
      </c>
      <c r="J84" s="9" t="s">
        <v>495</v>
      </c>
      <c r="K84" s="20" t="s">
        <v>118</v>
      </c>
      <c r="L84" s="9" t="s">
        <v>495</v>
      </c>
      <c r="M84" s="20" t="s">
        <v>142</v>
      </c>
      <c r="N84" s="9" t="s">
        <v>495</v>
      </c>
      <c r="O84" s="20" t="s">
        <v>118</v>
      </c>
      <c r="P84" s="9" t="s">
        <v>495</v>
      </c>
      <c r="Q84" s="20" t="s">
        <v>118</v>
      </c>
      <c r="R84" s="9" t="s">
        <v>495</v>
      </c>
      <c r="S84" s="20" t="s">
        <v>118</v>
      </c>
      <c r="T84" s="9" t="s">
        <v>495</v>
      </c>
      <c r="U84" s="20" t="s">
        <v>118</v>
      </c>
      <c r="V84" s="9" t="s">
        <v>495</v>
      </c>
      <c r="W84" s="20" t="s">
        <v>118</v>
      </c>
      <c r="X84" s="9" t="s">
        <v>495</v>
      </c>
      <c r="Y84" s="20" t="s">
        <v>118</v>
      </c>
      <c r="Z84" s="9" t="s">
        <v>495</v>
      </c>
      <c r="AA84" s="20" t="s">
        <v>118</v>
      </c>
      <c r="AB84" s="9" t="s">
        <v>495</v>
      </c>
      <c r="AC84" s="20" t="s">
        <v>118</v>
      </c>
      <c r="AD84" s="9" t="s">
        <v>495</v>
      </c>
      <c r="AE84" s="20" t="s">
        <v>118</v>
      </c>
      <c r="AF84" s="9" t="s">
        <v>495</v>
      </c>
      <c r="AG84" s="20" t="s">
        <v>118</v>
      </c>
      <c r="AH84" s="9" t="s">
        <v>495</v>
      </c>
      <c r="AI84" s="20" t="s">
        <v>118</v>
      </c>
      <c r="AJ84" s="9" t="s">
        <v>495</v>
      </c>
      <c r="AK84" s="20" t="s">
        <v>118</v>
      </c>
      <c r="AL84" s="9" t="s">
        <v>495</v>
      </c>
      <c r="AM84" s="20" t="s">
        <v>118</v>
      </c>
      <c r="AN84" s="9" t="s">
        <v>495</v>
      </c>
      <c r="AO84" s="20" t="s">
        <v>118</v>
      </c>
      <c r="AP84" s="9" t="s">
        <v>495</v>
      </c>
      <c r="AQ84" s="20" t="s">
        <v>118</v>
      </c>
      <c r="AR84" s="9" t="s">
        <v>495</v>
      </c>
      <c r="AS84" s="20" t="s">
        <v>78</v>
      </c>
      <c r="AT84" s="9" t="s">
        <v>495</v>
      </c>
      <c r="AU84" s="20" t="s">
        <v>118</v>
      </c>
      <c r="AV84" s="9" t="s">
        <v>495</v>
      </c>
      <c r="AW84" s="20" t="s">
        <v>118</v>
      </c>
      <c r="AX84" s="9" t="s">
        <v>495</v>
      </c>
      <c r="AY84" s="20" t="s">
        <v>118</v>
      </c>
      <c r="AZ84" s="9" t="s">
        <v>495</v>
      </c>
      <c r="BA84" s="20" t="s">
        <v>118</v>
      </c>
      <c r="BB84" s="9" t="s">
        <v>495</v>
      </c>
      <c r="BC84" s="20" t="s">
        <v>118</v>
      </c>
      <c r="BD84" s="9" t="s">
        <v>495</v>
      </c>
      <c r="BE84" s="20" t="s">
        <v>118</v>
      </c>
      <c r="BF84" s="9" t="s">
        <v>495</v>
      </c>
      <c r="BG84" s="20" t="s">
        <v>118</v>
      </c>
      <c r="BH84" s="9" t="s">
        <v>495</v>
      </c>
      <c r="BI84" s="9" t="b">
        <v>1</v>
      </c>
      <c r="BJ84" s="18"/>
    </row>
    <row r="85">
      <c r="A85" s="16" t="s">
        <v>839</v>
      </c>
      <c r="B85" s="20" t="s">
        <v>668</v>
      </c>
      <c r="C85" s="9" t="s">
        <v>167</v>
      </c>
      <c r="D85" s="9" t="s">
        <v>472</v>
      </c>
      <c r="E85" s="9" t="s">
        <v>329</v>
      </c>
      <c r="F85" s="9" t="s">
        <v>330</v>
      </c>
      <c r="G85" s="9" t="s">
        <v>840</v>
      </c>
      <c r="H85" s="9">
        <v>100.0</v>
      </c>
      <c r="I85" s="20" t="s">
        <v>197</v>
      </c>
      <c r="J85" s="9" t="s">
        <v>495</v>
      </c>
      <c r="K85" s="20" t="s">
        <v>198</v>
      </c>
      <c r="L85" s="9" t="s">
        <v>495</v>
      </c>
      <c r="M85" s="20" t="s">
        <v>198</v>
      </c>
      <c r="N85" s="9" t="s">
        <v>495</v>
      </c>
      <c r="O85" s="20" t="s">
        <v>198</v>
      </c>
      <c r="P85" s="9" t="s">
        <v>495</v>
      </c>
      <c r="Q85" s="20" t="s">
        <v>198</v>
      </c>
      <c r="R85" s="9" t="s">
        <v>495</v>
      </c>
      <c r="S85" s="20" t="s">
        <v>199</v>
      </c>
      <c r="T85" s="9" t="s">
        <v>495</v>
      </c>
      <c r="U85" s="20" t="s">
        <v>200</v>
      </c>
      <c r="V85" s="9" t="s">
        <v>495</v>
      </c>
      <c r="W85" s="20" t="s">
        <v>198</v>
      </c>
      <c r="X85" s="9" t="s">
        <v>495</v>
      </c>
      <c r="Y85" s="20" t="s">
        <v>201</v>
      </c>
      <c r="Z85" s="9" t="s">
        <v>245</v>
      </c>
      <c r="AA85" s="20" t="s">
        <v>202</v>
      </c>
      <c r="AB85" s="9" t="s">
        <v>245</v>
      </c>
      <c r="AC85" s="20" t="s">
        <v>198</v>
      </c>
      <c r="AD85" s="9" t="s">
        <v>495</v>
      </c>
      <c r="AE85" s="20" t="s">
        <v>198</v>
      </c>
      <c r="AF85" s="9" t="s">
        <v>495</v>
      </c>
      <c r="AG85" s="20" t="s">
        <v>198</v>
      </c>
      <c r="AH85" s="9" t="s">
        <v>495</v>
      </c>
      <c r="AI85" s="20" t="s">
        <v>198</v>
      </c>
      <c r="AJ85" s="9" t="s">
        <v>495</v>
      </c>
      <c r="AK85" s="20" t="s">
        <v>198</v>
      </c>
      <c r="AL85" s="9" t="s">
        <v>495</v>
      </c>
      <c r="AM85" s="17"/>
      <c r="AN85" s="9" t="s">
        <v>495</v>
      </c>
      <c r="AO85" s="20" t="s">
        <v>198</v>
      </c>
      <c r="AP85" s="9" t="s">
        <v>495</v>
      </c>
      <c r="AQ85" s="20" t="s">
        <v>198</v>
      </c>
      <c r="AR85" s="9" t="s">
        <v>495</v>
      </c>
      <c r="AS85" s="20" t="s">
        <v>198</v>
      </c>
      <c r="AT85" s="9" t="s">
        <v>495</v>
      </c>
      <c r="AU85" s="20" t="s">
        <v>198</v>
      </c>
      <c r="AV85" s="9" t="s">
        <v>495</v>
      </c>
      <c r="AW85" s="20" t="s">
        <v>198</v>
      </c>
      <c r="AX85" s="9" t="s">
        <v>495</v>
      </c>
      <c r="AY85" s="20" t="s">
        <v>198</v>
      </c>
      <c r="AZ85" s="9" t="s">
        <v>495</v>
      </c>
      <c r="BA85" s="20" t="s">
        <v>198</v>
      </c>
      <c r="BB85" s="9" t="s">
        <v>495</v>
      </c>
      <c r="BC85" s="20" t="s">
        <v>203</v>
      </c>
      <c r="BD85" s="9" t="s">
        <v>196</v>
      </c>
      <c r="BE85" s="20" t="s">
        <v>204</v>
      </c>
      <c r="BF85" s="9" t="s">
        <v>196</v>
      </c>
      <c r="BG85" s="20" t="s">
        <v>198</v>
      </c>
      <c r="BH85" s="9" t="s">
        <v>495</v>
      </c>
      <c r="BI85" s="9" t="b">
        <v>1</v>
      </c>
      <c r="BJ85" s="18"/>
    </row>
    <row r="86">
      <c r="A86" s="16" t="s">
        <v>841</v>
      </c>
      <c r="B86" s="20" t="s">
        <v>813</v>
      </c>
      <c r="C86" s="9" t="s">
        <v>167</v>
      </c>
      <c r="D86" s="9" t="s">
        <v>328</v>
      </c>
      <c r="E86" s="9" t="s">
        <v>329</v>
      </c>
      <c r="F86" s="9">
        <v>3.0</v>
      </c>
      <c r="G86" s="9" t="s">
        <v>842</v>
      </c>
      <c r="H86" s="9">
        <v>100.0</v>
      </c>
      <c r="I86" s="17"/>
      <c r="J86" s="9" t="s">
        <v>479</v>
      </c>
      <c r="K86" s="17"/>
      <c r="L86" s="9" t="s">
        <v>616</v>
      </c>
      <c r="M86" s="17"/>
      <c r="N86" s="9" t="s">
        <v>617</v>
      </c>
      <c r="O86" s="17"/>
      <c r="P86" s="9" t="s">
        <v>495</v>
      </c>
      <c r="Q86" s="17"/>
      <c r="R86" s="9" t="s">
        <v>474</v>
      </c>
      <c r="S86" s="17"/>
      <c r="T86" s="9" t="s">
        <v>702</v>
      </c>
      <c r="U86" s="17"/>
      <c r="V86" s="9" t="s">
        <v>479</v>
      </c>
      <c r="W86" s="17"/>
      <c r="X86" s="9" t="s">
        <v>702</v>
      </c>
      <c r="Y86" s="17"/>
      <c r="Z86" s="9" t="s">
        <v>245</v>
      </c>
      <c r="AA86" s="17"/>
      <c r="AB86" s="9" t="s">
        <v>245</v>
      </c>
      <c r="AC86" s="17"/>
      <c r="AD86" s="9" t="s">
        <v>843</v>
      </c>
      <c r="AE86" s="17"/>
      <c r="AF86" s="9" t="s">
        <v>702</v>
      </c>
      <c r="AG86" s="17"/>
      <c r="AH86" s="9" t="s">
        <v>844</v>
      </c>
      <c r="AI86" s="17"/>
      <c r="AJ86" s="9" t="s">
        <v>245</v>
      </c>
      <c r="AK86" s="17"/>
      <c r="AL86" s="9" t="s">
        <v>845</v>
      </c>
      <c r="AM86" s="17"/>
      <c r="AN86" s="9" t="s">
        <v>498</v>
      </c>
      <c r="AO86" s="17"/>
      <c r="AP86" s="9" t="s">
        <v>702</v>
      </c>
      <c r="AQ86" s="17"/>
      <c r="AR86" s="9" t="s">
        <v>474</v>
      </c>
      <c r="AS86" s="17"/>
      <c r="AT86" s="9" t="s">
        <v>535</v>
      </c>
      <c r="AU86" s="17"/>
      <c r="AV86" s="9" t="s">
        <v>702</v>
      </c>
      <c r="AW86" s="17"/>
      <c r="AX86" s="9" t="s">
        <v>498</v>
      </c>
      <c r="AY86" s="17"/>
      <c r="AZ86" s="9" t="s">
        <v>474</v>
      </c>
      <c r="BA86" s="17"/>
      <c r="BB86" s="9" t="s">
        <v>617</v>
      </c>
      <c r="BC86" s="17"/>
      <c r="BD86" s="9" t="s">
        <v>478</v>
      </c>
      <c r="BE86" s="17"/>
      <c r="BF86" s="9" t="s">
        <v>847</v>
      </c>
      <c r="BG86" s="17"/>
      <c r="BH86" s="9" t="s">
        <v>702</v>
      </c>
      <c r="BI86" s="9" t="b">
        <v>1</v>
      </c>
      <c r="BJ86" s="18"/>
    </row>
    <row r="87">
      <c r="A87" s="16" t="s">
        <v>848</v>
      </c>
      <c r="B87" s="20" t="s">
        <v>732</v>
      </c>
      <c r="C87" s="9" t="s">
        <v>167</v>
      </c>
      <c r="D87" s="9" t="s">
        <v>328</v>
      </c>
      <c r="E87" s="9" t="s">
        <v>329</v>
      </c>
      <c r="F87" s="9">
        <v>4.0</v>
      </c>
      <c r="G87" s="9" t="s">
        <v>849</v>
      </c>
      <c r="H87" s="9">
        <v>100.0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9" t="b">
        <v>1</v>
      </c>
      <c r="BJ87" s="18"/>
    </row>
    <row r="88">
      <c r="A88" s="16" t="s">
        <v>850</v>
      </c>
      <c r="B88" s="20" t="s">
        <v>707</v>
      </c>
      <c r="C88" s="9" t="s">
        <v>167</v>
      </c>
      <c r="D88" s="9" t="s">
        <v>328</v>
      </c>
      <c r="E88" s="9">
        <v>1.0</v>
      </c>
      <c r="F88" s="9">
        <v>4.0</v>
      </c>
      <c r="G88" s="9" t="s">
        <v>522</v>
      </c>
      <c r="H88" s="9">
        <v>100.0</v>
      </c>
      <c r="I88" s="17"/>
      <c r="J88" s="9" t="s">
        <v>461</v>
      </c>
      <c r="K88" s="17"/>
      <c r="L88" s="9" t="s">
        <v>617</v>
      </c>
      <c r="M88" s="20" t="s">
        <v>142</v>
      </c>
      <c r="N88" s="9" t="s">
        <v>617</v>
      </c>
      <c r="O88" s="17"/>
      <c r="P88" s="9" t="s">
        <v>461</v>
      </c>
      <c r="Q88" s="17"/>
      <c r="R88" s="9" t="s">
        <v>498</v>
      </c>
      <c r="S88" s="20" t="s">
        <v>567</v>
      </c>
      <c r="T88" s="9" t="s">
        <v>461</v>
      </c>
      <c r="U88" s="17"/>
      <c r="V88" s="9" t="s">
        <v>479</v>
      </c>
      <c r="W88" s="20" t="s">
        <v>118</v>
      </c>
      <c r="X88" s="9" t="s">
        <v>495</v>
      </c>
      <c r="Y88" s="17"/>
      <c r="Z88" s="9" t="s">
        <v>245</v>
      </c>
      <c r="AA88" s="17"/>
      <c r="AB88" s="9" t="s">
        <v>616</v>
      </c>
      <c r="AC88" s="17"/>
      <c r="AD88" s="9" t="s">
        <v>617</v>
      </c>
      <c r="AE88" s="20" t="s">
        <v>561</v>
      </c>
      <c r="AF88" s="9" t="s">
        <v>495</v>
      </c>
      <c r="AG88" s="17"/>
      <c r="AH88" s="9" t="s">
        <v>479</v>
      </c>
      <c r="AI88" s="20" t="s">
        <v>118</v>
      </c>
      <c r="AJ88" s="9" t="s">
        <v>245</v>
      </c>
      <c r="AK88" s="20" t="s">
        <v>568</v>
      </c>
      <c r="AL88" s="9" t="s">
        <v>498</v>
      </c>
      <c r="AM88" s="17"/>
      <c r="AN88" s="9" t="s">
        <v>498</v>
      </c>
      <c r="AO88" s="20" t="s">
        <v>569</v>
      </c>
      <c r="AP88" s="9" t="s">
        <v>495</v>
      </c>
      <c r="AQ88" s="17"/>
      <c r="AR88" s="9" t="s">
        <v>617</v>
      </c>
      <c r="AS88" s="17"/>
      <c r="AT88" s="9" t="s">
        <v>461</v>
      </c>
      <c r="AU88" s="17"/>
      <c r="AV88" s="9" t="s">
        <v>495</v>
      </c>
      <c r="AW88" s="17"/>
      <c r="AX88" s="9" t="s">
        <v>498</v>
      </c>
      <c r="AY88" s="20" t="s">
        <v>118</v>
      </c>
      <c r="AZ88" s="9" t="s">
        <v>498</v>
      </c>
      <c r="BA88" s="17"/>
      <c r="BB88" s="9" t="s">
        <v>498</v>
      </c>
      <c r="BC88" s="20" t="s">
        <v>569</v>
      </c>
      <c r="BD88" s="17"/>
      <c r="BE88" s="17"/>
      <c r="BF88" s="9" t="s">
        <v>498</v>
      </c>
      <c r="BG88" s="20" t="s">
        <v>570</v>
      </c>
      <c r="BH88" s="9" t="s">
        <v>495</v>
      </c>
      <c r="BI88" s="9" t="b">
        <v>1</v>
      </c>
      <c r="BJ88" s="18"/>
    </row>
    <row r="89">
      <c r="A89" s="16" t="s">
        <v>852</v>
      </c>
      <c r="B89" s="20" t="s">
        <v>324</v>
      </c>
      <c r="C89" s="9" t="s">
        <v>471</v>
      </c>
      <c r="D89" s="9" t="s">
        <v>328</v>
      </c>
      <c r="E89" s="9">
        <v>5.0</v>
      </c>
      <c r="F89" s="9">
        <v>3.0</v>
      </c>
      <c r="G89" s="9" t="s">
        <v>661</v>
      </c>
      <c r="H89" s="9">
        <v>100.0</v>
      </c>
      <c r="I89" s="17"/>
      <c r="J89" s="17"/>
      <c r="K89" s="20" t="s">
        <v>544</v>
      </c>
      <c r="L89" s="9" t="s">
        <v>616</v>
      </c>
      <c r="M89" s="20" t="s">
        <v>85</v>
      </c>
      <c r="N89" s="9" t="s">
        <v>617</v>
      </c>
      <c r="O89" s="17"/>
      <c r="P89" s="17"/>
      <c r="Q89" s="17"/>
      <c r="R89" s="17"/>
      <c r="S89" s="20" t="s">
        <v>545</v>
      </c>
      <c r="T89" s="9" t="s">
        <v>495</v>
      </c>
      <c r="U89" s="17"/>
      <c r="V89" s="17"/>
      <c r="W89" s="17"/>
      <c r="X89" s="9" t="s">
        <v>498</v>
      </c>
      <c r="Y89" s="20" t="s">
        <v>546</v>
      </c>
      <c r="Z89" s="9" t="s">
        <v>245</v>
      </c>
      <c r="AA89" s="20" t="s">
        <v>547</v>
      </c>
      <c r="AB89" s="9" t="s">
        <v>245</v>
      </c>
      <c r="AC89" s="20" t="s">
        <v>124</v>
      </c>
      <c r="AD89" s="9" t="s">
        <v>245</v>
      </c>
      <c r="AE89" s="20" t="s">
        <v>57</v>
      </c>
      <c r="AF89" s="17"/>
      <c r="AG89" s="20" t="s">
        <v>124</v>
      </c>
      <c r="AH89" s="9" t="s">
        <v>245</v>
      </c>
      <c r="AI89" s="20" t="s">
        <v>176</v>
      </c>
      <c r="AJ89" s="9" t="s">
        <v>245</v>
      </c>
      <c r="AK89" s="20" t="s">
        <v>168</v>
      </c>
      <c r="AL89" s="9" t="s">
        <v>495</v>
      </c>
      <c r="AM89" s="20" t="s">
        <v>148</v>
      </c>
      <c r="AN89" s="9" t="s">
        <v>495</v>
      </c>
      <c r="AO89" s="17"/>
      <c r="AP89" s="17"/>
      <c r="AQ89" s="17"/>
      <c r="AR89" s="17"/>
      <c r="AS89" s="20" t="s">
        <v>127</v>
      </c>
      <c r="AT89" s="9" t="s">
        <v>479</v>
      </c>
      <c r="AU89" s="20" t="s">
        <v>128</v>
      </c>
      <c r="AV89" s="9" t="s">
        <v>461</v>
      </c>
      <c r="AW89" s="20" t="s">
        <v>57</v>
      </c>
      <c r="AX89" s="17"/>
      <c r="AY89" s="20" t="s">
        <v>548</v>
      </c>
      <c r="AZ89" s="9" t="s">
        <v>535</v>
      </c>
      <c r="BA89" s="20" t="s">
        <v>175</v>
      </c>
      <c r="BB89" s="9" t="s">
        <v>479</v>
      </c>
      <c r="BC89" s="20" t="s">
        <v>57</v>
      </c>
      <c r="BD89" s="17"/>
      <c r="BE89" s="20" t="s">
        <v>57</v>
      </c>
      <c r="BF89" s="17"/>
      <c r="BG89" s="17"/>
      <c r="BH89" s="17"/>
      <c r="BI89" s="9" t="b">
        <v>1</v>
      </c>
      <c r="BJ89" s="18"/>
    </row>
    <row r="90">
      <c r="A90" s="16" t="s">
        <v>853</v>
      </c>
      <c r="B90" s="20" t="s">
        <v>624</v>
      </c>
      <c r="C90" s="9" t="s">
        <v>167</v>
      </c>
      <c r="D90" s="9" t="s">
        <v>472</v>
      </c>
      <c r="E90" s="9">
        <v>5.0</v>
      </c>
      <c r="F90" s="9">
        <v>4.0</v>
      </c>
      <c r="G90" s="9" t="s">
        <v>854</v>
      </c>
      <c r="H90" s="9">
        <v>100.0</v>
      </c>
      <c r="I90" s="20" t="s">
        <v>340</v>
      </c>
      <c r="J90" s="9" t="s">
        <v>498</v>
      </c>
      <c r="K90" s="20" t="s">
        <v>341</v>
      </c>
      <c r="L90" s="9" t="s">
        <v>616</v>
      </c>
      <c r="M90" s="17"/>
      <c r="N90" s="17"/>
      <c r="O90" s="20" t="s">
        <v>57</v>
      </c>
      <c r="P90" s="17"/>
      <c r="Q90" s="20" t="s">
        <v>342</v>
      </c>
      <c r="R90" s="17"/>
      <c r="S90" s="20" t="s">
        <v>343</v>
      </c>
      <c r="T90" s="17"/>
      <c r="U90" s="20" t="s">
        <v>57</v>
      </c>
      <c r="V90" s="17"/>
      <c r="W90" s="20" t="s">
        <v>344</v>
      </c>
      <c r="X90" s="9" t="s">
        <v>245</v>
      </c>
      <c r="Y90" s="20" t="s">
        <v>345</v>
      </c>
      <c r="Z90" s="9" t="s">
        <v>478</v>
      </c>
      <c r="AA90" s="20" t="s">
        <v>346</v>
      </c>
      <c r="AB90" s="9" t="s">
        <v>245</v>
      </c>
      <c r="AC90" s="20" t="s">
        <v>347</v>
      </c>
      <c r="AD90" s="9" t="s">
        <v>245</v>
      </c>
      <c r="AE90" s="20" t="s">
        <v>348</v>
      </c>
      <c r="AF90" s="9" t="s">
        <v>196</v>
      </c>
      <c r="AG90" s="17"/>
      <c r="AH90" s="17"/>
      <c r="AI90" s="20" t="s">
        <v>57</v>
      </c>
      <c r="AJ90" s="17"/>
      <c r="AK90" s="20" t="s">
        <v>349</v>
      </c>
      <c r="AL90" s="9" t="s">
        <v>498</v>
      </c>
      <c r="AM90" s="20" t="s">
        <v>350</v>
      </c>
      <c r="AN90" s="17"/>
      <c r="AO90" s="20" t="s">
        <v>57</v>
      </c>
      <c r="AP90" s="17"/>
      <c r="AQ90" s="20" t="s">
        <v>352</v>
      </c>
      <c r="AR90" s="9" t="s">
        <v>196</v>
      </c>
      <c r="AS90" s="20" t="s">
        <v>353</v>
      </c>
      <c r="AT90" s="9" t="s">
        <v>535</v>
      </c>
      <c r="AU90" s="20" t="s">
        <v>354</v>
      </c>
      <c r="AV90" s="9" t="s">
        <v>196</v>
      </c>
      <c r="AW90" s="20" t="s">
        <v>57</v>
      </c>
      <c r="AX90" s="17"/>
      <c r="AY90" s="20" t="s">
        <v>356</v>
      </c>
      <c r="AZ90" s="9" t="s">
        <v>679</v>
      </c>
      <c r="BA90" s="20" t="s">
        <v>57</v>
      </c>
      <c r="BB90" s="17"/>
      <c r="BC90" s="20" t="s">
        <v>357</v>
      </c>
      <c r="BD90" s="9" t="s">
        <v>498</v>
      </c>
      <c r="BE90" s="20" t="s">
        <v>263</v>
      </c>
      <c r="BF90" s="9" t="s">
        <v>196</v>
      </c>
      <c r="BG90" s="20" t="s">
        <v>359</v>
      </c>
      <c r="BH90" s="9" t="s">
        <v>196</v>
      </c>
      <c r="BI90" s="9" t="b">
        <v>1</v>
      </c>
      <c r="BJ90" s="18"/>
    </row>
    <row r="91">
      <c r="A91" s="16" t="s">
        <v>856</v>
      </c>
      <c r="B91" s="20" t="s">
        <v>774</v>
      </c>
      <c r="C91" s="9" t="s">
        <v>471</v>
      </c>
      <c r="D91" s="9" t="s">
        <v>620</v>
      </c>
      <c r="E91" s="9" t="s">
        <v>329</v>
      </c>
      <c r="F91" s="9" t="s">
        <v>330</v>
      </c>
      <c r="G91" s="9" t="s">
        <v>857</v>
      </c>
      <c r="H91" s="9">
        <v>100.0</v>
      </c>
      <c r="I91" s="20" t="s">
        <v>205</v>
      </c>
      <c r="J91" s="9" t="s">
        <v>474</v>
      </c>
      <c r="K91" s="20" t="s">
        <v>206</v>
      </c>
      <c r="L91" s="9" t="s">
        <v>495</v>
      </c>
      <c r="M91" s="20" t="s">
        <v>198</v>
      </c>
      <c r="N91" s="9" t="s">
        <v>495</v>
      </c>
      <c r="O91" s="20" t="s">
        <v>198</v>
      </c>
      <c r="P91" s="9" t="s">
        <v>495</v>
      </c>
      <c r="Q91" s="20" t="s">
        <v>207</v>
      </c>
      <c r="R91" s="9" t="s">
        <v>461</v>
      </c>
      <c r="S91" s="20" t="s">
        <v>208</v>
      </c>
      <c r="T91" s="9" t="s">
        <v>461</v>
      </c>
      <c r="U91" s="20" t="s">
        <v>208</v>
      </c>
      <c r="V91" s="9" t="s">
        <v>461</v>
      </c>
      <c r="W91" s="20" t="s">
        <v>209</v>
      </c>
      <c r="X91" s="9" t="s">
        <v>461</v>
      </c>
      <c r="Y91" s="20" t="s">
        <v>210</v>
      </c>
      <c r="Z91" s="9" t="s">
        <v>245</v>
      </c>
      <c r="AA91" s="20" t="s">
        <v>211</v>
      </c>
      <c r="AB91" s="9" t="s">
        <v>196</v>
      </c>
      <c r="AC91" s="20" t="s">
        <v>212</v>
      </c>
      <c r="AD91" s="9" t="s">
        <v>196</v>
      </c>
      <c r="AE91" s="20" t="s">
        <v>198</v>
      </c>
      <c r="AF91" s="9" t="s">
        <v>495</v>
      </c>
      <c r="AG91" s="20" t="s">
        <v>208</v>
      </c>
      <c r="AH91" s="9" t="s">
        <v>461</v>
      </c>
      <c r="AI91" s="20" t="s">
        <v>208</v>
      </c>
      <c r="AJ91" s="9" t="s">
        <v>461</v>
      </c>
      <c r="AK91" s="20" t="s">
        <v>214</v>
      </c>
      <c r="AL91" s="9" t="s">
        <v>495</v>
      </c>
      <c r="AM91" s="20" t="s">
        <v>208</v>
      </c>
      <c r="AN91" s="9" t="s">
        <v>495</v>
      </c>
      <c r="AO91" s="20" t="s">
        <v>198</v>
      </c>
      <c r="AP91" s="9" t="s">
        <v>495</v>
      </c>
      <c r="AQ91" s="20" t="s">
        <v>216</v>
      </c>
      <c r="AR91" s="9" t="s">
        <v>461</v>
      </c>
      <c r="AS91" s="20" t="s">
        <v>198</v>
      </c>
      <c r="AT91" s="9" t="s">
        <v>495</v>
      </c>
      <c r="AU91" s="20" t="s">
        <v>217</v>
      </c>
      <c r="AV91" s="9" t="s">
        <v>461</v>
      </c>
      <c r="AW91" s="20" t="s">
        <v>208</v>
      </c>
      <c r="AX91" s="9" t="s">
        <v>495</v>
      </c>
      <c r="AY91" s="20" t="s">
        <v>218</v>
      </c>
      <c r="AZ91" s="9" t="s">
        <v>461</v>
      </c>
      <c r="BA91" s="20" t="s">
        <v>198</v>
      </c>
      <c r="BB91" s="9" t="s">
        <v>495</v>
      </c>
      <c r="BC91" s="20" t="s">
        <v>219</v>
      </c>
      <c r="BD91" s="9" t="s">
        <v>461</v>
      </c>
      <c r="BE91" s="20" t="s">
        <v>220</v>
      </c>
      <c r="BF91" s="9" t="s">
        <v>461</v>
      </c>
      <c r="BG91" s="20" t="s">
        <v>221</v>
      </c>
      <c r="BH91" s="9" t="s">
        <v>461</v>
      </c>
      <c r="BI91" s="9" t="b">
        <v>1</v>
      </c>
      <c r="BJ91" s="18"/>
    </row>
    <row r="92">
      <c r="A92" s="16" t="s">
        <v>858</v>
      </c>
      <c r="B92" s="20" t="s">
        <v>598</v>
      </c>
      <c r="C92" s="9" t="s">
        <v>167</v>
      </c>
      <c r="D92" s="9" t="s">
        <v>455</v>
      </c>
      <c r="E92" s="9">
        <v>7.0</v>
      </c>
      <c r="F92" s="9">
        <v>3.0</v>
      </c>
      <c r="G92" s="9" t="s">
        <v>859</v>
      </c>
      <c r="H92" s="9">
        <v>100.0</v>
      </c>
      <c r="I92" s="17"/>
      <c r="J92" s="9" t="s">
        <v>474</v>
      </c>
      <c r="K92" s="17"/>
      <c r="L92" s="9" t="s">
        <v>617</v>
      </c>
      <c r="M92" s="17"/>
      <c r="N92" s="9" t="s">
        <v>860</v>
      </c>
      <c r="O92" s="17"/>
      <c r="P92" s="9" t="s">
        <v>461</v>
      </c>
      <c r="Q92" s="17"/>
      <c r="R92" s="9" t="s">
        <v>461</v>
      </c>
      <c r="S92" s="20" t="s">
        <v>163</v>
      </c>
      <c r="T92" s="9" t="s">
        <v>498</v>
      </c>
      <c r="U92" s="20" t="s">
        <v>549</v>
      </c>
      <c r="V92" s="9" t="s">
        <v>720</v>
      </c>
      <c r="W92" s="17"/>
      <c r="X92" s="17"/>
      <c r="Y92" s="20" t="s">
        <v>550</v>
      </c>
      <c r="Z92" s="9" t="s">
        <v>245</v>
      </c>
      <c r="AA92" s="20" t="s">
        <v>551</v>
      </c>
      <c r="AB92" s="9" t="s">
        <v>245</v>
      </c>
      <c r="AC92" s="17"/>
      <c r="AD92" s="9" t="s">
        <v>245</v>
      </c>
      <c r="AE92" s="17"/>
      <c r="AF92" s="17"/>
      <c r="AG92" s="17"/>
      <c r="AH92" s="9" t="s">
        <v>535</v>
      </c>
      <c r="AI92" s="17"/>
      <c r="AJ92" s="9" t="s">
        <v>245</v>
      </c>
      <c r="AK92" s="20" t="s">
        <v>168</v>
      </c>
      <c r="AL92" s="9" t="s">
        <v>498</v>
      </c>
      <c r="AM92" s="20" t="s">
        <v>148</v>
      </c>
      <c r="AN92" s="9" t="s">
        <v>495</v>
      </c>
      <c r="AO92" s="17"/>
      <c r="AP92" s="17"/>
      <c r="AQ92" s="17"/>
      <c r="AR92" s="17"/>
      <c r="AS92" s="17"/>
      <c r="AT92" s="9" t="s">
        <v>479</v>
      </c>
      <c r="AU92" s="17"/>
      <c r="AV92" s="9" t="s">
        <v>245</v>
      </c>
      <c r="AW92" s="17"/>
      <c r="AX92" s="17"/>
      <c r="AY92" s="20" t="s">
        <v>174</v>
      </c>
      <c r="AZ92" s="9" t="s">
        <v>474</v>
      </c>
      <c r="BA92" s="17"/>
      <c r="BB92" s="17"/>
      <c r="BC92" s="17"/>
      <c r="BD92" s="9" t="s">
        <v>617</v>
      </c>
      <c r="BE92" s="17"/>
      <c r="BF92" s="17"/>
      <c r="BG92" s="17"/>
      <c r="BH92" s="17"/>
      <c r="BI92" s="9" t="b">
        <v>1</v>
      </c>
      <c r="BJ92" s="18"/>
    </row>
    <row r="93">
      <c r="A93" s="16" t="s">
        <v>861</v>
      </c>
      <c r="B93" s="20" t="s">
        <v>668</v>
      </c>
      <c r="C93" s="9" t="s">
        <v>167</v>
      </c>
      <c r="D93" s="9" t="s">
        <v>328</v>
      </c>
      <c r="E93" s="9">
        <v>3.0</v>
      </c>
      <c r="F93" s="9">
        <v>4.0</v>
      </c>
      <c r="G93" s="9" t="s">
        <v>862</v>
      </c>
      <c r="H93" s="9">
        <v>100.0</v>
      </c>
      <c r="I93" s="20" t="s">
        <v>418</v>
      </c>
      <c r="J93" s="9" t="s">
        <v>495</v>
      </c>
      <c r="K93" s="20" t="s">
        <v>133</v>
      </c>
      <c r="L93" s="9" t="s">
        <v>495</v>
      </c>
      <c r="M93" s="20" t="s">
        <v>142</v>
      </c>
      <c r="N93" s="9" t="s">
        <v>495</v>
      </c>
      <c r="O93" s="20" t="s">
        <v>419</v>
      </c>
      <c r="P93" s="9" t="s">
        <v>495</v>
      </c>
      <c r="Q93" s="20" t="s">
        <v>419</v>
      </c>
      <c r="R93" s="9" t="s">
        <v>495</v>
      </c>
      <c r="S93" s="20" t="s">
        <v>119</v>
      </c>
      <c r="T93" s="9" t="s">
        <v>495</v>
      </c>
      <c r="U93" s="20" t="s">
        <v>419</v>
      </c>
      <c r="V93" s="9" t="s">
        <v>495</v>
      </c>
      <c r="W93" s="20" t="s">
        <v>420</v>
      </c>
      <c r="X93" s="9" t="s">
        <v>196</v>
      </c>
      <c r="Y93" s="20" t="s">
        <v>421</v>
      </c>
      <c r="Z93" s="9" t="s">
        <v>245</v>
      </c>
      <c r="AA93" s="20" t="s">
        <v>422</v>
      </c>
      <c r="AB93" s="9" t="s">
        <v>245</v>
      </c>
      <c r="AC93" s="20" t="s">
        <v>423</v>
      </c>
      <c r="AD93" s="9" t="s">
        <v>245</v>
      </c>
      <c r="AE93" s="20" t="s">
        <v>424</v>
      </c>
      <c r="AF93" s="9" t="s">
        <v>495</v>
      </c>
      <c r="AG93" s="20" t="s">
        <v>425</v>
      </c>
      <c r="AH93" s="9" t="s">
        <v>495</v>
      </c>
      <c r="AI93" s="20" t="s">
        <v>419</v>
      </c>
      <c r="AJ93" s="9" t="s">
        <v>495</v>
      </c>
      <c r="AK93" s="20" t="s">
        <v>426</v>
      </c>
      <c r="AL93" s="9" t="s">
        <v>495</v>
      </c>
      <c r="AM93" s="20" t="s">
        <v>148</v>
      </c>
      <c r="AN93" s="9" t="s">
        <v>495</v>
      </c>
      <c r="AO93" s="20" t="s">
        <v>170</v>
      </c>
      <c r="AP93" s="9" t="s">
        <v>495</v>
      </c>
      <c r="AQ93" s="20" t="s">
        <v>419</v>
      </c>
      <c r="AR93" s="9" t="s">
        <v>495</v>
      </c>
      <c r="AS93" s="20" t="s">
        <v>427</v>
      </c>
      <c r="AT93" s="9" t="s">
        <v>479</v>
      </c>
      <c r="AU93" s="20" t="s">
        <v>428</v>
      </c>
      <c r="AV93" s="9" t="s">
        <v>495</v>
      </c>
      <c r="AW93" s="20" t="s">
        <v>419</v>
      </c>
      <c r="AX93" s="9" t="s">
        <v>495</v>
      </c>
      <c r="AY93" s="20" t="s">
        <v>419</v>
      </c>
      <c r="AZ93" s="9" t="s">
        <v>495</v>
      </c>
      <c r="BA93" s="20" t="s">
        <v>419</v>
      </c>
      <c r="BB93" s="9" t="s">
        <v>495</v>
      </c>
      <c r="BC93" s="20" t="s">
        <v>429</v>
      </c>
      <c r="BD93" s="9" t="s">
        <v>196</v>
      </c>
      <c r="BE93" s="20" t="s">
        <v>63</v>
      </c>
      <c r="BF93" s="9" t="s">
        <v>495</v>
      </c>
      <c r="BG93" s="20" t="s">
        <v>430</v>
      </c>
      <c r="BH93" s="9" t="s">
        <v>196</v>
      </c>
      <c r="BI93" s="9" t="b">
        <v>1</v>
      </c>
      <c r="BJ93" s="18"/>
    </row>
    <row r="94">
      <c r="A94" s="16" t="s">
        <v>864</v>
      </c>
      <c r="B94" s="17"/>
      <c r="C94" s="17"/>
      <c r="D94" s="17"/>
      <c r="E94" s="17"/>
      <c r="F94" s="17"/>
      <c r="G94" s="17"/>
      <c r="H94" s="9">
        <v>12.0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9" t="b">
        <v>0</v>
      </c>
      <c r="BJ94" s="18"/>
    </row>
    <row r="95">
      <c r="A95" s="16" t="s">
        <v>864</v>
      </c>
      <c r="B95" s="17"/>
      <c r="C95" s="17"/>
      <c r="D95" s="17"/>
      <c r="E95" s="17"/>
      <c r="F95" s="17"/>
      <c r="G95" s="17"/>
      <c r="H95" s="9">
        <v>12.0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9" t="b">
        <v>0</v>
      </c>
      <c r="BJ95" s="18"/>
    </row>
    <row r="96">
      <c r="A96" s="16" t="s">
        <v>864</v>
      </c>
      <c r="B96" s="20" t="s">
        <v>324</v>
      </c>
      <c r="C96" s="9" t="s">
        <v>471</v>
      </c>
      <c r="D96" s="9" t="s">
        <v>472</v>
      </c>
      <c r="E96" s="9">
        <v>2.0</v>
      </c>
      <c r="F96" s="9">
        <v>1.0</v>
      </c>
      <c r="G96" s="9" t="s">
        <v>865</v>
      </c>
      <c r="H96" s="9">
        <v>49.0</v>
      </c>
      <c r="I96" s="17"/>
      <c r="J96" s="17"/>
      <c r="K96" s="20" t="s">
        <v>449</v>
      </c>
      <c r="L96" s="9" t="s">
        <v>616</v>
      </c>
      <c r="M96" s="17"/>
      <c r="N96" s="17"/>
      <c r="O96" s="17"/>
      <c r="P96" s="17"/>
      <c r="Q96" s="17"/>
      <c r="R96" s="17"/>
      <c r="S96" s="17"/>
      <c r="T96" s="17"/>
      <c r="U96" s="20" t="s">
        <v>57</v>
      </c>
      <c r="V96" s="9" t="s">
        <v>535</v>
      </c>
      <c r="W96" s="20" t="s">
        <v>406</v>
      </c>
      <c r="X96" s="9" t="s">
        <v>605</v>
      </c>
      <c r="Y96" s="20" t="s">
        <v>450</v>
      </c>
      <c r="Z96" s="9" t="s">
        <v>720</v>
      </c>
      <c r="AA96" s="17"/>
      <c r="AB96" s="17"/>
      <c r="AC96" s="17"/>
      <c r="AD96" s="17"/>
      <c r="AE96" s="20" t="s">
        <v>451</v>
      </c>
      <c r="AF96" s="9" t="s">
        <v>196</v>
      </c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0" t="s">
        <v>128</v>
      </c>
      <c r="AV96" s="9" t="s">
        <v>461</v>
      </c>
      <c r="AW96" s="17"/>
      <c r="AX96" s="17"/>
      <c r="AY96" s="17"/>
      <c r="AZ96" s="17"/>
      <c r="BA96" s="20" t="s">
        <v>452</v>
      </c>
      <c r="BB96" s="9" t="s">
        <v>245</v>
      </c>
      <c r="BC96" s="17"/>
      <c r="BD96" s="17"/>
      <c r="BE96" s="20" t="s">
        <v>453</v>
      </c>
      <c r="BF96" s="9" t="s">
        <v>866</v>
      </c>
      <c r="BG96" s="17"/>
      <c r="BH96" s="17"/>
      <c r="BI96" s="9" t="b">
        <v>0</v>
      </c>
      <c r="BJ96" s="18"/>
    </row>
    <row r="97">
      <c r="A97" s="58" t="s">
        <v>867</v>
      </c>
      <c r="B97" s="59" t="s">
        <v>788</v>
      </c>
      <c r="C97" s="60" t="s">
        <v>471</v>
      </c>
      <c r="D97" s="60" t="s">
        <v>472</v>
      </c>
      <c r="E97" s="60">
        <v>2.0</v>
      </c>
      <c r="F97" s="60">
        <v>1.0</v>
      </c>
      <c r="G97" s="60" t="s">
        <v>865</v>
      </c>
      <c r="H97" s="60">
        <v>100.0</v>
      </c>
      <c r="I97" s="61"/>
      <c r="J97" s="61"/>
      <c r="K97" s="61"/>
      <c r="L97" s="61"/>
      <c r="M97" s="59" t="s">
        <v>198</v>
      </c>
      <c r="N97" s="60" t="s">
        <v>875</v>
      </c>
      <c r="O97" s="59" t="s">
        <v>454</v>
      </c>
      <c r="P97" s="60" t="s">
        <v>605</v>
      </c>
      <c r="Q97" s="61"/>
      <c r="R97" s="61"/>
      <c r="S97" s="61"/>
      <c r="T97" s="61"/>
      <c r="U97" s="61"/>
      <c r="V97" s="61"/>
      <c r="W97" s="61"/>
      <c r="X97" s="61"/>
      <c r="Y97" s="59" t="s">
        <v>456</v>
      </c>
      <c r="Z97" s="60" t="s">
        <v>245</v>
      </c>
      <c r="AA97" s="59" t="s">
        <v>457</v>
      </c>
      <c r="AB97" s="60" t="s">
        <v>245</v>
      </c>
      <c r="AC97" s="59" t="s">
        <v>456</v>
      </c>
      <c r="AD97" s="60" t="s">
        <v>245</v>
      </c>
      <c r="AE97" s="59" t="s">
        <v>456</v>
      </c>
      <c r="AF97" s="60" t="s">
        <v>245</v>
      </c>
      <c r="AG97" s="61"/>
      <c r="AH97" s="61"/>
      <c r="AI97" s="59" t="s">
        <v>459</v>
      </c>
      <c r="AJ97" s="60" t="s">
        <v>500</v>
      </c>
      <c r="AK97" s="61"/>
      <c r="AL97" s="61"/>
      <c r="AM97" s="61"/>
      <c r="AN97" s="61"/>
      <c r="AO97" s="61"/>
      <c r="AP97" s="61"/>
      <c r="AQ97" s="59" t="s">
        <v>459</v>
      </c>
      <c r="AR97" s="60" t="s">
        <v>196</v>
      </c>
      <c r="AS97" s="59" t="s">
        <v>456</v>
      </c>
      <c r="AT97" s="60" t="s">
        <v>245</v>
      </c>
      <c r="AU97" s="59" t="s">
        <v>462</v>
      </c>
      <c r="AV97" s="60" t="s">
        <v>709</v>
      </c>
      <c r="AW97" s="59" t="s">
        <v>463</v>
      </c>
      <c r="AX97" s="60" t="s">
        <v>877</v>
      </c>
      <c r="AY97" s="61"/>
      <c r="AZ97" s="61"/>
      <c r="BA97" s="59" t="s">
        <v>464</v>
      </c>
      <c r="BB97" s="61"/>
      <c r="BC97" s="59" t="s">
        <v>465</v>
      </c>
      <c r="BD97" s="60" t="s">
        <v>196</v>
      </c>
      <c r="BE97" s="59" t="s">
        <v>198</v>
      </c>
      <c r="BF97" s="60" t="s">
        <v>878</v>
      </c>
      <c r="BG97" s="61"/>
      <c r="BH97" s="61"/>
      <c r="BI97" s="60" t="b">
        <v>1</v>
      </c>
      <c r="BJ97" s="6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4.71"/>
    <col customWidth="1" min="2" max="3" width="45.43"/>
  </cols>
  <sheetData>
    <row r="1">
      <c r="A1" s="10" t="s">
        <v>0</v>
      </c>
      <c r="B1" s="1" t="s">
        <v>213</v>
      </c>
      <c r="C1" s="1" t="s">
        <v>215</v>
      </c>
      <c r="D1" s="1" t="s">
        <v>3</v>
      </c>
      <c r="E1" s="1" t="s">
        <v>293</v>
      </c>
      <c r="F1" s="1" t="s">
        <v>4</v>
      </c>
      <c r="G1" s="1" t="s">
        <v>298</v>
      </c>
      <c r="H1" s="1" t="s">
        <v>5</v>
      </c>
      <c r="I1" s="1" t="s">
        <v>302</v>
      </c>
      <c r="J1" s="1" t="s">
        <v>6</v>
      </c>
      <c r="K1" s="1" t="s">
        <v>307</v>
      </c>
      <c r="L1" s="1" t="s">
        <v>7</v>
      </c>
      <c r="M1" s="1" t="s">
        <v>312</v>
      </c>
      <c r="N1" s="1" t="s">
        <v>8</v>
      </c>
      <c r="O1" s="1" t="s">
        <v>319</v>
      </c>
      <c r="P1" s="1" t="s">
        <v>9</v>
      </c>
      <c r="Q1" s="1" t="s">
        <v>351</v>
      </c>
      <c r="R1" s="1" t="s">
        <v>10</v>
      </c>
      <c r="S1" s="1" t="s">
        <v>355</v>
      </c>
      <c r="T1" s="1" t="s">
        <v>11</v>
      </c>
      <c r="U1" s="1" t="s">
        <v>358</v>
      </c>
      <c r="V1" s="1" t="s">
        <v>12</v>
      </c>
      <c r="W1" s="1" t="s">
        <v>362</v>
      </c>
      <c r="X1" s="1" t="s">
        <v>13</v>
      </c>
      <c r="Y1" s="1" t="s">
        <v>365</v>
      </c>
      <c r="Z1" s="1" t="s">
        <v>14</v>
      </c>
      <c r="AA1" s="1" t="s">
        <v>366</v>
      </c>
      <c r="AB1" s="1" t="s">
        <v>15</v>
      </c>
      <c r="AC1" s="1" t="s">
        <v>367</v>
      </c>
      <c r="AD1" s="1" t="s">
        <v>16</v>
      </c>
      <c r="AE1" s="1" t="s">
        <v>370</v>
      </c>
      <c r="AF1" s="1" t="s">
        <v>17</v>
      </c>
      <c r="AG1" s="1" t="s">
        <v>374</v>
      </c>
      <c r="AH1" s="1" t="s">
        <v>18</v>
      </c>
      <c r="AI1" s="1" t="s">
        <v>376</v>
      </c>
      <c r="AJ1" s="1" t="s">
        <v>19</v>
      </c>
      <c r="AK1" s="1" t="s">
        <v>379</v>
      </c>
      <c r="AL1" s="1" t="s">
        <v>20</v>
      </c>
      <c r="AM1" s="1"/>
      <c r="AN1" s="1" t="s">
        <v>21</v>
      </c>
      <c r="AO1" s="1" t="s">
        <v>22</v>
      </c>
      <c r="AP1" s="1" t="s">
        <v>23</v>
      </c>
      <c r="AQ1" s="1" t="s">
        <v>24</v>
      </c>
      <c r="AR1" s="1" t="s">
        <v>25</v>
      </c>
      <c r="AS1" s="1" t="s">
        <v>26</v>
      </c>
      <c r="AT1" s="1" t="s">
        <v>27</v>
      </c>
    </row>
    <row r="2">
      <c r="A2" s="21" t="s">
        <v>790</v>
      </c>
      <c r="B2" s="75" t="s">
        <v>400</v>
      </c>
      <c r="C2" s="21"/>
      <c r="D2" s="75" t="s">
        <v>266</v>
      </c>
      <c r="E2" s="21"/>
      <c r="F2" s="48" t="s">
        <v>402</v>
      </c>
      <c r="G2" s="21"/>
      <c r="H2" s="49" t="s">
        <v>403</v>
      </c>
      <c r="I2" s="21" t="s">
        <v>753</v>
      </c>
      <c r="J2" s="49" t="s">
        <v>88</v>
      </c>
      <c r="K2" s="21"/>
      <c r="L2" s="49" t="s">
        <v>404</v>
      </c>
      <c r="M2" s="21"/>
      <c r="N2" s="49" t="s">
        <v>266</v>
      </c>
      <c r="O2" s="21"/>
      <c r="P2" s="49" t="s">
        <v>406</v>
      </c>
      <c r="Q2" s="21"/>
      <c r="R2" s="49" t="s">
        <v>407</v>
      </c>
      <c r="S2" s="21"/>
      <c r="T2" s="49" t="s">
        <v>408</v>
      </c>
      <c r="U2" s="21"/>
      <c r="V2" s="49" t="s">
        <v>408</v>
      </c>
      <c r="W2" s="21"/>
      <c r="X2" s="49" t="s">
        <v>409</v>
      </c>
      <c r="Y2" s="21"/>
      <c r="Z2" s="49" t="s">
        <v>410</v>
      </c>
      <c r="AA2" s="21"/>
      <c r="AB2" s="49" t="s">
        <v>411</v>
      </c>
      <c r="AC2" s="21"/>
      <c r="AD2" s="49" t="s">
        <v>412</v>
      </c>
      <c r="AE2" s="21"/>
      <c r="AF2" s="49" t="s">
        <v>408</v>
      </c>
      <c r="AG2" s="21"/>
      <c r="AH2" s="49" t="s">
        <v>408</v>
      </c>
      <c r="AI2" s="21"/>
      <c r="AJ2" s="49" t="s">
        <v>410</v>
      </c>
      <c r="AK2" s="21"/>
      <c r="AL2" s="21" t="s">
        <v>127</v>
      </c>
      <c r="AM2" s="21"/>
      <c r="AN2" s="21" t="s">
        <v>128</v>
      </c>
      <c r="AO2" s="21" t="s">
        <v>134</v>
      </c>
      <c r="AP2" s="21" t="s">
        <v>414</v>
      </c>
      <c r="AQ2" s="21" t="s">
        <v>266</v>
      </c>
      <c r="AR2" s="21" t="s">
        <v>415</v>
      </c>
      <c r="AS2" s="21" t="s">
        <v>416</v>
      </c>
      <c r="AT2" s="21" t="s">
        <v>417</v>
      </c>
    </row>
    <row r="3">
      <c r="A3" s="21" t="s">
        <v>693</v>
      </c>
      <c r="B3" s="75" t="s">
        <v>418</v>
      </c>
      <c r="C3" s="21"/>
      <c r="D3" s="75" t="s">
        <v>133</v>
      </c>
      <c r="E3" s="21" t="s">
        <v>704</v>
      </c>
      <c r="F3" s="48" t="s">
        <v>142</v>
      </c>
      <c r="G3" s="21"/>
      <c r="H3" s="49" t="s">
        <v>419</v>
      </c>
      <c r="I3" s="21"/>
      <c r="J3" s="49" t="s">
        <v>419</v>
      </c>
      <c r="K3" s="21"/>
      <c r="L3" s="49" t="s">
        <v>119</v>
      </c>
      <c r="M3" s="21"/>
      <c r="N3" s="49" t="s">
        <v>419</v>
      </c>
      <c r="O3" s="21"/>
      <c r="P3" s="21" t="s">
        <v>420</v>
      </c>
      <c r="Q3" s="21"/>
      <c r="R3" s="49" t="s">
        <v>421</v>
      </c>
      <c r="S3" s="21"/>
      <c r="T3" s="49" t="s">
        <v>422</v>
      </c>
      <c r="U3" s="21"/>
      <c r="V3" s="49" t="s">
        <v>423</v>
      </c>
      <c r="W3" s="21"/>
      <c r="X3" s="50" t="s">
        <v>424</v>
      </c>
      <c r="Y3" s="21"/>
      <c r="Z3" s="49" t="s">
        <v>425</v>
      </c>
      <c r="AA3" s="21"/>
      <c r="AB3" s="49" t="s">
        <v>419</v>
      </c>
      <c r="AC3" s="21"/>
      <c r="AD3" s="49" t="s">
        <v>426</v>
      </c>
      <c r="AE3" s="21"/>
      <c r="AF3" s="49" t="s">
        <v>148</v>
      </c>
      <c r="AG3" s="21"/>
      <c r="AH3" s="49" t="s">
        <v>170</v>
      </c>
      <c r="AI3" s="21"/>
      <c r="AJ3" s="49" t="s">
        <v>419</v>
      </c>
      <c r="AK3" s="21"/>
      <c r="AL3" s="21" t="s">
        <v>427</v>
      </c>
      <c r="AM3" s="21"/>
      <c r="AN3" s="21" t="s">
        <v>428</v>
      </c>
      <c r="AO3" s="21" t="s">
        <v>419</v>
      </c>
      <c r="AP3" s="21" t="s">
        <v>419</v>
      </c>
      <c r="AQ3" s="21" t="s">
        <v>419</v>
      </c>
      <c r="AR3" s="21" t="s">
        <v>429</v>
      </c>
      <c r="AS3" s="21" t="s">
        <v>63</v>
      </c>
      <c r="AT3" s="21" t="s">
        <v>430</v>
      </c>
    </row>
    <row r="4">
      <c r="A4" s="21" t="s">
        <v>900</v>
      </c>
      <c r="B4" s="75" t="s">
        <v>118</v>
      </c>
      <c r="C4" s="76" t="s">
        <v>574</v>
      </c>
      <c r="D4" s="75" t="s">
        <v>118</v>
      </c>
      <c r="E4" s="21" t="s">
        <v>574</v>
      </c>
      <c r="F4" s="48" t="s">
        <v>142</v>
      </c>
      <c r="G4" s="21"/>
      <c r="H4" s="49" t="s">
        <v>118</v>
      </c>
      <c r="I4" s="21"/>
      <c r="J4" s="49" t="s">
        <v>118</v>
      </c>
      <c r="K4" s="21"/>
      <c r="L4" s="49" t="s">
        <v>118</v>
      </c>
      <c r="M4" s="21"/>
      <c r="N4" s="49" t="s">
        <v>118</v>
      </c>
      <c r="O4" s="21"/>
      <c r="P4" s="49" t="s">
        <v>118</v>
      </c>
      <c r="Q4" s="21"/>
      <c r="R4" s="49" t="s">
        <v>118</v>
      </c>
      <c r="S4" s="21"/>
      <c r="T4" s="49" t="s">
        <v>118</v>
      </c>
      <c r="U4" s="21"/>
      <c r="V4" s="49" t="s">
        <v>118</v>
      </c>
      <c r="W4" s="21"/>
      <c r="X4" s="49" t="s">
        <v>118</v>
      </c>
      <c r="Y4" s="21"/>
      <c r="Z4" s="49" t="s">
        <v>118</v>
      </c>
      <c r="AA4" s="21"/>
      <c r="AB4" s="49" t="s">
        <v>118</v>
      </c>
      <c r="AC4" s="21"/>
      <c r="AD4" s="49" t="s">
        <v>118</v>
      </c>
      <c r="AE4" s="21"/>
      <c r="AF4" s="49" t="s">
        <v>118</v>
      </c>
      <c r="AG4" s="21"/>
      <c r="AH4" s="49" t="s">
        <v>118</v>
      </c>
      <c r="AI4" s="21"/>
      <c r="AJ4" s="49" t="s">
        <v>118</v>
      </c>
      <c r="AK4" s="21"/>
      <c r="AL4" s="21" t="s">
        <v>78</v>
      </c>
      <c r="AM4" s="21"/>
      <c r="AN4" s="21" t="s">
        <v>118</v>
      </c>
      <c r="AO4" s="21" t="s">
        <v>118</v>
      </c>
      <c r="AP4" s="21" t="s">
        <v>118</v>
      </c>
      <c r="AQ4" s="21" t="s">
        <v>118</v>
      </c>
      <c r="AR4" s="21" t="s">
        <v>118</v>
      </c>
      <c r="AS4" s="21" t="s">
        <v>118</v>
      </c>
      <c r="AT4" s="21" t="s">
        <v>118</v>
      </c>
    </row>
    <row r="5">
      <c r="A5" s="21" t="s">
        <v>920</v>
      </c>
      <c r="B5" s="75" t="s">
        <v>118</v>
      </c>
      <c r="C5" s="76" t="s">
        <v>574</v>
      </c>
      <c r="D5" s="75" t="s">
        <v>118</v>
      </c>
      <c r="E5" s="21"/>
      <c r="F5" s="48" t="s">
        <v>85</v>
      </c>
      <c r="G5" s="21"/>
      <c r="H5" s="49" t="s">
        <v>118</v>
      </c>
      <c r="I5" s="21"/>
      <c r="J5" s="49" t="s">
        <v>256</v>
      </c>
      <c r="K5" s="21"/>
      <c r="L5" s="49" t="s">
        <v>163</v>
      </c>
      <c r="M5" s="21"/>
      <c r="N5" s="49" t="s">
        <v>258</v>
      </c>
      <c r="O5" s="21"/>
      <c r="P5" s="49" t="s">
        <v>259</v>
      </c>
      <c r="Q5" s="21"/>
      <c r="R5" s="49" t="s">
        <v>54</v>
      </c>
      <c r="S5" s="21"/>
      <c r="T5" s="49" t="s">
        <v>54</v>
      </c>
      <c r="U5" s="21"/>
      <c r="V5" s="49" t="s">
        <v>118</v>
      </c>
      <c r="W5" s="21"/>
      <c r="X5" s="49" t="s">
        <v>260</v>
      </c>
      <c r="Y5" s="21"/>
      <c r="Z5" s="49" t="s">
        <v>261</v>
      </c>
      <c r="AA5" s="21"/>
      <c r="AB5" s="49" t="s">
        <v>230</v>
      </c>
      <c r="AC5" s="21"/>
      <c r="AD5" s="49" t="s">
        <v>168</v>
      </c>
      <c r="AE5" s="21"/>
      <c r="AF5" s="49" t="s">
        <v>262</v>
      </c>
      <c r="AG5" s="21"/>
      <c r="AH5" s="49" t="s">
        <v>118</v>
      </c>
      <c r="AI5" s="21"/>
      <c r="AJ5" s="49" t="s">
        <v>118</v>
      </c>
      <c r="AK5" s="21"/>
      <c r="AL5" s="21" t="s">
        <v>127</v>
      </c>
      <c r="AM5" s="21"/>
      <c r="AN5" s="21" t="s">
        <v>128</v>
      </c>
      <c r="AO5" s="21" t="s">
        <v>118</v>
      </c>
      <c r="AP5" s="21" t="s">
        <v>174</v>
      </c>
      <c r="AQ5" s="21" t="s">
        <v>118</v>
      </c>
      <c r="AR5" s="21" t="s">
        <v>263</v>
      </c>
      <c r="AS5" s="21" t="s">
        <v>263</v>
      </c>
      <c r="AT5" s="21" t="s">
        <v>263</v>
      </c>
    </row>
    <row r="6">
      <c r="A6" s="21" t="s">
        <v>749</v>
      </c>
      <c r="B6" s="75" t="s">
        <v>114</v>
      </c>
      <c r="C6" s="76" t="s">
        <v>574</v>
      </c>
      <c r="D6" s="75" t="s">
        <v>115</v>
      </c>
      <c r="E6" s="21" t="s">
        <v>574</v>
      </c>
      <c r="F6" s="49" t="s">
        <v>116</v>
      </c>
      <c r="G6" s="21" t="s">
        <v>574</v>
      </c>
      <c r="H6" s="49" t="s">
        <v>117</v>
      </c>
      <c r="I6" s="21"/>
      <c r="J6" s="49" t="s">
        <v>118</v>
      </c>
      <c r="K6" s="21" t="s">
        <v>574</v>
      </c>
      <c r="L6" s="49" t="s">
        <v>119</v>
      </c>
      <c r="M6" s="21"/>
      <c r="N6" s="49" t="s">
        <v>120</v>
      </c>
      <c r="O6" s="21"/>
      <c r="P6" s="49" t="s">
        <v>118</v>
      </c>
      <c r="Q6" s="21"/>
      <c r="R6" s="49" t="s">
        <v>121</v>
      </c>
      <c r="S6" s="21"/>
      <c r="T6" s="49" t="s">
        <v>122</v>
      </c>
      <c r="U6" s="21"/>
      <c r="V6" s="49" t="s">
        <v>123</v>
      </c>
      <c r="W6" s="21" t="s">
        <v>753</v>
      </c>
      <c r="X6" s="49" t="s">
        <v>118</v>
      </c>
      <c r="Y6" s="21"/>
      <c r="Z6" s="49" t="s">
        <v>118</v>
      </c>
      <c r="AA6" s="21"/>
      <c r="AB6" s="49" t="s">
        <v>124</v>
      </c>
      <c r="AC6" s="21"/>
      <c r="AD6" s="49" t="s">
        <v>125</v>
      </c>
      <c r="AE6" s="21"/>
      <c r="AF6" s="49" t="s">
        <v>126</v>
      </c>
      <c r="AG6" s="21"/>
      <c r="AH6" s="49" t="s">
        <v>118</v>
      </c>
      <c r="AI6" s="21"/>
      <c r="AJ6" s="49" t="s">
        <v>118</v>
      </c>
      <c r="AK6" s="21"/>
      <c r="AL6" s="21" t="s">
        <v>127</v>
      </c>
      <c r="AM6" s="21"/>
      <c r="AN6" s="21" t="s">
        <v>128</v>
      </c>
      <c r="AO6" s="21" t="s">
        <v>118</v>
      </c>
      <c r="AP6" s="21" t="s">
        <v>129</v>
      </c>
      <c r="AQ6" s="21" t="s">
        <v>118</v>
      </c>
      <c r="AR6" s="21" t="s">
        <v>130</v>
      </c>
      <c r="AS6" s="21" t="s">
        <v>131</v>
      </c>
      <c r="AT6" s="21" t="s">
        <v>132</v>
      </c>
    </row>
    <row r="7">
      <c r="A7" s="3" t="s">
        <v>851</v>
      </c>
      <c r="B7" s="4"/>
      <c r="C7" s="4"/>
      <c r="D7" s="4"/>
      <c r="E7" s="4"/>
      <c r="F7" s="4"/>
      <c r="G7" s="4"/>
      <c r="H7" s="4"/>
      <c r="I7" s="28" t="s">
        <v>574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27" t="s">
        <v>467</v>
      </c>
      <c r="AK7" s="3"/>
      <c r="AL7" s="4"/>
      <c r="AM7" s="4"/>
      <c r="AN7" s="4"/>
      <c r="AO7" s="4"/>
      <c r="AP7" s="4"/>
      <c r="AQ7" s="4"/>
      <c r="AR7" s="4"/>
      <c r="AS7" s="4"/>
      <c r="AT7" s="4"/>
    </row>
    <row r="8">
      <c r="A8" s="21" t="s">
        <v>479</v>
      </c>
      <c r="B8" s="75" t="s">
        <v>360</v>
      </c>
      <c r="C8" s="21"/>
      <c r="D8" s="75" t="s">
        <v>361</v>
      </c>
      <c r="E8" s="21" t="s">
        <v>574</v>
      </c>
      <c r="F8" s="49" t="s">
        <v>198</v>
      </c>
      <c r="G8" s="21"/>
      <c r="H8" s="49" t="s">
        <v>363</v>
      </c>
      <c r="I8" s="21"/>
      <c r="J8" s="49" t="s">
        <v>364</v>
      </c>
      <c r="K8" s="21"/>
      <c r="L8" s="77" t="s">
        <v>368</v>
      </c>
      <c r="M8" s="21"/>
      <c r="N8" s="49" t="s">
        <v>369</v>
      </c>
      <c r="O8" s="21"/>
      <c r="P8" s="49" t="s">
        <v>198</v>
      </c>
      <c r="Q8" s="21"/>
      <c r="R8" s="49" t="s">
        <v>371</v>
      </c>
      <c r="S8" s="21"/>
      <c r="T8" s="49" t="s">
        <v>372</v>
      </c>
      <c r="U8" s="21"/>
      <c r="V8" s="49" t="s">
        <v>373</v>
      </c>
      <c r="W8" s="21"/>
      <c r="X8" s="49" t="s">
        <v>198</v>
      </c>
      <c r="Y8" s="21"/>
      <c r="Z8" s="49" t="s">
        <v>198</v>
      </c>
      <c r="AA8" s="21"/>
      <c r="AB8" s="49" t="s">
        <v>375</v>
      </c>
      <c r="AC8" s="21"/>
      <c r="AD8" s="49" t="s">
        <v>198</v>
      </c>
      <c r="AE8" s="21"/>
      <c r="AF8" s="49" t="s">
        <v>377</v>
      </c>
      <c r="AG8" s="21"/>
      <c r="AH8" s="49" t="s">
        <v>378</v>
      </c>
      <c r="AI8" s="21"/>
      <c r="AJ8" s="49" t="s">
        <v>380</v>
      </c>
      <c r="AK8" s="21"/>
      <c r="AL8" s="21" t="s">
        <v>198</v>
      </c>
      <c r="AM8" s="21"/>
      <c r="AN8" s="21" t="s">
        <v>381</v>
      </c>
      <c r="AO8" s="21" t="s">
        <v>198</v>
      </c>
      <c r="AP8" s="21" t="s">
        <v>382</v>
      </c>
      <c r="AQ8" s="21" t="s">
        <v>384</v>
      </c>
      <c r="AR8" s="21" t="s">
        <v>385</v>
      </c>
      <c r="AS8" s="21" t="s">
        <v>386</v>
      </c>
      <c r="AT8" s="21" t="s">
        <v>387</v>
      </c>
    </row>
    <row r="9">
      <c r="A9" s="21" t="s">
        <v>245</v>
      </c>
      <c r="B9" s="80" t="s">
        <v>28</v>
      </c>
      <c r="C9" s="21" t="s">
        <v>574</v>
      </c>
      <c r="D9" s="40"/>
      <c r="E9" s="40"/>
      <c r="F9" s="40"/>
      <c r="G9" s="41" t="s">
        <v>574</v>
      </c>
      <c r="H9" s="49" t="s">
        <v>49</v>
      </c>
      <c r="I9" s="21"/>
      <c r="J9" s="40"/>
      <c r="K9" s="41" t="s">
        <v>574</v>
      </c>
      <c r="L9" s="40"/>
      <c r="M9" s="40"/>
      <c r="N9" s="40"/>
      <c r="O9" s="40"/>
      <c r="P9" s="40"/>
      <c r="Q9" s="41" t="s">
        <v>574</v>
      </c>
      <c r="R9" s="49" t="s">
        <v>51</v>
      </c>
      <c r="S9" s="21" t="s">
        <v>762</v>
      </c>
      <c r="T9" s="49" t="s">
        <v>52</v>
      </c>
      <c r="U9" s="21" t="s">
        <v>683</v>
      </c>
      <c r="V9" s="49" t="s">
        <v>54</v>
      </c>
      <c r="W9" s="21" t="s">
        <v>574</v>
      </c>
      <c r="X9" s="40"/>
      <c r="Y9" s="41" t="s">
        <v>574</v>
      </c>
      <c r="Z9" s="40"/>
      <c r="AA9" s="41" t="s">
        <v>753</v>
      </c>
      <c r="AB9" s="40"/>
      <c r="AC9" s="41" t="s">
        <v>762</v>
      </c>
      <c r="AD9" s="40"/>
      <c r="AE9" s="40"/>
      <c r="AF9" s="49" t="s">
        <v>55</v>
      </c>
      <c r="AG9" s="21"/>
      <c r="AH9" s="40"/>
      <c r="AI9" s="40"/>
      <c r="AJ9" s="49" t="s">
        <v>57</v>
      </c>
      <c r="AK9" s="21"/>
      <c r="AL9" s="21" t="s">
        <v>58</v>
      </c>
      <c r="AM9" s="21"/>
      <c r="AN9" s="21" t="s">
        <v>59</v>
      </c>
      <c r="AO9" s="21" t="s">
        <v>57</v>
      </c>
      <c r="AP9" s="21" t="s">
        <v>61</v>
      </c>
      <c r="AQ9" s="40"/>
      <c r="AR9" s="21" t="s">
        <v>62</v>
      </c>
      <c r="AS9" s="21" t="s">
        <v>63</v>
      </c>
      <c r="AT9" s="40"/>
    </row>
    <row r="10">
      <c r="A10" s="21" t="s">
        <v>928</v>
      </c>
      <c r="B10" s="75" t="s">
        <v>197</v>
      </c>
      <c r="C10" s="76">
        <v>1.0</v>
      </c>
      <c r="D10" s="75" t="s">
        <v>198</v>
      </c>
      <c r="E10" s="21"/>
      <c r="F10" s="49" t="s">
        <v>198</v>
      </c>
      <c r="G10" s="21"/>
      <c r="H10" s="49" t="s">
        <v>198</v>
      </c>
      <c r="I10" s="21"/>
      <c r="J10" s="49" t="s">
        <v>198</v>
      </c>
      <c r="K10" s="21"/>
      <c r="L10" s="49" t="s">
        <v>199</v>
      </c>
      <c r="M10" s="21"/>
      <c r="N10" s="49" t="s">
        <v>200</v>
      </c>
      <c r="O10" s="21"/>
      <c r="P10" s="49" t="s">
        <v>198</v>
      </c>
      <c r="Q10" s="21"/>
      <c r="R10" s="21" t="s">
        <v>201</v>
      </c>
      <c r="S10" s="21"/>
      <c r="T10" s="49" t="s">
        <v>202</v>
      </c>
      <c r="U10" s="21"/>
      <c r="V10" s="49" t="s">
        <v>198</v>
      </c>
      <c r="W10" s="21"/>
      <c r="X10" s="49" t="s">
        <v>198</v>
      </c>
      <c r="Y10" s="21"/>
      <c r="Z10" s="49" t="s">
        <v>198</v>
      </c>
      <c r="AA10" s="21"/>
      <c r="AB10" s="49" t="s">
        <v>198</v>
      </c>
      <c r="AC10" s="21"/>
      <c r="AD10" s="49" t="s">
        <v>198</v>
      </c>
      <c r="AE10" s="21"/>
      <c r="AF10" s="40"/>
      <c r="AG10" s="40"/>
      <c r="AH10" s="49" t="s">
        <v>198</v>
      </c>
      <c r="AI10" s="21"/>
      <c r="AJ10" s="49" t="s">
        <v>198</v>
      </c>
      <c r="AK10" s="21"/>
      <c r="AL10" s="21" t="s">
        <v>198</v>
      </c>
      <c r="AM10" s="21"/>
      <c r="AN10" s="21" t="s">
        <v>198</v>
      </c>
      <c r="AO10" s="21" t="s">
        <v>198</v>
      </c>
      <c r="AP10" s="21" t="s">
        <v>198</v>
      </c>
      <c r="AQ10" s="21" t="s">
        <v>198</v>
      </c>
      <c r="AR10" s="21" t="s">
        <v>203</v>
      </c>
      <c r="AS10" s="21" t="s">
        <v>204</v>
      </c>
      <c r="AT10" s="21" t="s">
        <v>198</v>
      </c>
    </row>
    <row r="11">
      <c r="A11" s="21" t="s">
        <v>907</v>
      </c>
      <c r="B11" s="75" t="s">
        <v>57</v>
      </c>
      <c r="C11" s="76" t="s">
        <v>574</v>
      </c>
      <c r="D11" s="40"/>
      <c r="E11" s="40"/>
      <c r="F11" s="48" t="s">
        <v>142</v>
      </c>
      <c r="G11" s="21"/>
      <c r="H11" s="49" t="s">
        <v>137</v>
      </c>
      <c r="I11" s="21"/>
      <c r="J11" s="40"/>
      <c r="K11" s="40"/>
      <c r="L11" s="49" t="s">
        <v>119</v>
      </c>
      <c r="M11" s="21"/>
      <c r="N11" s="49" t="s">
        <v>57</v>
      </c>
      <c r="O11" s="21"/>
      <c r="P11" s="49" t="s">
        <v>57</v>
      </c>
      <c r="Q11" s="21"/>
      <c r="R11" s="49" t="s">
        <v>264</v>
      </c>
      <c r="S11" s="21"/>
      <c r="T11" s="49" t="s">
        <v>265</v>
      </c>
      <c r="U11" s="21"/>
      <c r="V11" s="40"/>
      <c r="W11" s="40"/>
      <c r="X11" s="40"/>
      <c r="Y11" s="40"/>
      <c r="Z11" s="40"/>
      <c r="AA11" s="40"/>
      <c r="AB11" s="40"/>
      <c r="AC11" s="40"/>
      <c r="AD11" s="49" t="s">
        <v>57</v>
      </c>
      <c r="AE11" s="21"/>
      <c r="AF11" s="40"/>
      <c r="AG11" s="40"/>
      <c r="AH11" s="49" t="s">
        <v>57</v>
      </c>
      <c r="AI11" s="21"/>
      <c r="AJ11" s="49" t="s">
        <v>57</v>
      </c>
      <c r="AK11" s="21"/>
      <c r="AL11" s="21" t="s">
        <v>266</v>
      </c>
      <c r="AM11" s="21"/>
      <c r="AN11" s="21" t="s">
        <v>267</v>
      </c>
      <c r="AO11" s="21" t="s">
        <v>57</v>
      </c>
      <c r="AP11" s="21" t="s">
        <v>57</v>
      </c>
      <c r="AQ11" s="40"/>
      <c r="AR11" s="21" t="s">
        <v>57</v>
      </c>
      <c r="AS11" s="21" t="s">
        <v>57</v>
      </c>
      <c r="AT11" s="40"/>
    </row>
    <row r="12">
      <c r="A12" s="21" t="s">
        <v>908</v>
      </c>
      <c r="B12" s="75" t="s">
        <v>57</v>
      </c>
      <c r="C12" s="76" t="s">
        <v>909</v>
      </c>
      <c r="D12" s="75" t="s">
        <v>57</v>
      </c>
      <c r="E12" s="21" t="s">
        <v>910</v>
      </c>
      <c r="F12" s="49" t="s">
        <v>57</v>
      </c>
      <c r="G12" s="21" t="s">
        <v>911</v>
      </c>
      <c r="H12" s="49" t="s">
        <v>268</v>
      </c>
      <c r="I12" s="21" t="s">
        <v>913</v>
      </c>
      <c r="J12" s="49" t="s">
        <v>269</v>
      </c>
      <c r="K12" s="21" t="s">
        <v>910</v>
      </c>
      <c r="L12" s="49" t="s">
        <v>119</v>
      </c>
      <c r="M12" s="21" t="s">
        <v>912</v>
      </c>
      <c r="N12" s="49" t="s">
        <v>57</v>
      </c>
      <c r="O12" s="21" t="s">
        <v>891</v>
      </c>
      <c r="P12" s="49" t="s">
        <v>270</v>
      </c>
      <c r="Q12" s="21" t="s">
        <v>730</v>
      </c>
      <c r="R12" s="49" t="s">
        <v>271</v>
      </c>
      <c r="S12" s="21" t="s">
        <v>574</v>
      </c>
      <c r="T12" s="49" t="s">
        <v>271</v>
      </c>
      <c r="U12" s="21" t="s">
        <v>574</v>
      </c>
      <c r="V12" s="49" t="s">
        <v>271</v>
      </c>
      <c r="W12" s="21" t="s">
        <v>764</v>
      </c>
      <c r="X12" s="21" t="s">
        <v>271</v>
      </c>
      <c r="Y12" s="21" t="s">
        <v>913</v>
      </c>
      <c r="Z12" s="49" t="s">
        <v>271</v>
      </c>
      <c r="AA12" s="21" t="s">
        <v>914</v>
      </c>
      <c r="AB12" s="49" t="s">
        <v>272</v>
      </c>
      <c r="AC12" s="21" t="s">
        <v>683</v>
      </c>
      <c r="AD12" s="49" t="s">
        <v>57</v>
      </c>
      <c r="AE12" s="21" t="s">
        <v>660</v>
      </c>
      <c r="AF12" s="49" t="s">
        <v>273</v>
      </c>
      <c r="AG12" s="21" t="s">
        <v>764</v>
      </c>
      <c r="AH12" s="49" t="s">
        <v>274</v>
      </c>
      <c r="AI12" s="21" t="s">
        <v>914</v>
      </c>
      <c r="AJ12" s="49" t="s">
        <v>275</v>
      </c>
      <c r="AK12" s="21" t="s">
        <v>891</v>
      </c>
      <c r="AL12" s="21" t="s">
        <v>127</v>
      </c>
      <c r="AM12" s="21"/>
      <c r="AN12" s="21" t="s">
        <v>57</v>
      </c>
      <c r="AO12" s="21" t="s">
        <v>276</v>
      </c>
      <c r="AP12" s="21" t="s">
        <v>174</v>
      </c>
      <c r="AQ12" s="21" t="s">
        <v>277</v>
      </c>
      <c r="AR12" s="21" t="s">
        <v>278</v>
      </c>
      <c r="AS12" s="21" t="s">
        <v>278</v>
      </c>
      <c r="AT12" s="21" t="s">
        <v>57</v>
      </c>
    </row>
    <row r="13">
      <c r="A13" s="21" t="s">
        <v>868</v>
      </c>
      <c r="B13" s="75" t="s">
        <v>340</v>
      </c>
      <c r="C13" s="21"/>
      <c r="D13" s="75" t="s">
        <v>341</v>
      </c>
      <c r="E13" s="21"/>
      <c r="F13" s="40"/>
      <c r="G13" s="40"/>
      <c r="H13" s="49" t="s">
        <v>57</v>
      </c>
      <c r="I13" s="21" t="s">
        <v>574</v>
      </c>
      <c r="J13" s="49" t="s">
        <v>342</v>
      </c>
      <c r="K13" s="21"/>
      <c r="L13" s="49" t="s">
        <v>343</v>
      </c>
      <c r="M13" s="21"/>
      <c r="N13" s="49" t="s">
        <v>57</v>
      </c>
      <c r="O13" s="21"/>
      <c r="P13" s="49" t="s">
        <v>344</v>
      </c>
      <c r="Q13" s="21" t="s">
        <v>574</v>
      </c>
      <c r="R13" s="49" t="s">
        <v>345</v>
      </c>
      <c r="S13" s="21"/>
      <c r="T13" s="49" t="s">
        <v>346</v>
      </c>
      <c r="U13" s="21"/>
      <c r="V13" s="49" t="s">
        <v>347</v>
      </c>
      <c r="W13" s="21"/>
      <c r="X13" s="49" t="s">
        <v>348</v>
      </c>
      <c r="Y13" s="21"/>
      <c r="Z13" s="40"/>
      <c r="AA13" s="40"/>
      <c r="AB13" s="49" t="s">
        <v>57</v>
      </c>
      <c r="AC13" s="21"/>
      <c r="AD13" s="49" t="s">
        <v>349</v>
      </c>
      <c r="AE13" s="21"/>
      <c r="AF13" s="49" t="s">
        <v>350</v>
      </c>
      <c r="AG13" s="21"/>
      <c r="AH13" s="49" t="s">
        <v>57</v>
      </c>
      <c r="AI13" s="21"/>
      <c r="AJ13" s="49" t="s">
        <v>352</v>
      </c>
      <c r="AK13" s="21"/>
      <c r="AL13" s="21" t="s">
        <v>353</v>
      </c>
      <c r="AM13" s="21"/>
      <c r="AN13" s="21" t="s">
        <v>354</v>
      </c>
      <c r="AO13" s="21" t="s">
        <v>57</v>
      </c>
      <c r="AP13" s="21" t="s">
        <v>356</v>
      </c>
      <c r="AQ13" s="21" t="s">
        <v>57</v>
      </c>
      <c r="AR13" s="21" t="s">
        <v>357</v>
      </c>
      <c r="AS13" s="21" t="s">
        <v>263</v>
      </c>
      <c r="AT13" s="21" t="s">
        <v>359</v>
      </c>
    </row>
    <row r="14">
      <c r="A14" s="21" t="s">
        <v>777</v>
      </c>
      <c r="B14" s="75" t="s">
        <v>295</v>
      </c>
      <c r="C14" s="76"/>
      <c r="D14" s="75" t="s">
        <v>296</v>
      </c>
      <c r="E14" s="21"/>
      <c r="F14" s="49" t="s">
        <v>297</v>
      </c>
      <c r="G14" s="21"/>
      <c r="H14" s="49" t="s">
        <v>137</v>
      </c>
      <c r="I14" s="21" t="s">
        <v>574</v>
      </c>
      <c r="J14" s="49" t="s">
        <v>299</v>
      </c>
      <c r="K14" s="21"/>
      <c r="L14" s="49" t="s">
        <v>163</v>
      </c>
      <c r="M14" s="21"/>
      <c r="N14" s="49" t="s">
        <v>300</v>
      </c>
      <c r="O14" s="21"/>
      <c r="P14" s="49" t="s">
        <v>301</v>
      </c>
      <c r="Q14" s="21"/>
      <c r="R14" s="49" t="s">
        <v>303</v>
      </c>
      <c r="S14" s="21"/>
      <c r="T14" s="49" t="s">
        <v>304</v>
      </c>
      <c r="U14" s="21"/>
      <c r="V14" s="49" t="s">
        <v>305</v>
      </c>
      <c r="W14" s="21"/>
      <c r="X14" s="49" t="s">
        <v>306</v>
      </c>
      <c r="Y14" s="21"/>
      <c r="Z14" s="49" t="s">
        <v>297</v>
      </c>
      <c r="AA14" s="21"/>
      <c r="AB14" s="49" t="s">
        <v>308</v>
      </c>
      <c r="AC14" s="21"/>
      <c r="AD14" s="49" t="s">
        <v>309</v>
      </c>
      <c r="AE14" s="21"/>
      <c r="AF14" s="49" t="s">
        <v>310</v>
      </c>
      <c r="AG14" s="21"/>
      <c r="AH14" s="40"/>
      <c r="AI14" s="40"/>
      <c r="AJ14" s="49" t="s">
        <v>311</v>
      </c>
      <c r="AK14" s="21"/>
      <c r="AL14" s="21" t="s">
        <v>127</v>
      </c>
      <c r="AM14" s="21"/>
      <c r="AN14" s="21" t="s">
        <v>172</v>
      </c>
      <c r="AO14" s="21" t="s">
        <v>313</v>
      </c>
      <c r="AP14" s="21" t="s">
        <v>314</v>
      </c>
      <c r="AQ14" s="21" t="s">
        <v>315</v>
      </c>
      <c r="AR14" s="21" t="s">
        <v>316</v>
      </c>
      <c r="AS14" s="21" t="s">
        <v>317</v>
      </c>
      <c r="AT14" s="21" t="s">
        <v>318</v>
      </c>
    </row>
    <row r="15">
      <c r="A15" s="21" t="s">
        <v>895</v>
      </c>
      <c r="B15" s="75" t="s">
        <v>205</v>
      </c>
      <c r="C15" s="76">
        <v>1.0</v>
      </c>
      <c r="D15" s="50" t="s">
        <v>206</v>
      </c>
      <c r="E15" s="21"/>
      <c r="F15" s="49" t="s">
        <v>198</v>
      </c>
      <c r="G15" s="21"/>
      <c r="H15" s="49" t="s">
        <v>198</v>
      </c>
      <c r="I15" s="21"/>
      <c r="J15" s="49" t="s">
        <v>207</v>
      </c>
      <c r="K15" s="21"/>
      <c r="L15" s="49" t="s">
        <v>208</v>
      </c>
      <c r="M15" s="21"/>
      <c r="N15" s="49" t="s">
        <v>208</v>
      </c>
      <c r="O15" s="21"/>
      <c r="P15" s="49" t="s">
        <v>209</v>
      </c>
      <c r="Q15" s="21"/>
      <c r="R15" s="49" t="s">
        <v>210</v>
      </c>
      <c r="S15" s="21"/>
      <c r="T15" s="49" t="s">
        <v>211</v>
      </c>
      <c r="U15" s="21"/>
      <c r="V15" s="49" t="s">
        <v>212</v>
      </c>
      <c r="W15" s="21"/>
      <c r="X15" s="49" t="s">
        <v>198</v>
      </c>
      <c r="Y15" s="21"/>
      <c r="Z15" s="49" t="s">
        <v>208</v>
      </c>
      <c r="AA15" s="21"/>
      <c r="AB15" s="49" t="s">
        <v>208</v>
      </c>
      <c r="AC15" s="21"/>
      <c r="AD15" s="72" t="s">
        <v>214</v>
      </c>
      <c r="AE15" s="21"/>
      <c r="AF15" s="49" t="s">
        <v>208</v>
      </c>
      <c r="AG15" s="21"/>
      <c r="AH15" s="49" t="s">
        <v>198</v>
      </c>
      <c r="AI15" s="21"/>
      <c r="AJ15" s="49" t="s">
        <v>216</v>
      </c>
      <c r="AK15" s="21"/>
      <c r="AL15" s="21" t="s">
        <v>198</v>
      </c>
      <c r="AM15" s="21"/>
      <c r="AN15" s="21" t="s">
        <v>217</v>
      </c>
      <c r="AO15" s="21" t="s">
        <v>208</v>
      </c>
      <c r="AP15" s="21" t="s">
        <v>218</v>
      </c>
      <c r="AQ15" s="21" t="s">
        <v>198</v>
      </c>
      <c r="AR15" s="21" t="s">
        <v>219</v>
      </c>
      <c r="AS15" s="21" t="s">
        <v>220</v>
      </c>
      <c r="AT15" s="21" t="s">
        <v>221</v>
      </c>
    </row>
    <row r="16">
      <c r="A16" s="3" t="s">
        <v>885</v>
      </c>
      <c r="B16" s="4"/>
      <c r="C16" s="4"/>
      <c r="D16" s="4"/>
      <c r="E16" s="4"/>
      <c r="F16" s="27" t="s">
        <v>504</v>
      </c>
      <c r="G16" s="3"/>
      <c r="H16" s="3" t="s">
        <v>505</v>
      </c>
      <c r="I16" s="3"/>
      <c r="J16" s="27" t="s">
        <v>506</v>
      </c>
      <c r="K16" s="3" t="s">
        <v>753</v>
      </c>
      <c r="L16" s="27" t="s">
        <v>163</v>
      </c>
      <c r="M16" s="3"/>
      <c r="N16" s="27" t="s">
        <v>163</v>
      </c>
      <c r="O16" s="3"/>
      <c r="P16" s="27" t="s">
        <v>508</v>
      </c>
      <c r="Q16" s="3"/>
      <c r="R16" s="27" t="s">
        <v>54</v>
      </c>
      <c r="S16" s="3"/>
      <c r="T16" s="27" t="s">
        <v>54</v>
      </c>
      <c r="U16" s="3"/>
      <c r="V16" s="27" t="s">
        <v>54</v>
      </c>
      <c r="W16" s="3"/>
      <c r="X16" s="68" t="s">
        <v>511</v>
      </c>
      <c r="Y16" s="3"/>
      <c r="Z16" s="27" t="s">
        <v>504</v>
      </c>
      <c r="AA16" s="3"/>
      <c r="AB16" s="27" t="s">
        <v>176</v>
      </c>
      <c r="AC16" s="3"/>
      <c r="AD16" s="27" t="s">
        <v>467</v>
      </c>
      <c r="AE16" s="3"/>
      <c r="AF16" s="27" t="s">
        <v>513</v>
      </c>
      <c r="AG16" s="3"/>
      <c r="AH16" s="49" t="s">
        <v>514</v>
      </c>
      <c r="AI16" s="3"/>
      <c r="AJ16" s="27" t="s">
        <v>183</v>
      </c>
      <c r="AK16" s="3"/>
      <c r="AL16" s="3" t="s">
        <v>504</v>
      </c>
      <c r="AM16" s="3"/>
      <c r="AN16" s="3" t="s">
        <v>128</v>
      </c>
      <c r="AO16" s="3" t="s">
        <v>504</v>
      </c>
      <c r="AP16" s="3" t="s">
        <v>515</v>
      </c>
      <c r="AQ16" s="3" t="s">
        <v>516</v>
      </c>
      <c r="AR16" s="3" t="s">
        <v>263</v>
      </c>
      <c r="AS16" s="3" t="s">
        <v>519</v>
      </c>
      <c r="AT16" s="3" t="s">
        <v>520</v>
      </c>
    </row>
    <row r="17">
      <c r="A17" s="21" t="s">
        <v>923</v>
      </c>
      <c r="B17" s="75" t="s">
        <v>118</v>
      </c>
      <c r="C17" s="76">
        <v>1.0</v>
      </c>
      <c r="D17" s="75" t="s">
        <v>246</v>
      </c>
      <c r="E17" s="21"/>
      <c r="F17" s="49" t="s">
        <v>118</v>
      </c>
      <c r="G17" s="21"/>
      <c r="H17" s="49" t="s">
        <v>118</v>
      </c>
      <c r="I17" s="21"/>
      <c r="J17" s="49" t="s">
        <v>247</v>
      </c>
      <c r="K17" s="21"/>
      <c r="L17" s="49" t="s">
        <v>118</v>
      </c>
      <c r="M17" s="21"/>
      <c r="N17" s="49" t="s">
        <v>118</v>
      </c>
      <c r="O17" s="21" t="s">
        <v>574</v>
      </c>
      <c r="P17" s="49" t="s">
        <v>118</v>
      </c>
      <c r="Q17" s="21"/>
      <c r="R17" s="49" t="s">
        <v>248</v>
      </c>
      <c r="S17" s="21"/>
      <c r="T17" s="49" t="s">
        <v>249</v>
      </c>
      <c r="U17" s="21" t="s">
        <v>574</v>
      </c>
      <c r="V17" s="49" t="s">
        <v>250</v>
      </c>
      <c r="W17" s="21"/>
      <c r="X17" s="49" t="s">
        <v>118</v>
      </c>
      <c r="Y17" s="21"/>
      <c r="Z17" s="49" t="s">
        <v>118</v>
      </c>
      <c r="AA17" s="21" t="s">
        <v>574</v>
      </c>
      <c r="AB17" s="49" t="s">
        <v>230</v>
      </c>
      <c r="AC17" s="21"/>
      <c r="AD17" s="49" t="s">
        <v>168</v>
      </c>
      <c r="AE17" s="21"/>
      <c r="AF17" s="49" t="s">
        <v>148</v>
      </c>
      <c r="AG17" s="21" t="s">
        <v>574</v>
      </c>
      <c r="AH17" s="49" t="s">
        <v>118</v>
      </c>
      <c r="AI17" s="21" t="s">
        <v>574</v>
      </c>
      <c r="AJ17" s="49" t="s">
        <v>183</v>
      </c>
      <c r="AK17" s="21"/>
      <c r="AL17" s="21" t="s">
        <v>127</v>
      </c>
      <c r="AM17" s="21"/>
      <c r="AN17" s="21" t="s">
        <v>128</v>
      </c>
      <c r="AO17" s="21" t="s">
        <v>251</v>
      </c>
      <c r="AP17" s="21" t="s">
        <v>252</v>
      </c>
      <c r="AQ17" s="21" t="s">
        <v>118</v>
      </c>
      <c r="AR17" s="21" t="s">
        <v>253</v>
      </c>
      <c r="AS17" s="21" t="s">
        <v>254</v>
      </c>
      <c r="AT17" s="21" t="s">
        <v>255</v>
      </c>
    </row>
    <row r="18">
      <c r="A18" s="21" t="s">
        <v>800</v>
      </c>
      <c r="B18" s="75" t="s">
        <v>190</v>
      </c>
      <c r="C18" s="76"/>
      <c r="D18" s="40"/>
      <c r="E18" s="40"/>
      <c r="F18" s="40"/>
      <c r="G18" s="40"/>
      <c r="H18" s="49" t="s">
        <v>191</v>
      </c>
      <c r="I18" s="21" t="s">
        <v>574</v>
      </c>
      <c r="J18" s="40"/>
      <c r="K18" s="40"/>
      <c r="L18" s="40"/>
      <c r="M18" s="40"/>
      <c r="N18" s="40"/>
      <c r="O18" s="40"/>
      <c r="P18" s="49" t="s">
        <v>91</v>
      </c>
      <c r="Q18" s="21"/>
      <c r="R18" s="40"/>
      <c r="S18" s="40"/>
      <c r="T18" s="40"/>
      <c r="U18" s="40"/>
      <c r="V18" s="49" t="s">
        <v>193</v>
      </c>
      <c r="W18" s="21"/>
      <c r="X18" s="40"/>
      <c r="Y18" s="40"/>
      <c r="Z18" s="40"/>
      <c r="AA18" s="40"/>
      <c r="AB18" s="40"/>
      <c r="AC18" s="40"/>
      <c r="AD18" s="40"/>
      <c r="AE18" s="40"/>
      <c r="AF18" s="49" t="s">
        <v>194</v>
      </c>
      <c r="AG18" s="21"/>
      <c r="AH18" s="40"/>
      <c r="AI18" s="40"/>
      <c r="AJ18" s="49" t="s">
        <v>183</v>
      </c>
      <c r="AK18" s="21"/>
      <c r="AL18" s="21" t="s">
        <v>127</v>
      </c>
      <c r="AM18" s="21"/>
      <c r="AN18" s="40"/>
      <c r="AO18" s="40"/>
      <c r="AP18" s="40"/>
      <c r="AQ18" s="21" t="s">
        <v>110</v>
      </c>
      <c r="AR18" s="40"/>
      <c r="AS18" s="40"/>
      <c r="AT18" s="40"/>
    </row>
    <row r="19">
      <c r="A19" s="21" t="s">
        <v>905</v>
      </c>
      <c r="B19" s="75" t="s">
        <v>177</v>
      </c>
      <c r="C19" s="76" t="s">
        <v>574</v>
      </c>
      <c r="D19" s="75" t="s">
        <v>178</v>
      </c>
      <c r="E19" s="21" t="s">
        <v>574</v>
      </c>
      <c r="F19" s="48" t="s">
        <v>179</v>
      </c>
      <c r="G19" s="21"/>
      <c r="H19" s="40"/>
      <c r="I19" s="40"/>
      <c r="J19" s="49" t="s">
        <v>180</v>
      </c>
      <c r="K19" s="21" t="s">
        <v>574</v>
      </c>
      <c r="L19" s="49" t="s">
        <v>163</v>
      </c>
      <c r="M19" s="21"/>
      <c r="N19" s="49" t="s">
        <v>181</v>
      </c>
      <c r="O19" s="21"/>
      <c r="P19" s="40"/>
      <c r="Q19" s="40"/>
      <c r="R19" s="40"/>
      <c r="S19" s="40"/>
      <c r="T19" s="40"/>
      <c r="U19" s="41" t="s">
        <v>574</v>
      </c>
      <c r="V19" s="49" t="s">
        <v>179</v>
      </c>
      <c r="W19" s="21" t="s">
        <v>574</v>
      </c>
      <c r="X19" s="49" t="s">
        <v>54</v>
      </c>
      <c r="Y19" s="21"/>
      <c r="Z19" s="40"/>
      <c r="AA19" s="40"/>
      <c r="AB19" s="40"/>
      <c r="AC19" s="40"/>
      <c r="AD19" s="49" t="s">
        <v>182</v>
      </c>
      <c r="AE19" s="21"/>
      <c r="AF19" s="40"/>
      <c r="AG19" s="40"/>
      <c r="AH19" s="40"/>
      <c r="AI19" s="40"/>
      <c r="AJ19" s="49" t="s">
        <v>183</v>
      </c>
      <c r="AK19" s="21"/>
      <c r="AL19" s="40"/>
      <c r="AM19" s="40"/>
      <c r="AN19" s="21" t="s">
        <v>128</v>
      </c>
      <c r="AO19" s="40"/>
      <c r="AP19" s="40"/>
      <c r="AQ19" s="40"/>
      <c r="AR19" s="21" t="s">
        <v>184</v>
      </c>
      <c r="AS19" s="40"/>
      <c r="AT19" s="40"/>
    </row>
    <row r="20">
      <c r="A20" s="21" t="s">
        <v>925</v>
      </c>
      <c r="B20" s="75" t="s">
        <v>228</v>
      </c>
      <c r="C20" s="76" t="s">
        <v>723</v>
      </c>
      <c r="D20" s="75" t="s">
        <v>229</v>
      </c>
      <c r="E20" s="21" t="s">
        <v>683</v>
      </c>
      <c r="F20" s="48" t="s">
        <v>230</v>
      </c>
      <c r="G20" s="21"/>
      <c r="H20" s="49" t="s">
        <v>117</v>
      </c>
      <c r="I20" s="21"/>
      <c r="J20" s="49" t="s">
        <v>231</v>
      </c>
      <c r="K20" s="21"/>
      <c r="L20" s="49" t="s">
        <v>232</v>
      </c>
      <c r="M20" s="21"/>
      <c r="N20" s="49" t="s">
        <v>233</v>
      </c>
      <c r="O20" s="21"/>
      <c r="P20" s="49" t="s">
        <v>118</v>
      </c>
      <c r="Q20" s="21"/>
      <c r="R20" s="49" t="s">
        <v>234</v>
      </c>
      <c r="S20" s="21"/>
      <c r="T20" s="49" t="s">
        <v>235</v>
      </c>
      <c r="U20" s="21"/>
      <c r="V20" s="49" t="s">
        <v>236</v>
      </c>
      <c r="W20" s="21"/>
      <c r="X20" s="49" t="s">
        <v>166</v>
      </c>
      <c r="Y20" s="21"/>
      <c r="Z20" s="49" t="s">
        <v>237</v>
      </c>
      <c r="AA20" s="21"/>
      <c r="AB20" s="49" t="s">
        <v>238</v>
      </c>
      <c r="AC20" s="21"/>
      <c r="AD20" s="40"/>
      <c r="AE20" s="40"/>
      <c r="AF20" s="40"/>
      <c r="AG20" s="40"/>
      <c r="AH20" s="49" t="s">
        <v>239</v>
      </c>
      <c r="AI20" s="21"/>
      <c r="AJ20" s="49" t="s">
        <v>240</v>
      </c>
      <c r="AK20" s="21"/>
      <c r="AL20" s="21" t="s">
        <v>127</v>
      </c>
      <c r="AM20" s="21"/>
      <c r="AN20" s="21" t="s">
        <v>128</v>
      </c>
      <c r="AO20" s="21" t="s">
        <v>241</v>
      </c>
      <c r="AP20" s="21" t="s">
        <v>242</v>
      </c>
      <c r="AQ20" s="40"/>
      <c r="AR20" s="21" t="s">
        <v>228</v>
      </c>
      <c r="AS20" s="21" t="s">
        <v>243</v>
      </c>
      <c r="AT20" s="21" t="s">
        <v>244</v>
      </c>
    </row>
    <row r="21">
      <c r="A21" s="21" t="s">
        <v>919</v>
      </c>
      <c r="B21" s="40"/>
      <c r="C21" s="40"/>
      <c r="D21" s="40"/>
      <c r="E21" s="40"/>
      <c r="F21" s="49" t="s">
        <v>198</v>
      </c>
      <c r="G21" s="21" t="s">
        <v>574</v>
      </c>
      <c r="H21" s="49" t="s">
        <v>454</v>
      </c>
      <c r="I21" s="21"/>
      <c r="J21" s="40"/>
      <c r="K21" s="40"/>
      <c r="L21" s="40"/>
      <c r="M21" s="40"/>
      <c r="N21" s="40"/>
      <c r="O21" s="40"/>
      <c r="P21" s="40"/>
      <c r="Q21" s="40"/>
      <c r="R21" s="49" t="s">
        <v>456</v>
      </c>
      <c r="S21" s="21"/>
      <c r="T21" s="49" t="s">
        <v>457</v>
      </c>
      <c r="U21" s="21"/>
      <c r="V21" s="49" t="s">
        <v>456</v>
      </c>
      <c r="W21" s="21"/>
      <c r="X21" s="21" t="s">
        <v>456</v>
      </c>
      <c r="Y21" s="21"/>
      <c r="Z21" s="40"/>
      <c r="AA21" s="40"/>
      <c r="AB21" s="49" t="s">
        <v>459</v>
      </c>
      <c r="AC21" s="21"/>
      <c r="AD21" s="40"/>
      <c r="AE21" s="40"/>
      <c r="AF21" s="40"/>
      <c r="AG21" s="40"/>
      <c r="AH21" s="52"/>
      <c r="AI21" s="40"/>
      <c r="AJ21" s="49" t="s">
        <v>459</v>
      </c>
      <c r="AK21" s="21"/>
      <c r="AL21" s="21" t="s">
        <v>456</v>
      </c>
      <c r="AM21" s="21"/>
      <c r="AN21" s="21" t="s">
        <v>462</v>
      </c>
      <c r="AO21" s="21" t="s">
        <v>463</v>
      </c>
      <c r="AP21" s="40"/>
      <c r="AQ21" s="21" t="s">
        <v>464</v>
      </c>
      <c r="AR21" s="21" t="s">
        <v>465</v>
      </c>
      <c r="AS21" s="21" t="s">
        <v>198</v>
      </c>
      <c r="AT21" s="40"/>
    </row>
    <row r="22">
      <c r="A22" s="3" t="s">
        <v>882</v>
      </c>
      <c r="B22" s="4"/>
      <c r="C22" s="4"/>
      <c r="D22" s="4"/>
      <c r="E22" s="4"/>
      <c r="F22" s="27" t="s">
        <v>124</v>
      </c>
      <c r="G22" s="3"/>
      <c r="H22" s="4"/>
      <c r="J22" s="4"/>
      <c r="K22" s="28" t="s">
        <v>753</v>
      </c>
      <c r="L22" s="27" t="s">
        <v>163</v>
      </c>
      <c r="M22" s="3"/>
      <c r="N22" s="27" t="s">
        <v>163</v>
      </c>
      <c r="O22" s="3"/>
      <c r="P22" s="4"/>
      <c r="Q22" s="4"/>
      <c r="R22" s="4"/>
      <c r="S22" s="4"/>
      <c r="T22" s="4"/>
      <c r="U22" s="4"/>
      <c r="V22" s="27" t="s">
        <v>54</v>
      </c>
      <c r="W22" s="3"/>
      <c r="X22" s="4"/>
      <c r="Y22" s="4"/>
      <c r="Z22" s="4"/>
      <c r="AA22" s="4"/>
      <c r="AB22" s="27" t="s">
        <v>145</v>
      </c>
      <c r="AC22" s="3"/>
      <c r="AD22" s="4"/>
      <c r="AE22" s="4"/>
      <c r="AF22" s="27" t="s">
        <v>176</v>
      </c>
      <c r="AG22" s="3"/>
      <c r="AH22" s="27" t="s">
        <v>176</v>
      </c>
      <c r="AI22" s="3"/>
      <c r="AJ22" s="27" t="s">
        <v>497</v>
      </c>
      <c r="AK22" s="3"/>
      <c r="AL22" s="4"/>
      <c r="AM22" s="4"/>
      <c r="AN22" s="3" t="s">
        <v>499</v>
      </c>
      <c r="AO22" s="3" t="s">
        <v>174</v>
      </c>
      <c r="AP22" s="4"/>
      <c r="AQ22" s="4"/>
      <c r="AR22" s="4"/>
      <c r="AS22" s="3" t="s">
        <v>501</v>
      </c>
      <c r="AT22" s="4"/>
    </row>
    <row r="23">
      <c r="A23" s="21" t="s">
        <v>899</v>
      </c>
      <c r="B23" s="75" t="s">
        <v>114</v>
      </c>
      <c r="C23" s="76" t="s">
        <v>574</v>
      </c>
      <c r="D23" s="75" t="s">
        <v>133</v>
      </c>
      <c r="E23" s="21"/>
      <c r="F23" s="48" t="s">
        <v>85</v>
      </c>
      <c r="G23" s="21"/>
      <c r="H23" s="21" t="s">
        <v>162</v>
      </c>
      <c r="I23" s="21"/>
      <c r="J23" s="49" t="s">
        <v>88</v>
      </c>
      <c r="K23" s="21"/>
      <c r="L23" s="49" t="s">
        <v>163</v>
      </c>
      <c r="M23" s="21"/>
      <c r="N23" s="49" t="s">
        <v>163</v>
      </c>
      <c r="O23" s="21"/>
      <c r="P23" s="49" t="s">
        <v>164</v>
      </c>
      <c r="Q23" s="21"/>
      <c r="R23" s="49" t="s">
        <v>145</v>
      </c>
      <c r="S23" s="21"/>
      <c r="T23" s="49" t="s">
        <v>165</v>
      </c>
      <c r="U23" s="21"/>
      <c r="V23" s="49" t="s">
        <v>165</v>
      </c>
      <c r="W23" s="21"/>
      <c r="X23" s="49" t="s">
        <v>166</v>
      </c>
      <c r="Y23" s="21"/>
      <c r="Z23" s="49" t="s">
        <v>145</v>
      </c>
      <c r="AA23" s="21"/>
      <c r="AB23" s="49" t="s">
        <v>145</v>
      </c>
      <c r="AC23" s="21"/>
      <c r="AD23" s="49" t="s">
        <v>168</v>
      </c>
      <c r="AE23" s="21"/>
      <c r="AF23" s="49" t="s">
        <v>169</v>
      </c>
      <c r="AG23" s="21"/>
      <c r="AH23" s="49" t="s">
        <v>170</v>
      </c>
      <c r="AI23" s="21"/>
      <c r="AJ23" s="49" t="s">
        <v>171</v>
      </c>
      <c r="AK23" s="21"/>
      <c r="AL23" s="21" t="s">
        <v>127</v>
      </c>
      <c r="AM23" s="21"/>
      <c r="AN23" s="21" t="s">
        <v>172</v>
      </c>
      <c r="AO23" s="21" t="s">
        <v>173</v>
      </c>
      <c r="AP23" s="21" t="s">
        <v>174</v>
      </c>
      <c r="AQ23" s="21" t="s">
        <v>175</v>
      </c>
      <c r="AR23" s="21" t="s">
        <v>145</v>
      </c>
      <c r="AS23" s="21" t="s">
        <v>176</v>
      </c>
      <c r="AT23" s="21" t="s">
        <v>176</v>
      </c>
    </row>
    <row r="24">
      <c r="A24" s="21" t="s">
        <v>898</v>
      </c>
      <c r="B24" s="75" t="s">
        <v>155</v>
      </c>
      <c r="C24" s="76" t="s">
        <v>574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9" t="s">
        <v>156</v>
      </c>
      <c r="O24" s="21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21" t="s">
        <v>157</v>
      </c>
      <c r="AA24" s="21"/>
      <c r="AB24" s="40"/>
      <c r="AC24" s="40"/>
      <c r="AD24" s="73" t="s">
        <v>158</v>
      </c>
      <c r="AE24" s="74"/>
      <c r="AF24" s="40"/>
      <c r="AG24" s="40"/>
      <c r="AH24" s="40"/>
      <c r="AI24" s="40"/>
      <c r="AJ24" s="49" t="s">
        <v>160</v>
      </c>
      <c r="AK24" s="21"/>
      <c r="AL24" s="21" t="s">
        <v>78</v>
      </c>
      <c r="AM24" s="21"/>
      <c r="AN24" s="40"/>
      <c r="AO24" s="21" t="s">
        <v>161</v>
      </c>
      <c r="AP24" s="40"/>
      <c r="AQ24" s="40"/>
      <c r="AR24" s="40"/>
      <c r="AS24" s="40"/>
      <c r="AT24" s="40"/>
    </row>
    <row r="25">
      <c r="A25" s="21" t="s">
        <v>815</v>
      </c>
      <c r="B25" s="75" t="s">
        <v>323</v>
      </c>
      <c r="C25" s="21"/>
      <c r="D25" s="75" t="s">
        <v>325</v>
      </c>
      <c r="E25" s="21"/>
      <c r="F25" s="49" t="s">
        <v>325</v>
      </c>
      <c r="G25" s="21"/>
      <c r="H25" s="49" t="s">
        <v>326</v>
      </c>
      <c r="I25" s="21" t="s">
        <v>574</v>
      </c>
      <c r="J25" s="49" t="s">
        <v>327</v>
      </c>
      <c r="K25" s="21"/>
      <c r="L25" s="49" t="s">
        <v>326</v>
      </c>
      <c r="M25" s="21"/>
      <c r="N25" s="49" t="s">
        <v>326</v>
      </c>
      <c r="O25" s="21"/>
      <c r="P25" s="49" t="s">
        <v>326</v>
      </c>
      <c r="Q25" s="21"/>
      <c r="R25" s="49" t="s">
        <v>331</v>
      </c>
      <c r="S25" s="21"/>
      <c r="T25" s="49" t="s">
        <v>333</v>
      </c>
      <c r="U25" s="21"/>
      <c r="V25" s="49" t="s">
        <v>334</v>
      </c>
      <c r="W25" s="21"/>
      <c r="X25" s="49" t="s">
        <v>326</v>
      </c>
      <c r="Y25" s="21"/>
      <c r="Z25" s="49" t="s">
        <v>335</v>
      </c>
      <c r="AA25" s="21"/>
      <c r="AB25" s="49" t="s">
        <v>335</v>
      </c>
      <c r="AC25" s="21"/>
      <c r="AD25" s="49" t="s">
        <v>326</v>
      </c>
      <c r="AE25" s="21"/>
      <c r="AF25" s="49" t="s">
        <v>326</v>
      </c>
      <c r="AG25" s="21"/>
      <c r="AH25" s="49" t="s">
        <v>326</v>
      </c>
      <c r="AI25" s="21"/>
      <c r="AJ25" s="49" t="s">
        <v>336</v>
      </c>
      <c r="AK25" s="21"/>
      <c r="AL25" s="21" t="s">
        <v>326</v>
      </c>
      <c r="AM25" s="21"/>
      <c r="AN25" s="21" t="s">
        <v>326</v>
      </c>
      <c r="AO25" s="21" t="s">
        <v>337</v>
      </c>
      <c r="AP25" s="21" t="s">
        <v>227</v>
      </c>
      <c r="AQ25" s="21" t="s">
        <v>338</v>
      </c>
      <c r="AR25" s="21" t="s">
        <v>339</v>
      </c>
      <c r="AS25" s="21" t="s">
        <v>339</v>
      </c>
      <c r="AT25" s="21" t="s">
        <v>339</v>
      </c>
    </row>
    <row r="26">
      <c r="A26" s="21" t="s">
        <v>824</v>
      </c>
      <c r="B26" s="75" t="s">
        <v>279</v>
      </c>
      <c r="C26" s="76">
        <v>1.0</v>
      </c>
      <c r="D26" s="75" t="s">
        <v>279</v>
      </c>
      <c r="E26" s="21"/>
      <c r="F26" s="48" t="s">
        <v>85</v>
      </c>
      <c r="G26" s="21"/>
      <c r="H26" s="49" t="s">
        <v>118</v>
      </c>
      <c r="I26" s="21"/>
      <c r="J26" s="49" t="s">
        <v>118</v>
      </c>
      <c r="K26" s="21"/>
      <c r="L26" s="49" t="s">
        <v>118</v>
      </c>
      <c r="M26" s="21"/>
      <c r="N26" s="49" t="s">
        <v>118</v>
      </c>
      <c r="O26" s="21"/>
      <c r="P26" s="49" t="s">
        <v>118</v>
      </c>
      <c r="Q26" s="21"/>
      <c r="R26" s="49" t="s">
        <v>124</v>
      </c>
      <c r="S26" s="21"/>
      <c r="T26" s="49" t="s">
        <v>280</v>
      </c>
      <c r="U26" s="21"/>
      <c r="V26" s="49" t="s">
        <v>281</v>
      </c>
      <c r="W26" s="21"/>
      <c r="X26" s="49" t="s">
        <v>282</v>
      </c>
      <c r="Y26" s="21"/>
      <c r="Z26" s="49" t="s">
        <v>283</v>
      </c>
      <c r="AA26" s="21"/>
      <c r="AB26" s="49" t="s">
        <v>284</v>
      </c>
      <c r="AC26" s="21"/>
      <c r="AD26" s="49" t="s">
        <v>118</v>
      </c>
      <c r="AE26" s="21"/>
      <c r="AF26" s="49" t="s">
        <v>285</v>
      </c>
      <c r="AG26" s="21"/>
      <c r="AH26" s="49" t="s">
        <v>286</v>
      </c>
      <c r="AI26" s="21"/>
      <c r="AJ26" s="21" t="s">
        <v>286</v>
      </c>
      <c r="AK26" s="21"/>
      <c r="AL26" s="21" t="s">
        <v>287</v>
      </c>
      <c r="AM26" s="21"/>
      <c r="AN26" s="21" t="s">
        <v>288</v>
      </c>
      <c r="AO26" s="21" t="s">
        <v>289</v>
      </c>
      <c r="AP26" s="21" t="s">
        <v>289</v>
      </c>
      <c r="AQ26" s="21" t="s">
        <v>290</v>
      </c>
      <c r="AR26" s="21" t="s">
        <v>291</v>
      </c>
      <c r="AS26" s="21" t="s">
        <v>292</v>
      </c>
      <c r="AT26" s="21" t="s">
        <v>294</v>
      </c>
    </row>
    <row r="27">
      <c r="A27" s="21" t="s">
        <v>896</v>
      </c>
      <c r="B27" s="75" t="s">
        <v>114</v>
      </c>
      <c r="C27" s="76" t="s">
        <v>723</v>
      </c>
      <c r="D27" s="75" t="s">
        <v>133</v>
      </c>
      <c r="E27" s="21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9" t="s">
        <v>134</v>
      </c>
      <c r="AA27" s="21"/>
      <c r="AB27" s="40"/>
      <c r="AC27" s="40"/>
      <c r="AD27" s="40"/>
      <c r="AE27" s="40"/>
      <c r="AF27" s="49" t="s">
        <v>135</v>
      </c>
      <c r="AG27" s="21"/>
      <c r="AH27" s="40"/>
      <c r="AI27" s="40"/>
      <c r="AJ27" s="49" t="s">
        <v>136</v>
      </c>
      <c r="AK27" s="21"/>
      <c r="AL27" s="40"/>
      <c r="AM27" s="40"/>
      <c r="AN27" s="40"/>
      <c r="AO27" s="40"/>
      <c r="AP27" s="40"/>
      <c r="AQ27" s="40"/>
      <c r="AR27" s="40"/>
      <c r="AS27" s="40"/>
      <c r="AT27" s="40"/>
    </row>
    <row r="28">
      <c r="A28" s="21" t="s">
        <v>729</v>
      </c>
      <c r="B28" s="78" t="s">
        <v>83</v>
      </c>
      <c r="C28" s="76" t="s">
        <v>574</v>
      </c>
      <c r="D28" s="75" t="s">
        <v>84</v>
      </c>
      <c r="E28" s="21" t="s">
        <v>683</v>
      </c>
      <c r="F28" s="48" t="s">
        <v>85</v>
      </c>
      <c r="G28" s="21" t="s">
        <v>891</v>
      </c>
      <c r="H28" s="49" t="s">
        <v>86</v>
      </c>
      <c r="I28" s="21"/>
      <c r="J28" s="49" t="s">
        <v>88</v>
      </c>
      <c r="K28" s="21"/>
      <c r="L28" s="49" t="s">
        <v>89</v>
      </c>
      <c r="M28" s="21"/>
      <c r="N28" s="49" t="s">
        <v>90</v>
      </c>
      <c r="O28" s="21"/>
      <c r="P28" s="49" t="s">
        <v>91</v>
      </c>
      <c r="Q28" s="21"/>
      <c r="R28" s="49" t="s">
        <v>93</v>
      </c>
      <c r="S28" s="21"/>
      <c r="T28" s="49" t="s">
        <v>94</v>
      </c>
      <c r="U28" s="21"/>
      <c r="V28" s="49" t="s">
        <v>95</v>
      </c>
      <c r="W28" s="21"/>
      <c r="X28" s="50" t="s">
        <v>97</v>
      </c>
      <c r="Y28" s="21"/>
      <c r="Z28" s="49" t="s">
        <v>98</v>
      </c>
      <c r="AA28" s="21"/>
      <c r="AB28" s="49" t="s">
        <v>100</v>
      </c>
      <c r="AC28" s="21"/>
      <c r="AD28" s="50" t="s">
        <v>102</v>
      </c>
      <c r="AE28" s="21"/>
      <c r="AF28" s="49" t="s">
        <v>103</v>
      </c>
      <c r="AG28" s="21"/>
      <c r="AH28" s="49" t="s">
        <v>104</v>
      </c>
      <c r="AI28" s="21"/>
      <c r="AJ28" s="49" t="s">
        <v>105</v>
      </c>
      <c r="AK28" s="21"/>
      <c r="AL28" s="21" t="s">
        <v>106</v>
      </c>
      <c r="AM28" s="21"/>
      <c r="AN28" s="21" t="s">
        <v>107</v>
      </c>
      <c r="AO28" s="21" t="s">
        <v>108</v>
      </c>
      <c r="AP28" s="21" t="s">
        <v>109</v>
      </c>
      <c r="AQ28" s="21" t="s">
        <v>110</v>
      </c>
      <c r="AR28" s="21" t="s">
        <v>111</v>
      </c>
      <c r="AS28" s="21" t="s">
        <v>112</v>
      </c>
      <c r="AT28" s="21" t="s">
        <v>113</v>
      </c>
    </row>
    <row r="29">
      <c r="A29" s="21" t="s">
        <v>855</v>
      </c>
      <c r="B29" s="40"/>
      <c r="C29" s="40"/>
      <c r="D29" s="40"/>
      <c r="E29" s="40"/>
      <c r="F29" s="40"/>
      <c r="G29" s="40"/>
      <c r="H29" s="40"/>
      <c r="I29" s="41" t="s">
        <v>574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9" t="s">
        <v>444</v>
      </c>
      <c r="U29" s="21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9" t="s">
        <v>445</v>
      </c>
      <c r="AG29" s="21"/>
      <c r="AH29" s="49" t="s">
        <v>446</v>
      </c>
      <c r="AI29" s="21"/>
      <c r="AJ29" s="49" t="s">
        <v>447</v>
      </c>
      <c r="AK29" s="21"/>
      <c r="AL29" s="40"/>
      <c r="AM29" s="40"/>
      <c r="AN29" s="21" t="s">
        <v>448</v>
      </c>
      <c r="AO29" s="40"/>
      <c r="AP29" s="40"/>
      <c r="AQ29" s="40"/>
      <c r="AR29" s="40"/>
      <c r="AS29" s="40"/>
      <c r="AT29" s="40"/>
    </row>
    <row r="30">
      <c r="A30" s="3" t="s">
        <v>883</v>
      </c>
      <c r="B30" s="4"/>
      <c r="C30" s="4"/>
      <c r="D30" s="4"/>
      <c r="E30" s="4"/>
      <c r="F30" s="4"/>
      <c r="G30" s="4"/>
      <c r="H30" s="4"/>
      <c r="I30" s="4"/>
      <c r="J30" s="4"/>
      <c r="K30" s="28" t="s">
        <v>762</v>
      </c>
      <c r="L30" s="4"/>
      <c r="M30" s="4"/>
      <c r="N30" s="4"/>
      <c r="O30" s="4"/>
      <c r="P30" s="27" t="s">
        <v>486</v>
      </c>
      <c r="Q30" s="3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27" t="s">
        <v>486</v>
      </c>
      <c r="AI30" s="3"/>
      <c r="AJ30" s="27" t="s">
        <v>486</v>
      </c>
      <c r="AK30" s="3"/>
      <c r="AL30" s="4"/>
      <c r="AM30" s="4"/>
      <c r="AN30" s="3" t="s">
        <v>486</v>
      </c>
      <c r="AO30" s="4"/>
      <c r="AP30" s="4"/>
      <c r="AQ30" s="4"/>
      <c r="AR30" s="4"/>
      <c r="AS30" s="4"/>
      <c r="AT30" s="4"/>
    </row>
    <row r="31">
      <c r="A31" s="21" t="s">
        <v>927</v>
      </c>
      <c r="B31" s="75" t="s">
        <v>114</v>
      </c>
      <c r="C31" s="76" t="s">
        <v>723</v>
      </c>
      <c r="D31" s="79" t="s">
        <v>141</v>
      </c>
      <c r="E31" s="21"/>
      <c r="F31" s="48" t="s">
        <v>142</v>
      </c>
      <c r="G31" s="21"/>
      <c r="H31" s="40"/>
      <c r="I31" s="40"/>
      <c r="J31" s="49" t="s">
        <v>144</v>
      </c>
      <c r="K31" s="21"/>
      <c r="L31" s="40"/>
      <c r="M31" s="41" t="s">
        <v>574</v>
      </c>
      <c r="N31" s="40"/>
      <c r="O31" s="41" t="s">
        <v>574</v>
      </c>
      <c r="P31" s="40"/>
      <c r="Q31" s="40"/>
      <c r="R31" s="49" t="s">
        <v>145</v>
      </c>
      <c r="S31" s="21"/>
      <c r="T31" s="49" t="s">
        <v>146</v>
      </c>
      <c r="U31" s="21"/>
      <c r="V31" s="49" t="s">
        <v>147</v>
      </c>
      <c r="W31" s="21"/>
      <c r="X31" s="40"/>
      <c r="Y31" s="40"/>
      <c r="Z31" s="40"/>
      <c r="AA31" s="40"/>
      <c r="AB31" s="49" t="s">
        <v>145</v>
      </c>
      <c r="AC31" s="21"/>
      <c r="AD31" s="40"/>
      <c r="AE31" s="40"/>
      <c r="AF31" s="49" t="s">
        <v>148</v>
      </c>
      <c r="AG31" s="21"/>
      <c r="AH31" s="50" t="s">
        <v>149</v>
      </c>
      <c r="AI31" s="21"/>
      <c r="AJ31" s="40"/>
      <c r="AK31" s="40"/>
      <c r="AL31" s="21" t="s">
        <v>127</v>
      </c>
      <c r="AM31" s="21"/>
      <c r="AN31" s="40"/>
      <c r="AO31" s="40"/>
      <c r="AP31" s="21" t="s">
        <v>150</v>
      </c>
      <c r="AQ31" s="21" t="s">
        <v>151</v>
      </c>
      <c r="AR31" s="21" t="s">
        <v>152</v>
      </c>
      <c r="AS31" s="21" t="s">
        <v>153</v>
      </c>
      <c r="AT31" s="21" t="s">
        <v>154</v>
      </c>
    </row>
    <row r="32">
      <c r="A32" s="3" t="s">
        <v>740</v>
      </c>
      <c r="B32" s="4"/>
      <c r="C32" s="4"/>
      <c r="D32" s="75" t="s">
        <v>544</v>
      </c>
      <c r="E32" s="3"/>
      <c r="F32" s="48" t="s">
        <v>85</v>
      </c>
      <c r="G32" s="3" t="s">
        <v>574</v>
      </c>
      <c r="H32" s="4"/>
      <c r="I32" s="4"/>
      <c r="J32" s="4"/>
      <c r="K32" s="4"/>
      <c r="L32" s="27" t="s">
        <v>545</v>
      </c>
      <c r="M32" s="3"/>
      <c r="N32" s="4"/>
      <c r="O32" s="4"/>
      <c r="P32" s="4"/>
      <c r="Q32" s="4"/>
      <c r="R32" s="27" t="s">
        <v>546</v>
      </c>
      <c r="S32" s="3"/>
      <c r="T32" s="27" t="s">
        <v>547</v>
      </c>
      <c r="U32" s="3"/>
      <c r="V32" s="27" t="s">
        <v>124</v>
      </c>
      <c r="W32" s="3"/>
      <c r="X32" s="27" t="s">
        <v>57</v>
      </c>
      <c r="Y32" s="3"/>
      <c r="Z32" s="27" t="s">
        <v>124</v>
      </c>
      <c r="AA32" s="3"/>
      <c r="AB32" s="27" t="s">
        <v>176</v>
      </c>
      <c r="AC32" s="3"/>
      <c r="AD32" s="27" t="s">
        <v>168</v>
      </c>
      <c r="AE32" s="3"/>
      <c r="AF32" s="27" t="s">
        <v>148</v>
      </c>
      <c r="AG32" s="3"/>
      <c r="AH32" s="4"/>
      <c r="AI32" s="4"/>
      <c r="AJ32" s="4"/>
      <c r="AK32" s="4"/>
      <c r="AL32" s="3" t="s">
        <v>127</v>
      </c>
      <c r="AM32" s="3"/>
      <c r="AN32" s="3" t="s">
        <v>128</v>
      </c>
      <c r="AO32" s="3" t="s">
        <v>57</v>
      </c>
      <c r="AP32" s="3" t="s">
        <v>548</v>
      </c>
      <c r="AQ32" s="3" t="s">
        <v>175</v>
      </c>
      <c r="AR32" s="3" t="s">
        <v>57</v>
      </c>
      <c r="AS32" s="3" t="s">
        <v>57</v>
      </c>
      <c r="AT32" s="4"/>
    </row>
    <row r="33">
      <c r="A33" s="3" t="s">
        <v>901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27" t="s">
        <v>163</v>
      </c>
      <c r="M33" s="3"/>
      <c r="N33" s="27" t="s">
        <v>549</v>
      </c>
      <c r="O33" s="3"/>
      <c r="P33" s="4"/>
      <c r="Q33" s="28" t="s">
        <v>683</v>
      </c>
      <c r="R33" s="27" t="s">
        <v>550</v>
      </c>
      <c r="S33" s="3" t="s">
        <v>902</v>
      </c>
      <c r="T33" s="27" t="s">
        <v>551</v>
      </c>
      <c r="U33" s="21" t="s">
        <v>903</v>
      </c>
      <c r="V33" s="4"/>
      <c r="W33" s="41" t="s">
        <v>904</v>
      </c>
      <c r="X33" s="4"/>
      <c r="Y33" s="28" t="s">
        <v>753</v>
      </c>
      <c r="Z33" s="4"/>
      <c r="AA33" s="28" t="s">
        <v>574</v>
      </c>
      <c r="AB33" s="4"/>
      <c r="AC33" s="28" t="s">
        <v>683</v>
      </c>
      <c r="AD33" s="27" t="s">
        <v>168</v>
      </c>
      <c r="AE33" s="3"/>
      <c r="AF33" s="27" t="s">
        <v>148</v>
      </c>
      <c r="AG33" s="3" t="s">
        <v>574</v>
      </c>
      <c r="AH33" s="4"/>
      <c r="AI33" s="28" t="s">
        <v>683</v>
      </c>
      <c r="AJ33" s="4"/>
      <c r="AK33" s="4"/>
      <c r="AL33" s="4"/>
      <c r="AM33" s="4"/>
      <c r="AN33" s="4"/>
      <c r="AO33" s="4"/>
      <c r="AP33" s="3" t="s">
        <v>174</v>
      </c>
      <c r="AQ33" s="4"/>
      <c r="AR33" s="4"/>
      <c r="AS33" s="4"/>
      <c r="AT33" s="4"/>
    </row>
    <row r="34">
      <c r="A34" s="3" t="s">
        <v>922</v>
      </c>
      <c r="B34" s="4"/>
      <c r="C34" s="4"/>
      <c r="D34" s="4"/>
      <c r="E34" s="4"/>
      <c r="F34" s="3" t="s">
        <v>85</v>
      </c>
      <c r="G34" s="3"/>
      <c r="H34" s="4"/>
      <c r="I34" s="4"/>
      <c r="J34" s="27" t="s">
        <v>494</v>
      </c>
      <c r="K34" s="3"/>
      <c r="L34" s="4"/>
      <c r="M34" s="4"/>
      <c r="N34" s="4"/>
      <c r="O34" s="4"/>
      <c r="P34" s="4"/>
      <c r="Q34" s="4"/>
      <c r="R34" s="4"/>
      <c r="S34" s="28" t="s">
        <v>574</v>
      </c>
      <c r="T34" s="27" t="s">
        <v>165</v>
      </c>
      <c r="U34" s="3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27" t="s">
        <v>148</v>
      </c>
      <c r="AG34" s="3"/>
      <c r="AH34" s="4"/>
      <c r="AI34" s="4"/>
      <c r="AJ34" s="4"/>
      <c r="AK34" s="4"/>
      <c r="AL34" s="4"/>
      <c r="AM34" s="4"/>
      <c r="AN34" s="3" t="s">
        <v>128</v>
      </c>
      <c r="AO34" s="4"/>
      <c r="AP34" s="4"/>
      <c r="AQ34" s="4"/>
      <c r="AR34" s="3" t="s">
        <v>510</v>
      </c>
      <c r="AS34" s="4"/>
      <c r="AT34" s="3" t="s">
        <v>512</v>
      </c>
    </row>
    <row r="35">
      <c r="A35" s="21" t="s">
        <v>180</v>
      </c>
      <c r="B35" s="24"/>
      <c r="C35" s="24"/>
      <c r="D35" s="4"/>
      <c r="E35" s="4"/>
      <c r="F35" s="27" t="s">
        <v>487</v>
      </c>
      <c r="G35" s="3"/>
      <c r="H35" s="4"/>
      <c r="I35" s="4"/>
      <c r="J35" s="4"/>
      <c r="K35" s="28" t="s">
        <v>574</v>
      </c>
      <c r="L35" s="4"/>
      <c r="M35" s="4"/>
      <c r="N35" s="4"/>
      <c r="O35" s="4"/>
      <c r="P35" s="4"/>
      <c r="Q35" s="4"/>
      <c r="R35" s="4"/>
      <c r="S35" s="4"/>
      <c r="T35" s="27" t="s">
        <v>54</v>
      </c>
      <c r="U35" s="3"/>
      <c r="V35" s="27" t="s">
        <v>118</v>
      </c>
      <c r="W35" s="3"/>
      <c r="X35" s="4"/>
      <c r="Y35" s="4"/>
      <c r="Z35" s="27" t="s">
        <v>118</v>
      </c>
      <c r="AA35" s="3"/>
      <c r="AB35" s="27" t="s">
        <v>176</v>
      </c>
      <c r="AC35" s="3"/>
      <c r="AD35" s="4"/>
      <c r="AE35" s="28" t="s">
        <v>574</v>
      </c>
      <c r="AF35" s="27" t="s">
        <v>489</v>
      </c>
      <c r="AG35" s="3"/>
      <c r="AH35" s="4"/>
      <c r="AI35" s="4"/>
      <c r="AJ35" s="4"/>
      <c r="AK35" s="4"/>
      <c r="AL35" s="3" t="s">
        <v>491</v>
      </c>
      <c r="AM35" s="3"/>
      <c r="AN35" s="4"/>
      <c r="AO35" s="4"/>
      <c r="AP35" s="4"/>
      <c r="AQ35" s="4"/>
      <c r="AR35" s="4"/>
      <c r="AS35" s="4"/>
      <c r="AT35" s="4"/>
    </row>
    <row r="36">
      <c r="A36" s="3" t="b">
        <v>0</v>
      </c>
      <c r="B36" s="4"/>
      <c r="C36" s="4"/>
      <c r="D36" s="4"/>
      <c r="E36" s="4"/>
      <c r="F36" s="4"/>
      <c r="G36" s="4"/>
      <c r="H36" s="4"/>
      <c r="I36" s="4"/>
      <c r="J36" s="27" t="s">
        <v>531</v>
      </c>
      <c r="K36" s="3"/>
      <c r="L36" s="4"/>
      <c r="M36" s="28" t="s">
        <v>574</v>
      </c>
      <c r="N36" s="4"/>
      <c r="O36" s="4"/>
      <c r="P36" s="4"/>
      <c r="Q36" s="4"/>
      <c r="R36" s="27" t="s">
        <v>54</v>
      </c>
      <c r="S36" s="3"/>
      <c r="T36" s="4"/>
      <c r="U36" s="4"/>
      <c r="V36" s="27" t="s">
        <v>532</v>
      </c>
      <c r="W36" s="3"/>
      <c r="X36" s="4"/>
      <c r="Y36" s="4"/>
      <c r="Z36" s="4"/>
      <c r="AA36" s="4"/>
      <c r="AB36" s="4"/>
      <c r="AC36" s="4"/>
      <c r="AD36" s="4"/>
      <c r="AE36" s="4"/>
      <c r="AF36" s="68" t="s">
        <v>533</v>
      </c>
      <c r="AG36" s="3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3" t="s">
        <v>534</v>
      </c>
      <c r="AS36" s="4"/>
      <c r="AT36" s="4"/>
    </row>
    <row r="37">
      <c r="A37" s="3" t="s">
        <v>884</v>
      </c>
      <c r="B37" s="4"/>
      <c r="C37" s="4"/>
      <c r="D37" s="4"/>
      <c r="E37" s="4"/>
      <c r="F37" s="4"/>
      <c r="G37" s="4"/>
      <c r="H37" s="4"/>
      <c r="I37" s="4"/>
      <c r="J37" s="4"/>
      <c r="K37" s="28" t="s">
        <v>753</v>
      </c>
      <c r="L37" s="27" t="s">
        <v>119</v>
      </c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27" t="s">
        <v>54</v>
      </c>
      <c r="Y37" s="3"/>
      <c r="Z37" s="3" t="s">
        <v>502</v>
      </c>
      <c r="AA37" s="3"/>
      <c r="AB37" s="27" t="s">
        <v>230</v>
      </c>
      <c r="AC37" s="3"/>
      <c r="AD37" s="26"/>
      <c r="AE37" s="4"/>
      <c r="AF37" s="4"/>
      <c r="AG37" s="4"/>
      <c r="AH37" s="4"/>
      <c r="AI37" s="4"/>
      <c r="AJ37" s="4"/>
      <c r="AK37" s="4"/>
      <c r="AL37" s="4"/>
      <c r="AM37" s="4"/>
      <c r="AN37" s="3" t="s">
        <v>128</v>
      </c>
      <c r="AO37" s="4"/>
      <c r="AP37" s="3" t="s">
        <v>174</v>
      </c>
      <c r="AQ37" s="3" t="s">
        <v>110</v>
      </c>
      <c r="AR37" s="3" t="s">
        <v>54</v>
      </c>
      <c r="AS37" s="4"/>
      <c r="AT37" s="4"/>
    </row>
    <row r="38">
      <c r="A38" s="21" t="s">
        <v>835</v>
      </c>
      <c r="B38" s="75" t="s">
        <v>431</v>
      </c>
      <c r="C38" s="21"/>
      <c r="D38" s="40"/>
      <c r="E38" s="40"/>
      <c r="F38" s="40"/>
      <c r="G38" s="40"/>
      <c r="H38" s="49" t="s">
        <v>432</v>
      </c>
      <c r="I38" s="21" t="s">
        <v>574</v>
      </c>
      <c r="J38" s="49" t="s">
        <v>433</v>
      </c>
      <c r="K38" s="21"/>
      <c r="L38" s="49" t="s">
        <v>434</v>
      </c>
      <c r="M38" s="21"/>
      <c r="N38" s="40"/>
      <c r="O38" s="40"/>
      <c r="P38" s="49" t="s">
        <v>435</v>
      </c>
      <c r="Q38" s="21"/>
      <c r="R38" s="49" t="s">
        <v>436</v>
      </c>
      <c r="S38" s="21"/>
      <c r="T38" s="49" t="s">
        <v>437</v>
      </c>
      <c r="U38" s="21"/>
      <c r="V38" s="40"/>
      <c r="W38" s="40"/>
      <c r="X38" s="49" t="s">
        <v>438</v>
      </c>
      <c r="Y38" s="21"/>
      <c r="Z38" s="49" t="s">
        <v>118</v>
      </c>
      <c r="AA38" s="21"/>
      <c r="AB38" s="49" t="s">
        <v>439</v>
      </c>
      <c r="AC38" s="21"/>
      <c r="AD38" s="49" t="s">
        <v>440</v>
      </c>
      <c r="AE38" s="21"/>
      <c r="AF38" s="40"/>
      <c r="AG38" s="40"/>
      <c r="AH38" s="40"/>
      <c r="AI38" s="40"/>
      <c r="AJ38" s="40"/>
      <c r="AK38" s="40"/>
      <c r="AL38" s="40"/>
      <c r="AM38" s="40"/>
      <c r="AN38" s="21" t="s">
        <v>128</v>
      </c>
      <c r="AO38" s="21" t="s">
        <v>118</v>
      </c>
      <c r="AP38" s="40"/>
      <c r="AQ38" s="21" t="s">
        <v>441</v>
      </c>
      <c r="AR38" s="21" t="s">
        <v>442</v>
      </c>
      <c r="AS38" s="40"/>
      <c r="AT38" s="40"/>
    </row>
    <row r="39">
      <c r="A39" s="21" t="s">
        <v>918</v>
      </c>
      <c r="B39" s="75" t="s">
        <v>185</v>
      </c>
      <c r="C39" s="76" t="s">
        <v>723</v>
      </c>
      <c r="D39" s="75" t="s">
        <v>186</v>
      </c>
      <c r="E39" s="21" t="s">
        <v>683</v>
      </c>
      <c r="F39" s="40"/>
      <c r="G39" s="40"/>
      <c r="H39" s="40"/>
      <c r="I39" s="41" t="s">
        <v>574</v>
      </c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9" t="s">
        <v>188</v>
      </c>
      <c r="AC39" s="21"/>
      <c r="AD39" s="40"/>
      <c r="AE39" s="40"/>
      <c r="AF39" s="40"/>
      <c r="AG39" s="41" t="s">
        <v>574</v>
      </c>
      <c r="AH39" s="40"/>
      <c r="AI39" s="40"/>
      <c r="AJ39" s="40"/>
      <c r="AK39" s="40"/>
      <c r="AL39" s="40"/>
      <c r="AM39" s="40"/>
      <c r="AN39" s="40"/>
      <c r="AO39" s="21" t="s">
        <v>189</v>
      </c>
      <c r="AP39" s="40"/>
      <c r="AQ39" s="40"/>
      <c r="AR39" s="40"/>
      <c r="AS39" s="40"/>
      <c r="AT39" s="40"/>
    </row>
    <row r="40">
      <c r="A40" s="3" t="s">
        <v>890</v>
      </c>
      <c r="B40" s="24"/>
      <c r="C40" s="24"/>
      <c r="D40" s="4"/>
      <c r="E40" s="4"/>
      <c r="F40" s="4"/>
      <c r="G40" s="4"/>
      <c r="H40" s="4"/>
      <c r="I40" s="4"/>
      <c r="J40" s="4"/>
      <c r="K40" s="4"/>
      <c r="L40" s="4"/>
      <c r="M40" s="28" t="s">
        <v>913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27" t="s">
        <v>145</v>
      </c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>
      <c r="A41" s="3" t="s">
        <v>897</v>
      </c>
      <c r="B41" s="4"/>
      <c r="C41" s="4"/>
      <c r="D41" s="75" t="s">
        <v>599</v>
      </c>
      <c r="E41" s="3"/>
      <c r="F41" s="4"/>
      <c r="G41" s="4"/>
      <c r="H41" s="4"/>
      <c r="I41" s="4"/>
      <c r="J41" s="4"/>
      <c r="K41" s="4"/>
      <c r="L41" s="27" t="s">
        <v>163</v>
      </c>
      <c r="M41" s="3"/>
      <c r="N41" s="4"/>
      <c r="O41" s="28" t="s">
        <v>762</v>
      </c>
      <c r="P41" s="4"/>
      <c r="Q41" s="4"/>
      <c r="R41" s="27" t="s">
        <v>577</v>
      </c>
      <c r="S41" s="3"/>
      <c r="T41" s="4"/>
      <c r="U41" s="4"/>
      <c r="V41" s="4"/>
      <c r="W41" s="4"/>
      <c r="X41" s="4"/>
      <c r="Y41" s="4"/>
      <c r="Z41" s="4"/>
      <c r="AA41" s="4"/>
      <c r="AB41" s="27" t="s">
        <v>607</v>
      </c>
      <c r="AC41" s="3"/>
      <c r="AD41" s="4"/>
      <c r="AE41" s="4"/>
      <c r="AF41" s="4"/>
      <c r="AG41" s="4"/>
      <c r="AH41" s="4"/>
      <c r="AI41" s="4"/>
      <c r="AJ41" s="4"/>
      <c r="AK41" s="4"/>
      <c r="AL41" s="3" t="s">
        <v>127</v>
      </c>
      <c r="AM41" s="3"/>
      <c r="AN41" s="3" t="s">
        <v>128</v>
      </c>
      <c r="AO41" s="4"/>
      <c r="AP41" s="4"/>
      <c r="AQ41" s="4"/>
      <c r="AR41" s="4"/>
      <c r="AS41" s="4"/>
      <c r="AT41" s="4"/>
    </row>
    <row r="42">
      <c r="A42" s="3" t="s">
        <v>917</v>
      </c>
      <c r="B42" s="4"/>
      <c r="C42" s="4"/>
      <c r="D42" s="4"/>
      <c r="E42" s="4"/>
      <c r="F42" s="4"/>
      <c r="G42" s="4"/>
      <c r="H42" s="4"/>
      <c r="I42" s="4"/>
      <c r="J42" s="27" t="s">
        <v>583</v>
      </c>
      <c r="K42" s="3"/>
      <c r="L42" s="3" t="s">
        <v>584</v>
      </c>
      <c r="M42" s="3"/>
      <c r="N42" s="27" t="s">
        <v>585</v>
      </c>
      <c r="O42" s="3"/>
      <c r="P42" s="4"/>
      <c r="Q42" s="28" t="s">
        <v>574</v>
      </c>
      <c r="R42" s="4"/>
      <c r="S42" s="4"/>
      <c r="T42" s="27" t="s">
        <v>585</v>
      </c>
      <c r="U42" s="3"/>
      <c r="V42" s="4"/>
      <c r="W42" s="4"/>
      <c r="X42" s="4"/>
      <c r="Y42" s="4"/>
      <c r="Z42" s="49" t="s">
        <v>585</v>
      </c>
      <c r="AA42" s="3"/>
      <c r="AB42" s="27" t="s">
        <v>586</v>
      </c>
      <c r="AC42" s="3"/>
      <c r="AD42" s="4"/>
      <c r="AE42" s="4"/>
      <c r="AF42" s="4"/>
      <c r="AG42" s="4"/>
      <c r="AH42" s="27" t="s">
        <v>585</v>
      </c>
      <c r="AI42" s="3"/>
      <c r="AJ42" s="4"/>
      <c r="AK42" s="4"/>
      <c r="AL42" s="4"/>
      <c r="AM42" s="4"/>
      <c r="AN42" s="3" t="s">
        <v>128</v>
      </c>
      <c r="AO42" s="4"/>
      <c r="AP42" s="4"/>
      <c r="AQ42" s="4"/>
      <c r="AR42" s="3" t="s">
        <v>588</v>
      </c>
      <c r="AS42" s="3" t="s">
        <v>589</v>
      </c>
      <c r="AT42" s="4"/>
    </row>
    <row r="43">
      <c r="A43" s="21" t="s">
        <v>880</v>
      </c>
      <c r="B43" s="80" t="s">
        <v>65</v>
      </c>
      <c r="C43" s="76" t="s">
        <v>574</v>
      </c>
      <c r="D43" s="75" t="s">
        <v>66</v>
      </c>
      <c r="E43" s="21"/>
      <c r="F43" s="49" t="s">
        <v>67</v>
      </c>
      <c r="G43" s="21"/>
      <c r="H43" s="49" t="s">
        <v>68</v>
      </c>
      <c r="I43" s="21"/>
      <c r="J43" s="40"/>
      <c r="K43" s="40"/>
      <c r="L43" s="40"/>
      <c r="M43" s="40"/>
      <c r="N43" s="40"/>
      <c r="O43" s="40"/>
      <c r="P43" s="49" t="s">
        <v>70</v>
      </c>
      <c r="Q43" s="21"/>
      <c r="R43" s="49" t="s">
        <v>71</v>
      </c>
      <c r="S43" s="21"/>
      <c r="T43" s="49" t="s">
        <v>73</v>
      </c>
      <c r="U43" s="21"/>
      <c r="V43" s="49" t="s">
        <v>74</v>
      </c>
      <c r="W43" s="21"/>
      <c r="X43" s="49" t="s">
        <v>75</v>
      </c>
      <c r="Y43" s="21"/>
      <c r="Z43" s="40"/>
      <c r="AA43" s="40"/>
      <c r="AB43" s="49" t="s">
        <v>77</v>
      </c>
      <c r="AC43" s="21"/>
      <c r="AD43" s="40"/>
      <c r="AE43" s="40"/>
      <c r="AF43" s="40"/>
      <c r="AG43" s="40"/>
      <c r="AH43" s="40"/>
      <c r="AI43" s="40"/>
      <c r="AJ43" s="40"/>
      <c r="AK43" s="40"/>
      <c r="AL43" s="21" t="s">
        <v>78</v>
      </c>
      <c r="AM43" s="21"/>
      <c r="AN43" s="40"/>
      <c r="AO43" s="40"/>
      <c r="AP43" s="40"/>
      <c r="AQ43" s="40"/>
      <c r="AR43" s="21" t="s">
        <v>77</v>
      </c>
      <c r="AS43" s="21" t="s">
        <v>80</v>
      </c>
      <c r="AT43" s="21" t="s">
        <v>81</v>
      </c>
    </row>
    <row r="44">
      <c r="A44" s="81"/>
      <c r="B44" s="4"/>
      <c r="C44" s="4"/>
      <c r="D44" s="4"/>
      <c r="E44" s="4"/>
      <c r="F44" s="4"/>
      <c r="G44" s="4"/>
      <c r="H44" s="4"/>
      <c r="I44" s="4"/>
      <c r="J44" s="3" t="s">
        <v>88</v>
      </c>
      <c r="K44" s="3"/>
      <c r="L44" s="27" t="s">
        <v>119</v>
      </c>
      <c r="M44" s="3"/>
      <c r="N44" s="27" t="s">
        <v>120</v>
      </c>
      <c r="O44" s="3"/>
      <c r="P44" s="4"/>
      <c r="Q44" s="4"/>
      <c r="R44" s="27" t="s">
        <v>592</v>
      </c>
      <c r="S44" s="3"/>
      <c r="T44" s="4"/>
      <c r="U44" s="4"/>
      <c r="V44" s="27" t="s">
        <v>236</v>
      </c>
      <c r="W44" s="3"/>
      <c r="X44" s="4"/>
      <c r="Y44" s="4"/>
      <c r="Z44" s="27" t="s">
        <v>593</v>
      </c>
      <c r="AA44" s="3"/>
      <c r="AB44" s="4"/>
      <c r="AC44" s="4"/>
      <c r="AD44" s="27" t="s">
        <v>168</v>
      </c>
      <c r="AE44" s="3"/>
      <c r="AF44" s="4"/>
      <c r="AG44" s="4"/>
      <c r="AH44" s="27" t="s">
        <v>594</v>
      </c>
      <c r="AI44" s="3"/>
      <c r="AJ44" s="4"/>
      <c r="AK44" s="4"/>
      <c r="AL44" s="3" t="s">
        <v>127</v>
      </c>
      <c r="AM44" s="3"/>
      <c r="AN44" s="3" t="s">
        <v>172</v>
      </c>
      <c r="AO44" s="3" t="s">
        <v>595</v>
      </c>
      <c r="AP44" s="3" t="s">
        <v>596</v>
      </c>
      <c r="AQ44" s="3" t="s">
        <v>175</v>
      </c>
      <c r="AR44" s="4"/>
      <c r="AS44" s="4"/>
      <c r="AT44" s="4"/>
    </row>
    <row r="45">
      <c r="A45" s="21" t="s">
        <v>926</v>
      </c>
      <c r="B45" s="75" t="s">
        <v>114</v>
      </c>
      <c r="C45" s="76" t="s">
        <v>759</v>
      </c>
      <c r="D45" s="75" t="s">
        <v>133</v>
      </c>
      <c r="E45" s="21" t="s">
        <v>574</v>
      </c>
      <c r="F45" s="40"/>
      <c r="G45" s="41" t="s">
        <v>574</v>
      </c>
      <c r="H45" s="49" t="s">
        <v>137</v>
      </c>
      <c r="I45" s="21"/>
      <c r="J45" s="40"/>
      <c r="K45" s="41" t="s">
        <v>574</v>
      </c>
      <c r="L45" s="49" t="s">
        <v>119</v>
      </c>
      <c r="M45" s="21" t="s">
        <v>574</v>
      </c>
      <c r="N45" s="49" t="s">
        <v>120</v>
      </c>
      <c r="O45" s="21" t="s">
        <v>574</v>
      </c>
      <c r="P45" s="40"/>
      <c r="Q45" s="41" t="s">
        <v>574</v>
      </c>
      <c r="R45" s="40"/>
      <c r="S45" s="41" t="s">
        <v>759</v>
      </c>
      <c r="T45" s="40"/>
      <c r="U45" s="40"/>
      <c r="V45" s="40"/>
      <c r="W45" s="41" t="s">
        <v>683</v>
      </c>
      <c r="X45" s="40"/>
      <c r="Y45" s="40"/>
      <c r="Z45" s="49" t="s">
        <v>138</v>
      </c>
      <c r="AA45" s="21" t="s">
        <v>683</v>
      </c>
      <c r="AB45" s="40"/>
      <c r="AC45" s="40"/>
      <c r="AD45" s="40"/>
      <c r="AE45" s="40"/>
      <c r="AF45" s="40"/>
      <c r="AG45" s="40"/>
      <c r="AH45" s="49" t="s">
        <v>139</v>
      </c>
      <c r="AI45" s="21"/>
      <c r="AJ45" s="40"/>
      <c r="AK45" s="40"/>
      <c r="AL45" s="21" t="s">
        <v>140</v>
      </c>
      <c r="AM45" s="21"/>
      <c r="AN45" s="40"/>
      <c r="AO45" s="40"/>
      <c r="AP45" s="40"/>
      <c r="AQ45" s="40"/>
      <c r="AR45" s="40"/>
      <c r="AS45" s="40"/>
      <c r="AT45" s="40"/>
    </row>
    <row r="46">
      <c r="A46" s="21" t="s">
        <v>846</v>
      </c>
      <c r="B46" s="75" t="s">
        <v>389</v>
      </c>
      <c r="C46" s="21"/>
      <c r="D46" s="75" t="s">
        <v>390</v>
      </c>
      <c r="E46" s="21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9" t="s">
        <v>392</v>
      </c>
      <c r="W46" s="21"/>
      <c r="X46" s="40"/>
      <c r="Y46" s="40"/>
      <c r="Z46" s="21" t="s">
        <v>393</v>
      </c>
      <c r="AA46" s="21"/>
      <c r="AB46" s="40"/>
      <c r="AC46" s="40"/>
      <c r="AD46" s="49" t="s">
        <v>395</v>
      </c>
      <c r="AE46" s="21"/>
      <c r="AF46" s="40"/>
      <c r="AG46" s="40"/>
      <c r="AH46" s="40"/>
      <c r="AI46" s="40"/>
      <c r="AJ46" s="40"/>
      <c r="AK46" s="40"/>
      <c r="AL46" s="40"/>
      <c r="AM46" s="40"/>
      <c r="AN46" s="21" t="s">
        <v>396</v>
      </c>
      <c r="AO46" s="40"/>
      <c r="AP46" s="40"/>
      <c r="AQ46" s="40"/>
      <c r="AR46" s="40"/>
      <c r="AS46" s="21" t="s">
        <v>398</v>
      </c>
      <c r="AT46" s="21" t="s">
        <v>399</v>
      </c>
    </row>
    <row r="47">
      <c r="A47" s="3" t="s">
        <v>722</v>
      </c>
      <c r="B47" s="4"/>
      <c r="C47" s="4"/>
      <c r="D47" s="75" t="s">
        <v>229</v>
      </c>
      <c r="E47" s="3" t="s">
        <v>723</v>
      </c>
      <c r="F47" s="4"/>
      <c r="G47" s="4"/>
      <c r="H47" s="4"/>
      <c r="I47" s="4"/>
      <c r="J47" s="4"/>
      <c r="K47" s="4"/>
      <c r="L47" s="27" t="s">
        <v>536</v>
      </c>
      <c r="M47" s="3"/>
      <c r="N47" s="4"/>
      <c r="O47" s="4"/>
      <c r="P47" s="4"/>
      <c r="Q47" s="4"/>
      <c r="R47" s="4"/>
      <c r="S47" s="4"/>
      <c r="T47" s="27" t="s">
        <v>537</v>
      </c>
      <c r="U47" s="3"/>
      <c r="V47" s="4"/>
      <c r="W47" s="4"/>
      <c r="X47" s="4"/>
      <c r="Y47" s="4"/>
      <c r="Z47" s="27" t="s">
        <v>225</v>
      </c>
      <c r="AA47" s="3"/>
      <c r="AB47" s="4"/>
      <c r="AC47" s="4"/>
      <c r="AD47" s="27" t="s">
        <v>538</v>
      </c>
      <c r="AE47" s="3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3" t="s">
        <v>539</v>
      </c>
      <c r="AS47" s="3" t="s">
        <v>540</v>
      </c>
      <c r="AT47" s="4"/>
    </row>
    <row r="48">
      <c r="A48" s="21" t="s">
        <v>906</v>
      </c>
      <c r="B48" s="40"/>
      <c r="C48" s="40"/>
      <c r="D48" s="75" t="s">
        <v>449</v>
      </c>
      <c r="E48" s="21"/>
      <c r="F48" s="40"/>
      <c r="G48" s="40"/>
      <c r="H48" s="40"/>
      <c r="I48" s="41" t="s">
        <v>574</v>
      </c>
      <c r="J48" s="40"/>
      <c r="K48" s="40"/>
      <c r="L48" s="40"/>
      <c r="M48" s="40"/>
      <c r="N48" s="49" t="s">
        <v>57</v>
      </c>
      <c r="O48" s="21"/>
      <c r="P48" s="49" t="s">
        <v>406</v>
      </c>
      <c r="Q48" s="21"/>
      <c r="R48" s="49" t="s">
        <v>450</v>
      </c>
      <c r="S48" s="21"/>
      <c r="T48" s="40"/>
      <c r="U48" s="40"/>
      <c r="V48" s="40"/>
      <c r="W48" s="40"/>
      <c r="X48" s="49" t="s">
        <v>451</v>
      </c>
      <c r="Y48" s="21"/>
      <c r="Z48" s="40"/>
      <c r="AA48" s="40"/>
      <c r="AB48" s="40"/>
      <c r="AC48" s="40"/>
      <c r="AD48" s="40"/>
      <c r="AE48" s="40"/>
      <c r="AF48" s="40"/>
      <c r="AG48" s="40"/>
      <c r="AH48" s="40"/>
      <c r="AI48" s="41" t="s">
        <v>574</v>
      </c>
      <c r="AJ48" s="40"/>
      <c r="AK48" s="41" t="s">
        <v>574</v>
      </c>
      <c r="AL48" s="40"/>
      <c r="AM48" s="40"/>
      <c r="AN48" s="21" t="s">
        <v>128</v>
      </c>
      <c r="AO48" s="40"/>
      <c r="AP48" s="40"/>
      <c r="AQ48" s="21" t="s">
        <v>452</v>
      </c>
      <c r="AR48" s="40"/>
      <c r="AS48" s="21" t="s">
        <v>453</v>
      </c>
      <c r="AT48" s="40"/>
    </row>
    <row r="49">
      <c r="A49" s="3" t="s">
        <v>916</v>
      </c>
      <c r="B49" s="4"/>
      <c r="C49" s="4"/>
      <c r="D49" s="75" t="s">
        <v>554</v>
      </c>
      <c r="E49" s="3" t="s">
        <v>574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8" t="s">
        <v>683</v>
      </c>
      <c r="T49" s="4"/>
      <c r="U49" s="4"/>
      <c r="V49" s="27" t="s">
        <v>456</v>
      </c>
      <c r="W49" s="3"/>
      <c r="X49" s="4"/>
      <c r="Y49" s="4"/>
      <c r="Z49" s="4"/>
      <c r="AA49" s="28" t="s">
        <v>762</v>
      </c>
      <c r="AB49" s="4"/>
      <c r="AC49" s="4"/>
      <c r="AD49" s="4"/>
      <c r="AE49" s="4"/>
      <c r="AF49" s="4"/>
      <c r="AG49" s="28" t="s">
        <v>574</v>
      </c>
      <c r="AH49" s="4"/>
      <c r="AI49" s="28" t="s">
        <v>574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>
      <c r="A50" s="3" t="s">
        <v>887</v>
      </c>
      <c r="B50" s="4"/>
      <c r="C50" s="4"/>
      <c r="D50" s="4"/>
      <c r="E50" s="4"/>
      <c r="F50" s="4"/>
      <c r="G50" s="4"/>
      <c r="H50" s="4"/>
      <c r="I50" s="4"/>
      <c r="J50" s="27" t="s">
        <v>521</v>
      </c>
      <c r="K50" s="3" t="s">
        <v>574</v>
      </c>
      <c r="L50" s="4"/>
      <c r="M50" s="4"/>
      <c r="N50" s="4"/>
      <c r="O50" s="4"/>
      <c r="P50" s="4"/>
      <c r="Q50" s="4"/>
      <c r="R50" s="4"/>
      <c r="S50" s="4"/>
      <c r="T50" s="27" t="s">
        <v>54</v>
      </c>
      <c r="U50" s="3"/>
      <c r="V50" s="27" t="s">
        <v>54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3" t="s">
        <v>127</v>
      </c>
      <c r="AM50" s="3"/>
      <c r="AN50" s="3" t="s">
        <v>128</v>
      </c>
      <c r="AO50" s="4"/>
      <c r="AP50" s="4"/>
      <c r="AQ50" s="4"/>
      <c r="AR50" s="3" t="s">
        <v>523</v>
      </c>
      <c r="AS50" s="4"/>
      <c r="AT50" s="4"/>
    </row>
    <row r="51">
      <c r="A51" s="21" t="s">
        <v>758</v>
      </c>
      <c r="B51" s="75" t="s">
        <v>222</v>
      </c>
      <c r="C51" s="76" t="s">
        <v>759</v>
      </c>
      <c r="D51" s="40"/>
      <c r="E51" s="41" t="s">
        <v>574</v>
      </c>
      <c r="F51" s="40"/>
      <c r="G51" s="41" t="s">
        <v>762</v>
      </c>
      <c r="H51" s="49" t="s">
        <v>223</v>
      </c>
      <c r="I51" s="21"/>
      <c r="J51" s="49" t="s">
        <v>224</v>
      </c>
      <c r="K51" s="21"/>
      <c r="L51" s="40"/>
      <c r="M51" s="41" t="s">
        <v>574</v>
      </c>
      <c r="N51" s="40"/>
      <c r="O51" s="41" t="s">
        <v>574</v>
      </c>
      <c r="P51" s="49" t="s">
        <v>225</v>
      </c>
      <c r="Q51" s="21"/>
      <c r="R51" s="49" t="s">
        <v>226</v>
      </c>
      <c r="S51" s="21" t="s">
        <v>764</v>
      </c>
      <c r="T51" s="40"/>
      <c r="U51" s="41" t="s">
        <v>753</v>
      </c>
      <c r="V51" s="40"/>
      <c r="W51" s="41" t="s">
        <v>683</v>
      </c>
      <c r="X51" s="40"/>
      <c r="Y51" s="41" t="s">
        <v>574</v>
      </c>
      <c r="Z51" s="40"/>
      <c r="AA51" s="41" t="s">
        <v>660</v>
      </c>
      <c r="AB51" s="40"/>
      <c r="AC51" s="41" t="s">
        <v>660</v>
      </c>
      <c r="AD51" s="40"/>
      <c r="AE51" s="40"/>
      <c r="AF51" s="40"/>
      <c r="AG51" s="40"/>
      <c r="AH51" s="40"/>
      <c r="AI51" s="40"/>
      <c r="AJ51" s="40"/>
      <c r="AK51" s="40"/>
      <c r="AL51" s="21" t="s">
        <v>78</v>
      </c>
      <c r="AM51" s="21"/>
      <c r="AN51" s="40"/>
      <c r="AO51" s="40"/>
      <c r="AP51" s="21" t="s">
        <v>227</v>
      </c>
      <c r="AQ51" s="40"/>
      <c r="AR51" s="40"/>
      <c r="AS51" s="40"/>
      <c r="AT51" s="40"/>
    </row>
    <row r="52">
      <c r="A52" s="3" t="s">
        <v>863</v>
      </c>
      <c r="B52" s="24"/>
      <c r="C52" s="24"/>
      <c r="D52" s="4"/>
      <c r="E52" s="4"/>
      <c r="F52" s="4"/>
      <c r="G52" s="4"/>
      <c r="H52" s="4"/>
      <c r="I52" s="28" t="s">
        <v>574</v>
      </c>
      <c r="J52" s="4"/>
      <c r="K52" s="4"/>
      <c r="L52" s="27" t="s">
        <v>480</v>
      </c>
      <c r="M52" s="3"/>
      <c r="N52" s="4"/>
      <c r="O52" s="4"/>
      <c r="P52" s="4"/>
      <c r="Q52" s="4"/>
      <c r="R52" s="27" t="s">
        <v>481</v>
      </c>
      <c r="S52" s="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3" t="s">
        <v>78</v>
      </c>
      <c r="AM52" s="3"/>
      <c r="AN52" s="4"/>
      <c r="AO52" s="4"/>
      <c r="AP52" s="4"/>
      <c r="AQ52" s="3" t="s">
        <v>484</v>
      </c>
      <c r="AR52" s="4"/>
      <c r="AS52" s="4"/>
      <c r="AT52" s="4"/>
    </row>
    <row r="53">
      <c r="A53" s="21" t="s">
        <v>879</v>
      </c>
      <c r="B53" s="75" t="s">
        <v>320</v>
      </c>
      <c r="C53" s="76"/>
      <c r="D53" s="40"/>
      <c r="E53" s="40"/>
      <c r="F53" s="40"/>
      <c r="G53" s="40"/>
      <c r="H53" s="40"/>
      <c r="I53" s="41" t="s">
        <v>753</v>
      </c>
      <c r="K53" s="41"/>
      <c r="L53" s="49" t="s">
        <v>124</v>
      </c>
      <c r="M53" s="21"/>
      <c r="N53" s="40"/>
      <c r="O53" s="40"/>
      <c r="P53" s="49" t="s">
        <v>321</v>
      </c>
      <c r="Q53" s="21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52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</row>
    <row r="54">
      <c r="A54" s="3" t="s">
        <v>673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27" t="s">
        <v>528</v>
      </c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28" t="s">
        <v>683</v>
      </c>
      <c r="AD54" s="4"/>
      <c r="AE54" s="4"/>
      <c r="AF54" s="4"/>
      <c r="AG54" s="4"/>
      <c r="AH54" s="27" t="s">
        <v>529</v>
      </c>
      <c r="AI54" s="3"/>
      <c r="AJ54" s="4"/>
      <c r="AK54" s="4"/>
      <c r="AL54" s="4"/>
      <c r="AM54" s="4"/>
      <c r="AN54" s="4"/>
      <c r="AO54" s="4"/>
      <c r="AP54" s="4"/>
      <c r="AQ54" s="4"/>
      <c r="AR54" s="3" t="s">
        <v>118</v>
      </c>
      <c r="AS54" s="4"/>
      <c r="AT54" s="4"/>
    </row>
    <row r="55">
      <c r="A55" s="3" t="s">
        <v>921</v>
      </c>
      <c r="B55" s="4"/>
      <c r="C55" s="4"/>
      <c r="D55" s="4"/>
      <c r="E55" s="4"/>
      <c r="F55" s="4"/>
      <c r="G55" s="4"/>
      <c r="H55" s="4"/>
      <c r="I55" s="4"/>
      <c r="J55" s="4"/>
      <c r="K55" s="28" t="s">
        <v>574</v>
      </c>
      <c r="L55" s="27" t="s">
        <v>163</v>
      </c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>
      <c r="A56" s="3" t="s">
        <v>929</v>
      </c>
      <c r="B56" s="4"/>
      <c r="C56" s="4"/>
      <c r="D56" s="75" t="s">
        <v>468</v>
      </c>
      <c r="E56" s="3"/>
      <c r="F56" s="4"/>
      <c r="G56" s="4"/>
      <c r="H56" s="4"/>
      <c r="I56" s="4"/>
      <c r="J56" s="4"/>
      <c r="K56" s="4"/>
      <c r="L56" s="4"/>
      <c r="M56" s="28" t="s">
        <v>574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>
      <c r="A57" s="21" t="s">
        <v>474</v>
      </c>
      <c r="B57" s="36" t="s">
        <v>574</v>
      </c>
      <c r="C57" s="36" t="s">
        <v>660</v>
      </c>
      <c r="D57" s="40"/>
      <c r="E57" s="41" t="s">
        <v>574</v>
      </c>
      <c r="F57" s="40"/>
      <c r="G57" s="40"/>
      <c r="H57" s="21"/>
      <c r="I57" s="21"/>
      <c r="J57" s="40"/>
      <c r="K57" s="40"/>
      <c r="L57" s="40"/>
      <c r="M57" s="40"/>
      <c r="N57" s="40"/>
      <c r="O57" s="40"/>
      <c r="P57" s="40"/>
      <c r="Q57" s="40"/>
      <c r="R57" s="21"/>
      <c r="S57" s="21"/>
      <c r="T57" s="21"/>
      <c r="U57" s="21"/>
      <c r="V57" s="21"/>
      <c r="W57" s="21"/>
      <c r="X57" s="40"/>
      <c r="Y57" s="40"/>
      <c r="Z57" s="40"/>
      <c r="AA57" s="40"/>
      <c r="AB57" s="40"/>
      <c r="AC57" s="40"/>
      <c r="AD57" s="40"/>
      <c r="AE57" s="40"/>
      <c r="AF57" s="21"/>
      <c r="AG57" s="21"/>
      <c r="AH57" s="40"/>
      <c r="AI57" s="40"/>
      <c r="AJ57" s="21"/>
      <c r="AK57" s="21"/>
      <c r="AL57" s="21"/>
      <c r="AM57" s="21"/>
      <c r="AN57" s="21"/>
      <c r="AO57" s="21"/>
      <c r="AP57" s="21"/>
      <c r="AQ57" s="40"/>
      <c r="AR57" s="21"/>
      <c r="AS57" s="21"/>
      <c r="AT57" s="40"/>
    </row>
    <row r="58">
      <c r="A58" s="3" t="s">
        <v>876</v>
      </c>
      <c r="B58" s="4"/>
      <c r="C58" s="4"/>
      <c r="D58" s="4"/>
      <c r="E58" s="4"/>
      <c r="F58" s="4"/>
      <c r="G58" s="4"/>
      <c r="H58" s="4"/>
      <c r="I58" s="28" t="s">
        <v>574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>
      <c r="A59" s="3" t="s">
        <v>880</v>
      </c>
      <c r="B59" s="4"/>
      <c r="C59" s="4"/>
      <c r="D59" s="4"/>
      <c r="E59" s="4"/>
      <c r="F59" s="4"/>
      <c r="G59" s="4"/>
      <c r="H59" s="4"/>
      <c r="I59" s="28" t="s">
        <v>764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28" t="s">
        <v>574</v>
      </c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3" t="s">
        <v>466</v>
      </c>
      <c r="AS59" s="4"/>
      <c r="AT59" s="4"/>
    </row>
    <row r="60">
      <c r="A60" s="3" t="s">
        <v>770</v>
      </c>
      <c r="B60" s="4"/>
      <c r="C60" s="4"/>
      <c r="D60" s="4"/>
      <c r="E60" s="4"/>
      <c r="F60" s="4"/>
      <c r="G60" s="4"/>
      <c r="H60" s="4"/>
      <c r="I60" s="4"/>
      <c r="J60" s="4"/>
      <c r="K60" s="28" t="s">
        <v>574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9" t="s">
        <v>524</v>
      </c>
      <c r="AI60" s="3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>
      <c r="A61" s="3" t="s">
        <v>889</v>
      </c>
      <c r="B61" s="24"/>
      <c r="C61" s="24"/>
      <c r="D61" s="4"/>
      <c r="E61" s="4"/>
      <c r="F61" s="4"/>
      <c r="G61" s="4"/>
      <c r="H61" s="4"/>
      <c r="I61" s="4"/>
      <c r="J61" s="4"/>
      <c r="K61" s="4"/>
      <c r="L61" s="4"/>
      <c r="M61" s="28" t="s">
        <v>574</v>
      </c>
      <c r="N61" s="4"/>
      <c r="O61" s="4"/>
      <c r="P61" s="4"/>
      <c r="Q61" s="4"/>
      <c r="R61" s="4"/>
      <c r="S61" s="28" t="s">
        <v>574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3" t="s">
        <v>526</v>
      </c>
      <c r="AT61" s="4"/>
    </row>
    <row r="62">
      <c r="A62" s="3" t="s">
        <v>892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28" t="s">
        <v>574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>
      <c r="A63" s="3" t="s">
        <v>893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8" t="s">
        <v>894</v>
      </c>
      <c r="N63" s="4"/>
      <c r="O63" s="28" t="s">
        <v>764</v>
      </c>
      <c r="P63" s="4"/>
      <c r="Q63" s="28" t="s">
        <v>574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>
      <c r="A64" s="3" t="s">
        <v>930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28" t="s">
        <v>574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27" t="s">
        <v>419</v>
      </c>
      <c r="AI64" s="3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3" t="s">
        <v>419</v>
      </c>
    </row>
    <row r="65">
      <c r="A65" s="3" t="s">
        <v>931</v>
      </c>
      <c r="B65" s="24"/>
      <c r="C65" s="24"/>
      <c r="D65" s="4"/>
      <c r="E65" s="4"/>
      <c r="F65" s="4"/>
      <c r="G65" s="4"/>
      <c r="H65" s="4"/>
      <c r="I65" s="4"/>
      <c r="J65" s="4"/>
      <c r="K65" s="4"/>
      <c r="L65" s="4"/>
      <c r="M65" s="28" t="s">
        <v>574</v>
      </c>
      <c r="N65" s="28" t="s">
        <v>476</v>
      </c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3" t="s">
        <v>483</v>
      </c>
    </row>
    <row r="66">
      <c r="A66" s="3" t="s">
        <v>932</v>
      </c>
      <c r="B66" s="4"/>
      <c r="C66" s="4"/>
      <c r="D66" s="4"/>
      <c r="E66" s="4"/>
      <c r="F66" s="4"/>
      <c r="G66" s="4"/>
      <c r="H66" s="3" t="s">
        <v>118</v>
      </c>
      <c r="I66" s="3"/>
      <c r="J66" s="4"/>
      <c r="K66" s="4"/>
      <c r="L66" s="4"/>
      <c r="M66" s="28" t="s">
        <v>574</v>
      </c>
      <c r="N66" s="3" t="s">
        <v>118</v>
      </c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27" t="s">
        <v>557</v>
      </c>
      <c r="AK66" s="3"/>
      <c r="AL66" s="4"/>
      <c r="AM66" s="4"/>
      <c r="AN66" s="4"/>
      <c r="AO66" s="4"/>
      <c r="AP66" s="4"/>
      <c r="AQ66" s="4"/>
      <c r="AR66" s="4"/>
      <c r="AS66" s="4"/>
      <c r="AT66" s="3" t="s">
        <v>558</v>
      </c>
    </row>
    <row r="67">
      <c r="A67" s="3" t="s">
        <v>933</v>
      </c>
      <c r="B67" s="4"/>
      <c r="C67" s="4"/>
      <c r="D67" s="4"/>
      <c r="E67" s="4"/>
      <c r="F67" s="3" t="s">
        <v>559</v>
      </c>
      <c r="G67" s="3"/>
      <c r="H67" s="3" t="s">
        <v>137</v>
      </c>
      <c r="I67" s="3"/>
      <c r="J67" s="4"/>
      <c r="K67" s="4"/>
      <c r="L67" s="4"/>
      <c r="M67" s="28" t="s">
        <v>574</v>
      </c>
      <c r="N67" s="4"/>
      <c r="O67" s="28" t="s">
        <v>683</v>
      </c>
      <c r="P67" s="27" t="s">
        <v>57</v>
      </c>
      <c r="Q67" s="3"/>
      <c r="R67" s="27" t="s">
        <v>560</v>
      </c>
      <c r="S67" s="3"/>
      <c r="T67" s="4"/>
      <c r="U67" s="4"/>
      <c r="V67" s="4"/>
      <c r="W67" s="4"/>
      <c r="X67" s="27" t="s">
        <v>561</v>
      </c>
      <c r="Y67" s="3"/>
      <c r="Z67" s="27" t="s">
        <v>562</v>
      </c>
      <c r="AA67" s="3"/>
      <c r="AB67" s="27" t="s">
        <v>145</v>
      </c>
      <c r="AC67" s="3"/>
      <c r="AD67" s="27" t="s">
        <v>168</v>
      </c>
      <c r="AE67" s="3"/>
      <c r="AF67" s="27" t="s">
        <v>148</v>
      </c>
      <c r="AG67" s="3"/>
      <c r="AH67" s="27" t="s">
        <v>563</v>
      </c>
      <c r="AI67" s="3"/>
      <c r="AJ67" s="27" t="s">
        <v>564</v>
      </c>
      <c r="AK67" s="3"/>
      <c r="AL67" s="4"/>
      <c r="AM67" s="4"/>
      <c r="AN67" s="3" t="s">
        <v>128</v>
      </c>
      <c r="AO67" s="4"/>
      <c r="AP67" s="4"/>
      <c r="AQ67" s="3" t="s">
        <v>566</v>
      </c>
      <c r="AR67" s="4"/>
      <c r="AS67" s="4"/>
      <c r="AT67" s="4"/>
    </row>
    <row r="68">
      <c r="A68" s="3" t="s">
        <v>934</v>
      </c>
      <c r="B68" s="4"/>
      <c r="C68" s="4"/>
      <c r="D68" s="4"/>
      <c r="E68" s="4"/>
      <c r="F68" s="3" t="s">
        <v>142</v>
      </c>
      <c r="G68" s="3"/>
      <c r="H68" s="4"/>
      <c r="I68" s="4"/>
      <c r="J68" s="4"/>
      <c r="K68" s="4"/>
      <c r="L68" s="3" t="s">
        <v>567</v>
      </c>
      <c r="M68" s="3"/>
      <c r="N68" s="4"/>
      <c r="O68" s="28" t="s">
        <v>574</v>
      </c>
      <c r="P68" s="27" t="s">
        <v>118</v>
      </c>
      <c r="Q68" s="3"/>
      <c r="R68" s="4"/>
      <c r="S68" s="4"/>
      <c r="T68" s="4"/>
      <c r="U68" s="4"/>
      <c r="V68" s="4"/>
      <c r="W68" s="4"/>
      <c r="X68" s="27" t="s">
        <v>561</v>
      </c>
      <c r="Y68" s="3"/>
      <c r="Z68" s="4"/>
      <c r="AA68" s="4"/>
      <c r="AB68" s="27" t="s">
        <v>118</v>
      </c>
      <c r="AC68" s="3"/>
      <c r="AD68" s="27" t="s">
        <v>568</v>
      </c>
      <c r="AE68" s="3"/>
      <c r="AF68" s="4"/>
      <c r="AG68" s="4"/>
      <c r="AH68" s="27" t="s">
        <v>569</v>
      </c>
      <c r="AI68" s="3"/>
      <c r="AJ68" s="4"/>
      <c r="AK68" s="4"/>
      <c r="AL68" s="4"/>
      <c r="AM68" s="4"/>
      <c r="AN68" s="4"/>
      <c r="AO68" s="4"/>
      <c r="AP68" s="3" t="s">
        <v>118</v>
      </c>
      <c r="AQ68" s="4"/>
      <c r="AR68" s="3" t="s">
        <v>569</v>
      </c>
      <c r="AS68" s="4"/>
      <c r="AT68" s="3" t="s">
        <v>570</v>
      </c>
    </row>
    <row r="69">
      <c r="A69" s="21" t="s">
        <v>369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8" t="s">
        <v>574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26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>
      <c r="A70" s="3" t="s">
        <v>935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28" t="s">
        <v>660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26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>
      <c r="A71" s="3" t="s">
        <v>936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3" t="s">
        <v>573</v>
      </c>
      <c r="M71" s="3"/>
      <c r="N71" s="4"/>
      <c r="O71" s="4"/>
      <c r="P71" s="27" t="s">
        <v>575</v>
      </c>
      <c r="Q71" s="3"/>
      <c r="R71" s="27" t="s">
        <v>121</v>
      </c>
      <c r="S71" s="3"/>
      <c r="T71" s="4"/>
      <c r="U71" s="4"/>
      <c r="V71" s="4"/>
      <c r="W71" s="4"/>
      <c r="X71" s="4"/>
      <c r="Y71" s="4"/>
      <c r="Z71" s="27" t="s">
        <v>576</v>
      </c>
      <c r="AA71" s="3"/>
      <c r="AB71" s="26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>
      <c r="A72" s="3" t="s">
        <v>937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27" t="s">
        <v>91</v>
      </c>
      <c r="Q72" s="3"/>
      <c r="R72" s="27" t="s">
        <v>577</v>
      </c>
      <c r="S72" s="3"/>
      <c r="T72" s="4"/>
      <c r="U72" s="4"/>
      <c r="V72" s="4"/>
      <c r="W72" s="4"/>
      <c r="X72" s="4"/>
      <c r="Y72" s="4"/>
      <c r="Z72" s="4"/>
      <c r="AA72" s="4"/>
      <c r="AB72" s="27" t="s">
        <v>577</v>
      </c>
      <c r="AC72" s="3"/>
      <c r="AD72" s="4"/>
      <c r="AE72" s="4"/>
      <c r="AF72" s="4"/>
      <c r="AG72" s="4"/>
      <c r="AH72" s="3" t="s">
        <v>578</v>
      </c>
      <c r="AI72" s="3"/>
      <c r="AJ72" s="4"/>
      <c r="AK72" s="4"/>
      <c r="AL72" s="4"/>
      <c r="AM72" s="4"/>
      <c r="AN72" s="4"/>
      <c r="AO72" s="3" t="s">
        <v>118</v>
      </c>
      <c r="AP72" s="4"/>
      <c r="AQ72" s="4"/>
      <c r="AR72" s="4"/>
      <c r="AS72" s="4"/>
      <c r="AT72" s="3" t="s">
        <v>579</v>
      </c>
    </row>
    <row r="73">
      <c r="A73" s="3" t="s">
        <v>938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28" t="s">
        <v>574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>
      <c r="A74" s="3" t="s">
        <v>939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28" t="s">
        <v>683</v>
      </c>
      <c r="T74" s="4"/>
      <c r="U74" s="28" t="s">
        <v>574</v>
      </c>
      <c r="V74" s="4"/>
      <c r="W74" s="28" t="s">
        <v>574</v>
      </c>
      <c r="X74" s="4"/>
      <c r="Y74" s="4"/>
      <c r="Z74" s="4"/>
      <c r="AA74" s="4"/>
      <c r="AB74" s="27" t="s">
        <v>580</v>
      </c>
      <c r="AC74" s="3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>
      <c r="A75" s="3" t="s">
        <v>940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28"/>
      <c r="Q75" s="4"/>
      <c r="R75" s="4"/>
      <c r="S75" s="28" t="s">
        <v>910</v>
      </c>
      <c r="T75" s="4"/>
      <c r="U75" s="28" t="s">
        <v>910</v>
      </c>
      <c r="V75" s="4"/>
      <c r="W75" s="28" t="s">
        <v>764</v>
      </c>
      <c r="X75" s="4"/>
      <c r="Y75" s="28" t="s">
        <v>683</v>
      </c>
      <c r="Z75" s="4"/>
      <c r="AA75" s="4"/>
      <c r="AB75" s="4"/>
      <c r="AC75" s="4"/>
      <c r="AD75" s="4"/>
      <c r="AE75" s="4"/>
      <c r="AF75" s="4"/>
      <c r="AG75" s="28" t="s">
        <v>574</v>
      </c>
      <c r="AH75" s="4"/>
      <c r="AI75" s="4"/>
      <c r="AJ75" s="27" t="s">
        <v>582</v>
      </c>
      <c r="AK75" s="3"/>
      <c r="AL75" s="4"/>
      <c r="AM75" s="4"/>
      <c r="AN75" s="4"/>
      <c r="AO75" s="4"/>
      <c r="AP75" s="4"/>
      <c r="AQ75" s="4"/>
      <c r="AR75" s="4"/>
      <c r="AS75" s="4"/>
      <c r="AT75" s="4"/>
    </row>
    <row r="76">
      <c r="A76" s="3" t="s">
        <v>941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3" t="s">
        <v>460</v>
      </c>
      <c r="M76" s="3"/>
      <c r="N76" s="4"/>
      <c r="O76" s="4"/>
      <c r="P76" s="4"/>
      <c r="Q76" s="4"/>
      <c r="R76" s="4"/>
      <c r="S76" s="4"/>
      <c r="T76" s="4"/>
      <c r="U76" s="28" t="s">
        <v>574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3" t="s">
        <v>118</v>
      </c>
      <c r="AI76" s="3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>
      <c r="A77" s="3" t="s">
        <v>942</v>
      </c>
      <c r="B77" s="4"/>
      <c r="C77" s="4"/>
      <c r="D77" s="4"/>
      <c r="E77" s="4"/>
      <c r="F77" s="3" t="s">
        <v>118</v>
      </c>
      <c r="G77" s="3"/>
      <c r="H77" s="4"/>
      <c r="I77" s="4"/>
      <c r="J77" s="4"/>
      <c r="K77" s="4"/>
      <c r="L77" s="4"/>
      <c r="M77" s="4"/>
      <c r="N77" s="3" t="s">
        <v>118</v>
      </c>
      <c r="O77" s="3"/>
      <c r="P77" s="4"/>
      <c r="Q77" s="4"/>
      <c r="R77" s="4"/>
      <c r="S77" s="4"/>
      <c r="T77" s="4"/>
      <c r="U77" s="4"/>
      <c r="V77" s="4"/>
      <c r="W77" s="28" t="s">
        <v>683</v>
      </c>
      <c r="X77" s="4"/>
      <c r="Y77" s="4"/>
      <c r="Z77" s="4"/>
      <c r="AA77" s="4"/>
      <c r="AB77" s="4"/>
      <c r="AC77" s="4"/>
      <c r="AD77" s="4"/>
      <c r="AE77" s="4"/>
      <c r="AF77" s="27" t="s">
        <v>118</v>
      </c>
      <c r="AG77" s="3"/>
      <c r="AH77" s="4"/>
      <c r="AI77" s="4"/>
      <c r="AJ77" s="4"/>
      <c r="AK77" s="4"/>
      <c r="AL77" s="3" t="s">
        <v>118</v>
      </c>
      <c r="AM77" s="3"/>
      <c r="AN77" s="4"/>
      <c r="AO77" s="3" t="s">
        <v>118</v>
      </c>
      <c r="AP77" s="4"/>
      <c r="AQ77" s="4"/>
      <c r="AR77" s="4"/>
      <c r="AS77" s="4"/>
      <c r="AT77" s="4"/>
    </row>
    <row r="78">
      <c r="A78" s="3" t="s">
        <v>943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28" t="s">
        <v>574</v>
      </c>
      <c r="X78" s="27" t="s">
        <v>590</v>
      </c>
      <c r="Y78" s="3"/>
      <c r="Z78" s="4"/>
      <c r="AA78" s="4"/>
      <c r="AB78" s="4"/>
      <c r="AC78" s="4"/>
      <c r="AD78" s="27" t="s">
        <v>168</v>
      </c>
      <c r="AE78" s="3"/>
      <c r="AF78" s="49" t="s">
        <v>591</v>
      </c>
      <c r="AG78" s="3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>
      <c r="A79" s="3" t="s">
        <v>944</v>
      </c>
      <c r="B79" s="4"/>
      <c r="C79" s="4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84" t="s">
        <v>574</v>
      </c>
      <c r="X79" s="31"/>
      <c r="Y79" s="31"/>
      <c r="Z79" s="86" t="s">
        <v>138</v>
      </c>
      <c r="AA79" s="29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</row>
    <row r="80">
      <c r="A80" s="87" t="s">
        <v>945</v>
      </c>
      <c r="W80" s="36" t="s">
        <v>574</v>
      </c>
    </row>
    <row r="81">
      <c r="A81" s="87" t="s">
        <v>946</v>
      </c>
      <c r="Y81" s="36" t="s">
        <v>574</v>
      </c>
    </row>
    <row r="82">
      <c r="A82" s="87" t="s">
        <v>947</v>
      </c>
      <c r="Y82" s="36" t="s">
        <v>764</v>
      </c>
    </row>
    <row r="83">
      <c r="A83" s="87" t="s">
        <v>948</v>
      </c>
      <c r="Y83" s="36" t="s">
        <v>574</v>
      </c>
    </row>
    <row r="84">
      <c r="A84" s="87" t="s">
        <v>949</v>
      </c>
      <c r="Y84" s="36" t="s">
        <v>683</v>
      </c>
    </row>
    <row r="85">
      <c r="A85" s="87" t="s">
        <v>950</v>
      </c>
      <c r="Y85" s="36" t="s">
        <v>753</v>
      </c>
    </row>
    <row r="86">
      <c r="A86" s="87" t="s">
        <v>951</v>
      </c>
      <c r="Y86" s="36" t="s">
        <v>574</v>
      </c>
    </row>
    <row r="87">
      <c r="A87" s="87" t="s">
        <v>952</v>
      </c>
      <c r="Y87" s="36" t="s">
        <v>574</v>
      </c>
    </row>
    <row r="88">
      <c r="A88" s="87" t="s">
        <v>953</v>
      </c>
      <c r="AA88" s="36" t="s">
        <v>574</v>
      </c>
    </row>
    <row r="89">
      <c r="A89" s="87" t="s">
        <v>954</v>
      </c>
    </row>
    <row r="90">
      <c r="A90" s="87" t="s">
        <v>955</v>
      </c>
      <c r="AA90" s="36" t="s">
        <v>574</v>
      </c>
    </row>
    <row r="91">
      <c r="A91" s="87" t="s">
        <v>956</v>
      </c>
      <c r="AA91" s="36" t="s">
        <v>574</v>
      </c>
    </row>
    <row r="92">
      <c r="A92" s="87" t="s">
        <v>957</v>
      </c>
      <c r="AA92" s="36" t="s">
        <v>574</v>
      </c>
      <c r="AK92" s="36" t="s">
        <v>574</v>
      </c>
    </row>
    <row r="93">
      <c r="A93" s="87" t="s">
        <v>958</v>
      </c>
      <c r="AA93" s="36" t="s">
        <v>574</v>
      </c>
    </row>
    <row r="94">
      <c r="A94" s="87" t="s">
        <v>959</v>
      </c>
      <c r="AA94" s="36" t="s">
        <v>574</v>
      </c>
    </row>
    <row r="95">
      <c r="A95" s="87" t="s">
        <v>960</v>
      </c>
      <c r="AA95" s="36" t="s">
        <v>753</v>
      </c>
    </row>
    <row r="96">
      <c r="A96" s="87" t="s">
        <v>961</v>
      </c>
      <c r="AA96" s="36" t="s">
        <v>574</v>
      </c>
    </row>
    <row r="97">
      <c r="A97" s="87" t="s">
        <v>962</v>
      </c>
      <c r="AA97" s="36" t="s">
        <v>574</v>
      </c>
    </row>
    <row r="98">
      <c r="A98" s="87" t="s">
        <v>963</v>
      </c>
      <c r="AA98" s="36" t="s">
        <v>574</v>
      </c>
    </row>
    <row r="99">
      <c r="A99" s="3" t="s">
        <v>964</v>
      </c>
      <c r="AA99" s="36" t="s">
        <v>574</v>
      </c>
    </row>
    <row r="100">
      <c r="A100" s="87" t="s">
        <v>965</v>
      </c>
      <c r="AA100" s="36" t="s">
        <v>574</v>
      </c>
    </row>
    <row r="101">
      <c r="A101" s="87" t="s">
        <v>966</v>
      </c>
      <c r="AA101" s="36" t="s">
        <v>574</v>
      </c>
    </row>
    <row r="102">
      <c r="A102" s="87" t="s">
        <v>967</v>
      </c>
      <c r="AA102" s="36" t="s">
        <v>574</v>
      </c>
    </row>
    <row r="103">
      <c r="A103" s="87" t="s">
        <v>968</v>
      </c>
      <c r="AA103" s="36" t="s">
        <v>574</v>
      </c>
      <c r="AK103" s="36" t="s">
        <v>683</v>
      </c>
    </row>
    <row r="104">
      <c r="A104" s="87" t="s">
        <v>969</v>
      </c>
      <c r="AE104" s="36" t="s">
        <v>894</v>
      </c>
    </row>
    <row r="105">
      <c r="A105" s="87" t="s">
        <v>970</v>
      </c>
      <c r="AE105" s="36" t="s">
        <v>683</v>
      </c>
    </row>
    <row r="106">
      <c r="A106" s="87" t="s">
        <v>971</v>
      </c>
      <c r="AE106" s="36" t="s">
        <v>764</v>
      </c>
    </row>
    <row r="107">
      <c r="A107" s="87" t="s">
        <v>972</v>
      </c>
      <c r="AE107" s="36" t="s">
        <v>683</v>
      </c>
    </row>
    <row r="108">
      <c r="A108" s="87" t="s">
        <v>973</v>
      </c>
      <c r="AE108" s="36" t="s">
        <v>574</v>
      </c>
    </row>
    <row r="109">
      <c r="A109" s="21" t="s">
        <v>974</v>
      </c>
      <c r="AG109" s="36" t="s">
        <v>574</v>
      </c>
    </row>
    <row r="110">
      <c r="A110" s="87" t="s">
        <v>975</v>
      </c>
      <c r="AG110" s="36" t="s">
        <v>574</v>
      </c>
    </row>
    <row r="111">
      <c r="A111" s="87" t="s">
        <v>976</v>
      </c>
      <c r="AG111" s="36" t="s">
        <v>753</v>
      </c>
      <c r="AI111" s="36" t="s">
        <v>574</v>
      </c>
    </row>
    <row r="112">
      <c r="A112" s="87" t="s">
        <v>977</v>
      </c>
      <c r="AG112" s="36" t="s">
        <v>574</v>
      </c>
    </row>
    <row r="113">
      <c r="A113" s="87" t="s">
        <v>978</v>
      </c>
      <c r="AG113" s="36" t="s">
        <v>574</v>
      </c>
    </row>
    <row r="114">
      <c r="A114" s="87" t="s">
        <v>979</v>
      </c>
      <c r="AG114" s="36" t="s">
        <v>913</v>
      </c>
      <c r="AI114" s="36" t="s">
        <v>574</v>
      </c>
    </row>
    <row r="115">
      <c r="A115" s="87" t="s">
        <v>980</v>
      </c>
      <c r="AG115" s="36" t="s">
        <v>574</v>
      </c>
    </row>
    <row r="116">
      <c r="A116" s="87" t="s">
        <v>981</v>
      </c>
      <c r="AG116" s="36" t="s">
        <v>683</v>
      </c>
    </row>
    <row r="117">
      <c r="A117" s="87" t="s">
        <v>982</v>
      </c>
      <c r="AG117" s="36" t="s">
        <v>574</v>
      </c>
    </row>
    <row r="118">
      <c r="A118" s="87" t="s">
        <v>983</v>
      </c>
      <c r="AG118" s="36" t="s">
        <v>574</v>
      </c>
    </row>
    <row r="119">
      <c r="A119" s="87" t="s">
        <v>984</v>
      </c>
      <c r="AG119" s="36" t="s">
        <v>574</v>
      </c>
    </row>
    <row r="120">
      <c r="A120" s="87" t="s">
        <v>985</v>
      </c>
      <c r="AG120" s="36" t="s">
        <v>574</v>
      </c>
    </row>
    <row r="121">
      <c r="A121" s="87" t="s">
        <v>986</v>
      </c>
      <c r="AG121" s="36" t="s">
        <v>574</v>
      </c>
    </row>
    <row r="122">
      <c r="A122" s="87" t="s">
        <v>987</v>
      </c>
      <c r="AI122" s="36" t="s">
        <v>574</v>
      </c>
    </row>
    <row r="123">
      <c r="A123" s="87" t="s">
        <v>988</v>
      </c>
    </row>
    <row r="124">
      <c r="A124" s="87" t="s">
        <v>989</v>
      </c>
      <c r="AI124" s="36" t="s">
        <v>574</v>
      </c>
    </row>
    <row r="125">
      <c r="A125" s="87" t="s">
        <v>990</v>
      </c>
      <c r="AI125" s="36" t="s">
        <v>574</v>
      </c>
    </row>
    <row r="126">
      <c r="A126" s="87" t="s">
        <v>991</v>
      </c>
      <c r="AI126" s="36" t="s">
        <v>753</v>
      </c>
    </row>
    <row r="127">
      <c r="A127" s="87" t="s">
        <v>992</v>
      </c>
      <c r="AI127" s="36" t="s">
        <v>574</v>
      </c>
    </row>
    <row r="128">
      <c r="A128" s="87" t="s">
        <v>993</v>
      </c>
      <c r="AI128" s="36" t="s">
        <v>574</v>
      </c>
    </row>
    <row r="129">
      <c r="A129" s="87" t="s">
        <v>994</v>
      </c>
      <c r="AI129" s="36" t="s">
        <v>574</v>
      </c>
    </row>
    <row r="130">
      <c r="A130" s="87" t="s">
        <v>995</v>
      </c>
      <c r="AI130" s="36" t="s">
        <v>574</v>
      </c>
    </row>
    <row r="131">
      <c r="A131" s="88" t="s">
        <v>996</v>
      </c>
      <c r="AK131" s="36" t="s">
        <v>574</v>
      </c>
    </row>
    <row r="132">
      <c r="A132" s="87" t="s">
        <v>997</v>
      </c>
      <c r="AK132" s="36" t="s">
        <v>913</v>
      </c>
    </row>
    <row r="133">
      <c r="A133" s="87" t="s">
        <v>998</v>
      </c>
      <c r="AK133" s="36" t="s">
        <v>574</v>
      </c>
    </row>
    <row r="134">
      <c r="A134" s="87" t="s">
        <v>999</v>
      </c>
      <c r="AK134" s="36" t="s">
        <v>574</v>
      </c>
    </row>
    <row r="135">
      <c r="A135" s="87" t="s">
        <v>998</v>
      </c>
      <c r="AK135" s="36" t="s">
        <v>574</v>
      </c>
    </row>
    <row r="136">
      <c r="A136" s="87" t="s">
        <v>1000</v>
      </c>
      <c r="AK136" s="36" t="s">
        <v>574</v>
      </c>
    </row>
    <row r="137">
      <c r="A137" s="87" t="s">
        <v>1001</v>
      </c>
      <c r="AK137" s="36" t="s">
        <v>574</v>
      </c>
    </row>
    <row r="138">
      <c r="A138" s="87" t="s">
        <v>1002</v>
      </c>
      <c r="AK138" s="36" t="s">
        <v>574</v>
      </c>
    </row>
    <row r="139">
      <c r="A139" s="87" t="s">
        <v>1003</v>
      </c>
      <c r="AK139" s="36" t="s">
        <v>574</v>
      </c>
    </row>
    <row r="140">
      <c r="A140" s="87" t="s">
        <v>1004</v>
      </c>
      <c r="AK140" s="36" t="s">
        <v>574</v>
      </c>
    </row>
    <row r="141">
      <c r="A141" s="87" t="s">
        <v>1005</v>
      </c>
      <c r="AK141" s="36" t="s">
        <v>574</v>
      </c>
    </row>
    <row r="142">
      <c r="A142" s="87" t="s">
        <v>1006</v>
      </c>
      <c r="AG142" s="36"/>
      <c r="AK142" s="36" t="s">
        <v>574</v>
      </c>
    </row>
    <row r="143">
      <c r="A143" s="3" t="s">
        <v>1007</v>
      </c>
      <c r="AK143" s="36" t="s">
        <v>574</v>
      </c>
    </row>
    <row r="144">
      <c r="A144" s="89"/>
    </row>
    <row r="145">
      <c r="A145" s="89"/>
    </row>
    <row r="146">
      <c r="A146" s="89"/>
    </row>
    <row r="147">
      <c r="A147" s="89"/>
    </row>
    <row r="148">
      <c r="A148" s="89"/>
    </row>
    <row r="149">
      <c r="A149" s="89"/>
    </row>
    <row r="150">
      <c r="A150" s="89"/>
    </row>
    <row r="151">
      <c r="A151" s="89"/>
    </row>
    <row r="152">
      <c r="A152" s="89"/>
    </row>
    <row r="153">
      <c r="A153" s="89"/>
    </row>
    <row r="154">
      <c r="A154" s="89"/>
    </row>
    <row r="155">
      <c r="A155" s="89"/>
    </row>
    <row r="156">
      <c r="A156" s="89"/>
    </row>
    <row r="157">
      <c r="A157" s="89"/>
    </row>
    <row r="158">
      <c r="A158" s="89"/>
    </row>
    <row r="159">
      <c r="A159" s="89"/>
    </row>
    <row r="160">
      <c r="A160" s="89"/>
    </row>
    <row r="161">
      <c r="A161" s="89"/>
    </row>
    <row r="162">
      <c r="A162" s="89"/>
    </row>
    <row r="163">
      <c r="A163" s="89"/>
    </row>
    <row r="164">
      <c r="A164" s="89"/>
    </row>
    <row r="165">
      <c r="A165" s="89"/>
    </row>
    <row r="166">
      <c r="A166" s="89"/>
    </row>
    <row r="167">
      <c r="A167" s="89"/>
    </row>
    <row r="168">
      <c r="A168" s="89"/>
    </row>
    <row r="169">
      <c r="A169" s="89"/>
    </row>
    <row r="170">
      <c r="A170" s="89"/>
    </row>
    <row r="171">
      <c r="A171" s="89"/>
    </row>
    <row r="172">
      <c r="A172" s="89"/>
    </row>
    <row r="173">
      <c r="A173" s="89"/>
    </row>
    <row r="174">
      <c r="A174" s="89"/>
    </row>
    <row r="175">
      <c r="A175" s="89"/>
    </row>
    <row r="176">
      <c r="A176" s="89"/>
    </row>
    <row r="177">
      <c r="A177" s="89"/>
    </row>
    <row r="178">
      <c r="A178" s="89"/>
    </row>
    <row r="179">
      <c r="A179" s="89"/>
    </row>
    <row r="180">
      <c r="A180" s="89"/>
    </row>
    <row r="181">
      <c r="A181" s="89"/>
    </row>
    <row r="182">
      <c r="A182" s="89"/>
    </row>
    <row r="183">
      <c r="A183" s="89"/>
    </row>
    <row r="184">
      <c r="A184" s="89"/>
    </row>
    <row r="185">
      <c r="A185" s="89"/>
    </row>
    <row r="186">
      <c r="A186" s="89"/>
    </row>
    <row r="187">
      <c r="A187" s="89"/>
    </row>
    <row r="188">
      <c r="A188" s="89"/>
    </row>
    <row r="189">
      <c r="A189" s="89"/>
    </row>
    <row r="190">
      <c r="A190" s="89"/>
    </row>
    <row r="191">
      <c r="A191" s="89"/>
    </row>
    <row r="192">
      <c r="A192" s="89"/>
    </row>
    <row r="193">
      <c r="A193" s="89"/>
    </row>
    <row r="194">
      <c r="A194" s="89"/>
    </row>
    <row r="195">
      <c r="A195" s="89"/>
    </row>
    <row r="196">
      <c r="A196" s="89"/>
    </row>
    <row r="197">
      <c r="A197" s="89"/>
    </row>
    <row r="198">
      <c r="A198" s="89"/>
    </row>
    <row r="199">
      <c r="A199" s="89"/>
    </row>
    <row r="200">
      <c r="A200" s="89"/>
    </row>
    <row r="201">
      <c r="A201" s="89"/>
    </row>
    <row r="202">
      <c r="A202" s="89"/>
    </row>
    <row r="203">
      <c r="A203" s="89"/>
    </row>
    <row r="204">
      <c r="A204" s="89"/>
    </row>
    <row r="205">
      <c r="A205" s="89"/>
    </row>
    <row r="206">
      <c r="A206" s="89"/>
    </row>
    <row r="207">
      <c r="A207" s="89"/>
    </row>
    <row r="208">
      <c r="A208" s="89"/>
    </row>
    <row r="209">
      <c r="A209" s="89"/>
    </row>
    <row r="210">
      <c r="A210" s="89"/>
    </row>
    <row r="211">
      <c r="A211" s="89"/>
    </row>
    <row r="212">
      <c r="A212" s="89"/>
    </row>
    <row r="213">
      <c r="A213" s="89"/>
    </row>
    <row r="214">
      <c r="A214" s="89"/>
    </row>
    <row r="215">
      <c r="A215" s="89"/>
    </row>
    <row r="216">
      <c r="A216" s="89"/>
    </row>
    <row r="217">
      <c r="A217" s="89"/>
    </row>
    <row r="218">
      <c r="A218" s="89"/>
    </row>
    <row r="219">
      <c r="A219" s="89"/>
    </row>
    <row r="220">
      <c r="A220" s="89"/>
    </row>
    <row r="221">
      <c r="A221" s="89"/>
    </row>
    <row r="222">
      <c r="A222" s="89"/>
    </row>
    <row r="223">
      <c r="A223" s="89"/>
    </row>
    <row r="224">
      <c r="A224" s="89"/>
    </row>
    <row r="225">
      <c r="A225" s="89"/>
    </row>
    <row r="226">
      <c r="A226" s="89"/>
    </row>
    <row r="227">
      <c r="A227" s="89"/>
    </row>
    <row r="228">
      <c r="A228" s="89"/>
    </row>
    <row r="229">
      <c r="A229" s="89"/>
    </row>
    <row r="230">
      <c r="A230" s="89"/>
    </row>
    <row r="231">
      <c r="A231" s="89"/>
    </row>
    <row r="232">
      <c r="A232" s="89"/>
    </row>
    <row r="233">
      <c r="A233" s="89"/>
    </row>
    <row r="234">
      <c r="A234" s="89"/>
    </row>
    <row r="235">
      <c r="A235" s="89"/>
    </row>
    <row r="236">
      <c r="A236" s="89"/>
    </row>
    <row r="237">
      <c r="A237" s="89"/>
    </row>
    <row r="238">
      <c r="A238" s="89"/>
    </row>
    <row r="239">
      <c r="A239" s="89"/>
    </row>
    <row r="240">
      <c r="A240" s="89"/>
    </row>
    <row r="241">
      <c r="A241" s="89"/>
    </row>
    <row r="242">
      <c r="A242" s="89"/>
    </row>
    <row r="243">
      <c r="A243" s="89"/>
    </row>
    <row r="244">
      <c r="A244" s="89"/>
    </row>
    <row r="245">
      <c r="A245" s="89"/>
    </row>
    <row r="246">
      <c r="A246" s="89"/>
    </row>
    <row r="247">
      <c r="A247" s="89"/>
    </row>
    <row r="248">
      <c r="A248" s="89"/>
    </row>
    <row r="249">
      <c r="A249" s="89"/>
    </row>
    <row r="250">
      <c r="A250" s="89"/>
    </row>
    <row r="251">
      <c r="A251" s="89"/>
    </row>
    <row r="252">
      <c r="A252" s="89"/>
    </row>
    <row r="253">
      <c r="A253" s="89"/>
    </row>
    <row r="254">
      <c r="A254" s="89"/>
    </row>
    <row r="255">
      <c r="A255" s="89"/>
    </row>
    <row r="256">
      <c r="A256" s="89"/>
    </row>
    <row r="257">
      <c r="A257" s="89"/>
    </row>
    <row r="258">
      <c r="A258" s="89"/>
    </row>
    <row r="259">
      <c r="A259" s="89"/>
    </row>
    <row r="260">
      <c r="A260" s="89"/>
    </row>
    <row r="261">
      <c r="A261" s="89"/>
    </row>
    <row r="262">
      <c r="A262" s="89"/>
    </row>
    <row r="263">
      <c r="A263" s="89"/>
    </row>
    <row r="264">
      <c r="A264" s="89"/>
    </row>
    <row r="265">
      <c r="A265" s="89"/>
    </row>
    <row r="266">
      <c r="A266" s="89"/>
    </row>
    <row r="267">
      <c r="A267" s="89"/>
    </row>
    <row r="268">
      <c r="A268" s="89"/>
    </row>
    <row r="269">
      <c r="A269" s="89"/>
    </row>
    <row r="270">
      <c r="A270" s="89"/>
    </row>
    <row r="271">
      <c r="A271" s="89"/>
    </row>
    <row r="272">
      <c r="A272" s="89"/>
    </row>
    <row r="273">
      <c r="A273" s="89"/>
    </row>
    <row r="274">
      <c r="A274" s="89"/>
    </row>
    <row r="275">
      <c r="A275" s="89"/>
    </row>
    <row r="276">
      <c r="A276" s="89"/>
    </row>
    <row r="277">
      <c r="A277" s="89"/>
    </row>
    <row r="278">
      <c r="A278" s="89"/>
    </row>
    <row r="279">
      <c r="A279" s="89"/>
    </row>
    <row r="280">
      <c r="A280" s="89"/>
    </row>
    <row r="281">
      <c r="A281" s="89"/>
    </row>
    <row r="282">
      <c r="A282" s="89"/>
    </row>
    <row r="283">
      <c r="A283" s="89"/>
    </row>
    <row r="284">
      <c r="A284" s="89"/>
    </row>
    <row r="285">
      <c r="A285" s="89"/>
    </row>
    <row r="286">
      <c r="A286" s="89"/>
    </row>
    <row r="287">
      <c r="A287" s="89"/>
    </row>
    <row r="288">
      <c r="A288" s="89"/>
    </row>
    <row r="289">
      <c r="A289" s="89"/>
    </row>
    <row r="290">
      <c r="A290" s="89"/>
    </row>
    <row r="291">
      <c r="A291" s="89"/>
    </row>
    <row r="292">
      <c r="A292" s="89"/>
    </row>
    <row r="293">
      <c r="A293" s="89"/>
    </row>
    <row r="294">
      <c r="A294" s="89"/>
    </row>
    <row r="295">
      <c r="A295" s="89"/>
    </row>
    <row r="296">
      <c r="A296" s="89"/>
    </row>
    <row r="297">
      <c r="A297" s="89"/>
    </row>
    <row r="298">
      <c r="A298" s="89"/>
    </row>
    <row r="299">
      <c r="A299" s="89"/>
    </row>
    <row r="300">
      <c r="A300" s="89"/>
    </row>
    <row r="301">
      <c r="A301" s="89"/>
    </row>
    <row r="302">
      <c r="A302" s="89"/>
    </row>
    <row r="303">
      <c r="A303" s="89"/>
    </row>
    <row r="304">
      <c r="A304" s="89"/>
    </row>
    <row r="305">
      <c r="A305" s="89"/>
    </row>
    <row r="306">
      <c r="A306" s="89"/>
    </row>
    <row r="307">
      <c r="A307" s="89"/>
    </row>
    <row r="308">
      <c r="A308" s="89"/>
    </row>
    <row r="309">
      <c r="A309" s="89"/>
    </row>
    <row r="310">
      <c r="A310" s="89"/>
    </row>
    <row r="311">
      <c r="A311" s="89"/>
    </row>
    <row r="312">
      <c r="A312" s="89"/>
    </row>
    <row r="313">
      <c r="A313" s="89"/>
    </row>
    <row r="314">
      <c r="A314" s="89"/>
    </row>
    <row r="315">
      <c r="A315" s="89"/>
    </row>
    <row r="316">
      <c r="A316" s="89"/>
    </row>
    <row r="317">
      <c r="A317" s="89"/>
    </row>
    <row r="318">
      <c r="A318" s="89"/>
    </row>
    <row r="319">
      <c r="A319" s="89"/>
    </row>
    <row r="320">
      <c r="A320" s="89"/>
    </row>
    <row r="321">
      <c r="A321" s="89"/>
    </row>
    <row r="322">
      <c r="A322" s="89"/>
    </row>
    <row r="323">
      <c r="A323" s="89"/>
    </row>
    <row r="324">
      <c r="A324" s="89"/>
    </row>
    <row r="325">
      <c r="A325" s="89"/>
    </row>
    <row r="326">
      <c r="A326" s="89"/>
    </row>
    <row r="327">
      <c r="A327" s="89"/>
    </row>
    <row r="328">
      <c r="A328" s="89"/>
    </row>
    <row r="329">
      <c r="A329" s="89"/>
    </row>
    <row r="330">
      <c r="A330" s="89"/>
    </row>
    <row r="331">
      <c r="A331" s="89"/>
    </row>
    <row r="332">
      <c r="A332" s="89"/>
    </row>
    <row r="333">
      <c r="A333" s="89"/>
    </row>
    <row r="334">
      <c r="A334" s="89"/>
    </row>
    <row r="335">
      <c r="A335" s="89"/>
    </row>
    <row r="336">
      <c r="A336" s="89"/>
    </row>
    <row r="337">
      <c r="A337" s="89"/>
    </row>
    <row r="338">
      <c r="A338" s="89"/>
    </row>
    <row r="339">
      <c r="A339" s="89"/>
    </row>
    <row r="340">
      <c r="A340" s="89"/>
    </row>
    <row r="341">
      <c r="A341" s="89"/>
    </row>
    <row r="342">
      <c r="A342" s="89"/>
    </row>
    <row r="343">
      <c r="A343" s="89"/>
    </row>
    <row r="344">
      <c r="A344" s="89"/>
    </row>
    <row r="345">
      <c r="A345" s="89"/>
    </row>
    <row r="346">
      <c r="A346" s="89"/>
    </row>
    <row r="347">
      <c r="A347" s="89"/>
    </row>
    <row r="348">
      <c r="A348" s="89"/>
    </row>
    <row r="349">
      <c r="A349" s="89"/>
    </row>
    <row r="350">
      <c r="A350" s="89"/>
    </row>
    <row r="351">
      <c r="A351" s="89"/>
    </row>
    <row r="352">
      <c r="A352" s="89"/>
    </row>
    <row r="353">
      <c r="A353" s="89"/>
    </row>
    <row r="354">
      <c r="A354" s="89"/>
    </row>
    <row r="355">
      <c r="A355" s="89"/>
    </row>
    <row r="356">
      <c r="A356" s="89"/>
    </row>
    <row r="357">
      <c r="A357" s="89"/>
    </row>
    <row r="358">
      <c r="A358" s="89"/>
    </row>
    <row r="359">
      <c r="A359" s="89"/>
    </row>
    <row r="360">
      <c r="A360" s="89"/>
    </row>
    <row r="361">
      <c r="A361" s="89"/>
    </row>
    <row r="362">
      <c r="A362" s="89"/>
    </row>
    <row r="363">
      <c r="A363" s="89"/>
    </row>
    <row r="364">
      <c r="A364" s="89"/>
    </row>
    <row r="365">
      <c r="A365" s="89"/>
    </row>
    <row r="366">
      <c r="A366" s="89"/>
    </row>
    <row r="367">
      <c r="A367" s="89"/>
    </row>
    <row r="368">
      <c r="A368" s="89"/>
    </row>
    <row r="369">
      <c r="A369" s="89"/>
    </row>
    <row r="370">
      <c r="A370" s="89"/>
    </row>
    <row r="371">
      <c r="A371" s="89"/>
    </row>
    <row r="372">
      <c r="A372" s="89"/>
    </row>
    <row r="373">
      <c r="A373" s="89"/>
    </row>
    <row r="374">
      <c r="A374" s="89"/>
    </row>
    <row r="375">
      <c r="A375" s="89"/>
    </row>
    <row r="376">
      <c r="A376" s="89"/>
    </row>
    <row r="377">
      <c r="A377" s="89"/>
    </row>
    <row r="378">
      <c r="A378" s="89"/>
    </row>
    <row r="379">
      <c r="A379" s="89"/>
    </row>
    <row r="380">
      <c r="A380" s="89"/>
    </row>
    <row r="381">
      <c r="A381" s="89"/>
    </row>
    <row r="382">
      <c r="A382" s="89"/>
    </row>
    <row r="383">
      <c r="A383" s="89"/>
    </row>
    <row r="384">
      <c r="A384" s="89"/>
    </row>
    <row r="385">
      <c r="A385" s="89"/>
    </row>
    <row r="386">
      <c r="A386" s="89"/>
    </row>
    <row r="387">
      <c r="A387" s="89"/>
    </row>
    <row r="388">
      <c r="A388" s="89"/>
    </row>
    <row r="389">
      <c r="A389" s="89"/>
    </row>
    <row r="390">
      <c r="A390" s="89"/>
    </row>
    <row r="391">
      <c r="A391" s="89"/>
    </row>
    <row r="392">
      <c r="A392" s="89"/>
    </row>
    <row r="393">
      <c r="A393" s="89"/>
    </row>
    <row r="394">
      <c r="A394" s="89"/>
    </row>
    <row r="395">
      <c r="A395" s="89"/>
    </row>
    <row r="396">
      <c r="A396" s="89"/>
    </row>
    <row r="397">
      <c r="A397" s="89"/>
    </row>
    <row r="398">
      <c r="A398" s="89"/>
    </row>
    <row r="399">
      <c r="A399" s="89"/>
    </row>
    <row r="400">
      <c r="A400" s="89"/>
    </row>
    <row r="401">
      <c r="A401" s="89"/>
    </row>
    <row r="402">
      <c r="A402" s="89"/>
    </row>
    <row r="403">
      <c r="A403" s="89"/>
    </row>
    <row r="404">
      <c r="A404" s="89"/>
    </row>
    <row r="405">
      <c r="A405" s="89"/>
    </row>
    <row r="406">
      <c r="A406" s="89"/>
    </row>
    <row r="407">
      <c r="A407" s="89"/>
    </row>
    <row r="408">
      <c r="A408" s="89"/>
    </row>
    <row r="409">
      <c r="A409" s="89"/>
    </row>
    <row r="410">
      <c r="A410" s="89"/>
    </row>
    <row r="411">
      <c r="A411" s="89"/>
    </row>
    <row r="412">
      <c r="A412" s="89"/>
    </row>
    <row r="413">
      <c r="A413" s="89"/>
    </row>
    <row r="414">
      <c r="A414" s="89"/>
    </row>
    <row r="415">
      <c r="A415" s="89"/>
    </row>
    <row r="416">
      <c r="A416" s="89"/>
    </row>
    <row r="417">
      <c r="A417" s="89"/>
    </row>
    <row r="418">
      <c r="A418" s="89"/>
    </row>
    <row r="419">
      <c r="A419" s="89"/>
    </row>
    <row r="420">
      <c r="A420" s="89"/>
    </row>
    <row r="421">
      <c r="A421" s="89"/>
    </row>
    <row r="422">
      <c r="A422" s="89"/>
    </row>
    <row r="423">
      <c r="A423" s="89"/>
    </row>
    <row r="424">
      <c r="A424" s="89"/>
    </row>
    <row r="425">
      <c r="A425" s="89"/>
    </row>
    <row r="426">
      <c r="A426" s="89"/>
    </row>
    <row r="427">
      <c r="A427" s="89"/>
    </row>
    <row r="428">
      <c r="A428" s="89"/>
    </row>
    <row r="429">
      <c r="A429" s="89"/>
    </row>
    <row r="430">
      <c r="A430" s="89"/>
    </row>
    <row r="431">
      <c r="A431" s="89"/>
    </row>
    <row r="432">
      <c r="A432" s="89"/>
    </row>
    <row r="433">
      <c r="A433" s="89"/>
    </row>
    <row r="434">
      <c r="A434" s="89"/>
    </row>
    <row r="435">
      <c r="A435" s="89"/>
    </row>
    <row r="436">
      <c r="A436" s="89"/>
    </row>
    <row r="437">
      <c r="A437" s="89"/>
    </row>
    <row r="438">
      <c r="A438" s="89"/>
    </row>
    <row r="439">
      <c r="A439" s="89"/>
    </row>
    <row r="440">
      <c r="A440" s="89"/>
    </row>
    <row r="441">
      <c r="A441" s="89"/>
    </row>
    <row r="442">
      <c r="A442" s="89"/>
    </row>
    <row r="443">
      <c r="A443" s="89"/>
    </row>
    <row r="444">
      <c r="A444" s="89"/>
    </row>
    <row r="445">
      <c r="A445" s="89"/>
    </row>
    <row r="446">
      <c r="A446" s="89"/>
    </row>
    <row r="447">
      <c r="A447" s="89"/>
    </row>
    <row r="448">
      <c r="A448" s="89"/>
    </row>
    <row r="449">
      <c r="A449" s="89"/>
    </row>
    <row r="450">
      <c r="A450" s="89"/>
    </row>
    <row r="451">
      <c r="A451" s="89"/>
    </row>
    <row r="452">
      <c r="A452" s="89"/>
    </row>
    <row r="453">
      <c r="A453" s="89"/>
    </row>
    <row r="454">
      <c r="A454" s="89"/>
    </row>
    <row r="455">
      <c r="A455" s="89"/>
    </row>
    <row r="456">
      <c r="A456" s="89"/>
    </row>
    <row r="457">
      <c r="A457" s="89"/>
    </row>
    <row r="458">
      <c r="A458" s="89"/>
    </row>
    <row r="459">
      <c r="A459" s="89"/>
    </row>
    <row r="460">
      <c r="A460" s="89"/>
    </row>
    <row r="461">
      <c r="A461" s="89"/>
    </row>
    <row r="462">
      <c r="A462" s="89"/>
    </row>
    <row r="463">
      <c r="A463" s="89"/>
    </row>
    <row r="464">
      <c r="A464" s="89"/>
    </row>
    <row r="465">
      <c r="A465" s="89"/>
    </row>
    <row r="466">
      <c r="A466" s="89"/>
    </row>
    <row r="467">
      <c r="A467" s="89"/>
    </row>
    <row r="468">
      <c r="A468" s="89"/>
    </row>
    <row r="469">
      <c r="A469" s="89"/>
    </row>
    <row r="470">
      <c r="A470" s="89"/>
    </row>
    <row r="471">
      <c r="A471" s="89"/>
    </row>
    <row r="472">
      <c r="A472" s="89"/>
    </row>
    <row r="473">
      <c r="A473" s="89"/>
    </row>
    <row r="474">
      <c r="A474" s="89"/>
    </row>
    <row r="475">
      <c r="A475" s="89"/>
    </row>
    <row r="476">
      <c r="A476" s="89"/>
    </row>
    <row r="477">
      <c r="A477" s="89"/>
    </row>
    <row r="478">
      <c r="A478" s="89"/>
    </row>
    <row r="479">
      <c r="A479" s="89"/>
    </row>
    <row r="480">
      <c r="A480" s="89"/>
    </row>
    <row r="481">
      <c r="A481" s="89"/>
    </row>
    <row r="482">
      <c r="A482" s="89"/>
    </row>
    <row r="483">
      <c r="A483" s="89"/>
    </row>
    <row r="484">
      <c r="A484" s="89"/>
    </row>
    <row r="485">
      <c r="A485" s="89"/>
    </row>
    <row r="486">
      <c r="A486" s="89"/>
    </row>
    <row r="487">
      <c r="A487" s="89"/>
    </row>
    <row r="488">
      <c r="A488" s="89"/>
    </row>
    <row r="489">
      <c r="A489" s="89"/>
    </row>
    <row r="490">
      <c r="A490" s="89"/>
    </row>
    <row r="491">
      <c r="A491" s="89"/>
    </row>
    <row r="492">
      <c r="A492" s="89"/>
    </row>
    <row r="493">
      <c r="A493" s="89"/>
    </row>
    <row r="494">
      <c r="A494" s="89"/>
    </row>
    <row r="495">
      <c r="A495" s="89"/>
    </row>
    <row r="496">
      <c r="A496" s="89"/>
    </row>
    <row r="497">
      <c r="A497" s="89"/>
    </row>
    <row r="498">
      <c r="A498" s="89"/>
    </row>
    <row r="499">
      <c r="A499" s="89"/>
    </row>
    <row r="500">
      <c r="A500" s="89"/>
    </row>
    <row r="501">
      <c r="A501" s="89"/>
    </row>
    <row r="502">
      <c r="A502" s="89"/>
    </row>
    <row r="503">
      <c r="A503" s="89"/>
    </row>
    <row r="504">
      <c r="A504" s="89"/>
    </row>
    <row r="505">
      <c r="A505" s="89"/>
    </row>
    <row r="506">
      <c r="A506" s="89"/>
    </row>
    <row r="507">
      <c r="A507" s="89"/>
    </row>
    <row r="508">
      <c r="A508" s="89"/>
    </row>
    <row r="509">
      <c r="A509" s="89"/>
    </row>
    <row r="510">
      <c r="A510" s="89"/>
    </row>
    <row r="511">
      <c r="A511" s="89"/>
    </row>
    <row r="512">
      <c r="A512" s="89"/>
    </row>
    <row r="513">
      <c r="A513" s="89"/>
    </row>
    <row r="514">
      <c r="A514" s="89"/>
    </row>
    <row r="515">
      <c r="A515" s="89"/>
    </row>
    <row r="516">
      <c r="A516" s="89"/>
    </row>
    <row r="517">
      <c r="A517" s="89"/>
    </row>
    <row r="518">
      <c r="A518" s="89"/>
    </row>
    <row r="519">
      <c r="A519" s="89"/>
    </row>
    <row r="520">
      <c r="A520" s="89"/>
    </row>
    <row r="521">
      <c r="A521" s="89"/>
    </row>
    <row r="522">
      <c r="A522" s="89"/>
    </row>
    <row r="523">
      <c r="A523" s="89"/>
    </row>
    <row r="524">
      <c r="A524" s="89"/>
    </row>
    <row r="525">
      <c r="A525" s="89"/>
    </row>
    <row r="526">
      <c r="A526" s="89"/>
    </row>
    <row r="527">
      <c r="A527" s="89"/>
    </row>
    <row r="528">
      <c r="A528" s="89"/>
    </row>
    <row r="529">
      <c r="A529" s="89"/>
    </row>
    <row r="530">
      <c r="A530" s="89"/>
    </row>
    <row r="531">
      <c r="A531" s="89"/>
    </row>
    <row r="532">
      <c r="A532" s="89"/>
    </row>
    <row r="533">
      <c r="A533" s="89"/>
    </row>
    <row r="534">
      <c r="A534" s="89"/>
    </row>
    <row r="535">
      <c r="A535" s="89"/>
    </row>
    <row r="536">
      <c r="A536" s="89"/>
    </row>
    <row r="537">
      <c r="A537" s="89"/>
    </row>
    <row r="538">
      <c r="A538" s="89"/>
    </row>
    <row r="539">
      <c r="A539" s="89"/>
    </row>
    <row r="540">
      <c r="A540" s="89"/>
    </row>
    <row r="541">
      <c r="A541" s="89"/>
    </row>
    <row r="542">
      <c r="A542" s="89"/>
    </row>
    <row r="543">
      <c r="A543" s="89"/>
    </row>
    <row r="544">
      <c r="A544" s="89"/>
    </row>
    <row r="545">
      <c r="A545" s="89"/>
    </row>
    <row r="546">
      <c r="A546" s="89"/>
    </row>
    <row r="547">
      <c r="A547" s="89"/>
    </row>
    <row r="548">
      <c r="A548" s="89"/>
    </row>
    <row r="549">
      <c r="A549" s="89"/>
    </row>
    <row r="550">
      <c r="A550" s="89"/>
    </row>
    <row r="551">
      <c r="A551" s="89"/>
    </row>
    <row r="552">
      <c r="A552" s="89"/>
    </row>
    <row r="553">
      <c r="A553" s="89"/>
    </row>
    <row r="554">
      <c r="A554" s="89"/>
    </row>
    <row r="555">
      <c r="A555" s="89"/>
    </row>
    <row r="556">
      <c r="A556" s="89"/>
    </row>
    <row r="557">
      <c r="A557" s="89"/>
    </row>
    <row r="558">
      <c r="A558" s="89"/>
    </row>
    <row r="559">
      <c r="A559" s="89"/>
    </row>
    <row r="560">
      <c r="A560" s="89"/>
    </row>
    <row r="561">
      <c r="A561" s="89"/>
    </row>
    <row r="562">
      <c r="A562" s="89"/>
    </row>
    <row r="563">
      <c r="A563" s="89"/>
    </row>
    <row r="564">
      <c r="A564" s="89"/>
    </row>
    <row r="565">
      <c r="A565" s="89"/>
    </row>
    <row r="566">
      <c r="A566" s="89"/>
    </row>
    <row r="567">
      <c r="A567" s="89"/>
    </row>
    <row r="568">
      <c r="A568" s="89"/>
    </row>
    <row r="569">
      <c r="A569" s="89"/>
    </row>
    <row r="570">
      <c r="A570" s="89"/>
    </row>
    <row r="571">
      <c r="A571" s="89"/>
    </row>
    <row r="572">
      <c r="A572" s="89"/>
    </row>
    <row r="573">
      <c r="A573" s="89"/>
    </row>
    <row r="574">
      <c r="A574" s="89"/>
    </row>
    <row r="575">
      <c r="A575" s="89"/>
    </row>
    <row r="576">
      <c r="A576" s="89"/>
    </row>
    <row r="577">
      <c r="A577" s="89"/>
    </row>
    <row r="578">
      <c r="A578" s="89"/>
    </row>
    <row r="579">
      <c r="A579" s="89"/>
    </row>
    <row r="580">
      <c r="A580" s="89"/>
    </row>
    <row r="581">
      <c r="A581" s="89"/>
    </row>
    <row r="582">
      <c r="A582" s="89"/>
    </row>
    <row r="583">
      <c r="A583" s="89"/>
    </row>
    <row r="584">
      <c r="A584" s="89"/>
    </row>
    <row r="585">
      <c r="A585" s="89"/>
    </row>
    <row r="586">
      <c r="A586" s="89"/>
    </row>
    <row r="587">
      <c r="A587" s="89"/>
    </row>
    <row r="588">
      <c r="A588" s="89"/>
    </row>
    <row r="589">
      <c r="A589" s="89"/>
    </row>
    <row r="590">
      <c r="A590" s="89"/>
    </row>
    <row r="591">
      <c r="A591" s="89"/>
    </row>
    <row r="592">
      <c r="A592" s="89"/>
    </row>
    <row r="593">
      <c r="A593" s="89"/>
    </row>
    <row r="594">
      <c r="A594" s="89"/>
    </row>
    <row r="595">
      <c r="A595" s="89"/>
    </row>
    <row r="596">
      <c r="A596" s="89"/>
    </row>
    <row r="597">
      <c r="A597" s="89"/>
    </row>
    <row r="598">
      <c r="A598" s="89"/>
    </row>
    <row r="599">
      <c r="A599" s="89"/>
    </row>
    <row r="600">
      <c r="A600" s="89"/>
    </row>
    <row r="601">
      <c r="A601" s="89"/>
    </row>
    <row r="602">
      <c r="A602" s="89"/>
    </row>
    <row r="603">
      <c r="A603" s="89"/>
    </row>
    <row r="604">
      <c r="A604" s="89"/>
    </row>
    <row r="605">
      <c r="A605" s="89"/>
    </row>
    <row r="606">
      <c r="A606" s="89"/>
    </row>
    <row r="607">
      <c r="A607" s="89"/>
    </row>
    <row r="608">
      <c r="A608" s="89"/>
    </row>
    <row r="609">
      <c r="A609" s="89"/>
    </row>
    <row r="610">
      <c r="A610" s="89"/>
    </row>
    <row r="611">
      <c r="A611" s="89"/>
    </row>
    <row r="612">
      <c r="A612" s="89"/>
    </row>
    <row r="613">
      <c r="A613" s="89"/>
    </row>
    <row r="614">
      <c r="A614" s="89"/>
    </row>
    <row r="615">
      <c r="A615" s="89"/>
    </row>
    <row r="616">
      <c r="A616" s="89"/>
    </row>
    <row r="617">
      <c r="A617" s="89"/>
    </row>
    <row r="618">
      <c r="A618" s="89"/>
    </row>
    <row r="619">
      <c r="A619" s="89"/>
    </row>
    <row r="620">
      <c r="A620" s="89"/>
    </row>
    <row r="621">
      <c r="A621" s="89"/>
    </row>
    <row r="622">
      <c r="A622" s="89"/>
    </row>
    <row r="623">
      <c r="A623" s="89"/>
    </row>
    <row r="624">
      <c r="A624" s="89"/>
    </row>
    <row r="625">
      <c r="A625" s="89"/>
    </row>
    <row r="626">
      <c r="A626" s="89"/>
    </row>
    <row r="627">
      <c r="A627" s="89"/>
    </row>
    <row r="628">
      <c r="A628" s="89"/>
    </row>
    <row r="629">
      <c r="A629" s="89"/>
    </row>
    <row r="630">
      <c r="A630" s="89"/>
    </row>
    <row r="631">
      <c r="A631" s="89"/>
    </row>
    <row r="632">
      <c r="A632" s="89"/>
    </row>
    <row r="633">
      <c r="A633" s="89"/>
    </row>
    <row r="634">
      <c r="A634" s="89"/>
    </row>
    <row r="635">
      <c r="A635" s="89"/>
    </row>
    <row r="636">
      <c r="A636" s="89"/>
    </row>
    <row r="637">
      <c r="A637" s="89"/>
    </row>
    <row r="638">
      <c r="A638" s="89"/>
    </row>
    <row r="639">
      <c r="A639" s="89"/>
    </row>
    <row r="640">
      <c r="A640" s="89"/>
    </row>
    <row r="641">
      <c r="A641" s="89"/>
    </row>
    <row r="642">
      <c r="A642" s="89"/>
    </row>
    <row r="643">
      <c r="A643" s="89"/>
    </row>
    <row r="644">
      <c r="A644" s="89"/>
    </row>
    <row r="645">
      <c r="A645" s="89"/>
    </row>
    <row r="646">
      <c r="A646" s="89"/>
    </row>
    <row r="647">
      <c r="A647" s="89"/>
    </row>
    <row r="648">
      <c r="A648" s="89"/>
    </row>
    <row r="649">
      <c r="A649" s="89"/>
    </row>
    <row r="650">
      <c r="A650" s="89"/>
    </row>
    <row r="651">
      <c r="A651" s="89"/>
    </row>
    <row r="652">
      <c r="A652" s="89"/>
    </row>
    <row r="653">
      <c r="A653" s="89"/>
    </row>
    <row r="654">
      <c r="A654" s="89"/>
    </row>
    <row r="655">
      <c r="A655" s="89"/>
    </row>
    <row r="656">
      <c r="A656" s="89"/>
    </row>
    <row r="657">
      <c r="A657" s="89"/>
    </row>
    <row r="658">
      <c r="A658" s="89"/>
    </row>
    <row r="659">
      <c r="A659" s="89"/>
    </row>
    <row r="660">
      <c r="A660" s="89"/>
    </row>
    <row r="661">
      <c r="A661" s="89"/>
    </row>
    <row r="662">
      <c r="A662" s="89"/>
    </row>
    <row r="663">
      <c r="A663" s="89"/>
    </row>
    <row r="664">
      <c r="A664" s="89"/>
    </row>
    <row r="665">
      <c r="A665" s="89"/>
    </row>
    <row r="666">
      <c r="A666" s="89"/>
    </row>
    <row r="667">
      <c r="A667" s="89"/>
    </row>
    <row r="668">
      <c r="A668" s="89"/>
    </row>
    <row r="669">
      <c r="A669" s="89"/>
    </row>
    <row r="670">
      <c r="A670" s="89"/>
    </row>
    <row r="671">
      <c r="A671" s="89"/>
    </row>
    <row r="672">
      <c r="A672" s="89"/>
    </row>
    <row r="673">
      <c r="A673" s="89"/>
    </row>
    <row r="674">
      <c r="A674" s="89"/>
    </row>
    <row r="675">
      <c r="A675" s="89"/>
    </row>
    <row r="676">
      <c r="A676" s="89"/>
    </row>
    <row r="677">
      <c r="A677" s="89"/>
    </row>
    <row r="678">
      <c r="A678" s="89"/>
    </row>
    <row r="679">
      <c r="A679" s="89"/>
    </row>
    <row r="680">
      <c r="A680" s="89"/>
    </row>
    <row r="681">
      <c r="A681" s="89"/>
    </row>
    <row r="682">
      <c r="A682" s="89"/>
    </row>
    <row r="683">
      <c r="A683" s="89"/>
    </row>
    <row r="684">
      <c r="A684" s="89"/>
    </row>
    <row r="685">
      <c r="A685" s="89"/>
    </row>
    <row r="686">
      <c r="A686" s="89"/>
    </row>
    <row r="687">
      <c r="A687" s="89"/>
    </row>
    <row r="688">
      <c r="A688" s="89"/>
    </row>
    <row r="689">
      <c r="A689" s="89"/>
    </row>
    <row r="690">
      <c r="A690" s="89"/>
    </row>
    <row r="691">
      <c r="A691" s="89"/>
    </row>
    <row r="692">
      <c r="A692" s="89"/>
    </row>
    <row r="693">
      <c r="A693" s="89"/>
    </row>
    <row r="694">
      <c r="A694" s="89"/>
    </row>
    <row r="695">
      <c r="A695" s="89"/>
    </row>
    <row r="696">
      <c r="A696" s="89"/>
    </row>
    <row r="697">
      <c r="A697" s="89"/>
    </row>
    <row r="698">
      <c r="A698" s="89"/>
    </row>
    <row r="699">
      <c r="A699" s="89"/>
    </row>
    <row r="700">
      <c r="A700" s="89"/>
    </row>
    <row r="701">
      <c r="A701" s="89"/>
    </row>
    <row r="702">
      <c r="A702" s="89"/>
    </row>
    <row r="703">
      <c r="A703" s="89"/>
    </row>
    <row r="704">
      <c r="A704" s="89"/>
    </row>
    <row r="705">
      <c r="A705" s="89"/>
    </row>
    <row r="706">
      <c r="A706" s="89"/>
    </row>
    <row r="707">
      <c r="A707" s="89"/>
    </row>
    <row r="708">
      <c r="A708" s="89"/>
    </row>
    <row r="709">
      <c r="A709" s="89"/>
    </row>
    <row r="710">
      <c r="A710" s="89"/>
    </row>
    <row r="711">
      <c r="A711" s="89"/>
    </row>
    <row r="712">
      <c r="A712" s="89"/>
    </row>
    <row r="713">
      <c r="A713" s="89"/>
    </row>
    <row r="714">
      <c r="A714" s="89"/>
    </row>
    <row r="715">
      <c r="A715" s="89"/>
    </row>
    <row r="716">
      <c r="A716" s="89"/>
    </row>
    <row r="717">
      <c r="A717" s="89"/>
    </row>
    <row r="718">
      <c r="A718" s="89"/>
    </row>
    <row r="719">
      <c r="A719" s="89"/>
    </row>
    <row r="720">
      <c r="A720" s="89"/>
    </row>
    <row r="721">
      <c r="A721" s="89"/>
    </row>
    <row r="722">
      <c r="A722" s="89"/>
    </row>
    <row r="723">
      <c r="A723" s="89"/>
    </row>
    <row r="724">
      <c r="A724" s="89"/>
    </row>
    <row r="725">
      <c r="A725" s="89"/>
    </row>
    <row r="726">
      <c r="A726" s="89"/>
    </row>
    <row r="727">
      <c r="A727" s="89"/>
    </row>
    <row r="728">
      <c r="A728" s="89"/>
    </row>
    <row r="729">
      <c r="A729" s="89"/>
    </row>
    <row r="730">
      <c r="A730" s="89"/>
    </row>
    <row r="731">
      <c r="A731" s="89"/>
    </row>
    <row r="732">
      <c r="A732" s="89"/>
    </row>
    <row r="733">
      <c r="A733" s="89"/>
    </row>
    <row r="734">
      <c r="A734" s="89"/>
    </row>
    <row r="735">
      <c r="A735" s="89"/>
    </row>
    <row r="736">
      <c r="A736" s="89"/>
    </row>
    <row r="737">
      <c r="A737" s="89"/>
    </row>
    <row r="738">
      <c r="A738" s="89"/>
    </row>
    <row r="739">
      <c r="A739" s="89"/>
    </row>
    <row r="740">
      <c r="A740" s="89"/>
    </row>
    <row r="741">
      <c r="A741" s="89"/>
    </row>
    <row r="742">
      <c r="A742" s="89"/>
    </row>
    <row r="743">
      <c r="A743" s="89"/>
    </row>
    <row r="744">
      <c r="A744" s="89"/>
    </row>
    <row r="745">
      <c r="A745" s="89"/>
    </row>
    <row r="746">
      <c r="A746" s="89"/>
    </row>
    <row r="747">
      <c r="A747" s="89"/>
    </row>
    <row r="748">
      <c r="A748" s="89"/>
    </row>
    <row r="749">
      <c r="A749" s="89"/>
    </row>
    <row r="750">
      <c r="A750" s="89"/>
    </row>
    <row r="751">
      <c r="A751" s="89"/>
    </row>
    <row r="752">
      <c r="A752" s="89"/>
    </row>
    <row r="753">
      <c r="A753" s="89"/>
    </row>
    <row r="754">
      <c r="A754" s="89"/>
    </row>
    <row r="755">
      <c r="A755" s="89"/>
    </row>
    <row r="756">
      <c r="A756" s="89"/>
    </row>
    <row r="757">
      <c r="A757" s="89"/>
    </row>
    <row r="758">
      <c r="A758" s="89"/>
    </row>
    <row r="759">
      <c r="A759" s="89"/>
    </row>
    <row r="760">
      <c r="A760" s="89"/>
    </row>
    <row r="761">
      <c r="A761" s="89"/>
    </row>
    <row r="762">
      <c r="A762" s="89"/>
    </row>
    <row r="763">
      <c r="A763" s="89"/>
    </row>
    <row r="764">
      <c r="A764" s="89"/>
    </row>
    <row r="765">
      <c r="A765" s="89"/>
    </row>
    <row r="766">
      <c r="A766" s="89"/>
    </row>
    <row r="767">
      <c r="A767" s="89"/>
    </row>
    <row r="768">
      <c r="A768" s="89"/>
    </row>
    <row r="769">
      <c r="A769" s="89"/>
    </row>
    <row r="770">
      <c r="A770" s="89"/>
    </row>
    <row r="771">
      <c r="A771" s="89"/>
    </row>
    <row r="772">
      <c r="A772" s="89"/>
    </row>
    <row r="773">
      <c r="A773" s="89"/>
    </row>
    <row r="774">
      <c r="A774" s="89"/>
    </row>
    <row r="775">
      <c r="A775" s="89"/>
    </row>
    <row r="776">
      <c r="A776" s="89"/>
    </row>
    <row r="777">
      <c r="A777" s="89"/>
    </row>
    <row r="778">
      <c r="A778" s="89"/>
    </row>
    <row r="779">
      <c r="A779" s="89"/>
    </row>
    <row r="780">
      <c r="A780" s="89"/>
    </row>
    <row r="781">
      <c r="A781" s="89"/>
    </row>
    <row r="782">
      <c r="A782" s="89"/>
    </row>
    <row r="783">
      <c r="A783" s="89"/>
    </row>
    <row r="784">
      <c r="A784" s="89"/>
    </row>
    <row r="785">
      <c r="A785" s="89"/>
    </row>
    <row r="786">
      <c r="A786" s="89"/>
    </row>
    <row r="787">
      <c r="A787" s="89"/>
    </row>
    <row r="788">
      <c r="A788" s="89"/>
    </row>
    <row r="789">
      <c r="A789" s="89"/>
    </row>
    <row r="790">
      <c r="A790" s="89"/>
    </row>
    <row r="791">
      <c r="A791" s="89"/>
    </row>
    <row r="792">
      <c r="A792" s="89"/>
    </row>
    <row r="793">
      <c r="A793" s="89"/>
    </row>
    <row r="794">
      <c r="A794" s="89"/>
    </row>
    <row r="795">
      <c r="A795" s="89"/>
    </row>
    <row r="796">
      <c r="A796" s="89"/>
    </row>
    <row r="797">
      <c r="A797" s="89"/>
    </row>
    <row r="798">
      <c r="A798" s="89"/>
    </row>
    <row r="799">
      <c r="A799" s="89"/>
    </row>
    <row r="800">
      <c r="A800" s="89"/>
    </row>
    <row r="801">
      <c r="A801" s="89"/>
    </row>
    <row r="802">
      <c r="A802" s="89"/>
    </row>
    <row r="803">
      <c r="A803" s="89"/>
    </row>
    <row r="804">
      <c r="A804" s="89"/>
    </row>
    <row r="805">
      <c r="A805" s="89"/>
    </row>
    <row r="806">
      <c r="A806" s="89"/>
    </row>
    <row r="807">
      <c r="A807" s="89"/>
    </row>
    <row r="808">
      <c r="A808" s="89"/>
    </row>
    <row r="809">
      <c r="A809" s="89"/>
    </row>
    <row r="810">
      <c r="A810" s="89"/>
    </row>
    <row r="811">
      <c r="A811" s="89"/>
    </row>
    <row r="812">
      <c r="A812" s="89"/>
    </row>
    <row r="813">
      <c r="A813" s="89"/>
    </row>
    <row r="814">
      <c r="A814" s="89"/>
    </row>
    <row r="815">
      <c r="A815" s="89"/>
    </row>
    <row r="816">
      <c r="A816" s="89"/>
    </row>
    <row r="817">
      <c r="A817" s="89"/>
    </row>
    <row r="818">
      <c r="A818" s="89"/>
    </row>
    <row r="819">
      <c r="A819" s="89"/>
    </row>
    <row r="820">
      <c r="A820" s="89"/>
    </row>
    <row r="821">
      <c r="A821" s="89"/>
    </row>
    <row r="822">
      <c r="A822" s="89"/>
    </row>
    <row r="823">
      <c r="A823" s="89"/>
    </row>
    <row r="824">
      <c r="A824" s="89"/>
    </row>
    <row r="825">
      <c r="A825" s="89"/>
    </row>
    <row r="826">
      <c r="A826" s="89"/>
    </row>
    <row r="827">
      <c r="A827" s="89"/>
    </row>
    <row r="828">
      <c r="A828" s="89"/>
    </row>
    <row r="829">
      <c r="A829" s="89"/>
    </row>
    <row r="830">
      <c r="A830" s="89"/>
    </row>
    <row r="831">
      <c r="A831" s="89"/>
    </row>
    <row r="832">
      <c r="A832" s="89"/>
    </row>
    <row r="833">
      <c r="A833" s="89"/>
    </row>
    <row r="834">
      <c r="A834" s="89"/>
    </row>
    <row r="835">
      <c r="A835" s="89"/>
    </row>
    <row r="836">
      <c r="A836" s="89"/>
    </row>
    <row r="837">
      <c r="A837" s="89"/>
    </row>
    <row r="838">
      <c r="A838" s="89"/>
    </row>
    <row r="839">
      <c r="A839" s="89"/>
    </row>
    <row r="840">
      <c r="A840" s="89"/>
    </row>
    <row r="841">
      <c r="A841" s="89"/>
    </row>
    <row r="842">
      <c r="A842" s="89"/>
    </row>
    <row r="843">
      <c r="A843" s="89"/>
    </row>
    <row r="844">
      <c r="A844" s="89"/>
    </row>
    <row r="845">
      <c r="A845" s="89"/>
    </row>
    <row r="846">
      <c r="A846" s="89"/>
    </row>
    <row r="847">
      <c r="A847" s="89"/>
    </row>
    <row r="848">
      <c r="A848" s="89"/>
    </row>
    <row r="849">
      <c r="A849" s="89"/>
    </row>
    <row r="850">
      <c r="A850" s="89"/>
    </row>
    <row r="851">
      <c r="A851" s="89"/>
    </row>
    <row r="852">
      <c r="A852" s="89"/>
    </row>
    <row r="853">
      <c r="A853" s="89"/>
    </row>
    <row r="854">
      <c r="A854" s="89"/>
    </row>
    <row r="855">
      <c r="A855" s="89"/>
    </row>
    <row r="856">
      <c r="A856" s="89"/>
    </row>
    <row r="857">
      <c r="A857" s="89"/>
    </row>
    <row r="858">
      <c r="A858" s="89"/>
    </row>
    <row r="859">
      <c r="A859" s="89"/>
    </row>
    <row r="860">
      <c r="A860" s="89"/>
    </row>
    <row r="861">
      <c r="A861" s="89"/>
    </row>
    <row r="862">
      <c r="A862" s="89"/>
    </row>
    <row r="863">
      <c r="A863" s="89"/>
    </row>
    <row r="864">
      <c r="A864" s="89"/>
    </row>
    <row r="865">
      <c r="A865" s="89"/>
    </row>
    <row r="866">
      <c r="A866" s="89"/>
    </row>
    <row r="867">
      <c r="A867" s="89"/>
    </row>
    <row r="868">
      <c r="A868" s="89"/>
    </row>
    <row r="869">
      <c r="A869" s="89"/>
    </row>
    <row r="870">
      <c r="A870" s="89"/>
    </row>
    <row r="871">
      <c r="A871" s="89"/>
    </row>
    <row r="872">
      <c r="A872" s="89"/>
    </row>
    <row r="873">
      <c r="A873" s="89"/>
    </row>
    <row r="874">
      <c r="A874" s="89"/>
    </row>
    <row r="875">
      <c r="A875" s="89"/>
    </row>
    <row r="876">
      <c r="A876" s="89"/>
    </row>
    <row r="877">
      <c r="A877" s="89"/>
    </row>
    <row r="878">
      <c r="A878" s="89"/>
    </row>
    <row r="879">
      <c r="A879" s="89"/>
    </row>
    <row r="880">
      <c r="A880" s="89"/>
    </row>
    <row r="881">
      <c r="A881" s="89"/>
    </row>
    <row r="882">
      <c r="A882" s="89"/>
    </row>
    <row r="883">
      <c r="A883" s="89"/>
    </row>
    <row r="884">
      <c r="A884" s="89"/>
    </row>
    <row r="885">
      <c r="A885" s="89"/>
    </row>
    <row r="886">
      <c r="A886" s="89"/>
    </row>
    <row r="887">
      <c r="A887" s="89"/>
    </row>
    <row r="888">
      <c r="A888" s="89"/>
    </row>
    <row r="889">
      <c r="A889" s="89"/>
    </row>
    <row r="890">
      <c r="A890" s="89"/>
    </row>
    <row r="891">
      <c r="A891" s="89"/>
    </row>
    <row r="892">
      <c r="A892" s="89"/>
    </row>
    <row r="893">
      <c r="A893" s="89"/>
    </row>
    <row r="894">
      <c r="A894" s="89"/>
    </row>
    <row r="895">
      <c r="A895" s="89"/>
    </row>
    <row r="896">
      <c r="A896" s="89"/>
    </row>
    <row r="897">
      <c r="A897" s="89"/>
    </row>
    <row r="898">
      <c r="A898" s="89"/>
    </row>
    <row r="899">
      <c r="A899" s="89"/>
    </row>
    <row r="900">
      <c r="A900" s="89"/>
    </row>
    <row r="901">
      <c r="A901" s="89"/>
    </row>
    <row r="902">
      <c r="A902" s="89"/>
    </row>
    <row r="903">
      <c r="A903" s="89"/>
    </row>
    <row r="904">
      <c r="A904" s="89"/>
    </row>
    <row r="905">
      <c r="A905" s="89"/>
    </row>
    <row r="906">
      <c r="A906" s="89"/>
    </row>
    <row r="907">
      <c r="A907" s="89"/>
    </row>
    <row r="908">
      <c r="A908" s="89"/>
    </row>
    <row r="909">
      <c r="A909" s="89"/>
    </row>
    <row r="910">
      <c r="A910" s="89"/>
    </row>
    <row r="911">
      <c r="A911" s="89"/>
    </row>
    <row r="912">
      <c r="A912" s="89"/>
    </row>
    <row r="913">
      <c r="A913" s="89"/>
    </row>
    <row r="914">
      <c r="A914" s="89"/>
    </row>
    <row r="915">
      <c r="A915" s="89"/>
    </row>
    <row r="916">
      <c r="A916" s="89"/>
    </row>
    <row r="917">
      <c r="A917" s="89"/>
    </row>
    <row r="918">
      <c r="A918" s="89"/>
    </row>
    <row r="919">
      <c r="A919" s="89"/>
    </row>
    <row r="920">
      <c r="A920" s="89"/>
    </row>
    <row r="921">
      <c r="A921" s="89"/>
    </row>
    <row r="922">
      <c r="A922" s="89"/>
    </row>
    <row r="923">
      <c r="A923" s="89"/>
    </row>
    <row r="924">
      <c r="A924" s="89"/>
    </row>
    <row r="925">
      <c r="A925" s="89"/>
    </row>
    <row r="926">
      <c r="A926" s="89"/>
    </row>
    <row r="927">
      <c r="A927" s="89"/>
    </row>
    <row r="928">
      <c r="A928" s="89"/>
    </row>
    <row r="929">
      <c r="A929" s="89"/>
    </row>
    <row r="930">
      <c r="A930" s="89"/>
    </row>
    <row r="931">
      <c r="A931" s="89"/>
    </row>
    <row r="932">
      <c r="A932" s="89"/>
    </row>
    <row r="933">
      <c r="A933" s="89"/>
    </row>
    <row r="934">
      <c r="A934" s="89"/>
    </row>
    <row r="935">
      <c r="A935" s="89"/>
    </row>
    <row r="936">
      <c r="A936" s="89"/>
    </row>
    <row r="937">
      <c r="A937" s="89"/>
    </row>
    <row r="938">
      <c r="A938" s="89"/>
    </row>
    <row r="939">
      <c r="A939" s="89"/>
    </row>
    <row r="940">
      <c r="A940" s="89"/>
    </row>
    <row r="941">
      <c r="A941" s="89"/>
    </row>
    <row r="942">
      <c r="A942" s="89"/>
    </row>
    <row r="943">
      <c r="A943" s="89"/>
    </row>
    <row r="944">
      <c r="A944" s="89"/>
    </row>
    <row r="945">
      <c r="A945" s="89"/>
    </row>
    <row r="946">
      <c r="A946" s="89"/>
    </row>
    <row r="947">
      <c r="A947" s="89"/>
    </row>
    <row r="948">
      <c r="A948" s="89"/>
    </row>
    <row r="949">
      <c r="A949" s="89"/>
    </row>
    <row r="950">
      <c r="A950" s="89"/>
    </row>
    <row r="951">
      <c r="A951" s="89"/>
    </row>
    <row r="952">
      <c r="A952" s="89"/>
    </row>
    <row r="953">
      <c r="A953" s="89"/>
    </row>
    <row r="954">
      <c r="A954" s="89"/>
    </row>
    <row r="955">
      <c r="A955" s="89"/>
    </row>
    <row r="956">
      <c r="A956" s="89"/>
    </row>
    <row r="957">
      <c r="A957" s="89"/>
    </row>
    <row r="958">
      <c r="A958" s="89"/>
    </row>
    <row r="959">
      <c r="A959" s="89"/>
    </row>
    <row r="960">
      <c r="A960" s="89"/>
    </row>
    <row r="961">
      <c r="A961" s="89"/>
    </row>
    <row r="962">
      <c r="A962" s="89"/>
    </row>
    <row r="963">
      <c r="A963" s="89"/>
    </row>
    <row r="964">
      <c r="A964" s="89"/>
    </row>
    <row r="965">
      <c r="A965" s="89"/>
    </row>
    <row r="966">
      <c r="A966" s="89"/>
    </row>
    <row r="967">
      <c r="A967" s="89"/>
    </row>
    <row r="968">
      <c r="A968" s="89"/>
    </row>
    <row r="969">
      <c r="A969" s="89"/>
    </row>
    <row r="970">
      <c r="A970" s="89"/>
    </row>
    <row r="971">
      <c r="A971" s="89"/>
    </row>
    <row r="972">
      <c r="A972" s="89"/>
    </row>
    <row r="973">
      <c r="A973" s="89"/>
    </row>
    <row r="974">
      <c r="A974" s="89"/>
    </row>
    <row r="975">
      <c r="A975" s="89"/>
    </row>
    <row r="976">
      <c r="A976" s="89"/>
    </row>
    <row r="977">
      <c r="A977" s="89"/>
    </row>
    <row r="978">
      <c r="A978" s="89"/>
    </row>
    <row r="979">
      <c r="A979" s="89"/>
    </row>
    <row r="980">
      <c r="A980" s="89"/>
    </row>
    <row r="981">
      <c r="A981" s="89"/>
    </row>
    <row r="982">
      <c r="A982" s="89"/>
    </row>
  </sheetData>
  <autoFilter ref="$A$1:$AT$6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31.0"/>
  </cols>
  <sheetData>
    <row r="1">
      <c r="A1" s="91"/>
      <c r="B1" s="92" t="s">
        <v>1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93" t="s">
        <v>35</v>
      </c>
      <c r="J1" s="1" t="s">
        <v>0</v>
      </c>
      <c r="K1" s="1" t="s">
        <v>36</v>
      </c>
      <c r="L1" s="1" t="s">
        <v>3</v>
      </c>
      <c r="M1" s="1" t="s">
        <v>37</v>
      </c>
      <c r="N1" s="1" t="s">
        <v>4</v>
      </c>
      <c r="O1" s="1" t="s">
        <v>38</v>
      </c>
      <c r="P1" s="1" t="s">
        <v>5</v>
      </c>
      <c r="Q1" s="1" t="s">
        <v>39</v>
      </c>
      <c r="R1" s="1" t="s">
        <v>6</v>
      </c>
      <c r="S1" s="1" t="s">
        <v>40</v>
      </c>
      <c r="T1" s="1" t="s">
        <v>7</v>
      </c>
      <c r="U1" s="1" t="s">
        <v>41</v>
      </c>
      <c r="V1" s="1" t="s">
        <v>8</v>
      </c>
      <c r="W1" s="1" t="s">
        <v>42</v>
      </c>
      <c r="X1" s="1" t="s">
        <v>9</v>
      </c>
      <c r="Y1" s="1" t="s">
        <v>43</v>
      </c>
      <c r="Z1" s="1" t="s">
        <v>10</v>
      </c>
      <c r="AA1" s="1" t="s">
        <v>44</v>
      </c>
      <c r="AB1" s="1" t="s">
        <v>11</v>
      </c>
      <c r="AC1" s="1" t="s">
        <v>45</v>
      </c>
      <c r="AD1" s="1" t="s">
        <v>12</v>
      </c>
      <c r="AE1" s="1" t="s">
        <v>46</v>
      </c>
      <c r="AF1" s="1" t="s">
        <v>13</v>
      </c>
      <c r="AG1" s="1" t="s">
        <v>47</v>
      </c>
      <c r="AH1" s="1" t="s">
        <v>14</v>
      </c>
      <c r="AI1" s="1" t="s">
        <v>48</v>
      </c>
      <c r="AJ1" s="1" t="s">
        <v>15</v>
      </c>
      <c r="AK1" s="1" t="s">
        <v>50</v>
      </c>
      <c r="AL1" s="1" t="s">
        <v>16</v>
      </c>
      <c r="AM1" s="1" t="s">
        <v>53</v>
      </c>
      <c r="AN1" s="1" t="s">
        <v>17</v>
      </c>
      <c r="AO1" s="1" t="s">
        <v>56</v>
      </c>
      <c r="AP1" s="1" t="s">
        <v>18</v>
      </c>
      <c r="AQ1" s="1" t="s">
        <v>60</v>
      </c>
      <c r="AR1" s="1" t="s">
        <v>19</v>
      </c>
      <c r="AS1" s="1" t="s">
        <v>64</v>
      </c>
      <c r="AT1" s="1" t="s">
        <v>20</v>
      </c>
      <c r="AU1" s="1" t="s">
        <v>69</v>
      </c>
      <c r="AV1" s="1" t="s">
        <v>21</v>
      </c>
      <c r="AW1" s="1"/>
      <c r="AX1" s="1" t="s">
        <v>22</v>
      </c>
      <c r="AY1" s="1" t="s">
        <v>76</v>
      </c>
      <c r="AZ1" s="1" t="s">
        <v>23</v>
      </c>
      <c r="BA1" s="1" t="s">
        <v>79</v>
      </c>
      <c r="BB1" s="1" t="s">
        <v>24</v>
      </c>
      <c r="BC1" s="1" t="s">
        <v>82</v>
      </c>
      <c r="BD1" s="1" t="s">
        <v>25</v>
      </c>
      <c r="BE1" s="1" t="s">
        <v>87</v>
      </c>
      <c r="BF1" s="1" t="s">
        <v>26</v>
      </c>
      <c r="BG1" s="1" t="s">
        <v>92</v>
      </c>
      <c r="BH1" s="1" t="s">
        <v>27</v>
      </c>
      <c r="BI1" s="1" t="s">
        <v>96</v>
      </c>
      <c r="BJ1" s="1" t="s">
        <v>99</v>
      </c>
      <c r="BK1" s="5" t="s">
        <v>101</v>
      </c>
    </row>
    <row r="2">
      <c r="A2" s="94"/>
      <c r="B2" s="95" t="s">
        <v>807</v>
      </c>
      <c r="C2" s="3" t="s">
        <v>808</v>
      </c>
      <c r="D2" s="96" t="s">
        <v>471</v>
      </c>
      <c r="E2" s="96" t="s">
        <v>455</v>
      </c>
      <c r="F2" s="96">
        <v>1.0</v>
      </c>
      <c r="G2" s="96">
        <v>1.0</v>
      </c>
      <c r="H2" s="96" t="s">
        <v>809</v>
      </c>
      <c r="I2" s="96">
        <v>100.0</v>
      </c>
      <c r="J2" s="3" t="s">
        <v>65</v>
      </c>
      <c r="K2" s="96" t="s">
        <v>810</v>
      </c>
      <c r="L2" s="3" t="s">
        <v>66</v>
      </c>
      <c r="M2" s="96" t="s">
        <v>474</v>
      </c>
      <c r="N2" s="3" t="s">
        <v>67</v>
      </c>
      <c r="O2" s="96" t="s">
        <v>617</v>
      </c>
      <c r="P2" s="3" t="s">
        <v>68</v>
      </c>
      <c r="Q2" s="96" t="s">
        <v>245</v>
      </c>
      <c r="R2" s="4"/>
      <c r="S2" s="4"/>
      <c r="T2" s="4"/>
      <c r="U2" s="4"/>
      <c r="V2" s="4"/>
      <c r="W2" s="4"/>
      <c r="X2" s="3" t="s">
        <v>70</v>
      </c>
      <c r="Y2" s="96" t="s">
        <v>245</v>
      </c>
      <c r="Z2" s="3" t="s">
        <v>71</v>
      </c>
      <c r="AA2" s="96" t="s">
        <v>245</v>
      </c>
      <c r="AB2" s="3" t="s">
        <v>73</v>
      </c>
      <c r="AC2" s="96" t="s">
        <v>474</v>
      </c>
      <c r="AD2" s="3" t="s">
        <v>74</v>
      </c>
      <c r="AE2" s="96" t="s">
        <v>245</v>
      </c>
      <c r="AF2" s="3" t="s">
        <v>75</v>
      </c>
      <c r="AG2" s="96" t="s">
        <v>245</v>
      </c>
      <c r="AH2" s="4"/>
      <c r="AI2" s="4"/>
      <c r="AJ2" s="3" t="s">
        <v>77</v>
      </c>
      <c r="AK2" s="96" t="s">
        <v>196</v>
      </c>
      <c r="AL2" s="4"/>
      <c r="AM2" s="4"/>
      <c r="AN2" s="4"/>
      <c r="AO2" s="4"/>
      <c r="AP2" s="4"/>
      <c r="AQ2" s="4"/>
      <c r="AR2" s="4"/>
      <c r="AS2" s="4"/>
      <c r="AT2" s="3" t="s">
        <v>78</v>
      </c>
      <c r="AU2" s="96" t="s">
        <v>479</v>
      </c>
      <c r="AV2" s="4"/>
      <c r="AW2" s="4"/>
      <c r="AX2" s="4"/>
      <c r="AY2" s="4"/>
      <c r="AZ2" s="4"/>
      <c r="BA2" s="4"/>
      <c r="BB2" s="4"/>
      <c r="BC2" s="4"/>
      <c r="BD2" s="3" t="s">
        <v>77</v>
      </c>
      <c r="BE2" s="96" t="s">
        <v>196</v>
      </c>
      <c r="BF2" s="3" t="s">
        <v>80</v>
      </c>
      <c r="BG2" s="96" t="s">
        <v>811</v>
      </c>
      <c r="BH2" s="3" t="s">
        <v>81</v>
      </c>
      <c r="BI2" s="96" t="s">
        <v>245</v>
      </c>
      <c r="BJ2" s="96" t="b">
        <v>1</v>
      </c>
      <c r="BK2" s="97"/>
    </row>
    <row r="3">
      <c r="A3" s="94"/>
      <c r="B3" s="95" t="s">
        <v>143</v>
      </c>
      <c r="C3" s="3" t="s">
        <v>159</v>
      </c>
      <c r="D3" s="96" t="s">
        <v>167</v>
      </c>
      <c r="E3" s="96" t="s">
        <v>187</v>
      </c>
      <c r="F3" s="96">
        <v>1.0</v>
      </c>
      <c r="G3" s="96">
        <v>2.0</v>
      </c>
      <c r="H3" s="96" t="s">
        <v>192</v>
      </c>
      <c r="I3" s="96">
        <v>25.0</v>
      </c>
      <c r="J3" s="3" t="s">
        <v>185</v>
      </c>
      <c r="K3" s="96" t="s">
        <v>1008</v>
      </c>
      <c r="L3" s="3" t="s">
        <v>186</v>
      </c>
      <c r="M3" s="96" t="s">
        <v>196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 t="s">
        <v>188</v>
      </c>
      <c r="AK3" s="96" t="s">
        <v>245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3" t="s">
        <v>189</v>
      </c>
      <c r="AY3" s="96" t="s">
        <v>196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96" t="b">
        <v>0</v>
      </c>
      <c r="BK3" s="97"/>
    </row>
    <row r="4">
      <c r="A4" s="94"/>
      <c r="B4" s="95" t="s">
        <v>727</v>
      </c>
      <c r="C4" s="3" t="s">
        <v>159</v>
      </c>
      <c r="D4" s="96" t="s">
        <v>167</v>
      </c>
      <c r="E4" s="96" t="s">
        <v>455</v>
      </c>
      <c r="F4" s="96">
        <v>9.0</v>
      </c>
      <c r="G4" s="96" t="s">
        <v>330</v>
      </c>
      <c r="H4" s="96" t="s">
        <v>651</v>
      </c>
      <c r="I4" s="96">
        <v>100.0</v>
      </c>
      <c r="J4" s="3" t="s">
        <v>323</v>
      </c>
      <c r="K4" s="96" t="s">
        <v>196</v>
      </c>
      <c r="L4" s="3" t="s">
        <v>325</v>
      </c>
      <c r="M4" s="96" t="s">
        <v>196</v>
      </c>
      <c r="N4" s="3" t="s">
        <v>325</v>
      </c>
      <c r="O4" s="96" t="s">
        <v>196</v>
      </c>
      <c r="P4" s="3" t="s">
        <v>326</v>
      </c>
      <c r="Q4" s="96" t="s">
        <v>495</v>
      </c>
      <c r="R4" s="3" t="s">
        <v>327</v>
      </c>
      <c r="S4" s="96" t="s">
        <v>495</v>
      </c>
      <c r="T4" s="3" t="s">
        <v>326</v>
      </c>
      <c r="U4" s="96" t="s">
        <v>495</v>
      </c>
      <c r="V4" s="3" t="s">
        <v>326</v>
      </c>
      <c r="W4" s="96" t="s">
        <v>495</v>
      </c>
      <c r="X4" s="3" t="s">
        <v>326</v>
      </c>
      <c r="Y4" s="96" t="s">
        <v>495</v>
      </c>
      <c r="Z4" s="3" t="s">
        <v>331</v>
      </c>
      <c r="AA4" s="96" t="s">
        <v>245</v>
      </c>
      <c r="AB4" s="3" t="s">
        <v>333</v>
      </c>
      <c r="AC4" s="96" t="s">
        <v>245</v>
      </c>
      <c r="AD4" s="3" t="s">
        <v>334</v>
      </c>
      <c r="AE4" s="96" t="s">
        <v>245</v>
      </c>
      <c r="AF4" s="3" t="s">
        <v>326</v>
      </c>
      <c r="AG4" s="96" t="s">
        <v>495</v>
      </c>
      <c r="AH4" s="3" t="s">
        <v>335</v>
      </c>
      <c r="AI4" s="96" t="s">
        <v>245</v>
      </c>
      <c r="AJ4" s="3" t="s">
        <v>335</v>
      </c>
      <c r="AK4" s="96" t="s">
        <v>245</v>
      </c>
      <c r="AL4" s="3" t="s">
        <v>326</v>
      </c>
      <c r="AM4" s="96" t="s">
        <v>495</v>
      </c>
      <c r="AN4" s="3" t="s">
        <v>326</v>
      </c>
      <c r="AO4" s="96" t="s">
        <v>495</v>
      </c>
      <c r="AP4" s="3" t="s">
        <v>326</v>
      </c>
      <c r="AQ4" s="96" t="s">
        <v>495</v>
      </c>
      <c r="AR4" s="3" t="s">
        <v>336</v>
      </c>
      <c r="AS4" s="96" t="s">
        <v>196</v>
      </c>
      <c r="AT4" s="3" t="s">
        <v>326</v>
      </c>
      <c r="AU4" s="96" t="s">
        <v>495</v>
      </c>
      <c r="AV4" s="3" t="s">
        <v>326</v>
      </c>
      <c r="AW4" s="3"/>
      <c r="AX4" s="3" t="s">
        <v>337</v>
      </c>
      <c r="AY4" s="96" t="s">
        <v>461</v>
      </c>
      <c r="AZ4" s="3" t="s">
        <v>227</v>
      </c>
      <c r="BA4" s="96" t="s">
        <v>1009</v>
      </c>
      <c r="BB4" s="3" t="s">
        <v>338</v>
      </c>
      <c r="BC4" s="96" t="s">
        <v>461</v>
      </c>
      <c r="BD4" s="3" t="s">
        <v>339</v>
      </c>
      <c r="BE4" s="96" t="s">
        <v>461</v>
      </c>
      <c r="BF4" s="3" t="s">
        <v>339</v>
      </c>
      <c r="BG4" s="96" t="s">
        <v>461</v>
      </c>
      <c r="BH4" s="3" t="s">
        <v>339</v>
      </c>
      <c r="BI4" s="96" t="s">
        <v>461</v>
      </c>
      <c r="BJ4" s="96" t="b">
        <v>1</v>
      </c>
      <c r="BK4" s="97"/>
    </row>
    <row r="5">
      <c r="A5" s="94"/>
      <c r="B5" s="95" t="s">
        <v>655</v>
      </c>
      <c r="C5" s="3" t="s">
        <v>159</v>
      </c>
      <c r="D5" s="96" t="s">
        <v>167</v>
      </c>
      <c r="E5" s="96" t="s">
        <v>187</v>
      </c>
      <c r="F5" s="96">
        <v>2.0</v>
      </c>
      <c r="G5" s="96">
        <v>2.0</v>
      </c>
      <c r="H5" s="96" t="s">
        <v>530</v>
      </c>
      <c r="I5" s="96">
        <v>12.0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96" t="b">
        <v>0</v>
      </c>
      <c r="BK5" s="97"/>
    </row>
    <row r="6">
      <c r="A6" s="94"/>
      <c r="B6" s="95" t="s">
        <v>626</v>
      </c>
      <c r="C6" s="3" t="s">
        <v>159</v>
      </c>
      <c r="D6" s="96" t="s">
        <v>471</v>
      </c>
      <c r="E6" s="96" t="s">
        <v>187</v>
      </c>
      <c r="F6" s="96">
        <v>1.0</v>
      </c>
      <c r="G6" s="96">
        <v>2.0</v>
      </c>
      <c r="H6" s="96" t="s">
        <v>627</v>
      </c>
      <c r="I6" s="96">
        <v>15.0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3" t="s">
        <v>466</v>
      </c>
      <c r="BE6" s="96" t="s">
        <v>1010</v>
      </c>
      <c r="BF6" s="4"/>
      <c r="BG6" s="4"/>
      <c r="BH6" s="4"/>
      <c r="BI6" s="4"/>
      <c r="BJ6" s="96" t="b">
        <v>0</v>
      </c>
      <c r="BK6" s="97"/>
    </row>
    <row r="7">
      <c r="A7" s="94"/>
      <c r="B7" s="95" t="s">
        <v>606</v>
      </c>
      <c r="C7" s="3" t="s">
        <v>159</v>
      </c>
      <c r="D7" s="96" t="s">
        <v>167</v>
      </c>
      <c r="E7" s="96" t="s">
        <v>187</v>
      </c>
      <c r="F7" s="96">
        <v>2.0</v>
      </c>
      <c r="G7" s="96">
        <v>2.0</v>
      </c>
      <c r="H7" s="96" t="s">
        <v>530</v>
      </c>
      <c r="I7" s="96">
        <v>25.0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3" t="s">
        <v>486</v>
      </c>
      <c r="Y7" s="96" t="s">
        <v>495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" t="s">
        <v>486</v>
      </c>
      <c r="AQ7" s="96" t="s">
        <v>495</v>
      </c>
      <c r="AR7" s="3" t="s">
        <v>486</v>
      </c>
      <c r="AS7" s="96" t="s">
        <v>495</v>
      </c>
      <c r="AT7" s="4"/>
      <c r="AU7" s="4"/>
      <c r="AV7" s="3" t="s">
        <v>486</v>
      </c>
      <c r="AW7" s="3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96" t="b">
        <v>0</v>
      </c>
      <c r="BK7" s="97"/>
    </row>
    <row r="8">
      <c r="A8" s="94"/>
      <c r="B8" s="95" t="s">
        <v>608</v>
      </c>
      <c r="C8" s="3" t="s">
        <v>443</v>
      </c>
      <c r="D8" s="96" t="s">
        <v>167</v>
      </c>
      <c r="E8" s="96" t="s">
        <v>609</v>
      </c>
      <c r="F8" s="96">
        <v>3.0</v>
      </c>
      <c r="G8" s="96">
        <v>2.0</v>
      </c>
      <c r="H8" s="96" t="s">
        <v>610</v>
      </c>
      <c r="I8" s="96">
        <v>39.0</v>
      </c>
      <c r="J8" s="3" t="s">
        <v>389</v>
      </c>
      <c r="K8" s="96" t="s">
        <v>611</v>
      </c>
      <c r="L8" s="3" t="s">
        <v>390</v>
      </c>
      <c r="M8" s="96" t="s">
        <v>612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3" t="s">
        <v>392</v>
      </c>
      <c r="AE8" s="96" t="s">
        <v>1008</v>
      </c>
      <c r="AF8" s="4"/>
      <c r="AG8" s="4"/>
      <c r="AH8" s="3" t="s">
        <v>393</v>
      </c>
      <c r="AI8" s="96" t="s">
        <v>479</v>
      </c>
      <c r="AJ8" s="4"/>
      <c r="AK8" s="4"/>
      <c r="AL8" s="3" t="s">
        <v>395</v>
      </c>
      <c r="AM8" s="96" t="s">
        <v>1009</v>
      </c>
      <c r="AN8" s="4"/>
      <c r="AO8" s="4"/>
      <c r="AP8" s="4"/>
      <c r="AQ8" s="4"/>
      <c r="AR8" s="4"/>
      <c r="AS8" s="4"/>
      <c r="AT8" s="4"/>
      <c r="AU8" s="4"/>
      <c r="AV8" s="3" t="s">
        <v>396</v>
      </c>
      <c r="AW8" s="3"/>
      <c r="AX8" s="4"/>
      <c r="AY8" s="4"/>
      <c r="AZ8" s="4"/>
      <c r="BA8" s="4"/>
      <c r="BB8" s="4"/>
      <c r="BC8" s="4"/>
      <c r="BD8" s="4"/>
      <c r="BE8" s="4"/>
      <c r="BF8" s="3" t="s">
        <v>398</v>
      </c>
      <c r="BG8" s="96" t="s">
        <v>605</v>
      </c>
      <c r="BH8" s="3" t="s">
        <v>399</v>
      </c>
      <c r="BI8" s="4"/>
      <c r="BJ8" s="96" t="b">
        <v>0</v>
      </c>
      <c r="BK8" s="97"/>
    </row>
    <row r="9">
      <c r="A9" s="94"/>
      <c r="B9" s="95" t="s">
        <v>629</v>
      </c>
      <c r="C9" s="3" t="s">
        <v>443</v>
      </c>
      <c r="D9" s="96" t="s">
        <v>167</v>
      </c>
      <c r="E9" s="96" t="s">
        <v>328</v>
      </c>
      <c r="F9" s="96">
        <v>7.0</v>
      </c>
      <c r="G9" s="96">
        <v>2.0</v>
      </c>
      <c r="H9" s="96" t="s">
        <v>630</v>
      </c>
      <c r="I9" s="96">
        <v>36.0</v>
      </c>
      <c r="J9" s="24"/>
      <c r="K9" s="4"/>
      <c r="L9" s="4"/>
      <c r="M9" s="4"/>
      <c r="N9" s="3" t="s">
        <v>487</v>
      </c>
      <c r="O9" s="96" t="s">
        <v>478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" t="s">
        <v>54</v>
      </c>
      <c r="AC9" s="96" t="s">
        <v>245</v>
      </c>
      <c r="AD9" s="3" t="s">
        <v>118</v>
      </c>
      <c r="AE9" s="4"/>
      <c r="AF9" s="4"/>
      <c r="AG9" s="4"/>
      <c r="AH9" s="3" t="s">
        <v>118</v>
      </c>
      <c r="AI9" s="4"/>
      <c r="AJ9" s="3" t="s">
        <v>176</v>
      </c>
      <c r="AK9" s="96" t="s">
        <v>196</v>
      </c>
      <c r="AL9" s="4"/>
      <c r="AM9" s="4"/>
      <c r="AN9" s="3" t="s">
        <v>489</v>
      </c>
      <c r="AO9" s="96" t="s">
        <v>196</v>
      </c>
      <c r="AP9" s="4"/>
      <c r="AQ9" s="4"/>
      <c r="AR9" s="4"/>
      <c r="AS9" s="4"/>
      <c r="AT9" s="3" t="s">
        <v>491</v>
      </c>
      <c r="AU9" s="96" t="s">
        <v>603</v>
      </c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96" t="b">
        <v>0</v>
      </c>
      <c r="BK9" s="97"/>
    </row>
    <row r="10">
      <c r="A10" s="94"/>
      <c r="B10" s="95" t="s">
        <v>488</v>
      </c>
      <c r="C10" s="3" t="s">
        <v>443</v>
      </c>
      <c r="D10" s="96" t="s">
        <v>471</v>
      </c>
      <c r="E10" s="96" t="s">
        <v>187</v>
      </c>
      <c r="F10" s="96">
        <v>2.0</v>
      </c>
      <c r="G10" s="96">
        <v>3.0</v>
      </c>
      <c r="H10" s="96" t="s">
        <v>490</v>
      </c>
      <c r="I10" s="96">
        <v>100.0</v>
      </c>
      <c r="J10" s="4"/>
      <c r="K10" s="96" t="s">
        <v>474</v>
      </c>
      <c r="L10" s="4"/>
      <c r="M10" s="96" t="s">
        <v>1011</v>
      </c>
      <c r="N10" s="3" t="s">
        <v>85</v>
      </c>
      <c r="O10" s="96" t="s">
        <v>1012</v>
      </c>
      <c r="P10" s="4"/>
      <c r="Q10" s="96" t="s">
        <v>461</v>
      </c>
      <c r="R10" s="3" t="s">
        <v>494</v>
      </c>
      <c r="S10" s="96" t="s">
        <v>495</v>
      </c>
      <c r="T10" s="4"/>
      <c r="U10" s="96" t="s">
        <v>1013</v>
      </c>
      <c r="V10" s="4"/>
      <c r="W10" s="96" t="s">
        <v>1009</v>
      </c>
      <c r="X10" s="4"/>
      <c r="Y10" s="96" t="s">
        <v>1009</v>
      </c>
      <c r="Z10" s="4"/>
      <c r="AA10" s="96" t="s">
        <v>500</v>
      </c>
      <c r="AB10" s="3" t="s">
        <v>165</v>
      </c>
      <c r="AC10" s="96" t="s">
        <v>500</v>
      </c>
      <c r="AD10" s="4"/>
      <c r="AE10" s="96" t="s">
        <v>500</v>
      </c>
      <c r="AF10" s="4"/>
      <c r="AG10" s="96" t="s">
        <v>1009</v>
      </c>
      <c r="AH10" s="4"/>
      <c r="AI10" s="96" t="s">
        <v>1009</v>
      </c>
      <c r="AJ10" s="4"/>
      <c r="AK10" s="96" t="s">
        <v>245</v>
      </c>
      <c r="AL10" s="4"/>
      <c r="AM10" s="96" t="s">
        <v>1014</v>
      </c>
      <c r="AN10" s="3" t="s">
        <v>148</v>
      </c>
      <c r="AO10" s="96" t="s">
        <v>1009</v>
      </c>
      <c r="AP10" s="4"/>
      <c r="AQ10" s="96" t="s">
        <v>1009</v>
      </c>
      <c r="AR10" s="4"/>
      <c r="AS10" s="96" t="s">
        <v>479</v>
      </c>
      <c r="AT10" s="4"/>
      <c r="AU10" s="96" t="s">
        <v>479</v>
      </c>
      <c r="AV10" s="3" t="s">
        <v>128</v>
      </c>
      <c r="AW10" s="3"/>
      <c r="AX10" s="4"/>
      <c r="AY10" s="96" t="s">
        <v>1015</v>
      </c>
      <c r="AZ10" s="4"/>
      <c r="BA10" s="96" t="s">
        <v>1009</v>
      </c>
      <c r="BB10" s="4"/>
      <c r="BC10" s="96" t="s">
        <v>1016</v>
      </c>
      <c r="BD10" s="3" t="s">
        <v>510</v>
      </c>
      <c r="BE10" s="96" t="s">
        <v>196</v>
      </c>
      <c r="BF10" s="4"/>
      <c r="BG10" s="96" t="s">
        <v>1009</v>
      </c>
      <c r="BH10" s="3" t="s">
        <v>512</v>
      </c>
      <c r="BI10" s="96" t="s">
        <v>1015</v>
      </c>
      <c r="BJ10" s="96" t="b">
        <v>1</v>
      </c>
      <c r="BK10" s="97"/>
    </row>
    <row r="11">
      <c r="A11" s="94"/>
      <c r="B11" s="95" t="s">
        <v>322</v>
      </c>
      <c r="C11" s="3" t="s">
        <v>443</v>
      </c>
      <c r="D11" s="96" t="s">
        <v>167</v>
      </c>
      <c r="E11" s="96" t="s">
        <v>455</v>
      </c>
      <c r="F11" s="96">
        <v>4.0</v>
      </c>
      <c r="G11" s="96" t="s">
        <v>330</v>
      </c>
      <c r="H11" s="96" t="s">
        <v>458</v>
      </c>
      <c r="I11" s="96">
        <v>19.0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3" t="s">
        <v>460</v>
      </c>
      <c r="U11" s="96" t="s">
        <v>461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3" t="s">
        <v>118</v>
      </c>
      <c r="AQ11" s="96" t="s">
        <v>245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96" t="b">
        <v>0</v>
      </c>
      <c r="BK11" s="97"/>
    </row>
    <row r="12">
      <c r="A12" s="94"/>
      <c r="B12" s="95" t="s">
        <v>641</v>
      </c>
      <c r="C12" s="3" t="s">
        <v>443</v>
      </c>
      <c r="D12" s="96" t="s">
        <v>167</v>
      </c>
      <c r="E12" s="96" t="s">
        <v>455</v>
      </c>
      <c r="F12" s="96">
        <v>4.0</v>
      </c>
      <c r="G12" s="96" t="s">
        <v>330</v>
      </c>
      <c r="H12" s="96" t="s">
        <v>643</v>
      </c>
      <c r="I12" s="96">
        <v>46.0</v>
      </c>
      <c r="J12" s="4"/>
      <c r="K12" s="4"/>
      <c r="L12" s="4"/>
      <c r="M12" s="4"/>
      <c r="N12" s="4"/>
      <c r="O12" s="4"/>
      <c r="P12" s="4"/>
      <c r="Q12" s="4"/>
      <c r="R12" s="3" t="s">
        <v>583</v>
      </c>
      <c r="S12" s="96" t="s">
        <v>495</v>
      </c>
      <c r="T12" s="3" t="s">
        <v>584</v>
      </c>
      <c r="U12" s="96" t="s">
        <v>495</v>
      </c>
      <c r="V12" s="3" t="s">
        <v>585</v>
      </c>
      <c r="W12" s="4"/>
      <c r="X12" s="4"/>
      <c r="Y12" s="4"/>
      <c r="Z12" s="4"/>
      <c r="AA12" s="4"/>
      <c r="AB12" s="3" t="s">
        <v>585</v>
      </c>
      <c r="AC12" s="4"/>
      <c r="AD12" s="4"/>
      <c r="AE12" s="4"/>
      <c r="AF12" s="4"/>
      <c r="AG12" s="4"/>
      <c r="AH12" s="3" t="s">
        <v>585</v>
      </c>
      <c r="AI12" s="4"/>
      <c r="AJ12" s="3" t="s">
        <v>586</v>
      </c>
      <c r="AK12" s="96" t="s">
        <v>245</v>
      </c>
      <c r="AL12" s="4"/>
      <c r="AM12" s="4"/>
      <c r="AN12" s="4"/>
      <c r="AO12" s="4"/>
      <c r="AP12" s="3" t="s">
        <v>585</v>
      </c>
      <c r="AQ12" s="4"/>
      <c r="AR12" s="4"/>
      <c r="AS12" s="4"/>
      <c r="AT12" s="4"/>
      <c r="AU12" s="4"/>
      <c r="AV12" s="3" t="s">
        <v>128</v>
      </c>
      <c r="AW12" s="3"/>
      <c r="AX12" s="4"/>
      <c r="AY12" s="4"/>
      <c r="AZ12" s="4"/>
      <c r="BA12" s="4"/>
      <c r="BB12" s="4"/>
      <c r="BC12" s="4"/>
      <c r="BD12" s="3" t="s">
        <v>588</v>
      </c>
      <c r="BE12" s="96" t="s">
        <v>245</v>
      </c>
      <c r="BF12" s="3" t="s">
        <v>589</v>
      </c>
      <c r="BG12" s="96" t="s">
        <v>196</v>
      </c>
      <c r="BH12" s="4"/>
      <c r="BI12" s="4"/>
      <c r="BJ12" s="96" t="b">
        <v>0</v>
      </c>
      <c r="BK12" s="97"/>
    </row>
    <row r="13">
      <c r="A13" s="94"/>
      <c r="B13" s="95" t="s">
        <v>571</v>
      </c>
      <c r="C13" s="3" t="s">
        <v>572</v>
      </c>
      <c r="D13" s="96" t="s">
        <v>167</v>
      </c>
      <c r="E13" s="96" t="s">
        <v>187</v>
      </c>
      <c r="F13" s="96">
        <v>7.0</v>
      </c>
      <c r="G13" s="96" t="s">
        <v>330</v>
      </c>
      <c r="H13" s="96" t="s">
        <v>458</v>
      </c>
      <c r="I13" s="96">
        <v>39.0</v>
      </c>
      <c r="J13" s="3" t="s">
        <v>190</v>
      </c>
      <c r="K13" s="96" t="s">
        <v>495</v>
      </c>
      <c r="L13" s="4"/>
      <c r="M13" s="4"/>
      <c r="N13" s="4"/>
      <c r="O13" s="4"/>
      <c r="P13" s="3" t="s">
        <v>191</v>
      </c>
      <c r="Q13" s="96" t="s">
        <v>245</v>
      </c>
      <c r="R13" s="4"/>
      <c r="S13" s="4"/>
      <c r="T13" s="4"/>
      <c r="U13" s="4"/>
      <c r="V13" s="4"/>
      <c r="W13" s="4"/>
      <c r="X13" s="3" t="s">
        <v>91</v>
      </c>
      <c r="Y13" s="96" t="s">
        <v>245</v>
      </c>
      <c r="Z13" s="4"/>
      <c r="AA13" s="4"/>
      <c r="AB13" s="4"/>
      <c r="AC13" s="4"/>
      <c r="AD13" s="3" t="s">
        <v>193</v>
      </c>
      <c r="AE13" s="96" t="s">
        <v>245</v>
      </c>
      <c r="AF13" s="4"/>
      <c r="AG13" s="4"/>
      <c r="AH13" s="4"/>
      <c r="AI13" s="4"/>
      <c r="AJ13" s="4"/>
      <c r="AK13" s="4"/>
      <c r="AL13" s="4"/>
      <c r="AM13" s="4"/>
      <c r="AN13" s="3" t="s">
        <v>194</v>
      </c>
      <c r="AO13" s="96" t="s">
        <v>479</v>
      </c>
      <c r="AP13" s="4"/>
      <c r="AQ13" s="4"/>
      <c r="AR13" s="3" t="s">
        <v>183</v>
      </c>
      <c r="AS13" s="96" t="s">
        <v>245</v>
      </c>
      <c r="AT13" s="3" t="s">
        <v>127</v>
      </c>
      <c r="AU13" s="96" t="s">
        <v>479</v>
      </c>
      <c r="AV13" s="4"/>
      <c r="AW13" s="4"/>
      <c r="AX13" s="4"/>
      <c r="AY13" s="4"/>
      <c r="AZ13" s="4"/>
      <c r="BA13" s="4"/>
      <c r="BB13" s="3" t="s">
        <v>110</v>
      </c>
      <c r="BC13" s="96" t="s">
        <v>245</v>
      </c>
      <c r="BD13" s="4"/>
      <c r="BE13" s="4"/>
      <c r="BF13" s="4"/>
      <c r="BG13" s="4"/>
      <c r="BH13" s="4"/>
      <c r="BI13" s="4"/>
      <c r="BJ13" s="96" t="b">
        <v>0</v>
      </c>
      <c r="BK13" s="97"/>
    </row>
    <row r="14">
      <c r="A14" s="94"/>
      <c r="B14" s="95" t="s">
        <v>742</v>
      </c>
      <c r="C14" s="3" t="s">
        <v>572</v>
      </c>
      <c r="D14" s="96" t="s">
        <v>167</v>
      </c>
      <c r="E14" s="96" t="s">
        <v>455</v>
      </c>
      <c r="F14" s="96">
        <v>5.0</v>
      </c>
      <c r="G14" s="96">
        <v>4.0</v>
      </c>
      <c r="H14" s="96" t="s">
        <v>744</v>
      </c>
      <c r="I14" s="96">
        <v>100.0</v>
      </c>
      <c r="J14" s="3" t="s">
        <v>228</v>
      </c>
      <c r="K14" s="96" t="s">
        <v>196</v>
      </c>
      <c r="L14" s="3" t="s">
        <v>229</v>
      </c>
      <c r="M14" s="96" t="s">
        <v>618</v>
      </c>
      <c r="N14" s="3" t="s">
        <v>230</v>
      </c>
      <c r="O14" s="96" t="s">
        <v>245</v>
      </c>
      <c r="P14" s="3" t="s">
        <v>117</v>
      </c>
      <c r="Q14" s="96" t="s">
        <v>1017</v>
      </c>
      <c r="R14" s="3" t="s">
        <v>231</v>
      </c>
      <c r="S14" s="96" t="s">
        <v>1018</v>
      </c>
      <c r="T14" s="3" t="s">
        <v>232</v>
      </c>
      <c r="U14" s="96" t="s">
        <v>1014</v>
      </c>
      <c r="V14" s="3" t="s">
        <v>233</v>
      </c>
      <c r="W14" s="96" t="s">
        <v>474</v>
      </c>
      <c r="X14" s="3" t="s">
        <v>118</v>
      </c>
      <c r="Y14" s="4"/>
      <c r="Z14" s="3" t="s">
        <v>234</v>
      </c>
      <c r="AA14" s="96" t="s">
        <v>245</v>
      </c>
      <c r="AB14" s="3" t="s">
        <v>235</v>
      </c>
      <c r="AC14" s="96" t="s">
        <v>245</v>
      </c>
      <c r="AD14" s="3" t="s">
        <v>236</v>
      </c>
      <c r="AE14" s="96" t="s">
        <v>702</v>
      </c>
      <c r="AF14" s="3" t="s">
        <v>166</v>
      </c>
      <c r="AG14" s="96" t="s">
        <v>474</v>
      </c>
      <c r="AH14" s="3" t="s">
        <v>237</v>
      </c>
      <c r="AI14" s="96" t="s">
        <v>245</v>
      </c>
      <c r="AJ14" s="3" t="s">
        <v>238</v>
      </c>
      <c r="AK14" s="96" t="s">
        <v>196</v>
      </c>
      <c r="AL14" s="4"/>
      <c r="AM14" s="4"/>
      <c r="AN14" s="4"/>
      <c r="AO14" s="4"/>
      <c r="AP14" s="3" t="s">
        <v>239</v>
      </c>
      <c r="AQ14" s="96" t="s">
        <v>245</v>
      </c>
      <c r="AR14" s="3" t="s">
        <v>240</v>
      </c>
      <c r="AS14" s="96" t="s">
        <v>611</v>
      </c>
      <c r="AT14" s="3" t="s">
        <v>127</v>
      </c>
      <c r="AU14" s="96" t="s">
        <v>535</v>
      </c>
      <c r="AV14" s="3" t="s">
        <v>128</v>
      </c>
      <c r="AW14" s="3"/>
      <c r="AX14" s="3" t="s">
        <v>241</v>
      </c>
      <c r="AY14" s="96" t="s">
        <v>1009</v>
      </c>
      <c r="AZ14" s="3" t="s">
        <v>242</v>
      </c>
      <c r="BA14" s="4"/>
      <c r="BB14" s="4"/>
      <c r="BC14" s="4"/>
      <c r="BD14" s="3" t="s">
        <v>228</v>
      </c>
      <c r="BE14" s="96" t="s">
        <v>196</v>
      </c>
      <c r="BF14" s="3" t="s">
        <v>243</v>
      </c>
      <c r="BG14" s="96" t="s">
        <v>196</v>
      </c>
      <c r="BH14" s="3" t="s">
        <v>244</v>
      </c>
      <c r="BI14" s="96" t="s">
        <v>245</v>
      </c>
      <c r="BJ14" s="96" t="b">
        <v>1</v>
      </c>
      <c r="BK14" s="97"/>
    </row>
    <row r="15">
      <c r="A15" s="94"/>
      <c r="B15" s="95" t="s">
        <v>525</v>
      </c>
      <c r="C15" s="3" t="s">
        <v>527</v>
      </c>
      <c r="D15" s="96" t="s">
        <v>471</v>
      </c>
      <c r="E15" s="96" t="s">
        <v>328</v>
      </c>
      <c r="F15" s="96">
        <v>2.0</v>
      </c>
      <c r="G15" s="96">
        <v>2.0</v>
      </c>
      <c r="H15" s="96" t="s">
        <v>530</v>
      </c>
      <c r="I15" s="96">
        <v>25.0</v>
      </c>
      <c r="J15" s="24"/>
      <c r="K15" s="4"/>
      <c r="L15" s="4"/>
      <c r="M15" s="4"/>
      <c r="N15" s="4"/>
      <c r="O15" s="4"/>
      <c r="P15" s="4"/>
      <c r="Q15" s="4"/>
      <c r="R15" s="4"/>
      <c r="S15" s="4"/>
      <c r="T15" s="3" t="s">
        <v>480</v>
      </c>
      <c r="U15" s="96" t="s">
        <v>461</v>
      </c>
      <c r="V15" s="4"/>
      <c r="W15" s="4"/>
      <c r="X15" s="4"/>
      <c r="Y15" s="4"/>
      <c r="Z15" s="3" t="s">
        <v>481</v>
      </c>
      <c r="AA15" s="96" t="s">
        <v>245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3" t="s">
        <v>78</v>
      </c>
      <c r="AU15" s="96" t="s">
        <v>535</v>
      </c>
      <c r="AV15" s="4"/>
      <c r="AW15" s="4"/>
      <c r="AX15" s="4"/>
      <c r="AY15" s="4"/>
      <c r="AZ15" s="4"/>
      <c r="BA15" s="4"/>
      <c r="BB15" s="3" t="s">
        <v>484</v>
      </c>
      <c r="BC15" s="96" t="s">
        <v>196</v>
      </c>
      <c r="BD15" s="4"/>
      <c r="BE15" s="4"/>
      <c r="BF15" s="4"/>
      <c r="BG15" s="4"/>
      <c r="BH15" s="4"/>
      <c r="BI15" s="4"/>
      <c r="BJ15" s="96" t="b">
        <v>0</v>
      </c>
      <c r="BK15" s="97"/>
    </row>
    <row r="16">
      <c r="A16" s="94"/>
      <c r="B16" s="95" t="s">
        <v>652</v>
      </c>
      <c r="C16" s="3" t="s">
        <v>527</v>
      </c>
      <c r="D16" s="96" t="s">
        <v>167</v>
      </c>
      <c r="E16" s="96" t="s">
        <v>187</v>
      </c>
      <c r="F16" s="96">
        <v>3.0</v>
      </c>
      <c r="G16" s="96">
        <v>3.0</v>
      </c>
      <c r="H16" s="96" t="s">
        <v>653</v>
      </c>
      <c r="I16" s="96">
        <v>36.0</v>
      </c>
      <c r="J16" s="4"/>
      <c r="K16" s="4"/>
      <c r="L16" s="4"/>
      <c r="M16" s="4"/>
      <c r="N16" s="4"/>
      <c r="O16" s="4"/>
      <c r="P16" s="4"/>
      <c r="Q16" s="4"/>
      <c r="R16" s="3" t="s">
        <v>531</v>
      </c>
      <c r="S16" s="96" t="s">
        <v>1009</v>
      </c>
      <c r="T16" s="4"/>
      <c r="U16" s="4"/>
      <c r="V16" s="4"/>
      <c r="W16" s="4"/>
      <c r="X16" s="4"/>
      <c r="Y16" s="4"/>
      <c r="Z16" s="3" t="s">
        <v>54</v>
      </c>
      <c r="AA16" s="96" t="s">
        <v>245</v>
      </c>
      <c r="AB16" s="4"/>
      <c r="AC16" s="4"/>
      <c r="AD16" s="3" t="s">
        <v>532</v>
      </c>
      <c r="AE16" s="96" t="s">
        <v>245</v>
      </c>
      <c r="AF16" s="4"/>
      <c r="AG16" s="4"/>
      <c r="AH16" s="4"/>
      <c r="AI16" s="4"/>
      <c r="AJ16" s="4"/>
      <c r="AK16" s="4"/>
      <c r="AL16" s="4"/>
      <c r="AM16" s="4"/>
      <c r="AN16" s="3" t="s">
        <v>533</v>
      </c>
      <c r="AO16" s="96" t="s">
        <v>479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3" t="s">
        <v>534</v>
      </c>
      <c r="BE16" s="96" t="s">
        <v>245</v>
      </c>
      <c r="BF16" s="4"/>
      <c r="BG16" s="4"/>
      <c r="BH16" s="4"/>
      <c r="BI16" s="4"/>
      <c r="BJ16" s="96" t="b">
        <v>0</v>
      </c>
      <c r="BK16" s="97"/>
    </row>
    <row r="17">
      <c r="A17" s="94"/>
      <c r="B17" s="95" t="s">
        <v>735</v>
      </c>
      <c r="C17" s="3" t="s">
        <v>518</v>
      </c>
      <c r="D17" s="96" t="s">
        <v>167</v>
      </c>
      <c r="E17" s="96" t="s">
        <v>328</v>
      </c>
      <c r="F17" s="96">
        <v>3.0</v>
      </c>
      <c r="G17" s="96" t="s">
        <v>330</v>
      </c>
      <c r="H17" s="96" t="s">
        <v>736</v>
      </c>
      <c r="I17" s="96">
        <v>100.0</v>
      </c>
      <c r="J17" s="3" t="s">
        <v>114</v>
      </c>
      <c r="K17" s="96" t="s">
        <v>474</v>
      </c>
      <c r="L17" s="3" t="s">
        <v>141</v>
      </c>
      <c r="M17" s="96" t="s">
        <v>616</v>
      </c>
      <c r="N17" s="3" t="s">
        <v>142</v>
      </c>
      <c r="O17" s="96" t="s">
        <v>617</v>
      </c>
      <c r="P17" s="4"/>
      <c r="Q17" s="96" t="s">
        <v>461</v>
      </c>
      <c r="R17" s="3" t="s">
        <v>144</v>
      </c>
      <c r="S17" s="96" t="s">
        <v>461</v>
      </c>
      <c r="T17" s="4"/>
      <c r="U17" s="96" t="s">
        <v>1009</v>
      </c>
      <c r="V17" s="4"/>
      <c r="W17" s="96" t="s">
        <v>474</v>
      </c>
      <c r="X17" s="4"/>
      <c r="Y17" s="96" t="s">
        <v>1019</v>
      </c>
      <c r="Z17" s="3" t="s">
        <v>145</v>
      </c>
      <c r="AA17" s="96" t="s">
        <v>245</v>
      </c>
      <c r="AB17" s="3" t="s">
        <v>146</v>
      </c>
      <c r="AC17" s="96" t="s">
        <v>245</v>
      </c>
      <c r="AD17" s="3" t="s">
        <v>147</v>
      </c>
      <c r="AE17" s="96" t="s">
        <v>245</v>
      </c>
      <c r="AF17" s="4"/>
      <c r="AG17" s="4"/>
      <c r="AH17" s="4"/>
      <c r="AI17" s="4"/>
      <c r="AJ17" s="3" t="s">
        <v>145</v>
      </c>
      <c r="AK17" s="96" t="s">
        <v>245</v>
      </c>
      <c r="AL17" s="4"/>
      <c r="AM17" s="4"/>
      <c r="AN17" s="3" t="s">
        <v>148</v>
      </c>
      <c r="AO17" s="96" t="s">
        <v>1019</v>
      </c>
      <c r="AP17" s="3" t="s">
        <v>149</v>
      </c>
      <c r="AQ17" s="96" t="s">
        <v>245</v>
      </c>
      <c r="AR17" s="4"/>
      <c r="AS17" s="4"/>
      <c r="AT17" s="3" t="s">
        <v>127</v>
      </c>
      <c r="AU17" s="96" t="s">
        <v>479</v>
      </c>
      <c r="AV17" s="4"/>
      <c r="AW17" s="4"/>
      <c r="AX17" s="4"/>
      <c r="AY17" s="4"/>
      <c r="AZ17" s="3" t="s">
        <v>150</v>
      </c>
      <c r="BA17" s="96" t="s">
        <v>461</v>
      </c>
      <c r="BB17" s="3" t="s">
        <v>151</v>
      </c>
      <c r="BC17" s="96" t="s">
        <v>679</v>
      </c>
      <c r="BD17" s="3" t="s">
        <v>152</v>
      </c>
      <c r="BE17" s="96" t="s">
        <v>702</v>
      </c>
      <c r="BF17" s="3" t="s">
        <v>153</v>
      </c>
      <c r="BG17" s="96" t="s">
        <v>245</v>
      </c>
      <c r="BH17" s="3" t="s">
        <v>154</v>
      </c>
      <c r="BI17" s="96" t="s">
        <v>196</v>
      </c>
      <c r="BJ17" s="96" t="b">
        <v>1</v>
      </c>
      <c r="BK17" s="97"/>
    </row>
    <row r="18">
      <c r="A18" s="94"/>
      <c r="B18" s="95" t="s">
        <v>517</v>
      </c>
      <c r="C18" s="3" t="s">
        <v>518</v>
      </c>
      <c r="D18" s="96" t="s">
        <v>167</v>
      </c>
      <c r="E18" s="96" t="s">
        <v>187</v>
      </c>
      <c r="F18" s="96">
        <v>4.0</v>
      </c>
      <c r="G18" s="96">
        <v>2.0</v>
      </c>
      <c r="H18" s="96" t="s">
        <v>522</v>
      </c>
      <c r="I18" s="96">
        <v>15.0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3" t="s">
        <v>467</v>
      </c>
      <c r="AS18" s="96" t="s">
        <v>479</v>
      </c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96" t="b">
        <v>0</v>
      </c>
      <c r="BK18" s="97"/>
    </row>
    <row r="19">
      <c r="A19" s="94"/>
      <c r="B19" s="95" t="s">
        <v>665</v>
      </c>
      <c r="C19" s="3" t="s">
        <v>518</v>
      </c>
      <c r="D19" s="96" t="s">
        <v>167</v>
      </c>
      <c r="E19" s="96" t="s">
        <v>328</v>
      </c>
      <c r="F19" s="96">
        <v>5.0</v>
      </c>
      <c r="G19" s="96">
        <v>4.0</v>
      </c>
      <c r="H19" s="96" t="s">
        <v>666</v>
      </c>
      <c r="I19" s="96">
        <v>12.0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96" t="b">
        <v>0</v>
      </c>
      <c r="BK19" s="97"/>
    </row>
    <row r="20">
      <c r="A20" s="94"/>
      <c r="B20" s="95" t="s">
        <v>649</v>
      </c>
      <c r="C20" s="3" t="s">
        <v>650</v>
      </c>
      <c r="D20" s="96" t="s">
        <v>167</v>
      </c>
      <c r="E20" s="96" t="s">
        <v>328</v>
      </c>
      <c r="F20" s="96">
        <v>1.0</v>
      </c>
      <c r="G20" s="96">
        <v>3.0</v>
      </c>
      <c r="H20" s="96" t="s">
        <v>651</v>
      </c>
      <c r="I20" s="96">
        <v>29.0</v>
      </c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96" t="s">
        <v>245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96" t="s">
        <v>1020</v>
      </c>
      <c r="AJ20" s="3" t="s">
        <v>145</v>
      </c>
      <c r="AK20" s="96" t="s">
        <v>245</v>
      </c>
      <c r="AL20" s="4"/>
      <c r="AM20" s="4"/>
      <c r="AN20" s="4"/>
      <c r="AO20" s="4"/>
      <c r="AP20" s="4"/>
      <c r="AQ20" s="4"/>
      <c r="AR20" s="4"/>
      <c r="AS20" s="96" t="s">
        <v>1009</v>
      </c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6" t="s">
        <v>478</v>
      </c>
      <c r="BH20" s="4"/>
      <c r="BI20" s="4"/>
      <c r="BJ20" s="96" t="b">
        <v>0</v>
      </c>
      <c r="BK20" s="97"/>
    </row>
    <row r="21">
      <c r="A21" s="94"/>
      <c r="B21" s="95" t="s">
        <v>687</v>
      </c>
      <c r="C21" s="3" t="s">
        <v>553</v>
      </c>
      <c r="D21" s="96" t="s">
        <v>167</v>
      </c>
      <c r="E21" s="96" t="s">
        <v>472</v>
      </c>
      <c r="F21" s="96">
        <v>8.0</v>
      </c>
      <c r="G21" s="96" t="s">
        <v>330</v>
      </c>
      <c r="H21" s="96" t="s">
        <v>688</v>
      </c>
      <c r="I21" s="96">
        <v>100.0</v>
      </c>
      <c r="J21" s="3" t="s">
        <v>295</v>
      </c>
      <c r="K21" s="96" t="s">
        <v>1021</v>
      </c>
      <c r="L21" s="3" t="s">
        <v>296</v>
      </c>
      <c r="M21" s="96" t="s">
        <v>1011</v>
      </c>
      <c r="N21" s="3" t="s">
        <v>297</v>
      </c>
      <c r="O21" s="96" t="s">
        <v>1022</v>
      </c>
      <c r="P21" s="3" t="s">
        <v>137</v>
      </c>
      <c r="Q21" s="96" t="s">
        <v>461</v>
      </c>
      <c r="R21" s="3" t="s">
        <v>299</v>
      </c>
      <c r="S21" s="96" t="s">
        <v>1018</v>
      </c>
      <c r="T21" s="3" t="s">
        <v>163</v>
      </c>
      <c r="U21" s="96" t="s">
        <v>1023</v>
      </c>
      <c r="V21" s="3" t="s">
        <v>300</v>
      </c>
      <c r="W21" s="96" t="s">
        <v>1008</v>
      </c>
      <c r="X21" s="3" t="s">
        <v>301</v>
      </c>
      <c r="Y21" s="96" t="s">
        <v>1024</v>
      </c>
      <c r="Z21" s="3" t="s">
        <v>303</v>
      </c>
      <c r="AA21" s="96" t="s">
        <v>1021</v>
      </c>
      <c r="AB21" s="3" t="s">
        <v>304</v>
      </c>
      <c r="AC21" s="96" t="s">
        <v>1025</v>
      </c>
      <c r="AD21" s="3" t="s">
        <v>305</v>
      </c>
      <c r="AE21" s="96" t="s">
        <v>1026</v>
      </c>
      <c r="AF21" s="3" t="s">
        <v>306</v>
      </c>
      <c r="AG21" s="96" t="s">
        <v>1027</v>
      </c>
      <c r="AH21" s="3" t="s">
        <v>297</v>
      </c>
      <c r="AI21" s="96" t="s">
        <v>1010</v>
      </c>
      <c r="AJ21" s="3" t="s">
        <v>308</v>
      </c>
      <c r="AK21" s="96" t="s">
        <v>1008</v>
      </c>
      <c r="AL21" s="3" t="s">
        <v>309</v>
      </c>
      <c r="AM21" s="4"/>
      <c r="AN21" s="3" t="s">
        <v>310</v>
      </c>
      <c r="AO21" s="96" t="s">
        <v>1028</v>
      </c>
      <c r="AP21" s="4"/>
      <c r="AQ21" s="4"/>
      <c r="AR21" s="3" t="s">
        <v>311</v>
      </c>
      <c r="AS21" s="96" t="s">
        <v>1008</v>
      </c>
      <c r="AT21" s="3" t="s">
        <v>127</v>
      </c>
      <c r="AU21" s="96" t="s">
        <v>702</v>
      </c>
      <c r="AV21" s="3" t="s">
        <v>172</v>
      </c>
      <c r="AW21" s="3"/>
      <c r="AX21" s="3" t="s">
        <v>313</v>
      </c>
      <c r="AY21" s="96" t="s">
        <v>1021</v>
      </c>
      <c r="AZ21" s="3" t="s">
        <v>314</v>
      </c>
      <c r="BA21" s="96" t="s">
        <v>703</v>
      </c>
      <c r="BB21" s="3" t="s">
        <v>315</v>
      </c>
      <c r="BC21" s="96" t="s">
        <v>1008</v>
      </c>
      <c r="BD21" s="3" t="s">
        <v>316</v>
      </c>
      <c r="BE21" s="96" t="s">
        <v>1021</v>
      </c>
      <c r="BF21" s="3" t="s">
        <v>317</v>
      </c>
      <c r="BG21" s="96" t="s">
        <v>1029</v>
      </c>
      <c r="BH21" s="3" t="s">
        <v>318</v>
      </c>
      <c r="BI21" s="96" t="s">
        <v>1008</v>
      </c>
      <c r="BJ21" s="96" t="b">
        <v>1</v>
      </c>
      <c r="BK21" s="97"/>
    </row>
    <row r="22">
      <c r="A22" s="94"/>
      <c r="B22" s="95" t="s">
        <v>830</v>
      </c>
      <c r="C22" s="3" t="s">
        <v>553</v>
      </c>
      <c r="D22" s="96" t="s">
        <v>167</v>
      </c>
      <c r="E22" s="96" t="s">
        <v>187</v>
      </c>
      <c r="F22" s="96">
        <v>4.0</v>
      </c>
      <c r="G22" s="96">
        <v>3.0</v>
      </c>
      <c r="H22" s="96" t="s">
        <v>625</v>
      </c>
      <c r="I22" s="96">
        <v>100.0</v>
      </c>
      <c r="J22" s="3" t="s">
        <v>431</v>
      </c>
      <c r="K22" s="96" t="s">
        <v>474</v>
      </c>
      <c r="L22" s="4"/>
      <c r="M22" s="96" t="s">
        <v>616</v>
      </c>
      <c r="N22" s="4"/>
      <c r="O22" s="96" t="s">
        <v>617</v>
      </c>
      <c r="P22" s="3" t="s">
        <v>432</v>
      </c>
      <c r="Q22" s="4"/>
      <c r="R22" s="3" t="s">
        <v>433</v>
      </c>
      <c r="S22" s="4"/>
      <c r="T22" s="3" t="s">
        <v>434</v>
      </c>
      <c r="U22" s="96" t="s">
        <v>831</v>
      </c>
      <c r="V22" s="4"/>
      <c r="W22" s="4"/>
      <c r="X22" s="3" t="s">
        <v>435</v>
      </c>
      <c r="Y22" s="96" t="s">
        <v>495</v>
      </c>
      <c r="Z22" s="3" t="s">
        <v>436</v>
      </c>
      <c r="AA22" s="96" t="s">
        <v>245</v>
      </c>
      <c r="AB22" s="3" t="s">
        <v>437</v>
      </c>
      <c r="AC22" s="96" t="s">
        <v>245</v>
      </c>
      <c r="AD22" s="4"/>
      <c r="AE22" s="96" t="s">
        <v>245</v>
      </c>
      <c r="AF22" s="3" t="s">
        <v>438</v>
      </c>
      <c r="AG22" s="96" t="s">
        <v>1026</v>
      </c>
      <c r="AH22" s="3" t="s">
        <v>118</v>
      </c>
      <c r="AI22" s="4"/>
      <c r="AJ22" s="3" t="s">
        <v>439</v>
      </c>
      <c r="AK22" s="96" t="s">
        <v>245</v>
      </c>
      <c r="AL22" s="3" t="s">
        <v>440</v>
      </c>
      <c r="AM22" s="96" t="s">
        <v>495</v>
      </c>
      <c r="AN22" s="4"/>
      <c r="AO22" s="4"/>
      <c r="AP22" s="4"/>
      <c r="AQ22" s="4"/>
      <c r="AR22" s="4"/>
      <c r="AS22" s="4"/>
      <c r="AT22" s="4"/>
      <c r="AU22" s="96" t="s">
        <v>479</v>
      </c>
      <c r="AV22" s="3" t="s">
        <v>128</v>
      </c>
      <c r="AW22" s="3"/>
      <c r="AX22" s="3" t="s">
        <v>118</v>
      </c>
      <c r="AY22" s="4"/>
      <c r="AZ22" s="4"/>
      <c r="BA22" s="96" t="s">
        <v>196</v>
      </c>
      <c r="BB22" s="3" t="s">
        <v>441</v>
      </c>
      <c r="BC22" s="4"/>
      <c r="BD22" s="3" t="s">
        <v>442</v>
      </c>
      <c r="BE22" s="96" t="s">
        <v>196</v>
      </c>
      <c r="BF22" s="4"/>
      <c r="BG22" s="96" t="s">
        <v>245</v>
      </c>
      <c r="BH22" s="4"/>
      <c r="BI22" s="96" t="s">
        <v>196</v>
      </c>
      <c r="BJ22" s="96" t="b">
        <v>1</v>
      </c>
      <c r="BK22" s="97"/>
    </row>
    <row r="23">
      <c r="A23" s="94"/>
      <c r="B23" s="95" t="s">
        <v>552</v>
      </c>
      <c r="C23" s="3" t="s">
        <v>553</v>
      </c>
      <c r="D23" s="96" t="s">
        <v>167</v>
      </c>
      <c r="E23" s="96" t="s">
        <v>328</v>
      </c>
      <c r="F23" s="96">
        <v>3.0</v>
      </c>
      <c r="G23" s="96">
        <v>3.0</v>
      </c>
      <c r="H23" s="96" t="s">
        <v>555</v>
      </c>
      <c r="I23" s="96">
        <v>15.0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3" t="s">
        <v>163</v>
      </c>
      <c r="U23" s="96" t="s">
        <v>495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96" t="b">
        <v>0</v>
      </c>
      <c r="BK23" s="97"/>
    </row>
    <row r="24">
      <c r="A24" s="94"/>
      <c r="B24" s="95" t="s">
        <v>747</v>
      </c>
      <c r="C24" s="3" t="s">
        <v>553</v>
      </c>
      <c r="D24" s="96" t="s">
        <v>167</v>
      </c>
      <c r="E24" s="96" t="s">
        <v>328</v>
      </c>
      <c r="F24" s="96">
        <v>4.0</v>
      </c>
      <c r="G24" s="96" t="s">
        <v>330</v>
      </c>
      <c r="H24" s="96" t="s">
        <v>748</v>
      </c>
      <c r="I24" s="96">
        <v>100.0</v>
      </c>
      <c r="J24" s="4"/>
      <c r="K24" s="96" t="s">
        <v>474</v>
      </c>
      <c r="L24" s="4"/>
      <c r="M24" s="96" t="s">
        <v>616</v>
      </c>
      <c r="N24" s="4"/>
      <c r="O24" s="96" t="s">
        <v>617</v>
      </c>
      <c r="P24" s="4"/>
      <c r="Q24" s="96" t="s">
        <v>461</v>
      </c>
      <c r="R24" s="4"/>
      <c r="S24" s="96" t="s">
        <v>495</v>
      </c>
      <c r="T24" s="4"/>
      <c r="U24" s="96" t="s">
        <v>461</v>
      </c>
      <c r="V24" s="4"/>
      <c r="W24" s="96" t="s">
        <v>495</v>
      </c>
      <c r="X24" s="4"/>
      <c r="Y24" s="4"/>
      <c r="Z24" s="4"/>
      <c r="AA24" s="96" t="s">
        <v>245</v>
      </c>
      <c r="AB24" s="4"/>
      <c r="AC24" s="96" t="s">
        <v>618</v>
      </c>
      <c r="AD24" s="4"/>
      <c r="AE24" s="96" t="s">
        <v>245</v>
      </c>
      <c r="AF24" s="4"/>
      <c r="AG24" s="96" t="s">
        <v>245</v>
      </c>
      <c r="AH24" s="3" t="s">
        <v>138</v>
      </c>
      <c r="AI24" s="96" t="s">
        <v>495</v>
      </c>
      <c r="AJ24" s="4"/>
      <c r="AK24" s="96" t="s">
        <v>245</v>
      </c>
      <c r="AL24" s="4"/>
      <c r="AM24" s="4"/>
      <c r="AN24" s="4"/>
      <c r="AO24" s="96" t="s">
        <v>495</v>
      </c>
      <c r="AP24" s="4"/>
      <c r="AQ24" s="4"/>
      <c r="AR24" s="4"/>
      <c r="AS24" s="4"/>
      <c r="AT24" s="4"/>
      <c r="AU24" s="96" t="s">
        <v>479</v>
      </c>
      <c r="AV24" s="4"/>
      <c r="AW24" s="4"/>
      <c r="AX24" s="4"/>
      <c r="AY24" s="96" t="s">
        <v>245</v>
      </c>
      <c r="AZ24" s="4"/>
      <c r="BA24" s="96" t="s">
        <v>495</v>
      </c>
      <c r="BB24" s="4"/>
      <c r="BC24" s="4"/>
      <c r="BD24" s="4"/>
      <c r="BE24" s="96" t="s">
        <v>495</v>
      </c>
      <c r="BF24" s="4"/>
      <c r="BG24" s="96" t="s">
        <v>461</v>
      </c>
      <c r="BH24" s="4"/>
      <c r="BI24" s="4"/>
      <c r="BJ24" s="96" t="b">
        <v>1</v>
      </c>
      <c r="BK24" s="97"/>
    </row>
    <row r="25">
      <c r="A25" s="94"/>
      <c r="B25" s="95" t="s">
        <v>671</v>
      </c>
      <c r="C25" s="3" t="s">
        <v>470</v>
      </c>
      <c r="D25" s="96" t="s">
        <v>167</v>
      </c>
      <c r="E25" s="96" t="s">
        <v>187</v>
      </c>
      <c r="F25" s="96" t="s">
        <v>329</v>
      </c>
      <c r="G25" s="96">
        <v>4.0</v>
      </c>
      <c r="H25" s="96" t="s">
        <v>672</v>
      </c>
      <c r="I25" s="96">
        <v>100.0</v>
      </c>
      <c r="J25" s="3" t="s">
        <v>360</v>
      </c>
      <c r="K25" s="96" t="s">
        <v>196</v>
      </c>
      <c r="L25" s="3" t="s">
        <v>361</v>
      </c>
      <c r="M25" s="96" t="s">
        <v>196</v>
      </c>
      <c r="N25" s="3" t="s">
        <v>198</v>
      </c>
      <c r="O25" s="4"/>
      <c r="P25" s="3" t="s">
        <v>363</v>
      </c>
      <c r="Q25" s="96" t="s">
        <v>196</v>
      </c>
      <c r="R25" s="3" t="s">
        <v>364</v>
      </c>
      <c r="S25" s="96" t="s">
        <v>1013</v>
      </c>
      <c r="T25" s="3" t="s">
        <v>368</v>
      </c>
      <c r="U25" s="4"/>
      <c r="V25" s="3" t="s">
        <v>369</v>
      </c>
      <c r="W25" s="4"/>
      <c r="X25" s="3" t="s">
        <v>198</v>
      </c>
      <c r="Y25" s="4"/>
      <c r="Z25" s="3" t="s">
        <v>371</v>
      </c>
      <c r="AA25" s="4"/>
      <c r="AB25" s="3" t="s">
        <v>372</v>
      </c>
      <c r="AC25" s="96" t="s">
        <v>245</v>
      </c>
      <c r="AD25" s="3" t="s">
        <v>373</v>
      </c>
      <c r="AE25" s="96" t="s">
        <v>245</v>
      </c>
      <c r="AF25" s="3" t="s">
        <v>198</v>
      </c>
      <c r="AG25" s="4"/>
      <c r="AH25" s="3" t="s">
        <v>198</v>
      </c>
      <c r="AI25" s="4"/>
      <c r="AJ25" s="3" t="s">
        <v>375</v>
      </c>
      <c r="AK25" s="96" t="s">
        <v>245</v>
      </c>
      <c r="AL25" s="3" t="s">
        <v>198</v>
      </c>
      <c r="AM25" s="4"/>
      <c r="AN25" s="3" t="s">
        <v>377</v>
      </c>
      <c r="AO25" s="96" t="s">
        <v>474</v>
      </c>
      <c r="AP25" s="3" t="s">
        <v>378</v>
      </c>
      <c r="AQ25" s="4"/>
      <c r="AR25" s="3" t="s">
        <v>380</v>
      </c>
      <c r="AS25" s="4"/>
      <c r="AT25" s="3" t="s">
        <v>198</v>
      </c>
      <c r="AU25" s="4"/>
      <c r="AV25" s="3" t="s">
        <v>381</v>
      </c>
      <c r="AW25" s="3"/>
      <c r="AX25" s="3" t="s">
        <v>198</v>
      </c>
      <c r="AY25" s="4"/>
      <c r="AZ25" s="3" t="s">
        <v>382</v>
      </c>
      <c r="BA25" s="96" t="s">
        <v>474</v>
      </c>
      <c r="BB25" s="3" t="s">
        <v>384</v>
      </c>
      <c r="BC25" s="96" t="s">
        <v>474</v>
      </c>
      <c r="BD25" s="3" t="s">
        <v>385</v>
      </c>
      <c r="BE25" s="96" t="s">
        <v>196</v>
      </c>
      <c r="BF25" s="3" t="s">
        <v>386</v>
      </c>
      <c r="BG25" s="96" t="s">
        <v>605</v>
      </c>
      <c r="BH25" s="3" t="s">
        <v>387</v>
      </c>
      <c r="BI25" s="96" t="s">
        <v>196</v>
      </c>
      <c r="BJ25" s="96" t="b">
        <v>1</v>
      </c>
      <c r="BK25" s="97"/>
    </row>
    <row r="26">
      <c r="A26" s="94"/>
      <c r="B26" s="95" t="s">
        <v>644</v>
      </c>
      <c r="C26" s="3" t="s">
        <v>470</v>
      </c>
      <c r="D26" s="96" t="s">
        <v>167</v>
      </c>
      <c r="E26" s="96" t="s">
        <v>187</v>
      </c>
      <c r="F26" s="96" t="s">
        <v>329</v>
      </c>
      <c r="G26" s="96">
        <v>3.0</v>
      </c>
      <c r="H26" s="96" t="s">
        <v>645</v>
      </c>
      <c r="I26" s="96">
        <v>36.0</v>
      </c>
      <c r="J26" s="4"/>
      <c r="K26" s="4"/>
      <c r="L26" s="3" t="s">
        <v>229</v>
      </c>
      <c r="M26" s="96" t="s">
        <v>646</v>
      </c>
      <c r="N26" s="4"/>
      <c r="O26" s="4"/>
      <c r="P26" s="4"/>
      <c r="Q26" s="4"/>
      <c r="R26" s="4"/>
      <c r="S26" s="4"/>
      <c r="T26" s="3" t="s">
        <v>536</v>
      </c>
      <c r="U26" s="96" t="s">
        <v>616</v>
      </c>
      <c r="V26" s="4"/>
      <c r="W26" s="4"/>
      <c r="X26" s="4"/>
      <c r="Y26" s="4"/>
      <c r="Z26" s="4"/>
      <c r="AA26" s="4"/>
      <c r="AB26" s="3" t="s">
        <v>537</v>
      </c>
      <c r="AC26" s="96" t="s">
        <v>245</v>
      </c>
      <c r="AD26" s="4"/>
      <c r="AE26" s="4"/>
      <c r="AF26" s="4"/>
      <c r="AG26" s="4"/>
      <c r="AH26" s="3" t="s">
        <v>225</v>
      </c>
      <c r="AI26" s="4"/>
      <c r="AJ26" s="4"/>
      <c r="AK26" s="4"/>
      <c r="AL26" s="3" t="s">
        <v>538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3" t="s">
        <v>539</v>
      </c>
      <c r="BE26" s="96" t="s">
        <v>196</v>
      </c>
      <c r="BF26" s="3" t="s">
        <v>540</v>
      </c>
      <c r="BG26" s="96" t="s">
        <v>196</v>
      </c>
      <c r="BH26" s="4"/>
      <c r="BI26" s="4"/>
      <c r="BJ26" s="96" t="b">
        <v>0</v>
      </c>
      <c r="BK26" s="97"/>
    </row>
    <row r="27">
      <c r="A27" s="94"/>
      <c r="B27" s="95" t="s">
        <v>647</v>
      </c>
      <c r="C27" s="3" t="s">
        <v>470</v>
      </c>
      <c r="D27" s="96" t="s">
        <v>167</v>
      </c>
      <c r="E27" s="96" t="s">
        <v>472</v>
      </c>
      <c r="F27" s="96">
        <v>6.0</v>
      </c>
      <c r="G27" s="96">
        <v>4.0</v>
      </c>
      <c r="H27" s="96" t="s">
        <v>648</v>
      </c>
      <c r="I27" s="96">
        <v>19.0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 t="s">
        <v>419</v>
      </c>
      <c r="AQ27" s="96" t="s">
        <v>1009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3" t="s">
        <v>419</v>
      </c>
      <c r="BI27" s="96" t="s">
        <v>1009</v>
      </c>
      <c r="BJ27" s="96" t="b">
        <v>0</v>
      </c>
      <c r="BK27" s="97"/>
    </row>
    <row r="28">
      <c r="A28" s="94"/>
      <c r="B28" s="95" t="s">
        <v>469</v>
      </c>
      <c r="C28" s="3" t="s">
        <v>470</v>
      </c>
      <c r="D28" s="96" t="s">
        <v>471</v>
      </c>
      <c r="E28" s="96" t="s">
        <v>472</v>
      </c>
      <c r="F28" s="96">
        <v>7.0</v>
      </c>
      <c r="G28" s="96">
        <v>4.0</v>
      </c>
      <c r="H28" s="96" t="s">
        <v>473</v>
      </c>
      <c r="I28" s="96">
        <v>46.0</v>
      </c>
      <c r="J28" s="24"/>
      <c r="K28" s="96" t="s">
        <v>474</v>
      </c>
      <c r="L28" s="4"/>
      <c r="M28" s="4"/>
      <c r="N28" s="4"/>
      <c r="O28" s="4"/>
      <c r="P28" s="4"/>
      <c r="Q28" s="4"/>
      <c r="R28" s="4"/>
      <c r="S28" s="4"/>
      <c r="T28" s="4"/>
      <c r="U28" s="96" t="s">
        <v>475</v>
      </c>
      <c r="V28" s="3" t="s">
        <v>476</v>
      </c>
      <c r="W28" s="96" t="s">
        <v>1030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96" t="s">
        <v>478</v>
      </c>
      <c r="AL28" s="4"/>
      <c r="AM28" s="4"/>
      <c r="AN28" s="4"/>
      <c r="AO28" s="4"/>
      <c r="AP28" s="4"/>
      <c r="AQ28" s="96" t="s">
        <v>479</v>
      </c>
      <c r="AR28" s="4"/>
      <c r="AS28" s="96" t="s">
        <v>474</v>
      </c>
      <c r="AT28" s="4"/>
      <c r="AU28" s="96" t="s">
        <v>479</v>
      </c>
      <c r="AV28" s="4"/>
      <c r="AW28" s="4"/>
      <c r="AX28" s="4"/>
      <c r="AY28" s="4"/>
      <c r="AZ28" s="4"/>
      <c r="BA28" s="4"/>
      <c r="BB28" s="4"/>
      <c r="BC28" s="4"/>
      <c r="BD28" s="4"/>
      <c r="BE28" s="96" t="s">
        <v>482</v>
      </c>
      <c r="BF28" s="4"/>
      <c r="BG28" s="4"/>
      <c r="BH28" s="3" t="s">
        <v>483</v>
      </c>
      <c r="BI28" s="96" t="s">
        <v>245</v>
      </c>
      <c r="BJ28" s="96" t="b">
        <v>0</v>
      </c>
      <c r="BK28" s="97"/>
    </row>
    <row r="29">
      <c r="A29" s="94"/>
      <c r="B29" s="95" t="s">
        <v>619</v>
      </c>
      <c r="C29" s="3" t="s">
        <v>598</v>
      </c>
      <c r="D29" s="96" t="s">
        <v>167</v>
      </c>
      <c r="E29" s="96" t="s">
        <v>620</v>
      </c>
      <c r="F29" s="96" t="s">
        <v>329</v>
      </c>
      <c r="G29" s="96" t="s">
        <v>330</v>
      </c>
      <c r="H29" s="96" t="s">
        <v>621</v>
      </c>
      <c r="I29" s="96">
        <v>29.0</v>
      </c>
      <c r="J29" s="3" t="s">
        <v>114</v>
      </c>
      <c r="K29" s="96" t="s">
        <v>474</v>
      </c>
      <c r="L29" s="3" t="s">
        <v>133</v>
      </c>
      <c r="M29" s="96" t="s">
        <v>616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3" t="s">
        <v>134</v>
      </c>
      <c r="AI29" s="96" t="s">
        <v>474</v>
      </c>
      <c r="AJ29" s="4"/>
      <c r="AK29" s="4"/>
      <c r="AL29" s="4"/>
      <c r="AM29" s="4"/>
      <c r="AN29" s="3" t="s">
        <v>135</v>
      </c>
      <c r="AO29" s="96" t="s">
        <v>1020</v>
      </c>
      <c r="AP29" s="4"/>
      <c r="AQ29" s="4"/>
      <c r="AR29" s="3" t="s">
        <v>136</v>
      </c>
      <c r="AS29" s="96" t="s">
        <v>495</v>
      </c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96" t="b">
        <v>0</v>
      </c>
      <c r="BK29" s="97"/>
    </row>
    <row r="30">
      <c r="A30" s="94"/>
      <c r="B30" s="95" t="s">
        <v>601</v>
      </c>
      <c r="C30" s="3" t="s">
        <v>598</v>
      </c>
      <c r="D30" s="96" t="s">
        <v>167</v>
      </c>
      <c r="E30" s="96" t="s">
        <v>472</v>
      </c>
      <c r="F30" s="96">
        <v>1.0</v>
      </c>
      <c r="G30" s="96">
        <v>2.0</v>
      </c>
      <c r="H30" s="96" t="s">
        <v>602</v>
      </c>
      <c r="I30" s="96">
        <v>36.0</v>
      </c>
      <c r="J30" s="3" t="s">
        <v>222</v>
      </c>
      <c r="K30" s="96" t="s">
        <v>603</v>
      </c>
      <c r="L30" s="4"/>
      <c r="M30" s="4"/>
      <c r="N30" s="4"/>
      <c r="O30" s="4"/>
      <c r="P30" s="3" t="s">
        <v>223</v>
      </c>
      <c r="Q30" s="96" t="s">
        <v>604</v>
      </c>
      <c r="R30" s="3" t="s">
        <v>224</v>
      </c>
      <c r="S30" s="96" t="s">
        <v>461</v>
      </c>
      <c r="T30" s="4"/>
      <c r="U30" s="4"/>
      <c r="V30" s="4"/>
      <c r="W30" s="4"/>
      <c r="X30" s="3" t="s">
        <v>225</v>
      </c>
      <c r="Y30" s="4"/>
      <c r="Z30" s="3" t="s">
        <v>226</v>
      </c>
      <c r="AA30" s="96" t="s">
        <v>245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3" t="s">
        <v>78</v>
      </c>
      <c r="AU30" s="96" t="s">
        <v>479</v>
      </c>
      <c r="AV30" s="4"/>
      <c r="AW30" s="4"/>
      <c r="AX30" s="4"/>
      <c r="AY30" s="4"/>
      <c r="AZ30" s="3" t="s">
        <v>227</v>
      </c>
      <c r="BA30" s="96" t="s">
        <v>605</v>
      </c>
      <c r="BB30" s="4"/>
      <c r="BC30" s="4"/>
      <c r="BD30" s="4"/>
      <c r="BE30" s="4"/>
      <c r="BF30" s="4"/>
      <c r="BG30" s="4"/>
      <c r="BH30" s="4"/>
      <c r="BI30" s="4"/>
      <c r="BJ30" s="96" t="b">
        <v>0</v>
      </c>
      <c r="BK30" s="97"/>
    </row>
    <row r="31">
      <c r="A31" s="94"/>
      <c r="B31" s="95" t="s">
        <v>755</v>
      </c>
      <c r="C31" s="3" t="s">
        <v>598</v>
      </c>
      <c r="D31" s="96" t="s">
        <v>471</v>
      </c>
      <c r="E31" s="96" t="s">
        <v>328</v>
      </c>
      <c r="F31" s="96">
        <v>4.0</v>
      </c>
      <c r="G31" s="96">
        <v>1.0</v>
      </c>
      <c r="H31" s="96" t="s">
        <v>757</v>
      </c>
      <c r="I31" s="96">
        <v>22.0</v>
      </c>
      <c r="J31" s="3" t="s">
        <v>320</v>
      </c>
      <c r="K31" s="96" t="s">
        <v>196</v>
      </c>
      <c r="L31" s="4"/>
      <c r="M31" s="4"/>
      <c r="N31" s="4"/>
      <c r="O31" s="4"/>
      <c r="P31" s="4"/>
      <c r="Q31" s="4"/>
      <c r="R31" s="4"/>
      <c r="S31" s="4"/>
      <c r="T31" s="3" t="s">
        <v>124</v>
      </c>
      <c r="U31" s="96" t="s">
        <v>196</v>
      </c>
      <c r="V31" s="4"/>
      <c r="W31" s="4"/>
      <c r="X31" s="3" t="s">
        <v>321</v>
      </c>
      <c r="Y31" s="96" t="s">
        <v>196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96" t="b">
        <v>0</v>
      </c>
      <c r="BK31" s="97"/>
    </row>
    <row r="32">
      <c r="A32" s="94"/>
      <c r="B32" s="95" t="s">
        <v>725</v>
      </c>
      <c r="C32" s="3" t="s">
        <v>598</v>
      </c>
      <c r="D32" s="96" t="s">
        <v>167</v>
      </c>
      <c r="E32" s="96" t="s">
        <v>472</v>
      </c>
      <c r="F32" s="96">
        <v>1.0</v>
      </c>
      <c r="G32" s="96">
        <v>2.0</v>
      </c>
      <c r="H32" s="96" t="s">
        <v>602</v>
      </c>
      <c r="I32" s="96">
        <v>100.0</v>
      </c>
      <c r="J32" s="4"/>
      <c r="K32" s="4"/>
      <c r="L32" s="4"/>
      <c r="M32" s="4"/>
      <c r="N32" s="3" t="s">
        <v>504</v>
      </c>
      <c r="O32" s="4"/>
      <c r="P32" s="3" t="s">
        <v>505</v>
      </c>
      <c r="Q32" s="4"/>
      <c r="R32" s="3" t="s">
        <v>506</v>
      </c>
      <c r="S32" s="96" t="s">
        <v>461</v>
      </c>
      <c r="T32" s="3" t="s">
        <v>163</v>
      </c>
      <c r="U32" s="96" t="s">
        <v>495</v>
      </c>
      <c r="V32" s="3" t="s">
        <v>163</v>
      </c>
      <c r="W32" s="96" t="s">
        <v>495</v>
      </c>
      <c r="X32" s="3" t="s">
        <v>508</v>
      </c>
      <c r="Y32" s="96" t="s">
        <v>461</v>
      </c>
      <c r="Z32" s="3" t="s">
        <v>54</v>
      </c>
      <c r="AA32" s="96" t="s">
        <v>245</v>
      </c>
      <c r="AB32" s="3" t="s">
        <v>54</v>
      </c>
      <c r="AC32" s="96" t="s">
        <v>245</v>
      </c>
      <c r="AD32" s="3" t="s">
        <v>54</v>
      </c>
      <c r="AE32" s="96" t="s">
        <v>245</v>
      </c>
      <c r="AF32" s="3" t="s">
        <v>511</v>
      </c>
      <c r="AG32" s="96" t="s">
        <v>245</v>
      </c>
      <c r="AH32" s="3" t="s">
        <v>504</v>
      </c>
      <c r="AI32" s="4"/>
      <c r="AJ32" s="3" t="s">
        <v>176</v>
      </c>
      <c r="AK32" s="96" t="s">
        <v>245</v>
      </c>
      <c r="AL32" s="3" t="s">
        <v>467</v>
      </c>
      <c r="AM32" s="4"/>
      <c r="AN32" s="3" t="s">
        <v>513</v>
      </c>
      <c r="AO32" s="96" t="s">
        <v>245</v>
      </c>
      <c r="AP32" s="3" t="s">
        <v>514</v>
      </c>
      <c r="AQ32" s="96" t="s">
        <v>495</v>
      </c>
      <c r="AR32" s="3" t="s">
        <v>183</v>
      </c>
      <c r="AS32" s="96" t="s">
        <v>461</v>
      </c>
      <c r="AT32" s="3" t="s">
        <v>504</v>
      </c>
      <c r="AU32" s="4"/>
      <c r="AV32" s="3" t="s">
        <v>128</v>
      </c>
      <c r="AW32" s="3"/>
      <c r="AX32" s="3" t="s">
        <v>504</v>
      </c>
      <c r="AY32" s="4"/>
      <c r="AZ32" s="3" t="s">
        <v>515</v>
      </c>
      <c r="BA32" s="96" t="s">
        <v>461</v>
      </c>
      <c r="BB32" s="3" t="s">
        <v>516</v>
      </c>
      <c r="BC32" s="96" t="s">
        <v>461</v>
      </c>
      <c r="BD32" s="3" t="s">
        <v>263</v>
      </c>
      <c r="BE32" s="96" t="s">
        <v>461</v>
      </c>
      <c r="BF32" s="3" t="s">
        <v>519</v>
      </c>
      <c r="BG32" s="96" t="s">
        <v>461</v>
      </c>
      <c r="BH32" s="3" t="s">
        <v>520</v>
      </c>
      <c r="BI32" s="96" t="s">
        <v>461</v>
      </c>
      <c r="BJ32" s="96" t="b">
        <v>1</v>
      </c>
      <c r="BK32" s="97"/>
    </row>
    <row r="33">
      <c r="A33" s="94"/>
      <c r="B33" s="95" t="s">
        <v>858</v>
      </c>
      <c r="C33" s="3" t="s">
        <v>598</v>
      </c>
      <c r="D33" s="96" t="s">
        <v>167</v>
      </c>
      <c r="E33" s="96" t="s">
        <v>455</v>
      </c>
      <c r="F33" s="96">
        <v>7.0</v>
      </c>
      <c r="G33" s="96">
        <v>3.0</v>
      </c>
      <c r="H33" s="96" t="s">
        <v>859</v>
      </c>
      <c r="I33" s="96">
        <v>100.0</v>
      </c>
      <c r="J33" s="4"/>
      <c r="K33" s="96" t="s">
        <v>474</v>
      </c>
      <c r="L33" s="4"/>
      <c r="M33" s="96" t="s">
        <v>617</v>
      </c>
      <c r="N33" s="4"/>
      <c r="O33" s="96" t="s">
        <v>860</v>
      </c>
      <c r="P33" s="4"/>
      <c r="Q33" s="96" t="s">
        <v>461</v>
      </c>
      <c r="R33" s="4"/>
      <c r="S33" s="96" t="s">
        <v>461</v>
      </c>
      <c r="T33" s="3" t="s">
        <v>163</v>
      </c>
      <c r="U33" s="96" t="s">
        <v>1009</v>
      </c>
      <c r="V33" s="3" t="s">
        <v>549</v>
      </c>
      <c r="W33" s="96" t="s">
        <v>720</v>
      </c>
      <c r="X33" s="4"/>
      <c r="Y33" s="4"/>
      <c r="Z33" s="3" t="s">
        <v>550</v>
      </c>
      <c r="AA33" s="96" t="s">
        <v>245</v>
      </c>
      <c r="AB33" s="3" t="s">
        <v>551</v>
      </c>
      <c r="AC33" s="96" t="s">
        <v>245</v>
      </c>
      <c r="AD33" s="4"/>
      <c r="AE33" s="96" t="s">
        <v>245</v>
      </c>
      <c r="AF33" s="4"/>
      <c r="AG33" s="4"/>
      <c r="AH33" s="4"/>
      <c r="AI33" s="96" t="s">
        <v>535</v>
      </c>
      <c r="AJ33" s="4"/>
      <c r="AK33" s="96" t="s">
        <v>245</v>
      </c>
      <c r="AL33" s="3" t="s">
        <v>168</v>
      </c>
      <c r="AM33" s="96" t="s">
        <v>1009</v>
      </c>
      <c r="AN33" s="3" t="s">
        <v>148</v>
      </c>
      <c r="AO33" s="96" t="s">
        <v>495</v>
      </c>
      <c r="AP33" s="4"/>
      <c r="AQ33" s="4"/>
      <c r="AR33" s="4"/>
      <c r="AS33" s="4"/>
      <c r="AT33" s="4"/>
      <c r="AU33" s="96" t="s">
        <v>479</v>
      </c>
      <c r="AV33" s="4"/>
      <c r="AW33" s="4"/>
      <c r="AX33" s="4"/>
      <c r="AY33" s="4"/>
      <c r="AZ33" s="3" t="s">
        <v>174</v>
      </c>
      <c r="BA33" s="96" t="s">
        <v>474</v>
      </c>
      <c r="BB33" s="4"/>
      <c r="BC33" s="4"/>
      <c r="BD33" s="4"/>
      <c r="BE33" s="96" t="s">
        <v>617</v>
      </c>
      <c r="BF33" s="4"/>
      <c r="BG33" s="4"/>
      <c r="BH33" s="4"/>
      <c r="BI33" s="4"/>
      <c r="BJ33" s="96" t="b">
        <v>1</v>
      </c>
      <c r="BK33" s="97"/>
    </row>
    <row r="34">
      <c r="A34" s="94"/>
      <c r="B34" s="95" t="s">
        <v>597</v>
      </c>
      <c r="C34" s="3" t="s">
        <v>598</v>
      </c>
      <c r="D34" s="96" t="s">
        <v>167</v>
      </c>
      <c r="E34" s="96" t="s">
        <v>472</v>
      </c>
      <c r="F34" s="96">
        <v>3.0</v>
      </c>
      <c r="G34" s="96" t="s">
        <v>330</v>
      </c>
      <c r="H34" s="96" t="s">
        <v>600</v>
      </c>
      <c r="I34" s="96">
        <v>15.0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3" t="s">
        <v>580</v>
      </c>
      <c r="AK34" s="96" t="s">
        <v>245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96" t="b">
        <v>0</v>
      </c>
      <c r="BK34" s="97"/>
    </row>
    <row r="35">
      <c r="A35" s="94"/>
      <c r="B35" s="95" t="s">
        <v>825</v>
      </c>
      <c r="C35" s="3" t="s">
        <v>624</v>
      </c>
      <c r="D35" s="96" t="s">
        <v>167</v>
      </c>
      <c r="E35" s="96" t="s">
        <v>328</v>
      </c>
      <c r="F35" s="96">
        <v>4.0</v>
      </c>
      <c r="G35" s="96">
        <v>2.0</v>
      </c>
      <c r="H35" s="96" t="s">
        <v>769</v>
      </c>
      <c r="I35" s="96">
        <v>100.0</v>
      </c>
      <c r="J35" s="3" t="s">
        <v>177</v>
      </c>
      <c r="K35" s="96" t="s">
        <v>196</v>
      </c>
      <c r="L35" s="3" t="s">
        <v>178</v>
      </c>
      <c r="M35" s="96" t="s">
        <v>196</v>
      </c>
      <c r="N35" s="3" t="s">
        <v>179</v>
      </c>
      <c r="O35" s="96" t="s">
        <v>196</v>
      </c>
      <c r="P35" s="4"/>
      <c r="Q35" s="4"/>
      <c r="R35" s="3" t="s">
        <v>180</v>
      </c>
      <c r="S35" s="96" t="s">
        <v>461</v>
      </c>
      <c r="T35" s="3" t="s">
        <v>163</v>
      </c>
      <c r="U35" s="96" t="s">
        <v>495</v>
      </c>
      <c r="V35" s="3" t="s">
        <v>181</v>
      </c>
      <c r="W35" s="96" t="s">
        <v>461</v>
      </c>
      <c r="X35" s="4"/>
      <c r="Y35" s="4"/>
      <c r="Z35" s="4"/>
      <c r="AA35" s="4"/>
      <c r="AB35" s="4"/>
      <c r="AC35" s="4"/>
      <c r="AD35" s="3" t="s">
        <v>179</v>
      </c>
      <c r="AE35" s="96" t="s">
        <v>196</v>
      </c>
      <c r="AF35" s="3" t="s">
        <v>54</v>
      </c>
      <c r="AG35" s="96" t="s">
        <v>245</v>
      </c>
      <c r="AH35" s="4"/>
      <c r="AI35" s="4"/>
      <c r="AJ35" s="4"/>
      <c r="AK35" s="4"/>
      <c r="AL35" s="3" t="s">
        <v>182</v>
      </c>
      <c r="AM35" s="4"/>
      <c r="AN35" s="4"/>
      <c r="AO35" s="4"/>
      <c r="AP35" s="4"/>
      <c r="AQ35" s="4"/>
      <c r="AR35" s="3" t="s">
        <v>183</v>
      </c>
      <c r="AS35" s="96" t="s">
        <v>461</v>
      </c>
      <c r="AT35" s="4"/>
      <c r="AU35" s="4"/>
      <c r="AV35" s="3" t="s">
        <v>128</v>
      </c>
      <c r="AW35" s="3"/>
      <c r="AX35" s="4"/>
      <c r="AY35" s="4"/>
      <c r="AZ35" s="4"/>
      <c r="BA35" s="4"/>
      <c r="BB35" s="4"/>
      <c r="BC35" s="4"/>
      <c r="BD35" s="3" t="s">
        <v>184</v>
      </c>
      <c r="BE35" s="96" t="s">
        <v>461</v>
      </c>
      <c r="BF35" s="4"/>
      <c r="BG35" s="4"/>
      <c r="BH35" s="4"/>
      <c r="BI35" s="4"/>
      <c r="BJ35" s="96" t="b">
        <v>1</v>
      </c>
      <c r="BK35" s="97"/>
    </row>
    <row r="36">
      <c r="A36" s="94"/>
      <c r="B36" s="95" t="s">
        <v>853</v>
      </c>
      <c r="C36" s="3" t="s">
        <v>624</v>
      </c>
      <c r="D36" s="96" t="s">
        <v>167</v>
      </c>
      <c r="E36" s="96" t="s">
        <v>472</v>
      </c>
      <c r="F36" s="96">
        <v>5.0</v>
      </c>
      <c r="G36" s="96">
        <v>4.0</v>
      </c>
      <c r="H36" s="96" t="s">
        <v>854</v>
      </c>
      <c r="I36" s="96">
        <v>100.0</v>
      </c>
      <c r="J36" s="3" t="s">
        <v>340</v>
      </c>
      <c r="K36" s="96" t="s">
        <v>1009</v>
      </c>
      <c r="L36" s="3" t="s">
        <v>341</v>
      </c>
      <c r="M36" s="96" t="s">
        <v>616</v>
      </c>
      <c r="N36" s="4"/>
      <c r="O36" s="4"/>
      <c r="P36" s="3" t="s">
        <v>57</v>
      </c>
      <c r="Q36" s="4"/>
      <c r="R36" s="3" t="s">
        <v>342</v>
      </c>
      <c r="S36" s="4"/>
      <c r="T36" s="3" t="s">
        <v>343</v>
      </c>
      <c r="U36" s="4"/>
      <c r="V36" s="3" t="s">
        <v>57</v>
      </c>
      <c r="W36" s="4"/>
      <c r="X36" s="3" t="s">
        <v>344</v>
      </c>
      <c r="Y36" s="96" t="s">
        <v>245</v>
      </c>
      <c r="Z36" s="3" t="s">
        <v>345</v>
      </c>
      <c r="AA36" s="96" t="s">
        <v>478</v>
      </c>
      <c r="AB36" s="3" t="s">
        <v>346</v>
      </c>
      <c r="AC36" s="96" t="s">
        <v>245</v>
      </c>
      <c r="AD36" s="3" t="s">
        <v>347</v>
      </c>
      <c r="AE36" s="96" t="s">
        <v>245</v>
      </c>
      <c r="AF36" s="3" t="s">
        <v>348</v>
      </c>
      <c r="AG36" s="96" t="s">
        <v>196</v>
      </c>
      <c r="AH36" s="4"/>
      <c r="AI36" s="4"/>
      <c r="AJ36" s="3" t="s">
        <v>57</v>
      </c>
      <c r="AK36" s="4"/>
      <c r="AL36" s="3" t="s">
        <v>349</v>
      </c>
      <c r="AM36" s="96" t="s">
        <v>1009</v>
      </c>
      <c r="AN36" s="3" t="s">
        <v>350</v>
      </c>
      <c r="AO36" s="4"/>
      <c r="AP36" s="3" t="s">
        <v>57</v>
      </c>
      <c r="AQ36" s="4"/>
      <c r="AR36" s="3" t="s">
        <v>352</v>
      </c>
      <c r="AS36" s="96" t="s">
        <v>196</v>
      </c>
      <c r="AT36" s="3" t="s">
        <v>353</v>
      </c>
      <c r="AU36" s="96" t="s">
        <v>535</v>
      </c>
      <c r="AV36" s="3" t="s">
        <v>354</v>
      </c>
      <c r="AW36" s="3"/>
      <c r="AX36" s="3" t="s">
        <v>57</v>
      </c>
      <c r="AY36" s="4"/>
      <c r="AZ36" s="3" t="s">
        <v>356</v>
      </c>
      <c r="BA36" s="96" t="s">
        <v>679</v>
      </c>
      <c r="BB36" s="3" t="s">
        <v>57</v>
      </c>
      <c r="BC36" s="4"/>
      <c r="BD36" s="3" t="s">
        <v>357</v>
      </c>
      <c r="BE36" s="96" t="s">
        <v>1009</v>
      </c>
      <c r="BF36" s="3" t="s">
        <v>263</v>
      </c>
      <c r="BG36" s="96" t="s">
        <v>196</v>
      </c>
      <c r="BH36" s="3" t="s">
        <v>359</v>
      </c>
      <c r="BI36" s="96" t="s">
        <v>196</v>
      </c>
      <c r="BJ36" s="96" t="b">
        <v>1</v>
      </c>
      <c r="BK36" s="97"/>
    </row>
    <row r="37">
      <c r="A37" s="94"/>
      <c r="B37" s="95" t="s">
        <v>801</v>
      </c>
      <c r="C37" s="3" t="s">
        <v>624</v>
      </c>
      <c r="D37" s="96" t="s">
        <v>471</v>
      </c>
      <c r="E37" s="96" t="s">
        <v>472</v>
      </c>
      <c r="F37" s="96">
        <v>5.0</v>
      </c>
      <c r="G37" s="96">
        <v>3.0</v>
      </c>
      <c r="H37" s="96" t="s">
        <v>802</v>
      </c>
      <c r="I37" s="96">
        <v>100.0</v>
      </c>
      <c r="J37" s="3" t="s">
        <v>400</v>
      </c>
      <c r="K37" s="96" t="s">
        <v>1008</v>
      </c>
      <c r="L37" s="3" t="s">
        <v>266</v>
      </c>
      <c r="M37" s="96" t="s">
        <v>1008</v>
      </c>
      <c r="N37" s="3" t="s">
        <v>402</v>
      </c>
      <c r="O37" s="96" t="s">
        <v>1008</v>
      </c>
      <c r="P37" s="3" t="s">
        <v>403</v>
      </c>
      <c r="Q37" s="96" t="s">
        <v>1031</v>
      </c>
      <c r="R37" s="3" t="s">
        <v>88</v>
      </c>
      <c r="S37" s="96" t="s">
        <v>1008</v>
      </c>
      <c r="T37" s="3" t="s">
        <v>404</v>
      </c>
      <c r="U37" s="96" t="s">
        <v>1031</v>
      </c>
      <c r="V37" s="3" t="s">
        <v>266</v>
      </c>
      <c r="W37" s="96" t="s">
        <v>1008</v>
      </c>
      <c r="X37" s="3" t="s">
        <v>406</v>
      </c>
      <c r="Y37" s="96" t="s">
        <v>1008</v>
      </c>
      <c r="Z37" s="3" t="s">
        <v>407</v>
      </c>
      <c r="AA37" s="96" t="s">
        <v>1015</v>
      </c>
      <c r="AB37" s="3" t="s">
        <v>408</v>
      </c>
      <c r="AC37" s="96" t="s">
        <v>1008</v>
      </c>
      <c r="AD37" s="3" t="s">
        <v>408</v>
      </c>
      <c r="AE37" s="96" t="s">
        <v>1018</v>
      </c>
      <c r="AF37" s="3" t="s">
        <v>409</v>
      </c>
      <c r="AG37" s="96" t="s">
        <v>1008</v>
      </c>
      <c r="AH37" s="3" t="s">
        <v>410</v>
      </c>
      <c r="AI37" s="96" t="s">
        <v>1008</v>
      </c>
      <c r="AJ37" s="3" t="s">
        <v>411</v>
      </c>
      <c r="AK37" s="96" t="s">
        <v>1008</v>
      </c>
      <c r="AL37" s="3" t="s">
        <v>412</v>
      </c>
      <c r="AM37" s="96" t="s">
        <v>1032</v>
      </c>
      <c r="AN37" s="3" t="s">
        <v>408</v>
      </c>
      <c r="AO37" s="96" t="s">
        <v>1008</v>
      </c>
      <c r="AP37" s="3" t="s">
        <v>408</v>
      </c>
      <c r="AQ37" s="96" t="s">
        <v>1008</v>
      </c>
      <c r="AR37" s="3" t="s">
        <v>410</v>
      </c>
      <c r="AS37" s="96" t="s">
        <v>1008</v>
      </c>
      <c r="AT37" s="3" t="s">
        <v>127</v>
      </c>
      <c r="AU37" s="96" t="s">
        <v>1008</v>
      </c>
      <c r="AV37" s="3" t="s">
        <v>128</v>
      </c>
      <c r="AW37" s="3"/>
      <c r="AX37" s="3" t="s">
        <v>134</v>
      </c>
      <c r="AY37" s="96" t="s">
        <v>1008</v>
      </c>
      <c r="AZ37" s="3" t="s">
        <v>414</v>
      </c>
      <c r="BA37" s="96" t="s">
        <v>1008</v>
      </c>
      <c r="BB37" s="3" t="s">
        <v>266</v>
      </c>
      <c r="BC37" s="96" t="s">
        <v>1008</v>
      </c>
      <c r="BD37" s="3" t="s">
        <v>415</v>
      </c>
      <c r="BE37" s="96" t="s">
        <v>1033</v>
      </c>
      <c r="BF37" s="3" t="s">
        <v>416</v>
      </c>
      <c r="BG37" s="96" t="s">
        <v>1008</v>
      </c>
      <c r="BH37" s="3" t="s">
        <v>417</v>
      </c>
      <c r="BI37" s="96" t="s">
        <v>1008</v>
      </c>
      <c r="BJ37" s="96" t="b">
        <v>1</v>
      </c>
      <c r="BK37" s="97"/>
    </row>
    <row r="38">
      <c r="A38" s="94"/>
      <c r="B38" s="95" t="s">
        <v>760</v>
      </c>
      <c r="C38" s="3" t="s">
        <v>624</v>
      </c>
      <c r="D38" s="96" t="s">
        <v>471</v>
      </c>
      <c r="E38" s="96" t="s">
        <v>472</v>
      </c>
      <c r="F38" s="96">
        <v>1.0</v>
      </c>
      <c r="G38" s="96">
        <v>1.0</v>
      </c>
      <c r="H38" s="96" t="s">
        <v>761</v>
      </c>
      <c r="I38" s="96">
        <v>29.0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" t="s">
        <v>444</v>
      </c>
      <c r="AC38" s="96" t="s">
        <v>461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" t="s">
        <v>445</v>
      </c>
      <c r="AO38" s="96" t="s">
        <v>245</v>
      </c>
      <c r="AP38" s="3" t="s">
        <v>446</v>
      </c>
      <c r="AQ38" s="96" t="s">
        <v>245</v>
      </c>
      <c r="AR38" s="3" t="s">
        <v>447</v>
      </c>
      <c r="AS38" s="96" t="s">
        <v>617</v>
      </c>
      <c r="AT38" s="4"/>
      <c r="AU38" s="4"/>
      <c r="AV38" s="3" t="s">
        <v>448</v>
      </c>
      <c r="AW38" s="3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96" t="b">
        <v>0</v>
      </c>
      <c r="BK38" s="97"/>
    </row>
    <row r="39">
      <c r="A39" s="94"/>
      <c r="B39" s="95" t="s">
        <v>793</v>
      </c>
      <c r="C39" s="3" t="s">
        <v>624</v>
      </c>
      <c r="D39" s="96" t="s">
        <v>167</v>
      </c>
      <c r="E39" s="96" t="s">
        <v>328</v>
      </c>
      <c r="F39" s="96">
        <v>5.0</v>
      </c>
      <c r="G39" s="96">
        <v>3.0</v>
      </c>
      <c r="H39" s="96" t="s">
        <v>794</v>
      </c>
      <c r="I39" s="96">
        <v>19.0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3" t="s">
        <v>524</v>
      </c>
      <c r="AQ39" s="96" t="s">
        <v>245</v>
      </c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96" t="b">
        <v>0</v>
      </c>
      <c r="BK39" s="97"/>
    </row>
    <row r="40">
      <c r="A40" s="94"/>
      <c r="B40" s="95" t="s">
        <v>623</v>
      </c>
      <c r="C40" s="3" t="s">
        <v>624</v>
      </c>
      <c r="D40" s="96" t="s">
        <v>167</v>
      </c>
      <c r="E40" s="96" t="s">
        <v>609</v>
      </c>
      <c r="F40" s="96" t="s">
        <v>329</v>
      </c>
      <c r="G40" s="96">
        <v>5.0</v>
      </c>
      <c r="H40" s="96" t="s">
        <v>625</v>
      </c>
      <c r="I40" s="96">
        <v>12.0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96" t="b">
        <v>0</v>
      </c>
      <c r="BK40" s="97"/>
    </row>
    <row r="41">
      <c r="A41" s="94"/>
      <c r="B41" s="95" t="s">
        <v>864</v>
      </c>
      <c r="C41" s="3" t="s">
        <v>324</v>
      </c>
      <c r="D41" s="96" t="s">
        <v>471</v>
      </c>
      <c r="E41" s="96" t="s">
        <v>472</v>
      </c>
      <c r="F41" s="96">
        <v>2.0</v>
      </c>
      <c r="G41" s="96">
        <v>1.0</v>
      </c>
      <c r="H41" s="96" t="s">
        <v>865</v>
      </c>
      <c r="I41" s="96">
        <v>49.0</v>
      </c>
      <c r="J41" s="4"/>
      <c r="K41" s="4"/>
      <c r="L41" s="3" t="s">
        <v>449</v>
      </c>
      <c r="M41" s="96" t="s">
        <v>616</v>
      </c>
      <c r="N41" s="4"/>
      <c r="O41" s="4"/>
      <c r="P41" s="4"/>
      <c r="Q41" s="4"/>
      <c r="R41" s="4"/>
      <c r="S41" s="4"/>
      <c r="T41" s="4"/>
      <c r="U41" s="4"/>
      <c r="V41" s="3" t="s">
        <v>57</v>
      </c>
      <c r="W41" s="96" t="s">
        <v>535</v>
      </c>
      <c r="X41" s="3" t="s">
        <v>406</v>
      </c>
      <c r="Y41" s="96" t="s">
        <v>605</v>
      </c>
      <c r="Z41" s="3" t="s">
        <v>450</v>
      </c>
      <c r="AA41" s="96" t="s">
        <v>720</v>
      </c>
      <c r="AB41" s="4"/>
      <c r="AC41" s="4"/>
      <c r="AD41" s="4"/>
      <c r="AE41" s="4"/>
      <c r="AF41" s="3" t="s">
        <v>451</v>
      </c>
      <c r="AG41" s="96" t="s">
        <v>196</v>
      </c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3" t="s">
        <v>128</v>
      </c>
      <c r="AW41" s="3"/>
      <c r="AX41" s="4"/>
      <c r="AY41" s="4"/>
      <c r="AZ41" s="4"/>
      <c r="BA41" s="4"/>
      <c r="BB41" s="3" t="s">
        <v>452</v>
      </c>
      <c r="BC41" s="96" t="s">
        <v>245</v>
      </c>
      <c r="BD41" s="4"/>
      <c r="BE41" s="4"/>
      <c r="BF41" s="3" t="s">
        <v>453</v>
      </c>
      <c r="BG41" s="96" t="s">
        <v>866</v>
      </c>
      <c r="BH41" s="4"/>
      <c r="BI41" s="4"/>
      <c r="BJ41" s="96" t="b">
        <v>0</v>
      </c>
      <c r="BK41" s="97"/>
    </row>
    <row r="42">
      <c r="A42" s="94"/>
      <c r="B42" s="95" t="s">
        <v>751</v>
      </c>
      <c r="C42" s="3" t="s">
        <v>324</v>
      </c>
      <c r="D42" s="96" t="s">
        <v>167</v>
      </c>
      <c r="E42" s="96" t="s">
        <v>472</v>
      </c>
      <c r="F42" s="96">
        <v>2.0</v>
      </c>
      <c r="G42" s="96">
        <v>2.0</v>
      </c>
      <c r="H42" s="96" t="s">
        <v>752</v>
      </c>
      <c r="I42" s="96">
        <v>49.0</v>
      </c>
      <c r="J42" s="4"/>
      <c r="K42" s="4"/>
      <c r="L42" s="4"/>
      <c r="M42" s="4"/>
      <c r="N42" s="3" t="s">
        <v>124</v>
      </c>
      <c r="O42" s="96" t="s">
        <v>245</v>
      </c>
      <c r="P42" s="4"/>
      <c r="Q42" s="4"/>
      <c r="R42" s="4"/>
      <c r="S42" s="4"/>
      <c r="T42" s="3" t="s">
        <v>163</v>
      </c>
      <c r="U42" s="96" t="s">
        <v>1009</v>
      </c>
      <c r="V42" s="3" t="s">
        <v>163</v>
      </c>
      <c r="W42" s="96" t="s">
        <v>1009</v>
      </c>
      <c r="X42" s="4"/>
      <c r="Y42" s="4"/>
      <c r="Z42" s="4"/>
      <c r="AA42" s="4"/>
      <c r="AB42" s="4"/>
      <c r="AC42" s="4"/>
      <c r="AD42" s="3" t="s">
        <v>54</v>
      </c>
      <c r="AE42" s="96" t="s">
        <v>245</v>
      </c>
      <c r="AF42" s="4"/>
      <c r="AG42" s="4"/>
      <c r="AH42" s="4"/>
      <c r="AI42" s="4"/>
      <c r="AJ42" s="3" t="s">
        <v>145</v>
      </c>
      <c r="AK42" s="96" t="s">
        <v>245</v>
      </c>
      <c r="AL42" s="4"/>
      <c r="AM42" s="4"/>
      <c r="AN42" s="3" t="s">
        <v>176</v>
      </c>
      <c r="AO42" s="96" t="s">
        <v>461</v>
      </c>
      <c r="AP42" s="3" t="s">
        <v>176</v>
      </c>
      <c r="AQ42" s="96" t="s">
        <v>461</v>
      </c>
      <c r="AR42" s="3" t="s">
        <v>497</v>
      </c>
      <c r="AS42" s="96" t="s">
        <v>461</v>
      </c>
      <c r="AT42" s="4"/>
      <c r="AU42" s="4"/>
      <c r="AV42" s="3" t="s">
        <v>499</v>
      </c>
      <c r="AW42" s="3"/>
      <c r="AX42" s="3" t="s">
        <v>174</v>
      </c>
      <c r="AY42" s="96" t="s">
        <v>474</v>
      </c>
      <c r="AZ42" s="4"/>
      <c r="BA42" s="4"/>
      <c r="BB42" s="4"/>
      <c r="BC42" s="4"/>
      <c r="BD42" s="4"/>
      <c r="BE42" s="4"/>
      <c r="BF42" s="3" t="s">
        <v>501</v>
      </c>
      <c r="BG42" s="96" t="s">
        <v>461</v>
      </c>
      <c r="BH42" s="4"/>
      <c r="BI42" s="4"/>
      <c r="BJ42" s="96" t="b">
        <v>0</v>
      </c>
      <c r="BK42" s="97"/>
    </row>
    <row r="43">
      <c r="A43" s="94"/>
      <c r="B43" s="95" t="s">
        <v>852</v>
      </c>
      <c r="C43" s="3" t="s">
        <v>324</v>
      </c>
      <c r="D43" s="96" t="s">
        <v>471</v>
      </c>
      <c r="E43" s="96" t="s">
        <v>328</v>
      </c>
      <c r="F43" s="96">
        <v>5.0</v>
      </c>
      <c r="G43" s="96">
        <v>3.0</v>
      </c>
      <c r="H43" s="96" t="s">
        <v>661</v>
      </c>
      <c r="I43" s="96">
        <v>100.0</v>
      </c>
      <c r="J43" s="4"/>
      <c r="K43" s="4"/>
      <c r="L43" s="3" t="s">
        <v>544</v>
      </c>
      <c r="M43" s="96" t="s">
        <v>616</v>
      </c>
      <c r="N43" s="3" t="s">
        <v>85</v>
      </c>
      <c r="O43" s="96" t="s">
        <v>617</v>
      </c>
      <c r="P43" s="4"/>
      <c r="Q43" s="4"/>
      <c r="R43" s="4"/>
      <c r="S43" s="4"/>
      <c r="T43" s="3" t="s">
        <v>545</v>
      </c>
      <c r="U43" s="96" t="s">
        <v>495</v>
      </c>
      <c r="V43" s="4"/>
      <c r="W43" s="4"/>
      <c r="X43" s="4"/>
      <c r="Y43" s="96" t="s">
        <v>1009</v>
      </c>
      <c r="Z43" s="3" t="s">
        <v>546</v>
      </c>
      <c r="AA43" s="96" t="s">
        <v>245</v>
      </c>
      <c r="AB43" s="3" t="s">
        <v>547</v>
      </c>
      <c r="AC43" s="96" t="s">
        <v>245</v>
      </c>
      <c r="AD43" s="3" t="s">
        <v>124</v>
      </c>
      <c r="AE43" s="96" t="s">
        <v>245</v>
      </c>
      <c r="AF43" s="3" t="s">
        <v>57</v>
      </c>
      <c r="AG43" s="4"/>
      <c r="AH43" s="3" t="s">
        <v>124</v>
      </c>
      <c r="AI43" s="96" t="s">
        <v>245</v>
      </c>
      <c r="AJ43" s="3" t="s">
        <v>176</v>
      </c>
      <c r="AK43" s="96" t="s">
        <v>245</v>
      </c>
      <c r="AL43" s="3" t="s">
        <v>168</v>
      </c>
      <c r="AM43" s="96" t="s">
        <v>495</v>
      </c>
      <c r="AN43" s="3" t="s">
        <v>148</v>
      </c>
      <c r="AO43" s="96" t="s">
        <v>495</v>
      </c>
      <c r="AP43" s="4"/>
      <c r="AQ43" s="4"/>
      <c r="AR43" s="4"/>
      <c r="AS43" s="4"/>
      <c r="AT43" s="3" t="s">
        <v>127</v>
      </c>
      <c r="AU43" s="96" t="s">
        <v>479</v>
      </c>
      <c r="AV43" s="3" t="s">
        <v>128</v>
      </c>
      <c r="AW43" s="3"/>
      <c r="AX43" s="3" t="s">
        <v>57</v>
      </c>
      <c r="AY43" s="4"/>
      <c r="AZ43" s="3" t="s">
        <v>548</v>
      </c>
      <c r="BA43" s="96" t="s">
        <v>535</v>
      </c>
      <c r="BB43" s="3" t="s">
        <v>175</v>
      </c>
      <c r="BC43" s="96" t="s">
        <v>479</v>
      </c>
      <c r="BD43" s="3" t="s">
        <v>57</v>
      </c>
      <c r="BE43" s="4"/>
      <c r="BF43" s="3" t="s">
        <v>57</v>
      </c>
      <c r="BG43" s="4"/>
      <c r="BH43" s="4"/>
      <c r="BI43" s="4"/>
      <c r="BJ43" s="96" t="b">
        <v>1</v>
      </c>
      <c r="BK43" s="97"/>
    </row>
    <row r="44">
      <c r="A44" s="94"/>
      <c r="B44" s="95" t="s">
        <v>322</v>
      </c>
      <c r="C44" s="3" t="s">
        <v>324</v>
      </c>
      <c r="D44" s="96" t="s">
        <v>167</v>
      </c>
      <c r="E44" s="96" t="s">
        <v>328</v>
      </c>
      <c r="F44" s="96" t="s">
        <v>329</v>
      </c>
      <c r="G44" s="96" t="s">
        <v>330</v>
      </c>
      <c r="H44" s="96" t="s">
        <v>332</v>
      </c>
      <c r="I44" s="96">
        <v>29.0</v>
      </c>
      <c r="J44" s="4"/>
      <c r="K44" s="4"/>
      <c r="L44" s="4"/>
      <c r="M44" s="4"/>
      <c r="N44" s="3" t="s">
        <v>118</v>
      </c>
      <c r="O44" s="4"/>
      <c r="P44" s="4"/>
      <c r="Q44" s="4"/>
      <c r="R44" s="4"/>
      <c r="S44" s="4"/>
      <c r="T44" s="4"/>
      <c r="U44" s="4"/>
      <c r="V44" s="3" t="s">
        <v>118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 t="s">
        <v>118</v>
      </c>
      <c r="AO44" s="4"/>
      <c r="AP44" s="4"/>
      <c r="AQ44" s="4"/>
      <c r="AR44" s="4"/>
      <c r="AS44" s="4"/>
      <c r="AT44" s="3" t="s">
        <v>118</v>
      </c>
      <c r="AU44" s="4"/>
      <c r="AV44" s="4"/>
      <c r="AW44" s="4"/>
      <c r="AX44" s="3" t="s">
        <v>118</v>
      </c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96" t="b">
        <v>0</v>
      </c>
      <c r="BK44" s="97"/>
    </row>
    <row r="45">
      <c r="A45" s="94"/>
      <c r="B45" s="95" t="s">
        <v>656</v>
      </c>
      <c r="C45" s="3" t="s">
        <v>324</v>
      </c>
      <c r="D45" s="96" t="s">
        <v>167</v>
      </c>
      <c r="E45" s="96" t="s">
        <v>328</v>
      </c>
      <c r="F45" s="96">
        <v>2.0</v>
      </c>
      <c r="G45" s="96" t="s">
        <v>330</v>
      </c>
      <c r="H45" s="96" t="s">
        <v>657</v>
      </c>
      <c r="I45" s="96">
        <v>49.0</v>
      </c>
      <c r="J45" s="4"/>
      <c r="K45" s="4"/>
      <c r="L45" s="4"/>
      <c r="M45" s="96" t="s">
        <v>616</v>
      </c>
      <c r="N45" s="4"/>
      <c r="O45" s="96" t="s">
        <v>617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96" t="s">
        <v>500</v>
      </c>
      <c r="AD45" s="4"/>
      <c r="AE45" s="96" t="s">
        <v>245</v>
      </c>
      <c r="AF45" s="3" t="s">
        <v>590</v>
      </c>
      <c r="AG45" s="96" t="s">
        <v>495</v>
      </c>
      <c r="AH45" s="4"/>
      <c r="AI45" s="96" t="s">
        <v>1014</v>
      </c>
      <c r="AJ45" s="4"/>
      <c r="AK45" s="4"/>
      <c r="AL45" s="3" t="s">
        <v>168</v>
      </c>
      <c r="AM45" s="96" t="s">
        <v>1034</v>
      </c>
      <c r="AN45" s="3" t="s">
        <v>591</v>
      </c>
      <c r="AO45" s="96" t="s">
        <v>1015</v>
      </c>
      <c r="AP45" s="4"/>
      <c r="AQ45" s="96" t="s">
        <v>1009</v>
      </c>
      <c r="AR45" s="4"/>
      <c r="AS45" s="4"/>
      <c r="AT45" s="4"/>
      <c r="AU45" s="4"/>
      <c r="AV45" s="4"/>
      <c r="AW45" s="4"/>
      <c r="AX45" s="4"/>
      <c r="AY45" s="96" t="s">
        <v>1009</v>
      </c>
      <c r="AZ45" s="4"/>
      <c r="BA45" s="96" t="s">
        <v>1014</v>
      </c>
      <c r="BB45" s="4"/>
      <c r="BC45" s="4"/>
      <c r="BD45" s="4"/>
      <c r="BE45" s="4"/>
      <c r="BF45" s="4"/>
      <c r="BG45" s="4"/>
      <c r="BH45" s="4"/>
      <c r="BI45" s="4"/>
      <c r="BJ45" s="96" t="b">
        <v>0</v>
      </c>
      <c r="BK45" s="97"/>
    </row>
    <row r="46">
      <c r="A46" s="94"/>
      <c r="B46" s="95" t="s">
        <v>867</v>
      </c>
      <c r="C46" s="3" t="s">
        <v>788</v>
      </c>
      <c r="D46" s="96" t="s">
        <v>471</v>
      </c>
      <c r="E46" s="96" t="s">
        <v>472</v>
      </c>
      <c r="F46" s="96">
        <v>2.0</v>
      </c>
      <c r="G46" s="96">
        <v>1.0</v>
      </c>
      <c r="H46" s="96" t="s">
        <v>865</v>
      </c>
      <c r="I46" s="96">
        <v>100.0</v>
      </c>
      <c r="J46" s="4"/>
      <c r="K46" s="4"/>
      <c r="L46" s="4"/>
      <c r="M46" s="4"/>
      <c r="N46" s="3" t="s">
        <v>198</v>
      </c>
      <c r="O46" s="96" t="s">
        <v>875</v>
      </c>
      <c r="P46" s="3" t="s">
        <v>454</v>
      </c>
      <c r="Q46" s="96" t="s">
        <v>605</v>
      </c>
      <c r="R46" s="4"/>
      <c r="S46" s="4"/>
      <c r="T46" s="4"/>
      <c r="U46" s="4"/>
      <c r="V46" s="4"/>
      <c r="W46" s="4"/>
      <c r="X46" s="4"/>
      <c r="Y46" s="4"/>
      <c r="Z46" s="3" t="s">
        <v>456</v>
      </c>
      <c r="AA46" s="96" t="s">
        <v>245</v>
      </c>
      <c r="AB46" s="3" t="s">
        <v>457</v>
      </c>
      <c r="AC46" s="96" t="s">
        <v>245</v>
      </c>
      <c r="AD46" s="3" t="s">
        <v>456</v>
      </c>
      <c r="AE46" s="96" t="s">
        <v>245</v>
      </c>
      <c r="AF46" s="3" t="s">
        <v>456</v>
      </c>
      <c r="AG46" s="96" t="s">
        <v>245</v>
      </c>
      <c r="AH46" s="4"/>
      <c r="AI46" s="4"/>
      <c r="AJ46" s="3" t="s">
        <v>459</v>
      </c>
      <c r="AK46" s="96" t="s">
        <v>500</v>
      </c>
      <c r="AL46" s="4"/>
      <c r="AM46" s="4"/>
      <c r="AN46" s="4"/>
      <c r="AO46" s="4"/>
      <c r="AP46" s="4"/>
      <c r="AQ46" s="4"/>
      <c r="AR46" s="3" t="s">
        <v>459</v>
      </c>
      <c r="AS46" s="96" t="s">
        <v>196</v>
      </c>
      <c r="AT46" s="3" t="s">
        <v>456</v>
      </c>
      <c r="AU46" s="96" t="s">
        <v>245</v>
      </c>
      <c r="AV46" s="3" t="s">
        <v>462</v>
      </c>
      <c r="AW46" s="3"/>
      <c r="AX46" s="3" t="s">
        <v>463</v>
      </c>
      <c r="AY46" s="96" t="s">
        <v>877</v>
      </c>
      <c r="AZ46" s="4"/>
      <c r="BA46" s="4"/>
      <c r="BB46" s="3" t="s">
        <v>464</v>
      </c>
      <c r="BC46" s="4"/>
      <c r="BD46" s="3" t="s">
        <v>465</v>
      </c>
      <c r="BE46" s="96" t="s">
        <v>196</v>
      </c>
      <c r="BF46" s="3" t="s">
        <v>198</v>
      </c>
      <c r="BG46" s="96" t="s">
        <v>878</v>
      </c>
      <c r="BH46" s="4"/>
      <c r="BI46" s="4"/>
      <c r="BJ46" s="96" t="b">
        <v>1</v>
      </c>
      <c r="BK46" s="97"/>
    </row>
    <row r="47">
      <c r="A47" s="94"/>
      <c r="B47" s="95" t="s">
        <v>797</v>
      </c>
      <c r="C47" s="3" t="s">
        <v>788</v>
      </c>
      <c r="D47" s="96" t="s">
        <v>167</v>
      </c>
      <c r="E47" s="96" t="s">
        <v>328</v>
      </c>
      <c r="F47" s="96">
        <v>3.0</v>
      </c>
      <c r="G47" s="96">
        <v>2.0</v>
      </c>
      <c r="H47" s="96" t="s">
        <v>769</v>
      </c>
      <c r="I47" s="96">
        <v>100.0</v>
      </c>
      <c r="J47" s="4"/>
      <c r="K47" s="96" t="s">
        <v>500</v>
      </c>
      <c r="L47" s="4"/>
      <c r="M47" s="96" t="s">
        <v>798</v>
      </c>
      <c r="N47" s="4"/>
      <c r="O47" s="96" t="s">
        <v>617</v>
      </c>
      <c r="P47" s="4"/>
      <c r="Q47" s="96" t="s">
        <v>461</v>
      </c>
      <c r="R47" s="3" t="s">
        <v>521</v>
      </c>
      <c r="S47" s="96" t="s">
        <v>1009</v>
      </c>
      <c r="T47" s="4"/>
      <c r="U47" s="96" t="s">
        <v>461</v>
      </c>
      <c r="V47" s="4"/>
      <c r="W47" s="96" t="s">
        <v>461</v>
      </c>
      <c r="X47" s="4"/>
      <c r="Y47" s="96" t="s">
        <v>474</v>
      </c>
      <c r="Z47" s="4"/>
      <c r="AA47" s="96" t="s">
        <v>245</v>
      </c>
      <c r="AB47" s="3" t="s">
        <v>54</v>
      </c>
      <c r="AC47" s="96" t="s">
        <v>245</v>
      </c>
      <c r="AD47" s="3" t="s">
        <v>54</v>
      </c>
      <c r="AE47" s="96" t="s">
        <v>500</v>
      </c>
      <c r="AF47" s="4"/>
      <c r="AG47" s="96" t="s">
        <v>535</v>
      </c>
      <c r="AH47" s="4"/>
      <c r="AI47" s="96" t="s">
        <v>474</v>
      </c>
      <c r="AJ47" s="4"/>
      <c r="AK47" s="96" t="s">
        <v>245</v>
      </c>
      <c r="AL47" s="4"/>
      <c r="AM47" s="96" t="s">
        <v>1019</v>
      </c>
      <c r="AN47" s="4"/>
      <c r="AO47" s="4"/>
      <c r="AP47" s="4"/>
      <c r="AQ47" s="96" t="s">
        <v>535</v>
      </c>
      <c r="AR47" s="4"/>
      <c r="AS47" s="96" t="s">
        <v>479</v>
      </c>
      <c r="AT47" s="3" t="s">
        <v>127</v>
      </c>
      <c r="AU47" s="96" t="s">
        <v>535</v>
      </c>
      <c r="AV47" s="3" t="s">
        <v>128</v>
      </c>
      <c r="AW47" s="3"/>
      <c r="AX47" s="4"/>
      <c r="AY47" s="96" t="s">
        <v>617</v>
      </c>
      <c r="AZ47" s="4"/>
      <c r="BA47" s="96" t="s">
        <v>479</v>
      </c>
      <c r="BB47" s="4"/>
      <c r="BC47" s="96" t="s">
        <v>1009</v>
      </c>
      <c r="BD47" s="3" t="s">
        <v>523</v>
      </c>
      <c r="BE47" s="96" t="s">
        <v>245</v>
      </c>
      <c r="BF47" s="4"/>
      <c r="BG47" s="96" t="s">
        <v>245</v>
      </c>
      <c r="BH47" s="4"/>
      <c r="BI47" s="96" t="s">
        <v>500</v>
      </c>
      <c r="BJ47" s="96" t="b">
        <v>1</v>
      </c>
      <c r="BK47" s="97"/>
    </row>
    <row r="48">
      <c r="A48" s="94"/>
      <c r="B48" s="95" t="s">
        <v>787</v>
      </c>
      <c r="C48" s="3" t="s">
        <v>788</v>
      </c>
      <c r="D48" s="96" t="s">
        <v>167</v>
      </c>
      <c r="E48" s="96" t="s">
        <v>455</v>
      </c>
      <c r="F48" s="96" t="s">
        <v>329</v>
      </c>
      <c r="G48" s="96">
        <v>5.0</v>
      </c>
      <c r="H48" s="96" t="s">
        <v>789</v>
      </c>
      <c r="I48" s="96">
        <v>32.0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3" t="s">
        <v>91</v>
      </c>
      <c r="Y48" s="96" t="s">
        <v>196</v>
      </c>
      <c r="Z48" s="3" t="s">
        <v>577</v>
      </c>
      <c r="AA48" s="96" t="s">
        <v>196</v>
      </c>
      <c r="AB48" s="4"/>
      <c r="AC48" s="4"/>
      <c r="AD48" s="4"/>
      <c r="AE48" s="4"/>
      <c r="AF48" s="4"/>
      <c r="AG48" s="4"/>
      <c r="AH48" s="4"/>
      <c r="AI48" s="4"/>
      <c r="AJ48" s="3" t="s">
        <v>577</v>
      </c>
      <c r="AK48" s="96" t="s">
        <v>245</v>
      </c>
      <c r="AL48" s="4"/>
      <c r="AM48" s="4"/>
      <c r="AN48" s="4"/>
      <c r="AO48" s="4"/>
      <c r="AP48" s="3" t="s">
        <v>578</v>
      </c>
      <c r="AQ48" s="96" t="s">
        <v>479</v>
      </c>
      <c r="AR48" s="4"/>
      <c r="AS48" s="4"/>
      <c r="AT48" s="4"/>
      <c r="AU48" s="4"/>
      <c r="AV48" s="4"/>
      <c r="AW48" s="4"/>
      <c r="AX48" s="3" t="s">
        <v>118</v>
      </c>
      <c r="AY48" s="4"/>
      <c r="AZ48" s="4"/>
      <c r="BA48" s="4"/>
      <c r="BB48" s="4"/>
      <c r="BC48" s="4"/>
      <c r="BD48" s="4"/>
      <c r="BE48" s="4"/>
      <c r="BF48" s="4"/>
      <c r="BG48" s="4"/>
      <c r="BH48" s="3" t="s">
        <v>579</v>
      </c>
      <c r="BI48" s="96" t="s">
        <v>1008</v>
      </c>
      <c r="BJ48" s="96" t="b">
        <v>0</v>
      </c>
      <c r="BK48" s="97"/>
    </row>
    <row r="49">
      <c r="A49" s="94"/>
      <c r="B49" s="95" t="s">
        <v>768</v>
      </c>
      <c r="C49" s="3" t="s">
        <v>542</v>
      </c>
      <c r="D49" s="96" t="s">
        <v>471</v>
      </c>
      <c r="E49" s="96" t="s">
        <v>328</v>
      </c>
      <c r="F49" s="96">
        <v>6.0</v>
      </c>
      <c r="G49" s="96">
        <v>2.0</v>
      </c>
      <c r="H49" s="96" t="s">
        <v>769</v>
      </c>
      <c r="I49" s="96">
        <v>69.0</v>
      </c>
      <c r="J49" s="3" t="s">
        <v>57</v>
      </c>
      <c r="K49" s="4"/>
      <c r="L49" s="4"/>
      <c r="M49" s="4"/>
      <c r="N49" s="3" t="s">
        <v>142</v>
      </c>
      <c r="O49" s="96" t="s">
        <v>617</v>
      </c>
      <c r="P49" s="3" t="s">
        <v>137</v>
      </c>
      <c r="Q49" s="96" t="s">
        <v>461</v>
      </c>
      <c r="R49" s="4"/>
      <c r="S49" s="4"/>
      <c r="T49" s="3" t="s">
        <v>119</v>
      </c>
      <c r="U49" s="96" t="s">
        <v>461</v>
      </c>
      <c r="V49" s="3" t="s">
        <v>57</v>
      </c>
      <c r="W49" s="4"/>
      <c r="X49" s="3" t="s">
        <v>57</v>
      </c>
      <c r="Y49" s="4"/>
      <c r="Z49" s="3" t="s">
        <v>264</v>
      </c>
      <c r="AA49" s="96" t="s">
        <v>245</v>
      </c>
      <c r="AB49" s="3" t="s">
        <v>265</v>
      </c>
      <c r="AC49" s="96" t="s">
        <v>245</v>
      </c>
      <c r="AD49" s="4"/>
      <c r="AE49" s="4"/>
      <c r="AF49" s="4"/>
      <c r="AG49" s="4"/>
      <c r="AH49" s="4"/>
      <c r="AI49" s="4"/>
      <c r="AJ49" s="4"/>
      <c r="AK49" s="4"/>
      <c r="AL49" s="3" t="s">
        <v>57</v>
      </c>
      <c r="AM49" s="4"/>
      <c r="AN49" s="4"/>
      <c r="AO49" s="4"/>
      <c r="AP49" s="3" t="s">
        <v>57</v>
      </c>
      <c r="AQ49" s="4"/>
      <c r="AR49" s="3" t="s">
        <v>57</v>
      </c>
      <c r="AS49" s="4"/>
      <c r="AT49" s="3" t="s">
        <v>266</v>
      </c>
      <c r="AU49" s="96" t="s">
        <v>479</v>
      </c>
      <c r="AV49" s="3" t="s">
        <v>267</v>
      </c>
      <c r="AW49" s="3"/>
      <c r="AX49" s="3" t="s">
        <v>57</v>
      </c>
      <c r="AY49" s="4"/>
      <c r="AZ49" s="3" t="s">
        <v>57</v>
      </c>
      <c r="BA49" s="4"/>
      <c r="BB49" s="4"/>
      <c r="BC49" s="4"/>
      <c r="BD49" s="3" t="s">
        <v>57</v>
      </c>
      <c r="BE49" s="4"/>
      <c r="BF49" s="3" t="s">
        <v>57</v>
      </c>
      <c r="BG49" s="4"/>
      <c r="BH49" s="4"/>
      <c r="BI49" s="4"/>
      <c r="BJ49" s="96" t="b">
        <v>0</v>
      </c>
      <c r="BK49" s="97"/>
    </row>
    <row r="50">
      <c r="A50" s="94"/>
      <c r="B50" s="95" t="s">
        <v>659</v>
      </c>
      <c r="C50" s="3" t="s">
        <v>542</v>
      </c>
      <c r="D50" s="96" t="s">
        <v>167</v>
      </c>
      <c r="E50" s="96" t="s">
        <v>328</v>
      </c>
      <c r="F50" s="96">
        <v>1.0</v>
      </c>
      <c r="G50" s="96">
        <v>2.0</v>
      </c>
      <c r="H50" s="96" t="s">
        <v>661</v>
      </c>
      <c r="I50" s="96">
        <v>19.0</v>
      </c>
      <c r="J50" s="4"/>
      <c r="K50" s="4"/>
      <c r="L50" s="3" t="s">
        <v>468</v>
      </c>
      <c r="M50" s="96" t="s">
        <v>535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96" t="b">
        <v>0</v>
      </c>
      <c r="BK50" s="97"/>
    </row>
    <row r="51">
      <c r="A51" s="94"/>
      <c r="B51" s="95" t="s">
        <v>796</v>
      </c>
      <c r="C51" s="3" t="s">
        <v>542</v>
      </c>
      <c r="D51" s="96" t="s">
        <v>167</v>
      </c>
      <c r="E51" s="96" t="s">
        <v>328</v>
      </c>
      <c r="F51" s="96" t="s">
        <v>329</v>
      </c>
      <c r="G51" s="96">
        <v>3.0</v>
      </c>
      <c r="H51" s="96" t="s">
        <v>458</v>
      </c>
      <c r="I51" s="96">
        <v>22.0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3" t="s">
        <v>528</v>
      </c>
      <c r="U51" s="96" t="s">
        <v>495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3" t="s">
        <v>529</v>
      </c>
      <c r="AQ51" s="96" t="s">
        <v>741</v>
      </c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3" t="s">
        <v>118</v>
      </c>
      <c r="BE51" s="96" t="s">
        <v>495</v>
      </c>
      <c r="BF51" s="4"/>
      <c r="BG51" s="4"/>
      <c r="BH51" s="4"/>
      <c r="BI51" s="4"/>
      <c r="BJ51" s="96" t="b">
        <v>0</v>
      </c>
      <c r="BK51" s="97"/>
    </row>
    <row r="52">
      <c r="A52" s="94"/>
      <c r="B52" s="95" t="s">
        <v>541</v>
      </c>
      <c r="C52" s="3" t="s">
        <v>542</v>
      </c>
      <c r="D52" s="96" t="s">
        <v>167</v>
      </c>
      <c r="E52" s="96" t="s">
        <v>328</v>
      </c>
      <c r="F52" s="96" t="s">
        <v>329</v>
      </c>
      <c r="G52" s="96" t="s">
        <v>330</v>
      </c>
      <c r="H52" s="96" t="s">
        <v>543</v>
      </c>
      <c r="I52" s="96">
        <v>12.0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96" t="b">
        <v>0</v>
      </c>
      <c r="BK52" s="97"/>
    </row>
    <row r="53">
      <c r="A53" s="94"/>
      <c r="B53" s="95" t="s">
        <v>674</v>
      </c>
      <c r="C53" s="3" t="s">
        <v>675</v>
      </c>
      <c r="D53" s="96" t="s">
        <v>167</v>
      </c>
      <c r="E53" s="96" t="s">
        <v>472</v>
      </c>
      <c r="F53" s="96" t="s">
        <v>329</v>
      </c>
      <c r="G53" s="96" t="s">
        <v>330</v>
      </c>
      <c r="H53" s="96" t="s">
        <v>676</v>
      </c>
      <c r="I53" s="96">
        <v>100.0</v>
      </c>
      <c r="J53" s="3" t="s">
        <v>83</v>
      </c>
      <c r="K53" s="96" t="s">
        <v>474</v>
      </c>
      <c r="L53" s="3" t="s">
        <v>84</v>
      </c>
      <c r="M53" s="96" t="s">
        <v>678</v>
      </c>
      <c r="N53" s="3" t="s">
        <v>85</v>
      </c>
      <c r="O53" s="96" t="s">
        <v>679</v>
      </c>
      <c r="P53" s="3" t="s">
        <v>86</v>
      </c>
      <c r="Q53" s="96" t="s">
        <v>1035</v>
      </c>
      <c r="R53" s="3" t="s">
        <v>88</v>
      </c>
      <c r="S53" s="96" t="s">
        <v>1036</v>
      </c>
      <c r="T53" s="3" t="s">
        <v>89</v>
      </c>
      <c r="U53" s="96" t="s">
        <v>682</v>
      </c>
      <c r="V53" s="3" t="s">
        <v>90</v>
      </c>
      <c r="W53" s="96" t="s">
        <v>461</v>
      </c>
      <c r="X53" s="3" t="s">
        <v>91</v>
      </c>
      <c r="Y53" s="96" t="s">
        <v>196</v>
      </c>
      <c r="Z53" s="3" t="s">
        <v>93</v>
      </c>
      <c r="AA53" s="96" t="s">
        <v>245</v>
      </c>
      <c r="AB53" s="3" t="s">
        <v>94</v>
      </c>
      <c r="AC53" s="96" t="s">
        <v>245</v>
      </c>
      <c r="AD53" s="3" t="s">
        <v>95</v>
      </c>
      <c r="AE53" s="96" t="s">
        <v>245</v>
      </c>
      <c r="AF53" s="3" t="s">
        <v>97</v>
      </c>
      <c r="AG53" s="96" t="s">
        <v>495</v>
      </c>
      <c r="AH53" s="3" t="s">
        <v>98</v>
      </c>
      <c r="AI53" s="96" t="s">
        <v>196</v>
      </c>
      <c r="AJ53" s="3" t="s">
        <v>100</v>
      </c>
      <c r="AK53" s="96" t="s">
        <v>245</v>
      </c>
      <c r="AL53" s="3" t="s">
        <v>102</v>
      </c>
      <c r="AM53" s="96" t="s">
        <v>495</v>
      </c>
      <c r="AN53" s="3" t="s">
        <v>103</v>
      </c>
      <c r="AO53" s="96" t="s">
        <v>685</v>
      </c>
      <c r="AP53" s="3" t="s">
        <v>104</v>
      </c>
      <c r="AQ53" s="96" t="s">
        <v>685</v>
      </c>
      <c r="AR53" s="3" t="s">
        <v>105</v>
      </c>
      <c r="AS53" s="96" t="s">
        <v>1008</v>
      </c>
      <c r="AT53" s="3" t="s">
        <v>106</v>
      </c>
      <c r="AU53" s="96" t="s">
        <v>479</v>
      </c>
      <c r="AV53" s="3" t="s">
        <v>107</v>
      </c>
      <c r="AW53" s="3"/>
      <c r="AX53" s="3" t="s">
        <v>108</v>
      </c>
      <c r="AY53" s="96" t="s">
        <v>196</v>
      </c>
      <c r="AZ53" s="3" t="s">
        <v>109</v>
      </c>
      <c r="BA53" s="96" t="s">
        <v>1037</v>
      </c>
      <c r="BB53" s="3" t="s">
        <v>110</v>
      </c>
      <c r="BC53" s="96" t="s">
        <v>196</v>
      </c>
      <c r="BD53" s="3" t="s">
        <v>111</v>
      </c>
      <c r="BE53" s="96" t="s">
        <v>196</v>
      </c>
      <c r="BF53" s="3" t="s">
        <v>112</v>
      </c>
      <c r="BG53" s="96" t="s">
        <v>196</v>
      </c>
      <c r="BH53" s="3" t="s">
        <v>113</v>
      </c>
      <c r="BI53" s="96" t="s">
        <v>461</v>
      </c>
      <c r="BJ53" s="96" t="b">
        <v>1</v>
      </c>
      <c r="BK53" s="97"/>
    </row>
    <row r="54">
      <c r="A54" s="94"/>
      <c r="B54" s="95" t="s">
        <v>839</v>
      </c>
      <c r="C54" s="3" t="s">
        <v>668</v>
      </c>
      <c r="D54" s="96" t="s">
        <v>167</v>
      </c>
      <c r="E54" s="96" t="s">
        <v>472</v>
      </c>
      <c r="F54" s="96" t="s">
        <v>329</v>
      </c>
      <c r="G54" s="96" t="s">
        <v>330</v>
      </c>
      <c r="H54" s="96" t="s">
        <v>840</v>
      </c>
      <c r="I54" s="96">
        <v>100.0</v>
      </c>
      <c r="J54" s="3" t="s">
        <v>197</v>
      </c>
      <c r="K54" s="96" t="s">
        <v>495</v>
      </c>
      <c r="L54" s="3" t="s">
        <v>198</v>
      </c>
      <c r="M54" s="96" t="s">
        <v>495</v>
      </c>
      <c r="N54" s="3" t="s">
        <v>198</v>
      </c>
      <c r="O54" s="96" t="s">
        <v>495</v>
      </c>
      <c r="P54" s="3" t="s">
        <v>198</v>
      </c>
      <c r="Q54" s="96" t="s">
        <v>495</v>
      </c>
      <c r="R54" s="3" t="s">
        <v>198</v>
      </c>
      <c r="S54" s="96" t="s">
        <v>495</v>
      </c>
      <c r="T54" s="3" t="s">
        <v>199</v>
      </c>
      <c r="U54" s="96" t="s">
        <v>495</v>
      </c>
      <c r="V54" s="3" t="s">
        <v>200</v>
      </c>
      <c r="W54" s="96" t="s">
        <v>495</v>
      </c>
      <c r="X54" s="3" t="s">
        <v>198</v>
      </c>
      <c r="Y54" s="96" t="s">
        <v>495</v>
      </c>
      <c r="Z54" s="3" t="s">
        <v>201</v>
      </c>
      <c r="AA54" s="96" t="s">
        <v>245</v>
      </c>
      <c r="AB54" s="3" t="s">
        <v>202</v>
      </c>
      <c r="AC54" s="96" t="s">
        <v>245</v>
      </c>
      <c r="AD54" s="3" t="s">
        <v>198</v>
      </c>
      <c r="AE54" s="96" t="s">
        <v>495</v>
      </c>
      <c r="AF54" s="3" t="s">
        <v>198</v>
      </c>
      <c r="AG54" s="96" t="s">
        <v>495</v>
      </c>
      <c r="AH54" s="3" t="s">
        <v>198</v>
      </c>
      <c r="AI54" s="96" t="s">
        <v>495</v>
      </c>
      <c r="AJ54" s="3" t="s">
        <v>198</v>
      </c>
      <c r="AK54" s="96" t="s">
        <v>495</v>
      </c>
      <c r="AL54" s="3" t="s">
        <v>198</v>
      </c>
      <c r="AM54" s="96" t="s">
        <v>495</v>
      </c>
      <c r="AN54" s="4"/>
      <c r="AO54" s="96" t="s">
        <v>495</v>
      </c>
      <c r="AP54" s="3" t="s">
        <v>198</v>
      </c>
      <c r="AQ54" s="96" t="s">
        <v>495</v>
      </c>
      <c r="AR54" s="3" t="s">
        <v>198</v>
      </c>
      <c r="AS54" s="96" t="s">
        <v>495</v>
      </c>
      <c r="AT54" s="3" t="s">
        <v>198</v>
      </c>
      <c r="AU54" s="96" t="s">
        <v>495</v>
      </c>
      <c r="AV54" s="3" t="s">
        <v>198</v>
      </c>
      <c r="AW54" s="3"/>
      <c r="AX54" s="3" t="s">
        <v>198</v>
      </c>
      <c r="AY54" s="96" t="s">
        <v>495</v>
      </c>
      <c r="AZ54" s="3" t="s">
        <v>198</v>
      </c>
      <c r="BA54" s="96" t="s">
        <v>495</v>
      </c>
      <c r="BB54" s="3" t="s">
        <v>198</v>
      </c>
      <c r="BC54" s="96" t="s">
        <v>495</v>
      </c>
      <c r="BD54" s="3" t="s">
        <v>203</v>
      </c>
      <c r="BE54" s="96" t="s">
        <v>196</v>
      </c>
      <c r="BF54" s="3" t="s">
        <v>204</v>
      </c>
      <c r="BG54" s="96" t="s">
        <v>196</v>
      </c>
      <c r="BH54" s="3" t="s">
        <v>198</v>
      </c>
      <c r="BI54" s="96" t="s">
        <v>495</v>
      </c>
      <c r="BJ54" s="96" t="b">
        <v>1</v>
      </c>
      <c r="BK54" s="97"/>
    </row>
    <row r="55">
      <c r="A55" s="94"/>
      <c r="B55" s="95" t="s">
        <v>861</v>
      </c>
      <c r="C55" s="3" t="s">
        <v>668</v>
      </c>
      <c r="D55" s="96" t="s">
        <v>167</v>
      </c>
      <c r="E55" s="96" t="s">
        <v>328</v>
      </c>
      <c r="F55" s="96">
        <v>3.0</v>
      </c>
      <c r="G55" s="96">
        <v>4.0</v>
      </c>
      <c r="H55" s="96" t="s">
        <v>862</v>
      </c>
      <c r="I55" s="96">
        <v>100.0</v>
      </c>
      <c r="J55" s="3" t="s">
        <v>418</v>
      </c>
      <c r="K55" s="96" t="s">
        <v>495</v>
      </c>
      <c r="L55" s="3" t="s">
        <v>133</v>
      </c>
      <c r="M55" s="96" t="s">
        <v>495</v>
      </c>
      <c r="N55" s="3" t="s">
        <v>142</v>
      </c>
      <c r="O55" s="96" t="s">
        <v>495</v>
      </c>
      <c r="P55" s="3" t="s">
        <v>419</v>
      </c>
      <c r="Q55" s="96" t="s">
        <v>495</v>
      </c>
      <c r="R55" s="3" t="s">
        <v>419</v>
      </c>
      <c r="S55" s="96" t="s">
        <v>495</v>
      </c>
      <c r="T55" s="3" t="s">
        <v>119</v>
      </c>
      <c r="U55" s="96" t="s">
        <v>495</v>
      </c>
      <c r="V55" s="3" t="s">
        <v>419</v>
      </c>
      <c r="W55" s="96" t="s">
        <v>495</v>
      </c>
      <c r="X55" s="3" t="s">
        <v>420</v>
      </c>
      <c r="Y55" s="96" t="s">
        <v>196</v>
      </c>
      <c r="Z55" s="3" t="s">
        <v>421</v>
      </c>
      <c r="AA55" s="96" t="s">
        <v>245</v>
      </c>
      <c r="AB55" s="3" t="s">
        <v>422</v>
      </c>
      <c r="AC55" s="96" t="s">
        <v>245</v>
      </c>
      <c r="AD55" s="3" t="s">
        <v>423</v>
      </c>
      <c r="AE55" s="96" t="s">
        <v>245</v>
      </c>
      <c r="AF55" s="3" t="s">
        <v>424</v>
      </c>
      <c r="AG55" s="96" t="s">
        <v>495</v>
      </c>
      <c r="AH55" s="3" t="s">
        <v>425</v>
      </c>
      <c r="AI55" s="96" t="s">
        <v>495</v>
      </c>
      <c r="AJ55" s="3" t="s">
        <v>419</v>
      </c>
      <c r="AK55" s="96" t="s">
        <v>495</v>
      </c>
      <c r="AL55" s="3" t="s">
        <v>426</v>
      </c>
      <c r="AM55" s="96" t="s">
        <v>495</v>
      </c>
      <c r="AN55" s="3" t="s">
        <v>148</v>
      </c>
      <c r="AO55" s="96" t="s">
        <v>495</v>
      </c>
      <c r="AP55" s="3" t="s">
        <v>170</v>
      </c>
      <c r="AQ55" s="96" t="s">
        <v>495</v>
      </c>
      <c r="AR55" s="3" t="s">
        <v>419</v>
      </c>
      <c r="AS55" s="96" t="s">
        <v>495</v>
      </c>
      <c r="AT55" s="3" t="s">
        <v>427</v>
      </c>
      <c r="AU55" s="96" t="s">
        <v>479</v>
      </c>
      <c r="AV55" s="3" t="s">
        <v>428</v>
      </c>
      <c r="AW55" s="3"/>
      <c r="AX55" s="3" t="s">
        <v>419</v>
      </c>
      <c r="AY55" s="96" t="s">
        <v>495</v>
      </c>
      <c r="AZ55" s="3" t="s">
        <v>419</v>
      </c>
      <c r="BA55" s="96" t="s">
        <v>495</v>
      </c>
      <c r="BB55" s="3" t="s">
        <v>419</v>
      </c>
      <c r="BC55" s="96" t="s">
        <v>495</v>
      </c>
      <c r="BD55" s="3" t="s">
        <v>429</v>
      </c>
      <c r="BE55" s="96" t="s">
        <v>196</v>
      </c>
      <c r="BF55" s="3" t="s">
        <v>63</v>
      </c>
      <c r="BG55" s="96" t="s">
        <v>495</v>
      </c>
      <c r="BH55" s="3" t="s">
        <v>430</v>
      </c>
      <c r="BI55" s="96" t="s">
        <v>196</v>
      </c>
      <c r="BJ55" s="96" t="b">
        <v>1</v>
      </c>
      <c r="BK55" s="97"/>
    </row>
    <row r="56">
      <c r="A56" s="94"/>
      <c r="B56" s="95" t="s">
        <v>667</v>
      </c>
      <c r="C56" s="3" t="s">
        <v>668</v>
      </c>
      <c r="D56" s="96" t="s">
        <v>167</v>
      </c>
      <c r="E56" s="96" t="s">
        <v>328</v>
      </c>
      <c r="F56" s="96" t="s">
        <v>329</v>
      </c>
      <c r="G56" s="96">
        <v>4.0</v>
      </c>
      <c r="H56" s="96" t="s">
        <v>669</v>
      </c>
      <c r="I56" s="96">
        <v>46.0</v>
      </c>
      <c r="J56" s="4"/>
      <c r="K56" s="4"/>
      <c r="L56" s="4"/>
      <c r="M56" s="4"/>
      <c r="N56" s="4"/>
      <c r="O56" s="4"/>
      <c r="P56" s="3" t="s">
        <v>118</v>
      </c>
      <c r="Q56" s="96" t="s">
        <v>495</v>
      </c>
      <c r="R56" s="4"/>
      <c r="S56" s="4"/>
      <c r="T56" s="4"/>
      <c r="U56" s="4"/>
      <c r="V56" s="3" t="s">
        <v>118</v>
      </c>
      <c r="W56" s="96" t="s">
        <v>495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3" t="s">
        <v>557</v>
      </c>
      <c r="AS56" s="96" t="s">
        <v>495</v>
      </c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3" t="s">
        <v>558</v>
      </c>
      <c r="BI56" s="96" t="s">
        <v>196</v>
      </c>
      <c r="BJ56" s="96" t="b">
        <v>0</v>
      </c>
      <c r="BK56" s="97"/>
    </row>
    <row r="57">
      <c r="A57" s="94"/>
      <c r="B57" s="95" t="s">
        <v>706</v>
      </c>
      <c r="C57" s="3" t="s">
        <v>707</v>
      </c>
      <c r="D57" s="96" t="s">
        <v>471</v>
      </c>
      <c r="E57" s="96" t="s">
        <v>328</v>
      </c>
      <c r="F57" s="96" t="s">
        <v>329</v>
      </c>
      <c r="G57" s="96">
        <v>3.0</v>
      </c>
      <c r="H57" s="96" t="s">
        <v>708</v>
      </c>
      <c r="I57" s="96">
        <v>100.0</v>
      </c>
      <c r="J57" s="3" t="s">
        <v>114</v>
      </c>
      <c r="K57" s="96" t="s">
        <v>474</v>
      </c>
      <c r="L57" s="3" t="s">
        <v>115</v>
      </c>
      <c r="M57" s="96" t="s">
        <v>1008</v>
      </c>
      <c r="N57" s="3" t="s">
        <v>116</v>
      </c>
      <c r="O57" s="96" t="s">
        <v>1008</v>
      </c>
      <c r="P57" s="3" t="s">
        <v>117</v>
      </c>
      <c r="Q57" s="96" t="s">
        <v>603</v>
      </c>
      <c r="R57" s="3" t="s">
        <v>118</v>
      </c>
      <c r="S57" s="96" t="s">
        <v>1008</v>
      </c>
      <c r="T57" s="3" t="s">
        <v>119</v>
      </c>
      <c r="U57" s="96" t="s">
        <v>461</v>
      </c>
      <c r="V57" s="3" t="s">
        <v>120</v>
      </c>
      <c r="W57" s="96" t="s">
        <v>1012</v>
      </c>
      <c r="X57" s="3" t="s">
        <v>118</v>
      </c>
      <c r="Y57" s="96" t="s">
        <v>709</v>
      </c>
      <c r="Z57" s="3" t="s">
        <v>121</v>
      </c>
      <c r="AA57" s="96" t="s">
        <v>245</v>
      </c>
      <c r="AB57" s="3" t="s">
        <v>122</v>
      </c>
      <c r="AC57" s="96" t="s">
        <v>245</v>
      </c>
      <c r="AD57" s="3" t="s">
        <v>123</v>
      </c>
      <c r="AE57" s="96" t="s">
        <v>196</v>
      </c>
      <c r="AF57" s="3" t="s">
        <v>118</v>
      </c>
      <c r="AG57" s="96" t="s">
        <v>1008</v>
      </c>
      <c r="AH57" s="3" t="s">
        <v>118</v>
      </c>
      <c r="AI57" s="96" t="s">
        <v>1008</v>
      </c>
      <c r="AJ57" s="3" t="s">
        <v>124</v>
      </c>
      <c r="AK57" s="96" t="s">
        <v>245</v>
      </c>
      <c r="AL57" s="3" t="s">
        <v>125</v>
      </c>
      <c r="AM57" s="96" t="s">
        <v>535</v>
      </c>
      <c r="AN57" s="3" t="s">
        <v>126</v>
      </c>
      <c r="AO57" s="96" t="s">
        <v>1038</v>
      </c>
      <c r="AP57" s="3" t="s">
        <v>118</v>
      </c>
      <c r="AQ57" s="96" t="s">
        <v>1008</v>
      </c>
      <c r="AR57" s="3" t="s">
        <v>118</v>
      </c>
      <c r="AS57" s="96" t="s">
        <v>1008</v>
      </c>
      <c r="AT57" s="3" t="s">
        <v>127</v>
      </c>
      <c r="AU57" s="96" t="s">
        <v>479</v>
      </c>
      <c r="AV57" s="3" t="s">
        <v>128</v>
      </c>
      <c r="AW57" s="3"/>
      <c r="AX57" s="3" t="s">
        <v>118</v>
      </c>
      <c r="AY57" s="96" t="s">
        <v>1008</v>
      </c>
      <c r="AZ57" s="3" t="s">
        <v>129</v>
      </c>
      <c r="BA57" s="96" t="s">
        <v>1008</v>
      </c>
      <c r="BB57" s="3" t="s">
        <v>118</v>
      </c>
      <c r="BC57" s="96" t="s">
        <v>1039</v>
      </c>
      <c r="BD57" s="3" t="s">
        <v>130</v>
      </c>
      <c r="BE57" s="96" t="s">
        <v>1008</v>
      </c>
      <c r="BF57" s="3" t="s">
        <v>131</v>
      </c>
      <c r="BG57" s="96" t="s">
        <v>1008</v>
      </c>
      <c r="BH57" s="3" t="s">
        <v>132</v>
      </c>
      <c r="BI57" s="96" t="s">
        <v>1008</v>
      </c>
      <c r="BJ57" s="96" t="b">
        <v>1</v>
      </c>
      <c r="BK57" s="97"/>
    </row>
    <row r="58">
      <c r="A58" s="94"/>
      <c r="B58" s="95" t="s">
        <v>836</v>
      </c>
      <c r="C58" s="3" t="s">
        <v>707</v>
      </c>
      <c r="D58" s="96" t="s">
        <v>167</v>
      </c>
      <c r="E58" s="96" t="s">
        <v>328</v>
      </c>
      <c r="F58" s="96">
        <v>5.0</v>
      </c>
      <c r="G58" s="96">
        <v>3.0</v>
      </c>
      <c r="H58" s="96" t="s">
        <v>837</v>
      </c>
      <c r="I58" s="96">
        <v>100.0</v>
      </c>
      <c r="J58" s="3" t="s">
        <v>118</v>
      </c>
      <c r="K58" s="96" t="s">
        <v>495</v>
      </c>
      <c r="L58" s="3" t="s">
        <v>118</v>
      </c>
      <c r="M58" s="96" t="s">
        <v>495</v>
      </c>
      <c r="N58" s="3" t="s">
        <v>142</v>
      </c>
      <c r="O58" s="96" t="s">
        <v>495</v>
      </c>
      <c r="P58" s="3" t="s">
        <v>118</v>
      </c>
      <c r="Q58" s="96" t="s">
        <v>495</v>
      </c>
      <c r="R58" s="3" t="s">
        <v>118</v>
      </c>
      <c r="S58" s="96" t="s">
        <v>495</v>
      </c>
      <c r="T58" s="3" t="s">
        <v>118</v>
      </c>
      <c r="U58" s="96" t="s">
        <v>495</v>
      </c>
      <c r="V58" s="3" t="s">
        <v>118</v>
      </c>
      <c r="W58" s="96" t="s">
        <v>495</v>
      </c>
      <c r="X58" s="3" t="s">
        <v>118</v>
      </c>
      <c r="Y58" s="96" t="s">
        <v>495</v>
      </c>
      <c r="Z58" s="3" t="s">
        <v>118</v>
      </c>
      <c r="AA58" s="96" t="s">
        <v>495</v>
      </c>
      <c r="AB58" s="3" t="s">
        <v>118</v>
      </c>
      <c r="AC58" s="96" t="s">
        <v>495</v>
      </c>
      <c r="AD58" s="3" t="s">
        <v>118</v>
      </c>
      <c r="AE58" s="96" t="s">
        <v>495</v>
      </c>
      <c r="AF58" s="3" t="s">
        <v>118</v>
      </c>
      <c r="AG58" s="96" t="s">
        <v>495</v>
      </c>
      <c r="AH58" s="3" t="s">
        <v>118</v>
      </c>
      <c r="AI58" s="96" t="s">
        <v>495</v>
      </c>
      <c r="AJ58" s="3" t="s">
        <v>118</v>
      </c>
      <c r="AK58" s="96" t="s">
        <v>495</v>
      </c>
      <c r="AL58" s="3" t="s">
        <v>118</v>
      </c>
      <c r="AM58" s="96" t="s">
        <v>495</v>
      </c>
      <c r="AN58" s="3" t="s">
        <v>118</v>
      </c>
      <c r="AO58" s="96" t="s">
        <v>495</v>
      </c>
      <c r="AP58" s="3" t="s">
        <v>118</v>
      </c>
      <c r="AQ58" s="96" t="s">
        <v>495</v>
      </c>
      <c r="AR58" s="3" t="s">
        <v>118</v>
      </c>
      <c r="AS58" s="96" t="s">
        <v>495</v>
      </c>
      <c r="AT58" s="3" t="s">
        <v>78</v>
      </c>
      <c r="AU58" s="96" t="s">
        <v>495</v>
      </c>
      <c r="AV58" s="3" t="s">
        <v>118</v>
      </c>
      <c r="AW58" s="3"/>
      <c r="AX58" s="3" t="s">
        <v>118</v>
      </c>
      <c r="AY58" s="96" t="s">
        <v>495</v>
      </c>
      <c r="AZ58" s="3" t="s">
        <v>118</v>
      </c>
      <c r="BA58" s="96" t="s">
        <v>495</v>
      </c>
      <c r="BB58" s="3" t="s">
        <v>118</v>
      </c>
      <c r="BC58" s="96" t="s">
        <v>495</v>
      </c>
      <c r="BD58" s="3" t="s">
        <v>118</v>
      </c>
      <c r="BE58" s="96" t="s">
        <v>495</v>
      </c>
      <c r="BF58" s="3" t="s">
        <v>118</v>
      </c>
      <c r="BG58" s="96" t="s">
        <v>495</v>
      </c>
      <c r="BH58" s="3" t="s">
        <v>118</v>
      </c>
      <c r="BI58" s="96" t="s">
        <v>495</v>
      </c>
      <c r="BJ58" s="96" t="b">
        <v>1</v>
      </c>
      <c r="BK58" s="97"/>
    </row>
    <row r="59">
      <c r="A59" s="94"/>
      <c r="B59" s="95" t="s">
        <v>850</v>
      </c>
      <c r="C59" s="3" t="s">
        <v>707</v>
      </c>
      <c r="D59" s="96" t="s">
        <v>167</v>
      </c>
      <c r="E59" s="96" t="s">
        <v>328</v>
      </c>
      <c r="F59" s="96">
        <v>1.0</v>
      </c>
      <c r="G59" s="96">
        <v>4.0</v>
      </c>
      <c r="H59" s="96" t="s">
        <v>522</v>
      </c>
      <c r="I59" s="96">
        <v>100.0</v>
      </c>
      <c r="J59" s="4"/>
      <c r="K59" s="96" t="s">
        <v>461</v>
      </c>
      <c r="L59" s="4"/>
      <c r="M59" s="96" t="s">
        <v>617</v>
      </c>
      <c r="N59" s="3" t="s">
        <v>142</v>
      </c>
      <c r="O59" s="96" t="s">
        <v>617</v>
      </c>
      <c r="P59" s="4"/>
      <c r="Q59" s="96" t="s">
        <v>461</v>
      </c>
      <c r="R59" s="4"/>
      <c r="S59" s="96" t="s">
        <v>1009</v>
      </c>
      <c r="T59" s="3" t="s">
        <v>567</v>
      </c>
      <c r="U59" s="96" t="s">
        <v>461</v>
      </c>
      <c r="V59" s="4"/>
      <c r="W59" s="96" t="s">
        <v>479</v>
      </c>
      <c r="X59" s="3" t="s">
        <v>118</v>
      </c>
      <c r="Y59" s="96" t="s">
        <v>495</v>
      </c>
      <c r="Z59" s="4"/>
      <c r="AA59" s="96" t="s">
        <v>245</v>
      </c>
      <c r="AB59" s="4"/>
      <c r="AC59" s="96" t="s">
        <v>616</v>
      </c>
      <c r="AD59" s="4"/>
      <c r="AE59" s="96" t="s">
        <v>617</v>
      </c>
      <c r="AF59" s="3" t="s">
        <v>561</v>
      </c>
      <c r="AG59" s="96" t="s">
        <v>495</v>
      </c>
      <c r="AH59" s="4"/>
      <c r="AI59" s="96" t="s">
        <v>479</v>
      </c>
      <c r="AJ59" s="3" t="s">
        <v>118</v>
      </c>
      <c r="AK59" s="96" t="s">
        <v>245</v>
      </c>
      <c r="AL59" s="3" t="s">
        <v>568</v>
      </c>
      <c r="AM59" s="96" t="s">
        <v>1009</v>
      </c>
      <c r="AN59" s="4"/>
      <c r="AO59" s="96" t="s">
        <v>1009</v>
      </c>
      <c r="AP59" s="3" t="s">
        <v>569</v>
      </c>
      <c r="AQ59" s="96" t="s">
        <v>495</v>
      </c>
      <c r="AR59" s="4"/>
      <c r="AS59" s="96" t="s">
        <v>617</v>
      </c>
      <c r="AT59" s="4"/>
      <c r="AU59" s="96" t="s">
        <v>461</v>
      </c>
      <c r="AV59" s="4"/>
      <c r="AW59" s="4"/>
      <c r="AX59" s="4"/>
      <c r="AY59" s="96" t="s">
        <v>1009</v>
      </c>
      <c r="AZ59" s="3" t="s">
        <v>118</v>
      </c>
      <c r="BA59" s="96" t="s">
        <v>1009</v>
      </c>
      <c r="BB59" s="4"/>
      <c r="BC59" s="96" t="s">
        <v>1009</v>
      </c>
      <c r="BD59" s="3" t="s">
        <v>569</v>
      </c>
      <c r="BE59" s="4"/>
      <c r="BF59" s="4"/>
      <c r="BG59" s="96" t="s">
        <v>1009</v>
      </c>
      <c r="BH59" s="3" t="s">
        <v>570</v>
      </c>
      <c r="BI59" s="96" t="s">
        <v>495</v>
      </c>
      <c r="BJ59" s="96" t="b">
        <v>1</v>
      </c>
      <c r="BK59" s="97"/>
    </row>
    <row r="60">
      <c r="A60" s="94"/>
      <c r="B60" s="95" t="s">
        <v>817</v>
      </c>
      <c r="C60" s="3" t="s">
        <v>818</v>
      </c>
      <c r="D60" s="96" t="s">
        <v>167</v>
      </c>
      <c r="E60" s="96" t="s">
        <v>328</v>
      </c>
      <c r="F60" s="96">
        <v>4.0</v>
      </c>
      <c r="G60" s="96">
        <v>4.0</v>
      </c>
      <c r="H60" s="96" t="s">
        <v>819</v>
      </c>
      <c r="I60" s="96">
        <v>100.0</v>
      </c>
      <c r="J60" s="3" t="s">
        <v>28</v>
      </c>
      <c r="K60" s="4"/>
      <c r="L60" s="4"/>
      <c r="M60" s="4"/>
      <c r="N60" s="4"/>
      <c r="O60" s="96" t="s">
        <v>617</v>
      </c>
      <c r="P60" s="3" t="s">
        <v>49</v>
      </c>
      <c r="Q60" s="4"/>
      <c r="R60" s="4"/>
      <c r="S60" s="96" t="s">
        <v>495</v>
      </c>
      <c r="T60" s="4"/>
      <c r="U60" s="96" t="s">
        <v>461</v>
      </c>
      <c r="V60" s="4"/>
      <c r="W60" s="4"/>
      <c r="X60" s="4"/>
      <c r="Y60" s="4"/>
      <c r="Z60" s="3" t="s">
        <v>51</v>
      </c>
      <c r="AA60" s="96" t="s">
        <v>245</v>
      </c>
      <c r="AB60" s="3" t="s">
        <v>52</v>
      </c>
      <c r="AC60" s="4"/>
      <c r="AD60" s="3" t="s">
        <v>54</v>
      </c>
      <c r="AE60" s="4"/>
      <c r="AF60" s="4"/>
      <c r="AG60" s="4"/>
      <c r="AH60" s="4"/>
      <c r="AI60" s="4"/>
      <c r="AJ60" s="4"/>
      <c r="AK60" s="4"/>
      <c r="AL60" s="4"/>
      <c r="AM60" s="4"/>
      <c r="AN60" s="3" t="s">
        <v>55</v>
      </c>
      <c r="AO60" s="4"/>
      <c r="AP60" s="4"/>
      <c r="AQ60" s="4"/>
      <c r="AR60" s="3" t="s">
        <v>57</v>
      </c>
      <c r="AS60" s="96" t="s">
        <v>1009</v>
      </c>
      <c r="AT60" s="3" t="s">
        <v>58</v>
      </c>
      <c r="AU60" s="96" t="s">
        <v>479</v>
      </c>
      <c r="AV60" s="3" t="s">
        <v>59</v>
      </c>
      <c r="AW60" s="3"/>
      <c r="AX60" s="3" t="s">
        <v>57</v>
      </c>
      <c r="AY60" s="4"/>
      <c r="AZ60" s="3" t="s">
        <v>61</v>
      </c>
      <c r="BA60" s="96" t="s">
        <v>196</v>
      </c>
      <c r="BB60" s="4"/>
      <c r="BC60" s="4"/>
      <c r="BD60" s="3" t="s">
        <v>62</v>
      </c>
      <c r="BE60" s="96" t="s">
        <v>196</v>
      </c>
      <c r="BF60" s="3" t="s">
        <v>63</v>
      </c>
      <c r="BG60" s="96" t="s">
        <v>616</v>
      </c>
      <c r="BH60" s="4"/>
      <c r="BI60" s="4"/>
      <c r="BJ60" s="96" t="b">
        <v>1</v>
      </c>
      <c r="BK60" s="97"/>
    </row>
    <row r="61">
      <c r="A61" s="94"/>
      <c r="B61" s="95" t="s">
        <v>832</v>
      </c>
      <c r="C61" s="3" t="s">
        <v>818</v>
      </c>
      <c r="D61" s="96" t="s">
        <v>167</v>
      </c>
      <c r="E61" s="96" t="s">
        <v>328</v>
      </c>
      <c r="F61" s="96">
        <v>8.0</v>
      </c>
      <c r="G61" s="96">
        <v>3.0</v>
      </c>
      <c r="H61" s="96" t="s">
        <v>833</v>
      </c>
      <c r="I61" s="96">
        <v>100.0</v>
      </c>
      <c r="J61" s="3" t="s">
        <v>57</v>
      </c>
      <c r="K61" s="4"/>
      <c r="L61" s="3" t="s">
        <v>57</v>
      </c>
      <c r="M61" s="4"/>
      <c r="N61" s="3" t="s">
        <v>57</v>
      </c>
      <c r="O61" s="4"/>
      <c r="P61" s="3" t="s">
        <v>268</v>
      </c>
      <c r="Q61" s="96" t="s">
        <v>1009</v>
      </c>
      <c r="R61" s="3" t="s">
        <v>269</v>
      </c>
      <c r="S61" s="96" t="s">
        <v>461</v>
      </c>
      <c r="T61" s="3" t="s">
        <v>119</v>
      </c>
      <c r="U61" s="96" t="s">
        <v>461</v>
      </c>
      <c r="V61" s="3" t="s">
        <v>57</v>
      </c>
      <c r="W61" s="4"/>
      <c r="X61" s="3" t="s">
        <v>270</v>
      </c>
      <c r="Y61" s="96" t="s">
        <v>1015</v>
      </c>
      <c r="Z61" s="3" t="s">
        <v>271</v>
      </c>
      <c r="AA61" s="96" t="s">
        <v>245</v>
      </c>
      <c r="AB61" s="3" t="s">
        <v>271</v>
      </c>
      <c r="AC61" s="96" t="s">
        <v>245</v>
      </c>
      <c r="AD61" s="3" t="s">
        <v>271</v>
      </c>
      <c r="AE61" s="96" t="s">
        <v>245</v>
      </c>
      <c r="AF61" s="3" t="s">
        <v>271</v>
      </c>
      <c r="AG61" s="96" t="s">
        <v>245</v>
      </c>
      <c r="AH61" s="3" t="s">
        <v>271</v>
      </c>
      <c r="AI61" s="96" t="s">
        <v>245</v>
      </c>
      <c r="AJ61" s="3" t="s">
        <v>272</v>
      </c>
      <c r="AK61" s="96" t="s">
        <v>500</v>
      </c>
      <c r="AL61" s="3" t="s">
        <v>57</v>
      </c>
      <c r="AM61" s="4"/>
      <c r="AN61" s="3" t="s">
        <v>273</v>
      </c>
      <c r="AO61" s="96" t="s">
        <v>1009</v>
      </c>
      <c r="AP61" s="3" t="s">
        <v>274</v>
      </c>
      <c r="AQ61" s="96" t="s">
        <v>1009</v>
      </c>
      <c r="AR61" s="3" t="s">
        <v>275</v>
      </c>
      <c r="AS61" s="96" t="s">
        <v>245</v>
      </c>
      <c r="AT61" s="3" t="s">
        <v>127</v>
      </c>
      <c r="AU61" s="96" t="s">
        <v>479</v>
      </c>
      <c r="AV61" s="3" t="s">
        <v>57</v>
      </c>
      <c r="AW61" s="3"/>
      <c r="AX61" s="3" t="s">
        <v>276</v>
      </c>
      <c r="AY61" s="4"/>
      <c r="AZ61" s="3" t="s">
        <v>174</v>
      </c>
      <c r="BA61" s="96" t="s">
        <v>474</v>
      </c>
      <c r="BB61" s="3" t="s">
        <v>277</v>
      </c>
      <c r="BC61" s="96" t="s">
        <v>245</v>
      </c>
      <c r="BD61" s="3" t="s">
        <v>278</v>
      </c>
      <c r="BE61" s="96" t="s">
        <v>245</v>
      </c>
      <c r="BF61" s="3" t="s">
        <v>278</v>
      </c>
      <c r="BG61" s="96" t="s">
        <v>245</v>
      </c>
      <c r="BH61" s="3" t="s">
        <v>57</v>
      </c>
      <c r="BI61" s="4"/>
      <c r="BJ61" s="96" t="b">
        <v>1</v>
      </c>
      <c r="BK61" s="97"/>
    </row>
    <row r="62">
      <c r="A62" s="94"/>
      <c r="B62" s="95" t="s">
        <v>820</v>
      </c>
      <c r="C62" s="3" t="s">
        <v>821</v>
      </c>
      <c r="D62" s="96" t="s">
        <v>471</v>
      </c>
      <c r="E62" s="96" t="s">
        <v>472</v>
      </c>
      <c r="F62" s="96" t="s">
        <v>329</v>
      </c>
      <c r="G62" s="96">
        <v>3.0</v>
      </c>
      <c r="H62" s="96" t="s">
        <v>822</v>
      </c>
      <c r="I62" s="96">
        <v>100.0</v>
      </c>
      <c r="J62" s="4"/>
      <c r="K62" s="96" t="s">
        <v>617</v>
      </c>
      <c r="L62" s="3" t="s">
        <v>554</v>
      </c>
      <c r="M62" s="96" t="s">
        <v>617</v>
      </c>
      <c r="N62" s="4"/>
      <c r="O62" s="96" t="s">
        <v>617</v>
      </c>
      <c r="P62" s="4"/>
      <c r="Q62" s="96" t="s">
        <v>495</v>
      </c>
      <c r="R62" s="4"/>
      <c r="S62" s="96" t="s">
        <v>495</v>
      </c>
      <c r="T62" s="4"/>
      <c r="U62" s="96" t="s">
        <v>616</v>
      </c>
      <c r="V62" s="4"/>
      <c r="W62" s="96" t="s">
        <v>495</v>
      </c>
      <c r="X62" s="4"/>
      <c r="Y62" s="96" t="s">
        <v>495</v>
      </c>
      <c r="Z62" s="4"/>
      <c r="AA62" s="96" t="s">
        <v>245</v>
      </c>
      <c r="AB62" s="4"/>
      <c r="AC62" s="96" t="s">
        <v>245</v>
      </c>
      <c r="AD62" s="3" t="s">
        <v>456</v>
      </c>
      <c r="AE62" s="96" t="s">
        <v>245</v>
      </c>
      <c r="AF62" s="4"/>
      <c r="AG62" s="96" t="s">
        <v>495</v>
      </c>
      <c r="AH62" s="4"/>
      <c r="AI62" s="96" t="s">
        <v>495</v>
      </c>
      <c r="AJ62" s="4"/>
      <c r="AK62" s="96" t="s">
        <v>245</v>
      </c>
      <c r="AL62" s="4"/>
      <c r="AM62" s="96" t="s">
        <v>495</v>
      </c>
      <c r="AN62" s="4"/>
      <c r="AO62" s="96" t="s">
        <v>479</v>
      </c>
      <c r="AP62" s="4"/>
      <c r="AQ62" s="96" t="s">
        <v>495</v>
      </c>
      <c r="AR62" s="4"/>
      <c r="AS62" s="96" t="s">
        <v>461</v>
      </c>
      <c r="AT62" s="4"/>
      <c r="AU62" s="96" t="s">
        <v>479</v>
      </c>
      <c r="AV62" s="4"/>
      <c r="AW62" s="4"/>
      <c r="AX62" s="4"/>
      <c r="AY62" s="96" t="s">
        <v>495</v>
      </c>
      <c r="AZ62" s="4"/>
      <c r="BA62" s="96" t="s">
        <v>1009</v>
      </c>
      <c r="BB62" s="4"/>
      <c r="BC62" s="96" t="s">
        <v>495</v>
      </c>
      <c r="BD62" s="4"/>
      <c r="BE62" s="96" t="s">
        <v>474</v>
      </c>
      <c r="BF62" s="4"/>
      <c r="BG62" s="96" t="s">
        <v>461</v>
      </c>
      <c r="BH62" s="4"/>
      <c r="BI62" s="96" t="s">
        <v>1009</v>
      </c>
      <c r="BJ62" s="96" t="b">
        <v>1</v>
      </c>
      <c r="BK62" s="97"/>
    </row>
    <row r="63">
      <c r="A63" s="94"/>
      <c r="B63" s="95" t="s">
        <v>812</v>
      </c>
      <c r="C63" s="3" t="s">
        <v>813</v>
      </c>
      <c r="D63" s="96" t="s">
        <v>167</v>
      </c>
      <c r="E63" s="96" t="s">
        <v>328</v>
      </c>
      <c r="F63" s="96" t="s">
        <v>329</v>
      </c>
      <c r="G63" s="96" t="s">
        <v>330</v>
      </c>
      <c r="H63" s="96" t="s">
        <v>814</v>
      </c>
      <c r="I63" s="96">
        <v>100.0</v>
      </c>
      <c r="J63" s="3" t="s">
        <v>155</v>
      </c>
      <c r="K63" s="96" t="s">
        <v>474</v>
      </c>
      <c r="L63" s="4"/>
      <c r="M63" s="96" t="s">
        <v>245</v>
      </c>
      <c r="N63" s="4"/>
      <c r="O63" s="96" t="s">
        <v>617</v>
      </c>
      <c r="P63" s="4"/>
      <c r="Q63" s="96" t="s">
        <v>461</v>
      </c>
      <c r="R63" s="4"/>
      <c r="S63" s="96" t="s">
        <v>245</v>
      </c>
      <c r="T63" s="4"/>
      <c r="U63" s="96" t="s">
        <v>461</v>
      </c>
      <c r="V63" s="3" t="s">
        <v>156</v>
      </c>
      <c r="W63" s="96" t="s">
        <v>495</v>
      </c>
      <c r="X63" s="4"/>
      <c r="Y63" s="96" t="s">
        <v>245</v>
      </c>
      <c r="Z63" s="4"/>
      <c r="AA63" s="96" t="s">
        <v>478</v>
      </c>
      <c r="AB63" s="4"/>
      <c r="AC63" s="96" t="s">
        <v>245</v>
      </c>
      <c r="AD63" s="4"/>
      <c r="AE63" s="96" t="s">
        <v>245</v>
      </c>
      <c r="AF63" s="4"/>
      <c r="AG63" s="96" t="s">
        <v>245</v>
      </c>
      <c r="AH63" s="3" t="s">
        <v>157</v>
      </c>
      <c r="AI63" s="96" t="s">
        <v>495</v>
      </c>
      <c r="AJ63" s="4"/>
      <c r="AK63" s="96" t="s">
        <v>245</v>
      </c>
      <c r="AL63" s="7" t="s">
        <v>158</v>
      </c>
      <c r="AM63" s="96" t="s">
        <v>196</v>
      </c>
      <c r="AN63" s="4"/>
      <c r="AO63" s="96" t="s">
        <v>618</v>
      </c>
      <c r="AP63" s="4"/>
      <c r="AQ63" s="96" t="s">
        <v>245</v>
      </c>
      <c r="AR63" s="3" t="s">
        <v>160</v>
      </c>
      <c r="AS63" s="96" t="s">
        <v>495</v>
      </c>
      <c r="AT63" s="3" t="s">
        <v>78</v>
      </c>
      <c r="AU63" s="96" t="s">
        <v>479</v>
      </c>
      <c r="AV63" s="4"/>
      <c r="AW63" s="4"/>
      <c r="AX63" s="3" t="s">
        <v>161</v>
      </c>
      <c r="AY63" s="96" t="s">
        <v>495</v>
      </c>
      <c r="AZ63" s="4"/>
      <c r="BA63" s="96" t="s">
        <v>500</v>
      </c>
      <c r="BB63" s="4"/>
      <c r="BC63" s="96" t="s">
        <v>245</v>
      </c>
      <c r="BD63" s="4"/>
      <c r="BE63" s="96" t="s">
        <v>245</v>
      </c>
      <c r="BF63" s="4"/>
      <c r="BG63" s="96" t="s">
        <v>1008</v>
      </c>
      <c r="BH63" s="4"/>
      <c r="BI63" s="96" t="s">
        <v>478</v>
      </c>
      <c r="BJ63" s="96" t="b">
        <v>1</v>
      </c>
      <c r="BK63" s="97"/>
    </row>
    <row r="64">
      <c r="A64" s="94"/>
      <c r="B64" s="95" t="s">
        <v>841</v>
      </c>
      <c r="C64" s="3" t="s">
        <v>813</v>
      </c>
      <c r="D64" s="96" t="s">
        <v>167</v>
      </c>
      <c r="E64" s="96" t="s">
        <v>328</v>
      </c>
      <c r="F64" s="96" t="s">
        <v>329</v>
      </c>
      <c r="G64" s="96">
        <v>3.0</v>
      </c>
      <c r="H64" s="96" t="s">
        <v>842</v>
      </c>
      <c r="I64" s="96">
        <v>100.0</v>
      </c>
      <c r="J64" s="4"/>
      <c r="K64" s="96" t="s">
        <v>479</v>
      </c>
      <c r="L64" s="4"/>
      <c r="M64" s="96" t="s">
        <v>616</v>
      </c>
      <c r="N64" s="4"/>
      <c r="O64" s="96" t="s">
        <v>617</v>
      </c>
      <c r="P64" s="4"/>
      <c r="Q64" s="96" t="s">
        <v>495</v>
      </c>
      <c r="R64" s="4"/>
      <c r="S64" s="96" t="s">
        <v>474</v>
      </c>
      <c r="T64" s="4"/>
      <c r="U64" s="96" t="s">
        <v>702</v>
      </c>
      <c r="V64" s="4"/>
      <c r="W64" s="96" t="s">
        <v>479</v>
      </c>
      <c r="X64" s="4"/>
      <c r="Y64" s="96" t="s">
        <v>702</v>
      </c>
      <c r="Z64" s="4"/>
      <c r="AA64" s="96" t="s">
        <v>245</v>
      </c>
      <c r="AB64" s="4"/>
      <c r="AC64" s="96" t="s">
        <v>245</v>
      </c>
      <c r="AD64" s="4"/>
      <c r="AE64" s="96" t="s">
        <v>843</v>
      </c>
      <c r="AF64" s="4"/>
      <c r="AG64" s="96" t="s">
        <v>702</v>
      </c>
      <c r="AH64" s="4"/>
      <c r="AI64" s="96" t="s">
        <v>844</v>
      </c>
      <c r="AJ64" s="4"/>
      <c r="AK64" s="96" t="s">
        <v>245</v>
      </c>
      <c r="AL64" s="4"/>
      <c r="AM64" s="96" t="s">
        <v>845</v>
      </c>
      <c r="AN64" s="4"/>
      <c r="AO64" s="96" t="s">
        <v>1009</v>
      </c>
      <c r="AP64" s="4"/>
      <c r="AQ64" s="96" t="s">
        <v>702</v>
      </c>
      <c r="AR64" s="4"/>
      <c r="AS64" s="96" t="s">
        <v>474</v>
      </c>
      <c r="AT64" s="4"/>
      <c r="AU64" s="96" t="s">
        <v>535</v>
      </c>
      <c r="AV64" s="4"/>
      <c r="AW64" s="4"/>
      <c r="AX64" s="4"/>
      <c r="AY64" s="96" t="s">
        <v>1009</v>
      </c>
      <c r="AZ64" s="4"/>
      <c r="BA64" s="96" t="s">
        <v>474</v>
      </c>
      <c r="BB64" s="4"/>
      <c r="BC64" s="96" t="s">
        <v>617</v>
      </c>
      <c r="BD64" s="4"/>
      <c r="BE64" s="96" t="s">
        <v>478</v>
      </c>
      <c r="BF64" s="4"/>
      <c r="BG64" s="96" t="s">
        <v>847</v>
      </c>
      <c r="BH64" s="4"/>
      <c r="BI64" s="96" t="s">
        <v>702</v>
      </c>
      <c r="BJ64" s="96" t="b">
        <v>1</v>
      </c>
      <c r="BK64" s="97"/>
    </row>
    <row r="65">
      <c r="A65" s="94"/>
      <c r="B65" s="95" t="s">
        <v>738</v>
      </c>
      <c r="C65" s="3" t="s">
        <v>739</v>
      </c>
      <c r="D65" s="96" t="s">
        <v>167</v>
      </c>
      <c r="E65" s="96" t="s">
        <v>472</v>
      </c>
      <c r="F65" s="96" t="s">
        <v>329</v>
      </c>
      <c r="G65" s="96" t="s">
        <v>330</v>
      </c>
      <c r="H65" s="96" t="s">
        <v>635</v>
      </c>
      <c r="I65" s="96">
        <v>100.0</v>
      </c>
      <c r="J65" s="3" t="s">
        <v>118</v>
      </c>
      <c r="K65" s="96" t="s">
        <v>495</v>
      </c>
      <c r="L65" s="3" t="s">
        <v>118</v>
      </c>
      <c r="M65" s="96" t="s">
        <v>495</v>
      </c>
      <c r="N65" s="3" t="s">
        <v>85</v>
      </c>
      <c r="O65" s="96" t="s">
        <v>617</v>
      </c>
      <c r="P65" s="3" t="s">
        <v>118</v>
      </c>
      <c r="Q65" s="96" t="s">
        <v>495</v>
      </c>
      <c r="R65" s="3" t="s">
        <v>256</v>
      </c>
      <c r="S65" s="96" t="s">
        <v>495</v>
      </c>
      <c r="T65" s="3" t="s">
        <v>163</v>
      </c>
      <c r="U65" s="96" t="s">
        <v>495</v>
      </c>
      <c r="V65" s="3" t="s">
        <v>258</v>
      </c>
      <c r="W65" s="96" t="s">
        <v>685</v>
      </c>
      <c r="X65" s="3" t="s">
        <v>259</v>
      </c>
      <c r="Y65" s="96" t="s">
        <v>741</v>
      </c>
      <c r="Z65" s="3" t="s">
        <v>54</v>
      </c>
      <c r="AA65" s="96" t="s">
        <v>245</v>
      </c>
      <c r="AB65" s="3" t="s">
        <v>54</v>
      </c>
      <c r="AC65" s="96" t="s">
        <v>245</v>
      </c>
      <c r="AD65" s="3" t="s">
        <v>118</v>
      </c>
      <c r="AE65" s="96" t="s">
        <v>495</v>
      </c>
      <c r="AF65" s="3" t="s">
        <v>260</v>
      </c>
      <c r="AG65" s="96" t="s">
        <v>495</v>
      </c>
      <c r="AH65" s="3" t="s">
        <v>261</v>
      </c>
      <c r="AI65" s="96" t="s">
        <v>618</v>
      </c>
      <c r="AJ65" s="3" t="s">
        <v>230</v>
      </c>
      <c r="AK65" s="96" t="s">
        <v>245</v>
      </c>
      <c r="AL65" s="3" t="s">
        <v>168</v>
      </c>
      <c r="AM65" s="96" t="s">
        <v>495</v>
      </c>
      <c r="AN65" s="3" t="s">
        <v>262</v>
      </c>
      <c r="AO65" s="96" t="s">
        <v>1014</v>
      </c>
      <c r="AP65" s="3" t="s">
        <v>118</v>
      </c>
      <c r="AQ65" s="96" t="s">
        <v>495</v>
      </c>
      <c r="AR65" s="3" t="s">
        <v>118</v>
      </c>
      <c r="AS65" s="96" t="s">
        <v>495</v>
      </c>
      <c r="AT65" s="3" t="s">
        <v>127</v>
      </c>
      <c r="AU65" s="96" t="s">
        <v>479</v>
      </c>
      <c r="AV65" s="3" t="s">
        <v>128</v>
      </c>
      <c r="AW65" s="3"/>
      <c r="AX65" s="3" t="s">
        <v>118</v>
      </c>
      <c r="AY65" s="96" t="s">
        <v>495</v>
      </c>
      <c r="AZ65" s="3" t="s">
        <v>174</v>
      </c>
      <c r="BA65" s="96" t="s">
        <v>495</v>
      </c>
      <c r="BB65" s="3" t="s">
        <v>118</v>
      </c>
      <c r="BC65" s="96" t="s">
        <v>495</v>
      </c>
      <c r="BD65" s="3" t="s">
        <v>263</v>
      </c>
      <c r="BE65" s="96" t="s">
        <v>196</v>
      </c>
      <c r="BF65" s="3" t="s">
        <v>263</v>
      </c>
      <c r="BG65" s="96" t="s">
        <v>196</v>
      </c>
      <c r="BH65" s="3" t="s">
        <v>263</v>
      </c>
      <c r="BI65" s="96" t="s">
        <v>196</v>
      </c>
      <c r="BJ65" s="96" t="b">
        <v>1</v>
      </c>
      <c r="BK65" s="97"/>
    </row>
    <row r="66">
      <c r="A66" s="94"/>
      <c r="B66" s="95" t="s">
        <v>715</v>
      </c>
      <c r="C66" s="3" t="s">
        <v>716</v>
      </c>
      <c r="D66" s="96" t="s">
        <v>167</v>
      </c>
      <c r="E66" s="96" t="s">
        <v>620</v>
      </c>
      <c r="F66" s="96" t="s">
        <v>329</v>
      </c>
      <c r="G66" s="96" t="s">
        <v>330</v>
      </c>
      <c r="H66" s="96" t="s">
        <v>717</v>
      </c>
      <c r="I66" s="96">
        <v>100.0</v>
      </c>
      <c r="J66" s="3" t="s">
        <v>279</v>
      </c>
      <c r="K66" s="96" t="s">
        <v>461</v>
      </c>
      <c r="L66" s="3" t="s">
        <v>279</v>
      </c>
      <c r="M66" s="96" t="s">
        <v>461</v>
      </c>
      <c r="N66" s="3" t="s">
        <v>85</v>
      </c>
      <c r="O66" s="96" t="s">
        <v>617</v>
      </c>
      <c r="P66" s="3" t="s">
        <v>118</v>
      </c>
      <c r="Q66" s="4"/>
      <c r="R66" s="3" t="s">
        <v>118</v>
      </c>
      <c r="S66" s="4"/>
      <c r="T66" s="3" t="s">
        <v>118</v>
      </c>
      <c r="U66" s="4"/>
      <c r="V66" s="3" t="s">
        <v>118</v>
      </c>
      <c r="W66" s="4"/>
      <c r="X66" s="3" t="s">
        <v>118</v>
      </c>
      <c r="Y66" s="4"/>
      <c r="Z66" s="3" t="s">
        <v>124</v>
      </c>
      <c r="AA66" s="96" t="s">
        <v>245</v>
      </c>
      <c r="AB66" s="3" t="s">
        <v>280</v>
      </c>
      <c r="AC66" s="96" t="s">
        <v>245</v>
      </c>
      <c r="AD66" s="3" t="s">
        <v>281</v>
      </c>
      <c r="AE66" s="96" t="s">
        <v>245</v>
      </c>
      <c r="AF66" s="3" t="s">
        <v>282</v>
      </c>
      <c r="AG66" s="96" t="s">
        <v>245</v>
      </c>
      <c r="AH66" s="3" t="s">
        <v>283</v>
      </c>
      <c r="AI66" s="96" t="s">
        <v>245</v>
      </c>
      <c r="AJ66" s="3" t="s">
        <v>284</v>
      </c>
      <c r="AK66" s="96" t="s">
        <v>245</v>
      </c>
      <c r="AL66" s="3" t="s">
        <v>118</v>
      </c>
      <c r="AM66" s="96" t="s">
        <v>495</v>
      </c>
      <c r="AN66" s="3" t="s">
        <v>285</v>
      </c>
      <c r="AO66" s="96" t="s">
        <v>461</v>
      </c>
      <c r="AP66" s="3" t="s">
        <v>286</v>
      </c>
      <c r="AQ66" s="96" t="s">
        <v>461</v>
      </c>
      <c r="AR66" s="3" t="s">
        <v>286</v>
      </c>
      <c r="AS66" s="96" t="s">
        <v>461</v>
      </c>
      <c r="AT66" s="3" t="s">
        <v>287</v>
      </c>
      <c r="AU66" s="96" t="s">
        <v>479</v>
      </c>
      <c r="AV66" s="3" t="s">
        <v>288</v>
      </c>
      <c r="AW66" s="3"/>
      <c r="AX66" s="3" t="s">
        <v>289</v>
      </c>
      <c r="AY66" s="96" t="s">
        <v>461</v>
      </c>
      <c r="AZ66" s="3" t="s">
        <v>289</v>
      </c>
      <c r="BA66" s="96" t="s">
        <v>461</v>
      </c>
      <c r="BB66" s="3" t="s">
        <v>290</v>
      </c>
      <c r="BC66" s="96" t="s">
        <v>245</v>
      </c>
      <c r="BD66" s="3" t="s">
        <v>291</v>
      </c>
      <c r="BE66" s="96" t="s">
        <v>245</v>
      </c>
      <c r="BF66" s="3" t="s">
        <v>292</v>
      </c>
      <c r="BG66" s="96" t="s">
        <v>245</v>
      </c>
      <c r="BH66" s="3" t="s">
        <v>294</v>
      </c>
      <c r="BI66" s="96" t="s">
        <v>245</v>
      </c>
      <c r="BJ66" s="96" t="b">
        <v>1</v>
      </c>
      <c r="BK66" s="97"/>
    </row>
    <row r="67">
      <c r="A67" s="94"/>
      <c r="B67" s="95" t="s">
        <v>763</v>
      </c>
      <c r="C67" s="3" t="s">
        <v>716</v>
      </c>
      <c r="D67" s="96" t="s">
        <v>167</v>
      </c>
      <c r="E67" s="96" t="s">
        <v>472</v>
      </c>
      <c r="F67" s="96" t="s">
        <v>329</v>
      </c>
      <c r="G67" s="96">
        <v>3.0</v>
      </c>
      <c r="H67" s="96" t="s">
        <v>765</v>
      </c>
      <c r="I67" s="96">
        <v>22.0</v>
      </c>
      <c r="J67" s="2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3" t="s">
        <v>526</v>
      </c>
      <c r="BG67" s="96" t="s">
        <v>245</v>
      </c>
      <c r="BH67" s="4"/>
      <c r="BI67" s="4"/>
      <c r="BJ67" s="96" t="b">
        <v>0</v>
      </c>
      <c r="BK67" s="97"/>
    </row>
    <row r="68">
      <c r="A68" s="94"/>
      <c r="B68" s="95" t="s">
        <v>856</v>
      </c>
      <c r="C68" s="3" t="s">
        <v>774</v>
      </c>
      <c r="D68" s="96" t="s">
        <v>471</v>
      </c>
      <c r="E68" s="96" t="s">
        <v>620</v>
      </c>
      <c r="F68" s="96" t="s">
        <v>329</v>
      </c>
      <c r="G68" s="96" t="s">
        <v>330</v>
      </c>
      <c r="H68" s="96" t="s">
        <v>857</v>
      </c>
      <c r="I68" s="96">
        <v>100.0</v>
      </c>
      <c r="J68" s="3" t="s">
        <v>205</v>
      </c>
      <c r="K68" s="96" t="s">
        <v>474</v>
      </c>
      <c r="L68" s="3" t="s">
        <v>206</v>
      </c>
      <c r="M68" s="96" t="s">
        <v>495</v>
      </c>
      <c r="N68" s="3" t="s">
        <v>198</v>
      </c>
      <c r="O68" s="96" t="s">
        <v>495</v>
      </c>
      <c r="P68" s="3" t="s">
        <v>198</v>
      </c>
      <c r="Q68" s="96" t="s">
        <v>495</v>
      </c>
      <c r="R68" s="3" t="s">
        <v>207</v>
      </c>
      <c r="S68" s="96" t="s">
        <v>461</v>
      </c>
      <c r="T68" s="3" t="s">
        <v>208</v>
      </c>
      <c r="U68" s="96" t="s">
        <v>461</v>
      </c>
      <c r="V68" s="3" t="s">
        <v>208</v>
      </c>
      <c r="W68" s="96" t="s">
        <v>461</v>
      </c>
      <c r="X68" s="3" t="s">
        <v>209</v>
      </c>
      <c r="Y68" s="96" t="s">
        <v>461</v>
      </c>
      <c r="Z68" s="3" t="s">
        <v>210</v>
      </c>
      <c r="AA68" s="96" t="s">
        <v>245</v>
      </c>
      <c r="AB68" s="3" t="s">
        <v>211</v>
      </c>
      <c r="AC68" s="96" t="s">
        <v>196</v>
      </c>
      <c r="AD68" s="3" t="s">
        <v>212</v>
      </c>
      <c r="AE68" s="96" t="s">
        <v>196</v>
      </c>
      <c r="AF68" s="3" t="s">
        <v>198</v>
      </c>
      <c r="AG68" s="96" t="s">
        <v>495</v>
      </c>
      <c r="AH68" s="3" t="s">
        <v>208</v>
      </c>
      <c r="AI68" s="96" t="s">
        <v>461</v>
      </c>
      <c r="AJ68" s="3" t="s">
        <v>208</v>
      </c>
      <c r="AK68" s="96" t="s">
        <v>461</v>
      </c>
      <c r="AL68" s="3" t="s">
        <v>214</v>
      </c>
      <c r="AM68" s="96" t="s">
        <v>495</v>
      </c>
      <c r="AN68" s="3" t="s">
        <v>208</v>
      </c>
      <c r="AO68" s="96" t="s">
        <v>495</v>
      </c>
      <c r="AP68" s="3" t="s">
        <v>198</v>
      </c>
      <c r="AQ68" s="96" t="s">
        <v>495</v>
      </c>
      <c r="AR68" s="3" t="s">
        <v>216</v>
      </c>
      <c r="AS68" s="96" t="s">
        <v>461</v>
      </c>
      <c r="AT68" s="3" t="s">
        <v>198</v>
      </c>
      <c r="AU68" s="96" t="s">
        <v>495</v>
      </c>
      <c r="AV68" s="3" t="s">
        <v>217</v>
      </c>
      <c r="AW68" s="3"/>
      <c r="AX68" s="3" t="s">
        <v>208</v>
      </c>
      <c r="AY68" s="96" t="s">
        <v>495</v>
      </c>
      <c r="AZ68" s="3" t="s">
        <v>218</v>
      </c>
      <c r="BA68" s="96" t="s">
        <v>461</v>
      </c>
      <c r="BB68" s="3" t="s">
        <v>198</v>
      </c>
      <c r="BC68" s="96" t="s">
        <v>495</v>
      </c>
      <c r="BD68" s="3" t="s">
        <v>219</v>
      </c>
      <c r="BE68" s="96" t="s">
        <v>461</v>
      </c>
      <c r="BF68" s="3" t="s">
        <v>220</v>
      </c>
      <c r="BG68" s="96" t="s">
        <v>461</v>
      </c>
      <c r="BH68" s="3" t="s">
        <v>221</v>
      </c>
      <c r="BI68" s="96" t="s">
        <v>461</v>
      </c>
      <c r="BJ68" s="96" t="b">
        <v>1</v>
      </c>
      <c r="BK68" s="97"/>
    </row>
    <row r="69">
      <c r="A69" s="94"/>
      <c r="B69" s="95" t="s">
        <v>773</v>
      </c>
      <c r="C69" s="3" t="s">
        <v>774</v>
      </c>
      <c r="D69" s="96" t="s">
        <v>471</v>
      </c>
      <c r="E69" s="96" t="s">
        <v>472</v>
      </c>
      <c r="F69" s="96" t="s">
        <v>329</v>
      </c>
      <c r="G69" s="96">
        <v>2.0</v>
      </c>
      <c r="H69" s="96" t="s">
        <v>775</v>
      </c>
      <c r="I69" s="96">
        <v>73.0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3" t="s">
        <v>119</v>
      </c>
      <c r="U69" s="96" t="s">
        <v>461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3" t="s">
        <v>54</v>
      </c>
      <c r="AG69" s="96" t="s">
        <v>245</v>
      </c>
      <c r="AH69" s="3" t="s">
        <v>502</v>
      </c>
      <c r="AI69" s="96" t="s">
        <v>245</v>
      </c>
      <c r="AJ69" s="3" t="s">
        <v>230</v>
      </c>
      <c r="AK69" s="96" t="s">
        <v>245</v>
      </c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3" t="s">
        <v>128</v>
      </c>
      <c r="AW69" s="3"/>
      <c r="AX69" s="4"/>
      <c r="AY69" s="4"/>
      <c r="AZ69" s="3" t="s">
        <v>174</v>
      </c>
      <c r="BA69" s="96" t="s">
        <v>495</v>
      </c>
      <c r="BB69" s="3" t="s">
        <v>110</v>
      </c>
      <c r="BC69" s="96" t="s">
        <v>245</v>
      </c>
      <c r="BD69" s="3" t="s">
        <v>54</v>
      </c>
      <c r="BE69" s="96" t="s">
        <v>245</v>
      </c>
      <c r="BF69" s="4"/>
      <c r="BG69" s="4"/>
      <c r="BH69" s="4"/>
      <c r="BI69" s="4"/>
      <c r="BJ69" s="96" t="b">
        <v>0</v>
      </c>
      <c r="BK69" s="97"/>
    </row>
    <row r="70">
      <c r="A70" s="94"/>
      <c r="B70" s="95" t="s">
        <v>781</v>
      </c>
      <c r="C70" s="3" t="s">
        <v>774</v>
      </c>
      <c r="D70" s="96" t="s">
        <v>167</v>
      </c>
      <c r="E70" s="96" t="s">
        <v>328</v>
      </c>
      <c r="F70" s="96" t="s">
        <v>329</v>
      </c>
      <c r="G70" s="96">
        <v>4.0</v>
      </c>
      <c r="H70" s="96" t="s">
        <v>782</v>
      </c>
      <c r="I70" s="96">
        <v>56.0</v>
      </c>
      <c r="J70" s="4"/>
      <c r="K70" s="4"/>
      <c r="L70" s="4"/>
      <c r="M70" s="4"/>
      <c r="N70" s="3" t="s">
        <v>559</v>
      </c>
      <c r="O70" s="96" t="s">
        <v>617</v>
      </c>
      <c r="P70" s="3" t="s">
        <v>137</v>
      </c>
      <c r="Q70" s="96" t="s">
        <v>461</v>
      </c>
      <c r="R70" s="4"/>
      <c r="S70" s="4"/>
      <c r="T70" s="4"/>
      <c r="U70" s="4"/>
      <c r="V70" s="4"/>
      <c r="W70" s="4"/>
      <c r="X70" s="3" t="s">
        <v>57</v>
      </c>
      <c r="Y70" s="4"/>
      <c r="Z70" s="3" t="s">
        <v>560</v>
      </c>
      <c r="AA70" s="96" t="s">
        <v>618</v>
      </c>
      <c r="AB70" s="4"/>
      <c r="AC70" s="4"/>
      <c r="AD70" s="4"/>
      <c r="AE70" s="4"/>
      <c r="AF70" s="3" t="s">
        <v>561</v>
      </c>
      <c r="AG70" s="96" t="s">
        <v>495</v>
      </c>
      <c r="AH70" s="3" t="s">
        <v>562</v>
      </c>
      <c r="AI70" s="96" t="s">
        <v>495</v>
      </c>
      <c r="AJ70" s="3" t="s">
        <v>145</v>
      </c>
      <c r="AK70" s="96" t="s">
        <v>245</v>
      </c>
      <c r="AL70" s="3" t="s">
        <v>168</v>
      </c>
      <c r="AM70" s="96" t="s">
        <v>495</v>
      </c>
      <c r="AN70" s="3" t="s">
        <v>148</v>
      </c>
      <c r="AO70" s="96" t="s">
        <v>1019</v>
      </c>
      <c r="AP70" s="3" t="s">
        <v>563</v>
      </c>
      <c r="AQ70" s="96" t="s">
        <v>495</v>
      </c>
      <c r="AR70" s="3" t="s">
        <v>564</v>
      </c>
      <c r="AS70" s="96" t="s">
        <v>495</v>
      </c>
      <c r="AT70" s="4"/>
      <c r="AU70" s="4"/>
      <c r="AV70" s="3" t="s">
        <v>128</v>
      </c>
      <c r="AW70" s="3"/>
      <c r="AX70" s="4"/>
      <c r="AY70" s="4"/>
      <c r="AZ70" s="4"/>
      <c r="BA70" s="4"/>
      <c r="BB70" s="3" t="s">
        <v>566</v>
      </c>
      <c r="BC70" s="96" t="s">
        <v>535</v>
      </c>
      <c r="BD70" s="4"/>
      <c r="BE70" s="4"/>
      <c r="BF70" s="4"/>
      <c r="BG70" s="4"/>
      <c r="BH70" s="4"/>
      <c r="BI70" s="4"/>
      <c r="BJ70" s="96" t="b">
        <v>0</v>
      </c>
      <c r="BK70" s="97"/>
    </row>
    <row r="71">
      <c r="A71" s="94"/>
      <c r="B71" s="95" t="s">
        <v>613</v>
      </c>
      <c r="C71" s="3" t="s">
        <v>614</v>
      </c>
      <c r="D71" s="96" t="s">
        <v>167</v>
      </c>
      <c r="E71" s="96" t="s">
        <v>187</v>
      </c>
      <c r="F71" s="96" t="s">
        <v>329</v>
      </c>
      <c r="G71" s="96" t="s">
        <v>330</v>
      </c>
      <c r="H71" s="96" t="s">
        <v>615</v>
      </c>
      <c r="I71" s="96">
        <v>86.0</v>
      </c>
      <c r="J71" s="3" t="s">
        <v>114</v>
      </c>
      <c r="K71" s="4"/>
      <c r="L71" s="3" t="s">
        <v>133</v>
      </c>
      <c r="M71" s="96" t="s">
        <v>616</v>
      </c>
      <c r="N71" s="4"/>
      <c r="O71" s="96" t="s">
        <v>617</v>
      </c>
      <c r="P71" s="3" t="s">
        <v>137</v>
      </c>
      <c r="Q71" s="96" t="s">
        <v>461</v>
      </c>
      <c r="R71" s="4"/>
      <c r="S71" s="4"/>
      <c r="T71" s="3" t="s">
        <v>119</v>
      </c>
      <c r="U71" s="96" t="s">
        <v>461</v>
      </c>
      <c r="V71" s="3" t="s">
        <v>120</v>
      </c>
      <c r="W71" s="4"/>
      <c r="X71" s="4"/>
      <c r="Y71" s="4"/>
      <c r="Z71" s="4"/>
      <c r="AA71" s="96" t="s">
        <v>245</v>
      </c>
      <c r="AB71" s="4"/>
      <c r="AC71" s="4"/>
      <c r="AD71" s="4"/>
      <c r="AE71" s="96" t="s">
        <v>618</v>
      </c>
      <c r="AF71" s="4"/>
      <c r="AG71" s="4"/>
      <c r="AH71" s="3" t="s">
        <v>138</v>
      </c>
      <c r="AI71" s="4"/>
      <c r="AJ71" s="4"/>
      <c r="AK71" s="96" t="s">
        <v>245</v>
      </c>
      <c r="AL71" s="4"/>
      <c r="AM71" s="4"/>
      <c r="AN71" s="4"/>
      <c r="AO71" s="96" t="s">
        <v>495</v>
      </c>
      <c r="AP71" s="3" t="s">
        <v>139</v>
      </c>
      <c r="AQ71" s="4"/>
      <c r="AR71" s="4"/>
      <c r="AS71" s="4"/>
      <c r="AT71" s="3" t="s">
        <v>140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96" t="s">
        <v>495</v>
      </c>
      <c r="BH71" s="4"/>
      <c r="BI71" s="4"/>
      <c r="BJ71" s="96" t="b">
        <v>0</v>
      </c>
      <c r="BK71" s="97"/>
    </row>
    <row r="72">
      <c r="A72" s="94"/>
      <c r="B72" s="95" t="s">
        <v>731</v>
      </c>
      <c r="C72" s="3" t="s">
        <v>732</v>
      </c>
      <c r="D72" s="96" t="s">
        <v>167</v>
      </c>
      <c r="E72" s="96" t="s">
        <v>472</v>
      </c>
      <c r="F72" s="96" t="s">
        <v>329</v>
      </c>
      <c r="G72" s="96">
        <v>3.0</v>
      </c>
      <c r="H72" s="96" t="s">
        <v>733</v>
      </c>
      <c r="I72" s="96">
        <v>100.0</v>
      </c>
      <c r="J72" s="3" t="s">
        <v>118</v>
      </c>
      <c r="K72" s="4"/>
      <c r="L72" s="3" t="s">
        <v>246</v>
      </c>
      <c r="M72" s="96" t="s">
        <v>616</v>
      </c>
      <c r="N72" s="3" t="s">
        <v>118</v>
      </c>
      <c r="O72" s="4"/>
      <c r="P72" s="3" t="s">
        <v>118</v>
      </c>
      <c r="Q72" s="4"/>
      <c r="R72" s="3" t="s">
        <v>247</v>
      </c>
      <c r="S72" s="96" t="s">
        <v>461</v>
      </c>
      <c r="T72" s="3" t="s">
        <v>118</v>
      </c>
      <c r="U72" s="4"/>
      <c r="V72" s="3" t="s">
        <v>118</v>
      </c>
      <c r="W72" s="4"/>
      <c r="X72" s="3" t="s">
        <v>118</v>
      </c>
      <c r="Y72" s="4"/>
      <c r="Z72" s="3" t="s">
        <v>248</v>
      </c>
      <c r="AA72" s="96" t="s">
        <v>245</v>
      </c>
      <c r="AB72" s="3" t="s">
        <v>249</v>
      </c>
      <c r="AC72" s="96" t="s">
        <v>245</v>
      </c>
      <c r="AD72" s="3" t="s">
        <v>250</v>
      </c>
      <c r="AE72" s="96" t="s">
        <v>245</v>
      </c>
      <c r="AF72" s="3" t="s">
        <v>118</v>
      </c>
      <c r="AG72" s="4"/>
      <c r="AH72" s="3" t="s">
        <v>118</v>
      </c>
      <c r="AI72" s="4"/>
      <c r="AJ72" s="3" t="s">
        <v>230</v>
      </c>
      <c r="AK72" s="96" t="s">
        <v>245</v>
      </c>
      <c r="AL72" s="3" t="s">
        <v>168</v>
      </c>
      <c r="AM72" s="96" t="s">
        <v>495</v>
      </c>
      <c r="AN72" s="3" t="s">
        <v>148</v>
      </c>
      <c r="AO72" s="96" t="s">
        <v>495</v>
      </c>
      <c r="AP72" s="3" t="s">
        <v>118</v>
      </c>
      <c r="AQ72" s="4"/>
      <c r="AR72" s="3" t="s">
        <v>183</v>
      </c>
      <c r="AS72" s="96" t="s">
        <v>461</v>
      </c>
      <c r="AT72" s="3" t="s">
        <v>127</v>
      </c>
      <c r="AU72" s="96" t="s">
        <v>479</v>
      </c>
      <c r="AV72" s="3" t="s">
        <v>128</v>
      </c>
      <c r="AW72" s="3"/>
      <c r="AX72" s="3" t="s">
        <v>251</v>
      </c>
      <c r="AY72" s="96" t="s">
        <v>245</v>
      </c>
      <c r="AZ72" s="3" t="s">
        <v>252</v>
      </c>
      <c r="BA72" s="4"/>
      <c r="BB72" s="3" t="s">
        <v>118</v>
      </c>
      <c r="BC72" s="4"/>
      <c r="BD72" s="3" t="s">
        <v>253</v>
      </c>
      <c r="BE72" s="96" t="s">
        <v>461</v>
      </c>
      <c r="BF72" s="3" t="s">
        <v>254</v>
      </c>
      <c r="BG72" s="96" t="s">
        <v>196</v>
      </c>
      <c r="BH72" s="3" t="s">
        <v>255</v>
      </c>
      <c r="BI72" s="96" t="s">
        <v>461</v>
      </c>
      <c r="BJ72" s="96" t="b">
        <v>1</v>
      </c>
      <c r="BK72" s="97"/>
    </row>
    <row r="73">
      <c r="A73" s="94"/>
      <c r="B73" s="95" t="s">
        <v>848</v>
      </c>
      <c r="C73" s="3" t="s">
        <v>732</v>
      </c>
      <c r="D73" s="96" t="s">
        <v>167</v>
      </c>
      <c r="E73" s="96" t="s">
        <v>328</v>
      </c>
      <c r="F73" s="96" t="s">
        <v>329</v>
      </c>
      <c r="G73" s="96">
        <v>4.0</v>
      </c>
      <c r="H73" s="96" t="s">
        <v>849</v>
      </c>
      <c r="I73" s="96">
        <v>100.0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96" t="b">
        <v>1</v>
      </c>
      <c r="BK73" s="97"/>
    </row>
    <row r="74">
      <c r="A74" s="94"/>
      <c r="B74" s="95" t="s">
        <v>826</v>
      </c>
      <c r="C74" s="3" t="s">
        <v>827</v>
      </c>
      <c r="D74" s="96" t="s">
        <v>167</v>
      </c>
      <c r="E74" s="96" t="s">
        <v>328</v>
      </c>
      <c r="F74" s="96" t="s">
        <v>329</v>
      </c>
      <c r="G74" s="96" t="s">
        <v>330</v>
      </c>
      <c r="H74" s="96" t="s">
        <v>828</v>
      </c>
      <c r="I74" s="96">
        <v>100.0</v>
      </c>
      <c r="J74" s="4"/>
      <c r="K74" s="96" t="s">
        <v>1009</v>
      </c>
      <c r="L74" s="3" t="s">
        <v>599</v>
      </c>
      <c r="M74" s="96" t="s">
        <v>616</v>
      </c>
      <c r="N74" s="4"/>
      <c r="O74" s="96" t="s">
        <v>617</v>
      </c>
      <c r="P74" s="4"/>
      <c r="Q74" s="96" t="s">
        <v>461</v>
      </c>
      <c r="R74" s="4"/>
      <c r="S74" s="96" t="s">
        <v>1009</v>
      </c>
      <c r="T74" s="3" t="s">
        <v>163</v>
      </c>
      <c r="U74" s="96" t="s">
        <v>495</v>
      </c>
      <c r="V74" s="4"/>
      <c r="W74" s="96" t="s">
        <v>1009</v>
      </c>
      <c r="X74" s="4"/>
      <c r="Y74" s="96" t="s">
        <v>495</v>
      </c>
      <c r="Z74" s="3" t="s">
        <v>577</v>
      </c>
      <c r="AA74" s="96" t="s">
        <v>245</v>
      </c>
      <c r="AB74" s="4"/>
      <c r="AC74" s="96" t="s">
        <v>245</v>
      </c>
      <c r="AD74" s="4"/>
      <c r="AE74" s="96" t="s">
        <v>495</v>
      </c>
      <c r="AF74" s="4"/>
      <c r="AG74" s="96" t="s">
        <v>495</v>
      </c>
      <c r="AH74" s="4"/>
      <c r="AI74" s="96" t="s">
        <v>1009</v>
      </c>
      <c r="AJ74" s="3" t="s">
        <v>607</v>
      </c>
      <c r="AK74" s="96" t="s">
        <v>245</v>
      </c>
      <c r="AL74" s="4"/>
      <c r="AM74" s="96" t="s">
        <v>495</v>
      </c>
      <c r="AN74" s="4"/>
      <c r="AO74" s="96" t="s">
        <v>495</v>
      </c>
      <c r="AP74" s="4"/>
      <c r="AQ74" s="96" t="s">
        <v>495</v>
      </c>
      <c r="AR74" s="4"/>
      <c r="AS74" s="96" t="s">
        <v>495</v>
      </c>
      <c r="AT74" s="3" t="s">
        <v>127</v>
      </c>
      <c r="AU74" s="96" t="s">
        <v>479</v>
      </c>
      <c r="AV74" s="3" t="s">
        <v>128</v>
      </c>
      <c r="AW74" s="3"/>
      <c r="AX74" s="4"/>
      <c r="AY74" s="96" t="s">
        <v>1009</v>
      </c>
      <c r="AZ74" s="4"/>
      <c r="BA74" s="96" t="s">
        <v>1009</v>
      </c>
      <c r="BB74" s="4"/>
      <c r="BC74" s="96" t="s">
        <v>495</v>
      </c>
      <c r="BD74" s="4"/>
      <c r="BE74" s="96" t="s">
        <v>474</v>
      </c>
      <c r="BF74" s="4"/>
      <c r="BG74" s="96" t="s">
        <v>617</v>
      </c>
      <c r="BH74" s="4"/>
      <c r="BI74" s="96" t="s">
        <v>495</v>
      </c>
      <c r="BJ74" s="96" t="b">
        <v>1</v>
      </c>
      <c r="BK74" s="97"/>
    </row>
    <row r="75">
      <c r="A75" s="94"/>
      <c r="B75" s="95" t="s">
        <v>784</v>
      </c>
      <c r="C75" s="3" t="s">
        <v>785</v>
      </c>
      <c r="D75" s="96" t="s">
        <v>167</v>
      </c>
      <c r="E75" s="96" t="s">
        <v>328</v>
      </c>
      <c r="F75" s="96" t="s">
        <v>329</v>
      </c>
      <c r="G75" s="96" t="s">
        <v>330</v>
      </c>
      <c r="H75" s="96" t="s">
        <v>786</v>
      </c>
      <c r="I75" s="96">
        <v>15.0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3" t="s">
        <v>582</v>
      </c>
      <c r="AS75" s="96" t="s">
        <v>495</v>
      </c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96" t="b">
        <v>0</v>
      </c>
      <c r="BK75" s="97"/>
    </row>
    <row r="76">
      <c r="A76" s="94"/>
      <c r="B76" s="95" t="s">
        <v>633</v>
      </c>
      <c r="C76" s="3" t="s">
        <v>634</v>
      </c>
      <c r="D76" s="96" t="s">
        <v>167</v>
      </c>
      <c r="E76" s="96" t="s">
        <v>328</v>
      </c>
      <c r="F76" s="96" t="s">
        <v>329</v>
      </c>
      <c r="G76" s="96">
        <v>5.0</v>
      </c>
      <c r="H76" s="96" t="s">
        <v>635</v>
      </c>
      <c r="I76" s="96">
        <v>25.0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3" t="s">
        <v>573</v>
      </c>
      <c r="U76" s="96" t="s">
        <v>495</v>
      </c>
      <c r="V76" s="4"/>
      <c r="W76" s="4"/>
      <c r="X76" s="3" t="s">
        <v>575</v>
      </c>
      <c r="Y76" s="96" t="s">
        <v>495</v>
      </c>
      <c r="Z76" s="3" t="s">
        <v>121</v>
      </c>
      <c r="AA76" s="96" t="s">
        <v>245</v>
      </c>
      <c r="AB76" s="4"/>
      <c r="AC76" s="4"/>
      <c r="AD76" s="4"/>
      <c r="AE76" s="4"/>
      <c r="AF76" s="4"/>
      <c r="AG76" s="4"/>
      <c r="AH76" s="3" t="s">
        <v>576</v>
      </c>
      <c r="AI76" s="96" t="s">
        <v>495</v>
      </c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96" t="b">
        <v>0</v>
      </c>
      <c r="BK76" s="97"/>
    </row>
    <row r="77">
      <c r="A77" s="94"/>
      <c r="B77" s="95" t="s">
        <v>718</v>
      </c>
      <c r="C77" s="28" t="s">
        <v>1040</v>
      </c>
      <c r="D77" s="28" t="s">
        <v>1040</v>
      </c>
      <c r="E77" s="28" t="s">
        <v>1040</v>
      </c>
      <c r="F77" s="96" t="s">
        <v>329</v>
      </c>
      <c r="G77" s="96" t="s">
        <v>330</v>
      </c>
      <c r="H77" s="96" t="s">
        <v>473</v>
      </c>
      <c r="I77" s="96">
        <v>100.0</v>
      </c>
      <c r="J77" s="3" t="s">
        <v>114</v>
      </c>
      <c r="K77" s="96" t="s">
        <v>474</v>
      </c>
      <c r="L77" s="3" t="s">
        <v>133</v>
      </c>
      <c r="M77" s="96" t="s">
        <v>720</v>
      </c>
      <c r="N77" s="3" t="s">
        <v>85</v>
      </c>
      <c r="O77" s="96" t="s">
        <v>617</v>
      </c>
      <c r="P77" s="3" t="s">
        <v>162</v>
      </c>
      <c r="Q77" s="96" t="s">
        <v>461</v>
      </c>
      <c r="R77" s="3" t="s">
        <v>88</v>
      </c>
      <c r="S77" s="96" t="s">
        <v>1041</v>
      </c>
      <c r="T77" s="3" t="s">
        <v>163</v>
      </c>
      <c r="U77" s="96" t="s">
        <v>495</v>
      </c>
      <c r="V77" s="3" t="s">
        <v>163</v>
      </c>
      <c r="W77" s="96" t="s">
        <v>495</v>
      </c>
      <c r="X77" s="3" t="s">
        <v>164</v>
      </c>
      <c r="Y77" s="96" t="s">
        <v>245</v>
      </c>
      <c r="Z77" s="3" t="s">
        <v>145</v>
      </c>
      <c r="AA77" s="96" t="s">
        <v>245</v>
      </c>
      <c r="AB77" s="3" t="s">
        <v>165</v>
      </c>
      <c r="AC77" s="96" t="s">
        <v>245</v>
      </c>
      <c r="AD77" s="3" t="s">
        <v>165</v>
      </c>
      <c r="AE77" s="96" t="s">
        <v>245</v>
      </c>
      <c r="AF77" s="3" t="s">
        <v>166</v>
      </c>
      <c r="AG77" s="96" t="s">
        <v>1019</v>
      </c>
      <c r="AH77" s="3" t="s">
        <v>145</v>
      </c>
      <c r="AI77" s="96" t="s">
        <v>245</v>
      </c>
      <c r="AJ77" s="3" t="s">
        <v>145</v>
      </c>
      <c r="AK77" s="96" t="s">
        <v>478</v>
      </c>
      <c r="AL77" s="3" t="s">
        <v>168</v>
      </c>
      <c r="AM77" s="96" t="s">
        <v>1014</v>
      </c>
      <c r="AN77" s="3" t="s">
        <v>169</v>
      </c>
      <c r="AO77" s="96" t="s">
        <v>720</v>
      </c>
      <c r="AP77" s="3" t="s">
        <v>170</v>
      </c>
      <c r="AQ77" s="96" t="s">
        <v>1016</v>
      </c>
      <c r="AR77" s="3" t="s">
        <v>171</v>
      </c>
      <c r="AS77" s="96" t="s">
        <v>461</v>
      </c>
      <c r="AT77" s="3" t="s">
        <v>127</v>
      </c>
      <c r="AU77" s="96" t="s">
        <v>1039</v>
      </c>
      <c r="AV77" s="3" t="s">
        <v>172</v>
      </c>
      <c r="AW77" s="3"/>
      <c r="AX77" s="3" t="s">
        <v>173</v>
      </c>
      <c r="AY77" s="96" t="s">
        <v>245</v>
      </c>
      <c r="AZ77" s="3" t="s">
        <v>174</v>
      </c>
      <c r="BA77" s="96" t="s">
        <v>1019</v>
      </c>
      <c r="BB77" s="3" t="s">
        <v>175</v>
      </c>
      <c r="BC77" s="96" t="s">
        <v>479</v>
      </c>
      <c r="BD77" s="3" t="s">
        <v>145</v>
      </c>
      <c r="BE77" s="96" t="s">
        <v>196</v>
      </c>
      <c r="BF77" s="3" t="s">
        <v>176</v>
      </c>
      <c r="BG77" s="96" t="s">
        <v>196</v>
      </c>
      <c r="BH77" s="3" t="s">
        <v>176</v>
      </c>
      <c r="BI77" s="96" t="s">
        <v>196</v>
      </c>
      <c r="BJ77" s="96" t="b">
        <v>1</v>
      </c>
      <c r="BK77" s="97"/>
    </row>
    <row r="78">
      <c r="A78" s="94"/>
      <c r="B78" s="95" t="s">
        <v>322</v>
      </c>
      <c r="C78" s="28" t="s">
        <v>1040</v>
      </c>
      <c r="D78" s="28" t="s">
        <v>1040</v>
      </c>
      <c r="E78" s="28" t="s">
        <v>1040</v>
      </c>
      <c r="F78" s="28" t="s">
        <v>1040</v>
      </c>
      <c r="G78" s="28" t="s">
        <v>1040</v>
      </c>
      <c r="H78" s="28" t="s">
        <v>1040</v>
      </c>
      <c r="I78" s="96">
        <v>2.0</v>
      </c>
      <c r="J78" s="28" t="s">
        <v>1040</v>
      </c>
      <c r="K78" s="28" t="s">
        <v>1040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96" t="b">
        <v>0</v>
      </c>
      <c r="BK78" s="97"/>
    </row>
    <row r="79">
      <c r="A79" s="94"/>
      <c r="B79" s="95" t="s">
        <v>322</v>
      </c>
      <c r="C79" s="28" t="s">
        <v>1040</v>
      </c>
      <c r="D79" s="28" t="s">
        <v>1040</v>
      </c>
      <c r="E79" s="28" t="s">
        <v>1040</v>
      </c>
      <c r="F79" s="28" t="s">
        <v>1040</v>
      </c>
      <c r="G79" s="28" t="s">
        <v>1040</v>
      </c>
      <c r="H79" s="28" t="s">
        <v>1040</v>
      </c>
      <c r="I79" s="96">
        <v>2.0</v>
      </c>
      <c r="J79" s="28" t="s">
        <v>1040</v>
      </c>
      <c r="K79" s="28" t="s">
        <v>1040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96" t="b">
        <v>0</v>
      </c>
      <c r="BK79" s="97"/>
    </row>
    <row r="80">
      <c r="A80" s="94"/>
      <c r="B80" s="95" t="s">
        <v>322</v>
      </c>
      <c r="C80" s="28" t="s">
        <v>1040</v>
      </c>
      <c r="D80" s="28" t="s">
        <v>1040</v>
      </c>
      <c r="E80" s="28" t="s">
        <v>1040</v>
      </c>
      <c r="F80" s="28" t="s">
        <v>1040</v>
      </c>
      <c r="G80" s="28" t="s">
        <v>1040</v>
      </c>
      <c r="H80" s="28" t="s">
        <v>1040</v>
      </c>
      <c r="I80" s="96">
        <v>2.0</v>
      </c>
      <c r="J80" s="28" t="s">
        <v>1040</v>
      </c>
      <c r="K80" s="28" t="s">
        <v>1040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96" t="b">
        <v>0</v>
      </c>
      <c r="BK80" s="97"/>
    </row>
    <row r="81">
      <c r="A81" s="94"/>
      <c r="B81" s="95" t="s">
        <v>485</v>
      </c>
      <c r="C81" s="28" t="s">
        <v>1040</v>
      </c>
      <c r="D81" s="28" t="s">
        <v>1040</v>
      </c>
      <c r="E81" s="28" t="s">
        <v>1040</v>
      </c>
      <c r="F81" s="28" t="s">
        <v>1040</v>
      </c>
      <c r="G81" s="28" t="s">
        <v>1040</v>
      </c>
      <c r="H81" s="28" t="s">
        <v>1040</v>
      </c>
      <c r="I81" s="96">
        <v>2.0</v>
      </c>
      <c r="J81" s="28" t="s">
        <v>1040</v>
      </c>
      <c r="K81" s="28" t="s">
        <v>1040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96" t="b">
        <v>0</v>
      </c>
      <c r="BK81" s="97"/>
    </row>
    <row r="82">
      <c r="A82" s="94"/>
      <c r="B82" s="95" t="s">
        <v>565</v>
      </c>
      <c r="C82" s="28" t="s">
        <v>1040</v>
      </c>
      <c r="D82" s="28" t="s">
        <v>1040</v>
      </c>
      <c r="E82" s="28" t="s">
        <v>1040</v>
      </c>
      <c r="F82" s="28" t="s">
        <v>1040</v>
      </c>
      <c r="G82" s="28" t="s">
        <v>1040</v>
      </c>
      <c r="H82" s="28" t="s">
        <v>1040</v>
      </c>
      <c r="I82" s="96">
        <v>2.0</v>
      </c>
      <c r="J82" s="28" t="s">
        <v>1040</v>
      </c>
      <c r="K82" s="28" t="s">
        <v>1040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96" t="b">
        <v>0</v>
      </c>
      <c r="BK82" s="97"/>
    </row>
    <row r="83">
      <c r="A83" s="94"/>
      <c r="B83" s="95" t="s">
        <v>581</v>
      </c>
      <c r="C83" s="28" t="s">
        <v>1040</v>
      </c>
      <c r="D83" s="28" t="s">
        <v>1040</v>
      </c>
      <c r="E83" s="28" t="s">
        <v>1040</v>
      </c>
      <c r="F83" s="28" t="s">
        <v>1040</v>
      </c>
      <c r="G83" s="28" t="s">
        <v>1040</v>
      </c>
      <c r="H83" s="28" t="s">
        <v>1040</v>
      </c>
      <c r="I83" s="96">
        <v>2.0</v>
      </c>
      <c r="J83" s="28" t="s">
        <v>1040</v>
      </c>
      <c r="K83" s="28" t="s">
        <v>1040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96" t="b">
        <v>0</v>
      </c>
      <c r="BK83" s="97"/>
    </row>
    <row r="84">
      <c r="A84" s="94"/>
      <c r="B84" s="95" t="s">
        <v>587</v>
      </c>
      <c r="C84" s="28" t="s">
        <v>1040</v>
      </c>
      <c r="D84" s="28" t="s">
        <v>1040</v>
      </c>
      <c r="E84" s="28" t="s">
        <v>1040</v>
      </c>
      <c r="F84" s="28" t="s">
        <v>1040</v>
      </c>
      <c r="G84" s="28" t="s">
        <v>1040</v>
      </c>
      <c r="H84" s="28" t="s">
        <v>1040</v>
      </c>
      <c r="I84" s="96">
        <v>2.0</v>
      </c>
      <c r="J84" s="28" t="s">
        <v>1040</v>
      </c>
      <c r="K84" s="28" t="s">
        <v>1040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96" t="b">
        <v>0</v>
      </c>
      <c r="BK84" s="97"/>
    </row>
    <row r="85">
      <c r="A85" s="94"/>
      <c r="B85" s="95" t="s">
        <v>632</v>
      </c>
      <c r="C85" s="28" t="s">
        <v>1040</v>
      </c>
      <c r="D85" s="28" t="s">
        <v>1040</v>
      </c>
      <c r="E85" s="28" t="s">
        <v>1040</v>
      </c>
      <c r="F85" s="28" t="s">
        <v>1040</v>
      </c>
      <c r="G85" s="28" t="s">
        <v>1040</v>
      </c>
      <c r="H85" s="28" t="s">
        <v>1040</v>
      </c>
      <c r="I85" s="96">
        <v>2.0</v>
      </c>
      <c r="J85" s="28" t="s">
        <v>1040</v>
      </c>
      <c r="K85" s="28" t="s">
        <v>1040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96" t="b">
        <v>0</v>
      </c>
      <c r="BK85" s="97"/>
    </row>
    <row r="86">
      <c r="A86" s="94"/>
      <c r="B86" s="95" t="s">
        <v>654</v>
      </c>
      <c r="C86" s="28" t="s">
        <v>1040</v>
      </c>
      <c r="D86" s="28" t="s">
        <v>1040</v>
      </c>
      <c r="E86" s="28" t="s">
        <v>1040</v>
      </c>
      <c r="F86" s="28" t="s">
        <v>1040</v>
      </c>
      <c r="G86" s="28" t="s">
        <v>1040</v>
      </c>
      <c r="H86" s="28" t="s">
        <v>1040</v>
      </c>
      <c r="I86" s="96">
        <v>2.0</v>
      </c>
      <c r="J86" s="28" t="s">
        <v>1040</v>
      </c>
      <c r="K86" s="28" t="s">
        <v>1040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96" t="b">
        <v>0</v>
      </c>
      <c r="BK86" s="97"/>
    </row>
    <row r="87">
      <c r="A87" s="94"/>
      <c r="B87" s="95" t="s">
        <v>662</v>
      </c>
      <c r="C87" s="28" t="s">
        <v>1040</v>
      </c>
      <c r="D87" s="28" t="s">
        <v>1040</v>
      </c>
      <c r="E87" s="28" t="s">
        <v>1040</v>
      </c>
      <c r="F87" s="28" t="s">
        <v>1040</v>
      </c>
      <c r="G87" s="28" t="s">
        <v>1040</v>
      </c>
      <c r="H87" s="28" t="s">
        <v>1040</v>
      </c>
      <c r="I87" s="96">
        <v>2.0</v>
      </c>
      <c r="J87" s="28" t="s">
        <v>1040</v>
      </c>
      <c r="K87" s="28" t="s">
        <v>1040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96" t="b">
        <v>0</v>
      </c>
      <c r="BK87" s="97"/>
    </row>
    <row r="88">
      <c r="A88" s="94"/>
      <c r="B88" s="95" t="s">
        <v>670</v>
      </c>
      <c r="C88" s="28" t="s">
        <v>1040</v>
      </c>
      <c r="D88" s="28" t="s">
        <v>1040</v>
      </c>
      <c r="E88" s="28" t="s">
        <v>1040</v>
      </c>
      <c r="F88" s="28" t="s">
        <v>1040</v>
      </c>
      <c r="G88" s="28" t="s">
        <v>1040</v>
      </c>
      <c r="H88" s="28" t="s">
        <v>1040</v>
      </c>
      <c r="I88" s="96">
        <v>2.0</v>
      </c>
      <c r="J88" s="28" t="s">
        <v>1040</v>
      </c>
      <c r="K88" s="28" t="s">
        <v>1040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96" t="b">
        <v>0</v>
      </c>
      <c r="BK88" s="97"/>
    </row>
    <row r="89">
      <c r="A89" s="94"/>
      <c r="B89" s="95" t="s">
        <v>754</v>
      </c>
      <c r="C89" s="28" t="s">
        <v>1040</v>
      </c>
      <c r="D89" s="28" t="s">
        <v>1040</v>
      </c>
      <c r="E89" s="28" t="s">
        <v>1040</v>
      </c>
      <c r="F89" s="28" t="s">
        <v>1040</v>
      </c>
      <c r="G89" s="28" t="s">
        <v>1040</v>
      </c>
      <c r="H89" s="28" t="s">
        <v>1040</v>
      </c>
      <c r="I89" s="96">
        <v>2.0</v>
      </c>
      <c r="J89" s="28" t="s">
        <v>1040</v>
      </c>
      <c r="K89" s="28" t="s">
        <v>1040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96" t="b">
        <v>0</v>
      </c>
      <c r="BK89" s="97"/>
    </row>
    <row r="90">
      <c r="A90" s="94"/>
      <c r="B90" s="95" t="s">
        <v>772</v>
      </c>
      <c r="C90" s="28" t="s">
        <v>1040</v>
      </c>
      <c r="D90" s="28" t="s">
        <v>1040</v>
      </c>
      <c r="E90" s="28" t="s">
        <v>1040</v>
      </c>
      <c r="F90" s="28" t="s">
        <v>1040</v>
      </c>
      <c r="G90" s="28" t="s">
        <v>1040</v>
      </c>
      <c r="H90" s="28" t="s">
        <v>1040</v>
      </c>
      <c r="I90" s="96">
        <v>2.0</v>
      </c>
      <c r="J90" s="28" t="s">
        <v>1040</v>
      </c>
      <c r="K90" s="28" t="s">
        <v>1040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96" t="b">
        <v>0</v>
      </c>
      <c r="BK90" s="97"/>
    </row>
    <row r="91">
      <c r="A91" s="94"/>
      <c r="B91" s="95" t="s">
        <v>791</v>
      </c>
      <c r="C91" s="28" t="s">
        <v>1040</v>
      </c>
      <c r="D91" s="28" t="s">
        <v>1040</v>
      </c>
      <c r="E91" s="28" t="s">
        <v>1040</v>
      </c>
      <c r="F91" s="28" t="s">
        <v>1040</v>
      </c>
      <c r="G91" s="28" t="s">
        <v>1040</v>
      </c>
      <c r="H91" s="28" t="s">
        <v>1040</v>
      </c>
      <c r="I91" s="96">
        <v>2.0</v>
      </c>
      <c r="J91" s="28" t="s">
        <v>1040</v>
      </c>
      <c r="K91" s="28" t="s">
        <v>1040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96" t="b">
        <v>0</v>
      </c>
      <c r="BK91" s="97"/>
    </row>
    <row r="92">
      <c r="A92" s="94"/>
      <c r="B92" s="95" t="s">
        <v>795</v>
      </c>
      <c r="C92" s="28" t="s">
        <v>1040</v>
      </c>
      <c r="D92" s="28" t="s">
        <v>1040</v>
      </c>
      <c r="E92" s="28" t="s">
        <v>1040</v>
      </c>
      <c r="F92" s="28" t="s">
        <v>1040</v>
      </c>
      <c r="G92" s="28" t="s">
        <v>1040</v>
      </c>
      <c r="H92" s="28" t="s">
        <v>1040</v>
      </c>
      <c r="I92" s="96">
        <v>2.0</v>
      </c>
      <c r="J92" s="28" t="s">
        <v>1040</v>
      </c>
      <c r="K92" s="28" t="s">
        <v>1040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96" t="b">
        <v>0</v>
      </c>
      <c r="BK92" s="97"/>
    </row>
    <row r="93">
      <c r="A93" s="94"/>
      <c r="B93" s="95" t="s">
        <v>556</v>
      </c>
      <c r="C93" s="28" t="s">
        <v>1040</v>
      </c>
      <c r="D93" s="28" t="s">
        <v>1040</v>
      </c>
      <c r="E93" s="28" t="s">
        <v>1040</v>
      </c>
      <c r="F93" s="28" t="s">
        <v>1040</v>
      </c>
      <c r="G93" s="28" t="s">
        <v>1040</v>
      </c>
      <c r="H93" s="28" t="s">
        <v>1040</v>
      </c>
      <c r="I93" s="96">
        <v>12.0</v>
      </c>
      <c r="J93" s="28" t="s">
        <v>1040</v>
      </c>
      <c r="K93" s="28" t="s">
        <v>1040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96" t="b">
        <v>0</v>
      </c>
      <c r="BK93" s="97"/>
    </row>
    <row r="94">
      <c r="A94" s="94"/>
      <c r="B94" s="95" t="s">
        <v>864</v>
      </c>
      <c r="C94" s="28" t="s">
        <v>1040</v>
      </c>
      <c r="D94" s="28" t="s">
        <v>1040</v>
      </c>
      <c r="E94" s="28" t="s">
        <v>1040</v>
      </c>
      <c r="F94" s="28" t="s">
        <v>1040</v>
      </c>
      <c r="G94" s="28" t="s">
        <v>1040</v>
      </c>
      <c r="H94" s="28" t="s">
        <v>1040</v>
      </c>
      <c r="I94" s="96">
        <v>12.0</v>
      </c>
      <c r="J94" s="28" t="s">
        <v>1040</v>
      </c>
      <c r="K94" s="28" t="s">
        <v>1040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96" t="b">
        <v>0</v>
      </c>
      <c r="BK94" s="97"/>
    </row>
    <row r="95">
      <c r="A95" s="94"/>
      <c r="B95" s="95" t="s">
        <v>864</v>
      </c>
      <c r="C95" s="28" t="s">
        <v>1040</v>
      </c>
      <c r="D95" s="28" t="s">
        <v>1040</v>
      </c>
      <c r="E95" s="28" t="s">
        <v>1040</v>
      </c>
      <c r="F95" s="28" t="s">
        <v>1040</v>
      </c>
      <c r="G95" s="28" t="s">
        <v>1040</v>
      </c>
      <c r="H95" s="28" t="s">
        <v>1040</v>
      </c>
      <c r="I95" s="96">
        <v>12.0</v>
      </c>
      <c r="J95" s="28" t="s">
        <v>1040</v>
      </c>
      <c r="K95" s="28" t="s">
        <v>1040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96" t="b">
        <v>0</v>
      </c>
      <c r="BK95" s="97"/>
    </row>
    <row r="96">
      <c r="A96" s="94"/>
      <c r="B96" s="95" t="s">
        <v>767</v>
      </c>
      <c r="C96" s="28" t="s">
        <v>1040</v>
      </c>
      <c r="D96" s="28" t="s">
        <v>1040</v>
      </c>
      <c r="E96" s="28" t="s">
        <v>1040</v>
      </c>
      <c r="F96" s="28" t="s">
        <v>1040</v>
      </c>
      <c r="G96" s="28" t="s">
        <v>1040</v>
      </c>
      <c r="H96" s="28" t="s">
        <v>1040</v>
      </c>
      <c r="I96" s="96">
        <v>15.0</v>
      </c>
      <c r="J96" s="28" t="s">
        <v>1040</v>
      </c>
      <c r="K96" s="28" t="s">
        <v>1040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96" t="b">
        <v>0</v>
      </c>
      <c r="BK96" s="97"/>
    </row>
    <row r="97">
      <c r="A97" s="98"/>
      <c r="B97" s="99" t="s">
        <v>778</v>
      </c>
      <c r="C97" s="4"/>
      <c r="D97" s="96" t="s">
        <v>167</v>
      </c>
      <c r="E97" s="96" t="s">
        <v>328</v>
      </c>
      <c r="F97" s="96" t="s">
        <v>329</v>
      </c>
      <c r="G97" s="96" t="s">
        <v>330</v>
      </c>
      <c r="H97" s="96" t="s">
        <v>779</v>
      </c>
      <c r="I97" s="100">
        <v>59.0</v>
      </c>
      <c r="J97" s="4"/>
      <c r="K97" s="4"/>
      <c r="L97" s="31"/>
      <c r="M97" s="31"/>
      <c r="N97" s="31"/>
      <c r="O97" s="31"/>
      <c r="P97" s="31"/>
      <c r="Q97" s="31"/>
      <c r="R97" s="29" t="s">
        <v>88</v>
      </c>
      <c r="S97" s="100" t="s">
        <v>702</v>
      </c>
      <c r="T97" s="29" t="s">
        <v>119</v>
      </c>
      <c r="U97" s="100" t="s">
        <v>461</v>
      </c>
      <c r="V97" s="29" t="s">
        <v>120</v>
      </c>
      <c r="W97" s="100" t="s">
        <v>1021</v>
      </c>
      <c r="X97" s="31"/>
      <c r="Y97" s="31"/>
      <c r="Z97" s="29" t="s">
        <v>592</v>
      </c>
      <c r="AA97" s="100" t="s">
        <v>245</v>
      </c>
      <c r="AB97" s="31"/>
      <c r="AC97" s="31"/>
      <c r="AD97" s="29" t="s">
        <v>236</v>
      </c>
      <c r="AE97" s="100" t="s">
        <v>479</v>
      </c>
      <c r="AF97" s="31"/>
      <c r="AG97" s="31"/>
      <c r="AH97" s="29" t="s">
        <v>593</v>
      </c>
      <c r="AI97" s="100" t="s">
        <v>461</v>
      </c>
      <c r="AJ97" s="31"/>
      <c r="AK97" s="31"/>
      <c r="AL97" s="29" t="s">
        <v>168</v>
      </c>
      <c r="AM97" s="100" t="s">
        <v>1009</v>
      </c>
      <c r="AN97" s="31"/>
      <c r="AO97" s="31"/>
      <c r="AP97" s="29" t="s">
        <v>594</v>
      </c>
      <c r="AQ97" s="100" t="s">
        <v>1009</v>
      </c>
      <c r="AR97" s="31"/>
      <c r="AS97" s="31"/>
      <c r="AT97" s="29" t="s">
        <v>127</v>
      </c>
      <c r="AU97" s="100" t="s">
        <v>479</v>
      </c>
      <c r="AV97" s="29" t="s">
        <v>172</v>
      </c>
      <c r="AW97" s="29"/>
      <c r="AX97" s="29" t="s">
        <v>595</v>
      </c>
      <c r="AY97" s="100" t="s">
        <v>479</v>
      </c>
      <c r="AZ97" s="29" t="s">
        <v>596</v>
      </c>
      <c r="BA97" s="100" t="s">
        <v>780</v>
      </c>
      <c r="BB97" s="29" t="s">
        <v>175</v>
      </c>
      <c r="BC97" s="100" t="s">
        <v>479</v>
      </c>
      <c r="BD97" s="31"/>
      <c r="BE97" s="31"/>
      <c r="BF97" s="31"/>
      <c r="BG97" s="31"/>
      <c r="BH97" s="31"/>
      <c r="BI97" s="31"/>
      <c r="BJ97" s="100" t="b">
        <v>0</v>
      </c>
      <c r="BK97" s="101"/>
    </row>
    <row r="98">
      <c r="BJ98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44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>
      <c r="A2" s="3" t="s">
        <v>28</v>
      </c>
      <c r="B2" s="4"/>
      <c r="C2" s="4"/>
      <c r="D2" s="3" t="s">
        <v>49</v>
      </c>
      <c r="E2" s="4"/>
      <c r="F2" s="4"/>
      <c r="G2" s="4"/>
      <c r="H2" s="4"/>
      <c r="I2" s="3" t="s">
        <v>51</v>
      </c>
      <c r="J2" s="3" t="s">
        <v>52</v>
      </c>
      <c r="K2" s="3" t="s">
        <v>54</v>
      </c>
      <c r="L2" s="4"/>
      <c r="M2" s="4"/>
      <c r="N2" s="4"/>
      <c r="O2" s="4"/>
      <c r="P2" s="3" t="s">
        <v>55</v>
      </c>
      <c r="Q2" s="4"/>
      <c r="R2" s="3" t="s">
        <v>57</v>
      </c>
      <c r="S2" s="3" t="s">
        <v>58</v>
      </c>
      <c r="T2" s="3" t="s">
        <v>59</v>
      </c>
      <c r="U2" s="3" t="s">
        <v>57</v>
      </c>
      <c r="V2" s="3" t="s">
        <v>61</v>
      </c>
      <c r="W2" s="4"/>
      <c r="X2" s="3" t="s">
        <v>62</v>
      </c>
      <c r="Y2" s="3" t="s">
        <v>63</v>
      </c>
      <c r="Z2" s="4"/>
    </row>
    <row r="3">
      <c r="A3" s="3" t="s">
        <v>65</v>
      </c>
      <c r="B3" s="3" t="s">
        <v>66</v>
      </c>
      <c r="C3" s="3" t="s">
        <v>67</v>
      </c>
      <c r="D3" s="3" t="s">
        <v>68</v>
      </c>
      <c r="E3" s="4"/>
      <c r="F3" s="4"/>
      <c r="G3" s="4"/>
      <c r="H3" s="3" t="s">
        <v>70</v>
      </c>
      <c r="I3" s="3" t="s">
        <v>71</v>
      </c>
      <c r="J3" s="3" t="s">
        <v>73</v>
      </c>
      <c r="K3" s="3" t="s">
        <v>74</v>
      </c>
      <c r="L3" s="3" t="s">
        <v>75</v>
      </c>
      <c r="M3" s="4"/>
      <c r="N3" s="3" t="s">
        <v>77</v>
      </c>
      <c r="O3" s="4"/>
      <c r="P3" s="4"/>
      <c r="Q3" s="4"/>
      <c r="R3" s="4"/>
      <c r="S3" s="3" t="s">
        <v>78</v>
      </c>
      <c r="T3" s="4"/>
      <c r="U3" s="4"/>
      <c r="V3" s="4"/>
      <c r="W3" s="4"/>
      <c r="X3" s="3" t="s">
        <v>77</v>
      </c>
      <c r="Y3" s="3" t="s">
        <v>80</v>
      </c>
      <c r="Z3" s="3" t="s">
        <v>81</v>
      </c>
    </row>
    <row r="4">
      <c r="A4" s="3" t="s">
        <v>83</v>
      </c>
      <c r="B4" s="3" t="s">
        <v>84</v>
      </c>
      <c r="C4" s="3" t="s">
        <v>85</v>
      </c>
      <c r="D4" s="3" t="s">
        <v>86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93</v>
      </c>
      <c r="J4" s="3" t="s">
        <v>94</v>
      </c>
      <c r="K4" s="3" t="s">
        <v>95</v>
      </c>
      <c r="L4" s="3" t="s">
        <v>97</v>
      </c>
      <c r="M4" s="3" t="s">
        <v>98</v>
      </c>
      <c r="N4" s="3" t="s">
        <v>100</v>
      </c>
      <c r="O4" s="3" t="s">
        <v>102</v>
      </c>
      <c r="P4" s="3" t="s">
        <v>103</v>
      </c>
      <c r="Q4" s="3" t="s">
        <v>104</v>
      </c>
      <c r="R4" s="3" t="s">
        <v>105</v>
      </c>
      <c r="S4" s="3" t="s">
        <v>106</v>
      </c>
      <c r="T4" s="3" t="s">
        <v>107</v>
      </c>
      <c r="U4" s="3" t="s">
        <v>108</v>
      </c>
      <c r="V4" s="3" t="s">
        <v>109</v>
      </c>
      <c r="W4" s="3" t="s">
        <v>110</v>
      </c>
      <c r="X4" s="3" t="s">
        <v>111</v>
      </c>
      <c r="Y4" s="3" t="s">
        <v>112</v>
      </c>
      <c r="Z4" s="3" t="s">
        <v>113</v>
      </c>
    </row>
    <row r="5">
      <c r="A5" s="3" t="s">
        <v>114</v>
      </c>
      <c r="B5" s="3" t="s">
        <v>115</v>
      </c>
      <c r="C5" s="3" t="s">
        <v>116</v>
      </c>
      <c r="D5" s="3" t="s">
        <v>117</v>
      </c>
      <c r="E5" s="3" t="s">
        <v>118</v>
      </c>
      <c r="F5" s="3" t="s">
        <v>119</v>
      </c>
      <c r="G5" s="3" t="s">
        <v>120</v>
      </c>
      <c r="H5" s="3" t="s">
        <v>118</v>
      </c>
      <c r="I5" s="3" t="s">
        <v>121</v>
      </c>
      <c r="J5" s="3" t="s">
        <v>122</v>
      </c>
      <c r="K5" s="3" t="s">
        <v>123</v>
      </c>
      <c r="L5" s="3" t="s">
        <v>118</v>
      </c>
      <c r="M5" s="3" t="s">
        <v>118</v>
      </c>
      <c r="N5" s="3" t="s">
        <v>124</v>
      </c>
      <c r="O5" s="3" t="s">
        <v>125</v>
      </c>
      <c r="P5" s="3" t="s">
        <v>126</v>
      </c>
      <c r="Q5" s="3" t="s">
        <v>118</v>
      </c>
      <c r="R5" s="3" t="s">
        <v>118</v>
      </c>
      <c r="S5" s="3" t="s">
        <v>127</v>
      </c>
      <c r="T5" s="3" t="s">
        <v>128</v>
      </c>
      <c r="U5" s="3" t="s">
        <v>118</v>
      </c>
      <c r="V5" s="3" t="s">
        <v>129</v>
      </c>
      <c r="W5" s="3" t="s">
        <v>118</v>
      </c>
      <c r="X5" s="3" t="s">
        <v>130</v>
      </c>
      <c r="Y5" s="3" t="s">
        <v>131</v>
      </c>
      <c r="Z5" s="3" t="s">
        <v>132</v>
      </c>
    </row>
    <row r="6">
      <c r="A6" s="3" t="s">
        <v>114</v>
      </c>
      <c r="B6" s="3" t="s">
        <v>133</v>
      </c>
      <c r="C6" s="4"/>
      <c r="D6" s="4"/>
      <c r="E6" s="4"/>
      <c r="F6" s="4"/>
      <c r="G6" s="4"/>
      <c r="H6" s="4"/>
      <c r="I6" s="4"/>
      <c r="J6" s="4"/>
      <c r="K6" s="4"/>
      <c r="L6" s="4"/>
      <c r="M6" s="3" t="s">
        <v>134</v>
      </c>
      <c r="N6" s="4"/>
      <c r="O6" s="4"/>
      <c r="P6" s="3" t="s">
        <v>135</v>
      </c>
      <c r="Q6" s="4"/>
      <c r="R6" s="3" t="s">
        <v>136</v>
      </c>
      <c r="S6" s="4"/>
      <c r="T6" s="4"/>
      <c r="U6" s="4"/>
      <c r="V6" s="4"/>
      <c r="W6" s="4"/>
      <c r="X6" s="4"/>
      <c r="Y6" s="4"/>
      <c r="Z6" s="4"/>
    </row>
    <row r="7">
      <c r="A7" s="3" t="s">
        <v>114</v>
      </c>
      <c r="B7" s="3" t="s">
        <v>133</v>
      </c>
      <c r="C7" s="4"/>
      <c r="D7" s="3" t="s">
        <v>137</v>
      </c>
      <c r="E7" s="4"/>
      <c r="F7" s="3" t="s">
        <v>119</v>
      </c>
      <c r="G7" s="3" t="s">
        <v>120</v>
      </c>
      <c r="H7" s="4"/>
      <c r="I7" s="4"/>
      <c r="J7" s="4"/>
      <c r="K7" s="4"/>
      <c r="L7" s="4"/>
      <c r="M7" s="3" t="s">
        <v>138</v>
      </c>
      <c r="N7" s="4"/>
      <c r="O7" s="4"/>
      <c r="P7" s="4"/>
      <c r="Q7" s="3" t="s">
        <v>139</v>
      </c>
      <c r="R7" s="4"/>
      <c r="S7" s="3" t="s">
        <v>140</v>
      </c>
      <c r="T7" s="4"/>
      <c r="U7" s="4"/>
      <c r="V7" s="4"/>
      <c r="W7" s="4"/>
      <c r="X7" s="4"/>
      <c r="Y7" s="4"/>
      <c r="Z7" s="4"/>
    </row>
    <row r="8">
      <c r="A8" s="3" t="s">
        <v>114</v>
      </c>
      <c r="B8" s="3" t="s">
        <v>141</v>
      </c>
      <c r="C8" s="3" t="s">
        <v>142</v>
      </c>
      <c r="D8" s="4"/>
      <c r="E8" s="3" t="s">
        <v>144</v>
      </c>
      <c r="F8" s="4"/>
      <c r="G8" s="4"/>
      <c r="H8" s="4"/>
      <c r="I8" s="3" t="s">
        <v>145</v>
      </c>
      <c r="J8" s="3" t="s">
        <v>146</v>
      </c>
      <c r="K8" s="3" t="s">
        <v>147</v>
      </c>
      <c r="L8" s="4"/>
      <c r="M8" s="4"/>
      <c r="N8" s="3" t="s">
        <v>145</v>
      </c>
      <c r="O8" s="4"/>
      <c r="P8" s="3" t="s">
        <v>148</v>
      </c>
      <c r="Q8" s="3" t="s">
        <v>149</v>
      </c>
      <c r="R8" s="4"/>
      <c r="S8" s="3" t="s">
        <v>127</v>
      </c>
      <c r="T8" s="4"/>
      <c r="U8" s="4"/>
      <c r="V8" s="3" t="s">
        <v>150</v>
      </c>
      <c r="W8" s="3" t="s">
        <v>151</v>
      </c>
      <c r="X8" s="3" t="s">
        <v>152</v>
      </c>
      <c r="Y8" s="3" t="s">
        <v>153</v>
      </c>
      <c r="Z8" s="3" t="s">
        <v>154</v>
      </c>
    </row>
    <row r="9">
      <c r="A9" s="3" t="s">
        <v>155</v>
      </c>
      <c r="B9" s="4"/>
      <c r="C9" s="4"/>
      <c r="D9" s="4"/>
      <c r="E9" s="4"/>
      <c r="F9" s="4"/>
      <c r="G9" s="3" t="s">
        <v>156</v>
      </c>
      <c r="H9" s="4"/>
      <c r="I9" s="4"/>
      <c r="J9" s="4"/>
      <c r="K9" s="4"/>
      <c r="L9" s="4"/>
      <c r="M9" s="3" t="s">
        <v>157</v>
      </c>
      <c r="N9" s="4"/>
      <c r="O9" s="7" t="s">
        <v>158</v>
      </c>
      <c r="P9" s="4"/>
      <c r="Q9" s="4"/>
      <c r="R9" s="3" t="s">
        <v>160</v>
      </c>
      <c r="S9" s="3" t="s">
        <v>78</v>
      </c>
      <c r="T9" s="4"/>
      <c r="U9" s="3" t="s">
        <v>161</v>
      </c>
      <c r="V9" s="4"/>
      <c r="W9" s="4"/>
      <c r="X9" s="4"/>
      <c r="Y9" s="4"/>
      <c r="Z9" s="4"/>
    </row>
    <row r="10">
      <c r="A10" s="3" t="s">
        <v>114</v>
      </c>
      <c r="B10" s="3" t="s">
        <v>133</v>
      </c>
      <c r="C10" s="3" t="s">
        <v>85</v>
      </c>
      <c r="D10" s="3" t="s">
        <v>162</v>
      </c>
      <c r="E10" s="3" t="s">
        <v>88</v>
      </c>
      <c r="F10" s="3" t="s">
        <v>163</v>
      </c>
      <c r="G10" s="3" t="s">
        <v>163</v>
      </c>
      <c r="H10" s="3" t="s">
        <v>164</v>
      </c>
      <c r="I10" s="3" t="s">
        <v>145</v>
      </c>
      <c r="J10" s="3" t="s">
        <v>165</v>
      </c>
      <c r="K10" s="3" t="s">
        <v>165</v>
      </c>
      <c r="L10" s="3" t="s">
        <v>166</v>
      </c>
      <c r="M10" s="3" t="s">
        <v>145</v>
      </c>
      <c r="N10" s="3" t="s">
        <v>145</v>
      </c>
      <c r="O10" s="3" t="s">
        <v>168</v>
      </c>
      <c r="P10" s="3" t="s">
        <v>169</v>
      </c>
      <c r="Q10" s="3" t="s">
        <v>170</v>
      </c>
      <c r="R10" s="3" t="s">
        <v>171</v>
      </c>
      <c r="S10" s="3" t="s">
        <v>127</v>
      </c>
      <c r="T10" s="3" t="s">
        <v>172</v>
      </c>
      <c r="U10" s="3" t="s">
        <v>173</v>
      </c>
      <c r="V10" s="3" t="s">
        <v>174</v>
      </c>
      <c r="W10" s="3" t="s">
        <v>175</v>
      </c>
      <c r="X10" s="3" t="s">
        <v>145</v>
      </c>
      <c r="Y10" s="3" t="s">
        <v>176</v>
      </c>
      <c r="Z10" s="3" t="s">
        <v>176</v>
      </c>
    </row>
    <row r="11">
      <c r="A11" s="3" t="s">
        <v>177</v>
      </c>
      <c r="B11" s="3" t="s">
        <v>178</v>
      </c>
      <c r="C11" s="3" t="s">
        <v>179</v>
      </c>
      <c r="D11" s="4"/>
      <c r="E11" s="3" t="s">
        <v>180</v>
      </c>
      <c r="F11" s="3" t="s">
        <v>163</v>
      </c>
      <c r="G11" s="3" t="s">
        <v>181</v>
      </c>
      <c r="H11" s="4"/>
      <c r="I11" s="4"/>
      <c r="J11" s="4"/>
      <c r="K11" s="3" t="s">
        <v>179</v>
      </c>
      <c r="L11" s="3" t="s">
        <v>54</v>
      </c>
      <c r="M11" s="4"/>
      <c r="N11" s="4"/>
      <c r="O11" s="3" t="s">
        <v>182</v>
      </c>
      <c r="P11" s="4"/>
      <c r="Q11" s="4"/>
      <c r="R11" s="3" t="s">
        <v>183</v>
      </c>
      <c r="S11" s="4"/>
      <c r="T11" s="3" t="s">
        <v>128</v>
      </c>
      <c r="U11" s="4"/>
      <c r="V11" s="4"/>
      <c r="W11" s="4"/>
      <c r="X11" s="3" t="s">
        <v>184</v>
      </c>
      <c r="Y11" s="4"/>
      <c r="Z11" s="4"/>
    </row>
    <row r="12">
      <c r="A12" s="3" t="s">
        <v>185</v>
      </c>
      <c r="B12" s="3" t="s">
        <v>186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3" t="s">
        <v>188</v>
      </c>
      <c r="O12" s="4"/>
      <c r="P12" s="4"/>
      <c r="Q12" s="4"/>
      <c r="R12" s="4"/>
      <c r="S12" s="4"/>
      <c r="T12" s="4"/>
      <c r="U12" s="3" t="s">
        <v>189</v>
      </c>
      <c r="V12" s="4"/>
      <c r="W12" s="4"/>
      <c r="X12" s="4"/>
      <c r="Y12" s="4"/>
      <c r="Z12" s="4"/>
    </row>
    <row r="13">
      <c r="A13" s="3" t="s">
        <v>190</v>
      </c>
      <c r="B13" s="4"/>
      <c r="C13" s="4"/>
      <c r="D13" s="3" t="s">
        <v>191</v>
      </c>
      <c r="E13" s="4"/>
      <c r="F13" s="4"/>
      <c r="G13" s="4"/>
      <c r="H13" s="3" t="s">
        <v>91</v>
      </c>
      <c r="I13" s="4"/>
      <c r="J13" s="4"/>
      <c r="K13" s="3" t="s">
        <v>193</v>
      </c>
      <c r="L13" s="4"/>
      <c r="M13" s="4"/>
      <c r="N13" s="4"/>
      <c r="O13" s="4"/>
      <c r="P13" s="3" t="s">
        <v>194</v>
      </c>
      <c r="Q13" s="4"/>
      <c r="R13" s="3" t="s">
        <v>183</v>
      </c>
      <c r="S13" s="3" t="s">
        <v>127</v>
      </c>
      <c r="T13" s="4"/>
      <c r="U13" s="4"/>
      <c r="V13" s="4"/>
      <c r="W13" s="3" t="s">
        <v>110</v>
      </c>
      <c r="X13" s="4"/>
      <c r="Y13" s="4"/>
      <c r="Z13" s="4"/>
    </row>
    <row r="14">
      <c r="A14" s="3" t="s">
        <v>197</v>
      </c>
      <c r="B14" s="3" t="s">
        <v>198</v>
      </c>
      <c r="C14" s="3" t="s">
        <v>198</v>
      </c>
      <c r="D14" s="3" t="s">
        <v>198</v>
      </c>
      <c r="E14" s="3" t="s">
        <v>198</v>
      </c>
      <c r="F14" s="3" t="s">
        <v>199</v>
      </c>
      <c r="G14" s="3" t="s">
        <v>200</v>
      </c>
      <c r="H14" s="3" t="s">
        <v>198</v>
      </c>
      <c r="I14" s="3" t="s">
        <v>201</v>
      </c>
      <c r="J14" s="3" t="s">
        <v>202</v>
      </c>
      <c r="K14" s="3" t="s">
        <v>198</v>
      </c>
      <c r="L14" s="3" t="s">
        <v>198</v>
      </c>
      <c r="M14" s="3" t="s">
        <v>198</v>
      </c>
      <c r="N14" s="3" t="s">
        <v>198</v>
      </c>
      <c r="O14" s="3" t="s">
        <v>198</v>
      </c>
      <c r="P14" s="4"/>
      <c r="Q14" s="3" t="s">
        <v>198</v>
      </c>
      <c r="R14" s="3" t="s">
        <v>198</v>
      </c>
      <c r="S14" s="3" t="s">
        <v>198</v>
      </c>
      <c r="T14" s="3" t="s">
        <v>198</v>
      </c>
      <c r="U14" s="3" t="s">
        <v>198</v>
      </c>
      <c r="V14" s="3" t="s">
        <v>198</v>
      </c>
      <c r="W14" s="3" t="s">
        <v>198</v>
      </c>
      <c r="X14" s="3" t="s">
        <v>203</v>
      </c>
      <c r="Y14" s="3" t="s">
        <v>204</v>
      </c>
      <c r="Z14" s="3" t="s">
        <v>198</v>
      </c>
    </row>
    <row r="15">
      <c r="A15" s="3" t="s">
        <v>205</v>
      </c>
      <c r="B15" s="3" t="s">
        <v>206</v>
      </c>
      <c r="C15" s="3" t="s">
        <v>198</v>
      </c>
      <c r="D15" s="3" t="s">
        <v>198</v>
      </c>
      <c r="E15" s="3" t="s">
        <v>207</v>
      </c>
      <c r="F15" s="3" t="s">
        <v>208</v>
      </c>
      <c r="G15" s="3" t="s">
        <v>208</v>
      </c>
      <c r="H15" s="3" t="s">
        <v>209</v>
      </c>
      <c r="I15" s="3" t="s">
        <v>210</v>
      </c>
      <c r="J15" s="3" t="s">
        <v>211</v>
      </c>
      <c r="K15" s="3" t="s">
        <v>212</v>
      </c>
      <c r="L15" s="3" t="s">
        <v>198</v>
      </c>
      <c r="M15" s="3" t="s">
        <v>208</v>
      </c>
      <c r="N15" s="3" t="s">
        <v>208</v>
      </c>
      <c r="O15" s="3" t="s">
        <v>214</v>
      </c>
      <c r="P15" s="3" t="s">
        <v>208</v>
      </c>
      <c r="Q15" s="3" t="s">
        <v>198</v>
      </c>
      <c r="R15" s="3" t="s">
        <v>216</v>
      </c>
      <c r="S15" s="3" t="s">
        <v>198</v>
      </c>
      <c r="T15" s="3" t="s">
        <v>217</v>
      </c>
      <c r="U15" s="3" t="s">
        <v>208</v>
      </c>
      <c r="V15" s="3" t="s">
        <v>218</v>
      </c>
      <c r="W15" s="3" t="s">
        <v>198</v>
      </c>
      <c r="X15" s="3" t="s">
        <v>219</v>
      </c>
      <c r="Y15" s="3" t="s">
        <v>220</v>
      </c>
      <c r="Z15" s="3" t="s">
        <v>221</v>
      </c>
    </row>
    <row r="16">
      <c r="A16" s="3" t="s">
        <v>222</v>
      </c>
      <c r="B16" s="4"/>
      <c r="C16" s="4"/>
      <c r="D16" s="3" t="s">
        <v>223</v>
      </c>
      <c r="E16" s="3" t="s">
        <v>224</v>
      </c>
      <c r="F16" s="4"/>
      <c r="G16" s="4"/>
      <c r="H16" s="3" t="s">
        <v>225</v>
      </c>
      <c r="I16" s="3" t="s">
        <v>226</v>
      </c>
      <c r="J16" s="4"/>
      <c r="K16" s="4"/>
      <c r="L16" s="4"/>
      <c r="M16" s="4"/>
      <c r="N16" s="4"/>
      <c r="O16" s="4"/>
      <c r="P16" s="4"/>
      <c r="Q16" s="4"/>
      <c r="R16" s="4"/>
      <c r="S16" s="3" t="s">
        <v>78</v>
      </c>
      <c r="T16" s="4"/>
      <c r="U16" s="4"/>
      <c r="V16" s="3" t="s">
        <v>227</v>
      </c>
      <c r="W16" s="4"/>
      <c r="X16" s="4"/>
      <c r="Y16" s="4"/>
      <c r="Z16" s="4"/>
    </row>
    <row r="17">
      <c r="A17" s="3" t="s">
        <v>228</v>
      </c>
      <c r="B17" s="3" t="s">
        <v>229</v>
      </c>
      <c r="C17" s="3" t="s">
        <v>230</v>
      </c>
      <c r="D17" s="3" t="s">
        <v>117</v>
      </c>
      <c r="E17" s="3" t="s">
        <v>231</v>
      </c>
      <c r="F17" s="3" t="s">
        <v>232</v>
      </c>
      <c r="G17" s="3" t="s">
        <v>233</v>
      </c>
      <c r="H17" s="3" t="s">
        <v>118</v>
      </c>
      <c r="I17" s="3" t="s">
        <v>234</v>
      </c>
      <c r="J17" s="3" t="s">
        <v>235</v>
      </c>
      <c r="K17" s="3" t="s">
        <v>236</v>
      </c>
      <c r="L17" s="3" t="s">
        <v>166</v>
      </c>
      <c r="M17" s="3" t="s">
        <v>237</v>
      </c>
      <c r="N17" s="3" t="s">
        <v>238</v>
      </c>
      <c r="O17" s="4"/>
      <c r="P17" s="4"/>
      <c r="Q17" s="3" t="s">
        <v>239</v>
      </c>
      <c r="R17" s="3" t="s">
        <v>240</v>
      </c>
      <c r="S17" s="3" t="s">
        <v>127</v>
      </c>
      <c r="T17" s="3" t="s">
        <v>128</v>
      </c>
      <c r="U17" s="3" t="s">
        <v>241</v>
      </c>
      <c r="V17" s="3" t="s">
        <v>242</v>
      </c>
      <c r="W17" s="4"/>
      <c r="X17" s="3" t="s">
        <v>228</v>
      </c>
      <c r="Y17" s="3" t="s">
        <v>243</v>
      </c>
      <c r="Z17" s="3" t="s">
        <v>244</v>
      </c>
    </row>
    <row r="18">
      <c r="A18" s="3" t="s">
        <v>118</v>
      </c>
      <c r="B18" s="3" t="s">
        <v>118</v>
      </c>
      <c r="C18" s="3" t="s">
        <v>142</v>
      </c>
      <c r="D18" s="3" t="s">
        <v>118</v>
      </c>
      <c r="E18" s="3" t="s">
        <v>118</v>
      </c>
      <c r="F18" s="3" t="s">
        <v>118</v>
      </c>
      <c r="G18" s="3" t="s">
        <v>118</v>
      </c>
      <c r="H18" s="3" t="s">
        <v>118</v>
      </c>
      <c r="I18" s="3" t="s">
        <v>118</v>
      </c>
      <c r="J18" s="3" t="s">
        <v>118</v>
      </c>
      <c r="K18" s="3" t="s">
        <v>118</v>
      </c>
      <c r="L18" s="3" t="s">
        <v>118</v>
      </c>
      <c r="M18" s="3" t="s">
        <v>118</v>
      </c>
      <c r="N18" s="3" t="s">
        <v>118</v>
      </c>
      <c r="O18" s="3" t="s">
        <v>118</v>
      </c>
      <c r="P18" s="3" t="s">
        <v>118</v>
      </c>
      <c r="Q18" s="3" t="s">
        <v>118</v>
      </c>
      <c r="R18" s="3" t="s">
        <v>118</v>
      </c>
      <c r="S18" s="3" t="s">
        <v>78</v>
      </c>
      <c r="T18" s="3" t="s">
        <v>118</v>
      </c>
      <c r="U18" s="3" t="s">
        <v>118</v>
      </c>
      <c r="V18" s="3" t="s">
        <v>118</v>
      </c>
      <c r="W18" s="3" t="s">
        <v>118</v>
      </c>
      <c r="X18" s="3" t="s">
        <v>118</v>
      </c>
      <c r="Y18" s="3" t="s">
        <v>118</v>
      </c>
      <c r="Z18" s="3" t="s">
        <v>118</v>
      </c>
    </row>
    <row r="19">
      <c r="A19" s="3" t="s">
        <v>118</v>
      </c>
      <c r="B19" s="3" t="s">
        <v>246</v>
      </c>
      <c r="C19" s="3" t="s">
        <v>118</v>
      </c>
      <c r="D19" s="3" t="s">
        <v>118</v>
      </c>
      <c r="E19" s="3" t="s">
        <v>247</v>
      </c>
      <c r="F19" s="3" t="s">
        <v>118</v>
      </c>
      <c r="G19" s="3" t="s">
        <v>118</v>
      </c>
      <c r="H19" s="3" t="s">
        <v>118</v>
      </c>
      <c r="I19" s="3" t="s">
        <v>248</v>
      </c>
      <c r="J19" s="3" t="s">
        <v>249</v>
      </c>
      <c r="K19" s="3" t="s">
        <v>250</v>
      </c>
      <c r="L19" s="3" t="s">
        <v>118</v>
      </c>
      <c r="M19" s="3" t="s">
        <v>118</v>
      </c>
      <c r="N19" s="3" t="s">
        <v>230</v>
      </c>
      <c r="O19" s="3" t="s">
        <v>168</v>
      </c>
      <c r="P19" s="3" t="s">
        <v>148</v>
      </c>
      <c r="Q19" s="3" t="s">
        <v>118</v>
      </c>
      <c r="R19" s="3" t="s">
        <v>183</v>
      </c>
      <c r="S19" s="3" t="s">
        <v>127</v>
      </c>
      <c r="T19" s="3" t="s">
        <v>128</v>
      </c>
      <c r="U19" s="3" t="s">
        <v>251</v>
      </c>
      <c r="V19" s="3" t="s">
        <v>252</v>
      </c>
      <c r="W19" s="3" t="s">
        <v>118</v>
      </c>
      <c r="X19" s="3" t="s">
        <v>253</v>
      </c>
      <c r="Y19" s="3" t="s">
        <v>254</v>
      </c>
      <c r="Z19" s="3" t="s">
        <v>255</v>
      </c>
    </row>
    <row r="20">
      <c r="A20" s="3" t="s">
        <v>118</v>
      </c>
      <c r="B20" s="3" t="s">
        <v>118</v>
      </c>
      <c r="C20" s="3" t="s">
        <v>85</v>
      </c>
      <c r="D20" s="3" t="s">
        <v>118</v>
      </c>
      <c r="E20" s="3" t="s">
        <v>256</v>
      </c>
      <c r="F20" s="3" t="s">
        <v>163</v>
      </c>
      <c r="G20" s="3" t="s">
        <v>258</v>
      </c>
      <c r="H20" s="3" t="s">
        <v>259</v>
      </c>
      <c r="I20" s="3" t="s">
        <v>54</v>
      </c>
      <c r="J20" s="3" t="s">
        <v>54</v>
      </c>
      <c r="K20" s="3" t="s">
        <v>118</v>
      </c>
      <c r="L20" s="3" t="s">
        <v>260</v>
      </c>
      <c r="M20" s="3" t="s">
        <v>261</v>
      </c>
      <c r="N20" s="3" t="s">
        <v>230</v>
      </c>
      <c r="O20" s="3" t="s">
        <v>168</v>
      </c>
      <c r="P20" s="3" t="s">
        <v>262</v>
      </c>
      <c r="Q20" s="3" t="s">
        <v>118</v>
      </c>
      <c r="R20" s="3" t="s">
        <v>118</v>
      </c>
      <c r="S20" s="3" t="s">
        <v>127</v>
      </c>
      <c r="T20" s="3" t="s">
        <v>128</v>
      </c>
      <c r="U20" s="3" t="s">
        <v>118</v>
      </c>
      <c r="V20" s="3" t="s">
        <v>174</v>
      </c>
      <c r="W20" s="3" t="s">
        <v>118</v>
      </c>
      <c r="X20" s="3" t="s">
        <v>263</v>
      </c>
      <c r="Y20" s="3" t="s">
        <v>263</v>
      </c>
      <c r="Z20" s="3" t="s">
        <v>263</v>
      </c>
    </row>
    <row r="21">
      <c r="A21" s="3" t="s">
        <v>57</v>
      </c>
      <c r="B21" s="4"/>
      <c r="C21" s="3" t="s">
        <v>142</v>
      </c>
      <c r="D21" s="3" t="s">
        <v>137</v>
      </c>
      <c r="E21" s="4"/>
      <c r="F21" s="3" t="s">
        <v>119</v>
      </c>
      <c r="G21" s="3" t="s">
        <v>57</v>
      </c>
      <c r="H21" s="3" t="s">
        <v>57</v>
      </c>
      <c r="I21" s="3" t="s">
        <v>264</v>
      </c>
      <c r="J21" s="3" t="s">
        <v>265</v>
      </c>
      <c r="K21" s="4"/>
      <c r="L21" s="4"/>
      <c r="M21" s="4"/>
      <c r="N21" s="4"/>
      <c r="O21" s="3" t="s">
        <v>57</v>
      </c>
      <c r="P21" s="4"/>
      <c r="Q21" s="3" t="s">
        <v>57</v>
      </c>
      <c r="R21" s="3" t="s">
        <v>57</v>
      </c>
      <c r="S21" s="3" t="s">
        <v>266</v>
      </c>
      <c r="T21" s="3" t="s">
        <v>267</v>
      </c>
      <c r="U21" s="3" t="s">
        <v>57</v>
      </c>
      <c r="V21" s="3" t="s">
        <v>57</v>
      </c>
      <c r="W21" s="4"/>
      <c r="X21" s="3" t="s">
        <v>57</v>
      </c>
      <c r="Y21" s="3" t="s">
        <v>57</v>
      </c>
      <c r="Z21" s="4"/>
    </row>
    <row r="22">
      <c r="A22" s="3" t="s">
        <v>57</v>
      </c>
      <c r="B22" s="3" t="s">
        <v>57</v>
      </c>
      <c r="C22" s="3" t="s">
        <v>57</v>
      </c>
      <c r="D22" s="3" t="s">
        <v>268</v>
      </c>
      <c r="E22" s="3" t="s">
        <v>269</v>
      </c>
      <c r="F22" s="3" t="s">
        <v>119</v>
      </c>
      <c r="G22" s="3" t="s">
        <v>57</v>
      </c>
      <c r="H22" s="3" t="s">
        <v>270</v>
      </c>
      <c r="I22" s="3" t="s">
        <v>271</v>
      </c>
      <c r="J22" s="3" t="s">
        <v>271</v>
      </c>
      <c r="K22" s="3" t="s">
        <v>271</v>
      </c>
      <c r="L22" s="3" t="s">
        <v>271</v>
      </c>
      <c r="M22" s="3" t="s">
        <v>271</v>
      </c>
      <c r="N22" s="3" t="s">
        <v>272</v>
      </c>
      <c r="O22" s="3" t="s">
        <v>57</v>
      </c>
      <c r="P22" s="3" t="s">
        <v>273</v>
      </c>
      <c r="Q22" s="3" t="s">
        <v>274</v>
      </c>
      <c r="R22" s="3" t="s">
        <v>275</v>
      </c>
      <c r="S22" s="3" t="s">
        <v>127</v>
      </c>
      <c r="T22" s="3" t="s">
        <v>57</v>
      </c>
      <c r="U22" s="3" t="s">
        <v>276</v>
      </c>
      <c r="V22" s="3" t="s">
        <v>174</v>
      </c>
      <c r="W22" s="3" t="s">
        <v>277</v>
      </c>
      <c r="X22" s="3" t="s">
        <v>278</v>
      </c>
      <c r="Y22" s="3" t="s">
        <v>278</v>
      </c>
      <c r="Z22" s="3" t="s">
        <v>57</v>
      </c>
    </row>
    <row r="23">
      <c r="A23" s="3" t="s">
        <v>279</v>
      </c>
      <c r="B23" s="3" t="s">
        <v>279</v>
      </c>
      <c r="C23" s="3" t="s">
        <v>85</v>
      </c>
      <c r="D23" s="3" t="s">
        <v>118</v>
      </c>
      <c r="E23" s="3" t="s">
        <v>118</v>
      </c>
      <c r="F23" s="3" t="s">
        <v>118</v>
      </c>
      <c r="G23" s="3" t="s">
        <v>118</v>
      </c>
      <c r="H23" s="3" t="s">
        <v>118</v>
      </c>
      <c r="I23" s="3" t="s">
        <v>124</v>
      </c>
      <c r="J23" s="3" t="s">
        <v>280</v>
      </c>
      <c r="K23" s="3" t="s">
        <v>281</v>
      </c>
      <c r="L23" s="3" t="s">
        <v>282</v>
      </c>
      <c r="M23" s="3" t="s">
        <v>283</v>
      </c>
      <c r="N23" s="3" t="s">
        <v>284</v>
      </c>
      <c r="O23" s="3" t="s">
        <v>118</v>
      </c>
      <c r="P23" s="3" t="s">
        <v>285</v>
      </c>
      <c r="Q23" s="3" t="s">
        <v>286</v>
      </c>
      <c r="R23" s="3" t="s">
        <v>286</v>
      </c>
      <c r="S23" s="3" t="s">
        <v>287</v>
      </c>
      <c r="T23" s="3" t="s">
        <v>288</v>
      </c>
      <c r="U23" s="3" t="s">
        <v>289</v>
      </c>
      <c r="V23" s="3" t="s">
        <v>289</v>
      </c>
      <c r="W23" s="3" t="s">
        <v>290</v>
      </c>
      <c r="X23" s="3" t="s">
        <v>291</v>
      </c>
      <c r="Y23" s="3" t="s">
        <v>292</v>
      </c>
      <c r="Z23" s="3" t="s">
        <v>294</v>
      </c>
    </row>
    <row r="24">
      <c r="A24" s="3" t="s">
        <v>295</v>
      </c>
      <c r="B24" s="3" t="s">
        <v>296</v>
      </c>
      <c r="C24" s="3" t="s">
        <v>297</v>
      </c>
      <c r="D24" s="3" t="s">
        <v>137</v>
      </c>
      <c r="E24" s="3" t="s">
        <v>299</v>
      </c>
      <c r="F24" s="3" t="s">
        <v>163</v>
      </c>
      <c r="G24" s="3" t="s">
        <v>300</v>
      </c>
      <c r="H24" s="3" t="s">
        <v>301</v>
      </c>
      <c r="I24" s="3" t="s">
        <v>303</v>
      </c>
      <c r="J24" s="3" t="s">
        <v>304</v>
      </c>
      <c r="K24" s="3" t="s">
        <v>305</v>
      </c>
      <c r="L24" s="3" t="s">
        <v>306</v>
      </c>
      <c r="M24" s="3" t="s">
        <v>297</v>
      </c>
      <c r="N24" s="3" t="s">
        <v>308</v>
      </c>
      <c r="O24" s="3" t="s">
        <v>309</v>
      </c>
      <c r="P24" s="3" t="s">
        <v>310</v>
      </c>
      <c r="Q24" s="4"/>
      <c r="R24" s="3" t="s">
        <v>311</v>
      </c>
      <c r="S24" s="3" t="s">
        <v>127</v>
      </c>
      <c r="T24" s="3" t="s">
        <v>172</v>
      </c>
      <c r="U24" s="3" t="s">
        <v>313</v>
      </c>
      <c r="V24" s="3" t="s">
        <v>314</v>
      </c>
      <c r="W24" s="3" t="s">
        <v>315</v>
      </c>
      <c r="X24" s="3" t="s">
        <v>316</v>
      </c>
      <c r="Y24" s="3" t="s">
        <v>317</v>
      </c>
      <c r="Z24" s="3" t="s">
        <v>318</v>
      </c>
    </row>
    <row r="25">
      <c r="A25" s="3" t="s">
        <v>320</v>
      </c>
      <c r="B25" s="4"/>
      <c r="C25" s="4"/>
      <c r="D25" s="4"/>
      <c r="E25" s="4"/>
      <c r="F25" s="3" t="s">
        <v>124</v>
      </c>
      <c r="G25" s="4"/>
      <c r="H25" s="3" t="s">
        <v>321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323</v>
      </c>
      <c r="B26" s="3" t="s">
        <v>325</v>
      </c>
      <c r="C26" s="3" t="s">
        <v>325</v>
      </c>
      <c r="D26" s="3" t="s">
        <v>326</v>
      </c>
      <c r="E26" s="3" t="s">
        <v>327</v>
      </c>
      <c r="F26" s="3" t="s">
        <v>326</v>
      </c>
      <c r="G26" s="3" t="s">
        <v>326</v>
      </c>
      <c r="H26" s="3" t="s">
        <v>326</v>
      </c>
      <c r="I26" s="3" t="s">
        <v>331</v>
      </c>
      <c r="J26" s="3" t="s">
        <v>333</v>
      </c>
      <c r="K26" s="3" t="s">
        <v>334</v>
      </c>
      <c r="L26" s="3" t="s">
        <v>326</v>
      </c>
      <c r="M26" s="3" t="s">
        <v>335</v>
      </c>
      <c r="N26" s="3" t="s">
        <v>335</v>
      </c>
      <c r="O26" s="3" t="s">
        <v>326</v>
      </c>
      <c r="P26" s="3" t="s">
        <v>326</v>
      </c>
      <c r="Q26" s="3" t="s">
        <v>326</v>
      </c>
      <c r="R26" s="3" t="s">
        <v>336</v>
      </c>
      <c r="S26" s="3" t="s">
        <v>326</v>
      </c>
      <c r="T26" s="3" t="s">
        <v>326</v>
      </c>
      <c r="U26" s="3" t="s">
        <v>337</v>
      </c>
      <c r="V26" s="3" t="s">
        <v>227</v>
      </c>
      <c r="W26" s="3" t="s">
        <v>338</v>
      </c>
      <c r="X26" s="3" t="s">
        <v>339</v>
      </c>
      <c r="Y26" s="3" t="s">
        <v>339</v>
      </c>
      <c r="Z26" s="3" t="s">
        <v>339</v>
      </c>
    </row>
    <row r="27">
      <c r="A27" s="3" t="s">
        <v>340</v>
      </c>
      <c r="B27" s="3" t="s">
        <v>341</v>
      </c>
      <c r="C27" s="4"/>
      <c r="D27" s="3" t="s">
        <v>57</v>
      </c>
      <c r="E27" s="3" t="s">
        <v>342</v>
      </c>
      <c r="F27" s="3" t="s">
        <v>343</v>
      </c>
      <c r="G27" s="3" t="s">
        <v>57</v>
      </c>
      <c r="H27" s="3" t="s">
        <v>344</v>
      </c>
      <c r="I27" s="3" t="s">
        <v>345</v>
      </c>
      <c r="J27" s="3" t="s">
        <v>346</v>
      </c>
      <c r="K27" s="3" t="s">
        <v>347</v>
      </c>
      <c r="L27" s="3" t="s">
        <v>348</v>
      </c>
      <c r="M27" s="4"/>
      <c r="N27" s="3" t="s">
        <v>57</v>
      </c>
      <c r="O27" s="3" t="s">
        <v>349</v>
      </c>
      <c r="P27" s="3" t="s">
        <v>350</v>
      </c>
      <c r="Q27" s="3" t="s">
        <v>57</v>
      </c>
      <c r="R27" s="3" t="s">
        <v>352</v>
      </c>
      <c r="S27" s="3" t="s">
        <v>353</v>
      </c>
      <c r="T27" s="3" t="s">
        <v>354</v>
      </c>
      <c r="U27" s="3" t="s">
        <v>57</v>
      </c>
      <c r="V27" s="3" t="s">
        <v>356</v>
      </c>
      <c r="W27" s="3" t="s">
        <v>57</v>
      </c>
      <c r="X27" s="3" t="s">
        <v>357</v>
      </c>
      <c r="Y27" s="3" t="s">
        <v>263</v>
      </c>
      <c r="Z27" s="3" t="s">
        <v>359</v>
      </c>
    </row>
    <row r="28">
      <c r="A28" s="3" t="s">
        <v>360</v>
      </c>
      <c r="B28" s="3" t="s">
        <v>361</v>
      </c>
      <c r="C28" s="3" t="s">
        <v>198</v>
      </c>
      <c r="D28" s="3" t="s">
        <v>363</v>
      </c>
      <c r="E28" s="3" t="s">
        <v>364</v>
      </c>
      <c r="F28" s="3" t="s">
        <v>368</v>
      </c>
      <c r="G28" s="3" t="s">
        <v>369</v>
      </c>
      <c r="H28" s="3" t="s">
        <v>198</v>
      </c>
      <c r="I28" s="3" t="s">
        <v>371</v>
      </c>
      <c r="J28" s="3" t="s">
        <v>372</v>
      </c>
      <c r="K28" s="3" t="s">
        <v>373</v>
      </c>
      <c r="L28" s="3" t="s">
        <v>198</v>
      </c>
      <c r="M28" s="3" t="s">
        <v>198</v>
      </c>
      <c r="N28" s="3" t="s">
        <v>375</v>
      </c>
      <c r="O28" s="3" t="s">
        <v>198</v>
      </c>
      <c r="P28" s="3" t="s">
        <v>377</v>
      </c>
      <c r="Q28" s="3" t="s">
        <v>378</v>
      </c>
      <c r="R28" s="3" t="s">
        <v>380</v>
      </c>
      <c r="S28" s="3" t="s">
        <v>198</v>
      </c>
      <c r="T28" s="3" t="s">
        <v>381</v>
      </c>
      <c r="U28" s="3" t="s">
        <v>198</v>
      </c>
      <c r="V28" s="3" t="s">
        <v>382</v>
      </c>
      <c r="W28" s="3" t="s">
        <v>384</v>
      </c>
      <c r="X28" s="3" t="s">
        <v>385</v>
      </c>
      <c r="Y28" s="3" t="s">
        <v>386</v>
      </c>
      <c r="Z28" s="3" t="s">
        <v>387</v>
      </c>
    </row>
    <row r="29">
      <c r="A29" s="3" t="s">
        <v>389</v>
      </c>
      <c r="B29" s="3" t="s">
        <v>390</v>
      </c>
      <c r="C29" s="4"/>
      <c r="D29" s="4"/>
      <c r="E29" s="4"/>
      <c r="F29" s="4"/>
      <c r="G29" s="4"/>
      <c r="H29" s="4"/>
      <c r="I29" s="4"/>
      <c r="J29" s="4"/>
      <c r="K29" s="3" t="s">
        <v>392</v>
      </c>
      <c r="L29" s="4"/>
      <c r="M29" s="3" t="s">
        <v>393</v>
      </c>
      <c r="N29" s="4"/>
      <c r="O29" s="3" t="s">
        <v>395</v>
      </c>
      <c r="P29" s="4"/>
      <c r="Q29" s="4"/>
      <c r="R29" s="4"/>
      <c r="S29" s="4"/>
      <c r="T29" s="3" t="s">
        <v>396</v>
      </c>
      <c r="U29" s="4"/>
      <c r="V29" s="4"/>
      <c r="W29" s="4"/>
      <c r="X29" s="4"/>
      <c r="Y29" s="3" t="s">
        <v>398</v>
      </c>
      <c r="Z29" s="3" t="s">
        <v>399</v>
      </c>
    </row>
    <row r="30">
      <c r="A30" s="3" t="s">
        <v>400</v>
      </c>
      <c r="B30" s="3" t="s">
        <v>266</v>
      </c>
      <c r="C30" s="3" t="s">
        <v>402</v>
      </c>
      <c r="D30" s="3" t="s">
        <v>403</v>
      </c>
      <c r="E30" s="3" t="s">
        <v>88</v>
      </c>
      <c r="F30" s="3" t="s">
        <v>404</v>
      </c>
      <c r="G30" s="3" t="s">
        <v>266</v>
      </c>
      <c r="H30" s="3" t="s">
        <v>406</v>
      </c>
      <c r="I30" s="3" t="s">
        <v>407</v>
      </c>
      <c r="J30" s="3" t="s">
        <v>408</v>
      </c>
      <c r="K30" s="3" t="s">
        <v>408</v>
      </c>
      <c r="L30" s="3" t="s">
        <v>409</v>
      </c>
      <c r="M30" s="3" t="s">
        <v>410</v>
      </c>
      <c r="N30" s="3" t="s">
        <v>411</v>
      </c>
      <c r="O30" s="3" t="s">
        <v>412</v>
      </c>
      <c r="P30" s="3" t="s">
        <v>408</v>
      </c>
      <c r="Q30" s="3" t="s">
        <v>408</v>
      </c>
      <c r="R30" s="3" t="s">
        <v>410</v>
      </c>
      <c r="S30" s="3" t="s">
        <v>127</v>
      </c>
      <c r="T30" s="3" t="s">
        <v>128</v>
      </c>
      <c r="U30" s="3" t="s">
        <v>134</v>
      </c>
      <c r="V30" s="3" t="s">
        <v>414</v>
      </c>
      <c r="W30" s="3" t="s">
        <v>266</v>
      </c>
      <c r="X30" s="3" t="s">
        <v>415</v>
      </c>
      <c r="Y30" s="3" t="s">
        <v>416</v>
      </c>
      <c r="Z30" s="3" t="s">
        <v>417</v>
      </c>
    </row>
    <row r="31">
      <c r="A31" s="3" t="s">
        <v>418</v>
      </c>
      <c r="B31" s="3" t="s">
        <v>133</v>
      </c>
      <c r="C31" s="3" t="s">
        <v>142</v>
      </c>
      <c r="D31" s="3" t="s">
        <v>419</v>
      </c>
      <c r="E31" s="3" t="s">
        <v>419</v>
      </c>
      <c r="F31" s="3" t="s">
        <v>119</v>
      </c>
      <c r="G31" s="3" t="s">
        <v>419</v>
      </c>
      <c r="H31" s="3" t="s">
        <v>420</v>
      </c>
      <c r="I31" s="3" t="s">
        <v>421</v>
      </c>
      <c r="J31" s="3" t="s">
        <v>422</v>
      </c>
      <c r="K31" s="3" t="s">
        <v>423</v>
      </c>
      <c r="L31" s="3" t="s">
        <v>424</v>
      </c>
      <c r="M31" s="3" t="s">
        <v>425</v>
      </c>
      <c r="N31" s="3" t="s">
        <v>419</v>
      </c>
      <c r="O31" s="3" t="s">
        <v>426</v>
      </c>
      <c r="P31" s="3" t="s">
        <v>148</v>
      </c>
      <c r="Q31" s="3" t="s">
        <v>170</v>
      </c>
      <c r="R31" s="3" t="s">
        <v>419</v>
      </c>
      <c r="S31" s="3" t="s">
        <v>427</v>
      </c>
      <c r="T31" s="3" t="s">
        <v>428</v>
      </c>
      <c r="U31" s="3" t="s">
        <v>419</v>
      </c>
      <c r="V31" s="3" t="s">
        <v>419</v>
      </c>
      <c r="W31" s="3" t="s">
        <v>419</v>
      </c>
      <c r="X31" s="3" t="s">
        <v>429</v>
      </c>
      <c r="Y31" s="3" t="s">
        <v>63</v>
      </c>
      <c r="Z31" s="3" t="s">
        <v>430</v>
      </c>
    </row>
    <row r="32">
      <c r="A32" s="3" t="s">
        <v>431</v>
      </c>
      <c r="B32" s="4"/>
      <c r="C32" s="4"/>
      <c r="D32" s="3" t="s">
        <v>432</v>
      </c>
      <c r="E32" s="3" t="s">
        <v>433</v>
      </c>
      <c r="F32" s="3" t="s">
        <v>434</v>
      </c>
      <c r="G32" s="4"/>
      <c r="H32" s="3" t="s">
        <v>435</v>
      </c>
      <c r="I32" s="3" t="s">
        <v>436</v>
      </c>
      <c r="J32" s="3" t="s">
        <v>437</v>
      </c>
      <c r="K32" s="4"/>
      <c r="L32" s="3" t="s">
        <v>438</v>
      </c>
      <c r="M32" s="3" t="s">
        <v>118</v>
      </c>
      <c r="N32" s="3" t="s">
        <v>439</v>
      </c>
      <c r="O32" s="3" t="s">
        <v>440</v>
      </c>
      <c r="P32" s="4"/>
      <c r="Q32" s="4"/>
      <c r="R32" s="4"/>
      <c r="S32" s="4"/>
      <c r="T32" s="3" t="s">
        <v>128</v>
      </c>
      <c r="U32" s="3" t="s">
        <v>118</v>
      </c>
      <c r="V32" s="4"/>
      <c r="W32" s="3" t="s">
        <v>441</v>
      </c>
      <c r="X32" s="3" t="s">
        <v>442</v>
      </c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3" t="s">
        <v>444</v>
      </c>
      <c r="K33" s="4"/>
      <c r="L33" s="4"/>
      <c r="M33" s="4"/>
      <c r="N33" s="4"/>
      <c r="O33" s="4"/>
      <c r="P33" s="3" t="s">
        <v>445</v>
      </c>
      <c r="Q33" s="3" t="s">
        <v>446</v>
      </c>
      <c r="R33" s="3" t="s">
        <v>447</v>
      </c>
      <c r="S33" s="4"/>
      <c r="T33" s="3" t="s">
        <v>448</v>
      </c>
      <c r="U33" s="4"/>
      <c r="V33" s="4"/>
      <c r="W33" s="4"/>
      <c r="X33" s="4"/>
      <c r="Y33" s="4"/>
      <c r="Z33" s="4"/>
    </row>
    <row r="34">
      <c r="A34" s="4"/>
      <c r="B34" s="3" t="s">
        <v>449</v>
      </c>
      <c r="C34" s="4"/>
      <c r="D34" s="4"/>
      <c r="E34" s="4"/>
      <c r="F34" s="4"/>
      <c r="G34" s="3" t="s">
        <v>57</v>
      </c>
      <c r="H34" s="3" t="s">
        <v>406</v>
      </c>
      <c r="I34" s="3" t="s">
        <v>450</v>
      </c>
      <c r="J34" s="4"/>
      <c r="K34" s="4"/>
      <c r="L34" s="3" t="s">
        <v>451</v>
      </c>
      <c r="M34" s="4"/>
      <c r="N34" s="4"/>
      <c r="O34" s="4"/>
      <c r="P34" s="4"/>
      <c r="Q34" s="4"/>
      <c r="R34" s="4"/>
      <c r="S34" s="4"/>
      <c r="T34" s="3" t="s">
        <v>128</v>
      </c>
      <c r="U34" s="4"/>
      <c r="V34" s="4"/>
      <c r="W34" s="3" t="s">
        <v>452</v>
      </c>
      <c r="X34" s="4"/>
      <c r="Y34" s="3" t="s">
        <v>453</v>
      </c>
      <c r="Z34" s="4"/>
    </row>
    <row r="35">
      <c r="A35" s="4"/>
      <c r="B35" s="4"/>
      <c r="C35" s="3" t="s">
        <v>198</v>
      </c>
      <c r="D35" s="3" t="s">
        <v>454</v>
      </c>
      <c r="E35" s="4"/>
      <c r="F35" s="4"/>
      <c r="G35" s="4"/>
      <c r="H35" s="4"/>
      <c r="I35" s="3" t="s">
        <v>456</v>
      </c>
      <c r="J35" s="3" t="s">
        <v>457</v>
      </c>
      <c r="K35" s="3" t="s">
        <v>456</v>
      </c>
      <c r="L35" s="3" t="s">
        <v>456</v>
      </c>
      <c r="M35" s="4"/>
      <c r="N35" s="3" t="s">
        <v>459</v>
      </c>
      <c r="O35" s="4"/>
      <c r="P35" s="4"/>
      <c r="Q35" s="4"/>
      <c r="R35" s="3" t="s">
        <v>459</v>
      </c>
      <c r="S35" s="3" t="s">
        <v>456</v>
      </c>
      <c r="T35" s="3" t="s">
        <v>462</v>
      </c>
      <c r="U35" s="3" t="s">
        <v>463</v>
      </c>
      <c r="V35" s="4"/>
      <c r="W35" s="3" t="s">
        <v>464</v>
      </c>
      <c r="X35" s="3" t="s">
        <v>465</v>
      </c>
      <c r="Y35" s="3" t="s">
        <v>198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3" t="s">
        <v>466</v>
      </c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3" t="s">
        <v>467</v>
      </c>
      <c r="S38" s="4"/>
      <c r="T38" s="4"/>
      <c r="U38" s="4"/>
      <c r="V38" s="4"/>
      <c r="W38" s="4"/>
      <c r="X38" s="4"/>
      <c r="Y38" s="4"/>
      <c r="Z38" s="4"/>
    </row>
    <row r="39">
      <c r="A39" s="4"/>
      <c r="B39" s="3" t="s">
        <v>468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4"/>
      <c r="B40" s="4"/>
      <c r="C40" s="4"/>
      <c r="D40" s="4"/>
      <c r="E40" s="4"/>
      <c r="F40" s="3" t="s">
        <v>480</v>
      </c>
      <c r="G40" s="4"/>
      <c r="H40" s="4"/>
      <c r="I40" s="3" t="s">
        <v>481</v>
      </c>
      <c r="J40" s="4"/>
      <c r="K40" s="4"/>
      <c r="L40" s="4"/>
      <c r="M40" s="4"/>
      <c r="N40" s="4"/>
      <c r="O40" s="4"/>
      <c r="P40" s="4"/>
      <c r="Q40" s="4"/>
      <c r="R40" s="4"/>
      <c r="S40" s="3" t="s">
        <v>78</v>
      </c>
      <c r="T40" s="4"/>
      <c r="U40" s="4"/>
      <c r="V40" s="4"/>
      <c r="W40" s="3" t="s">
        <v>484</v>
      </c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3" t="s">
        <v>486</v>
      </c>
      <c r="I41" s="4"/>
      <c r="J41" s="4"/>
      <c r="K41" s="4"/>
      <c r="L41" s="4"/>
      <c r="M41" s="4"/>
      <c r="N41" s="4"/>
      <c r="O41" s="4"/>
      <c r="P41" s="4"/>
      <c r="Q41" s="3" t="s">
        <v>486</v>
      </c>
      <c r="R41" s="3" t="s">
        <v>486</v>
      </c>
      <c r="S41" s="4"/>
      <c r="T41" s="3" t="s">
        <v>486</v>
      </c>
      <c r="U41" s="4"/>
      <c r="V41" s="4"/>
      <c r="W41" s="4"/>
      <c r="X41" s="4"/>
      <c r="Y41" s="4"/>
      <c r="Z41" s="4"/>
    </row>
    <row r="42">
      <c r="A42" s="24"/>
      <c r="B42" s="4"/>
      <c r="C42" s="3" t="s">
        <v>487</v>
      </c>
      <c r="D42" s="4"/>
      <c r="E42" s="4"/>
      <c r="F42" s="4"/>
      <c r="G42" s="4"/>
      <c r="H42" s="4"/>
      <c r="I42" s="4"/>
      <c r="J42" s="3" t="s">
        <v>54</v>
      </c>
      <c r="K42" s="3" t="s">
        <v>118</v>
      </c>
      <c r="L42" s="4"/>
      <c r="M42" s="3" t="s">
        <v>118</v>
      </c>
      <c r="N42" s="3" t="s">
        <v>176</v>
      </c>
      <c r="O42" s="4"/>
      <c r="P42" s="3" t="s">
        <v>489</v>
      </c>
      <c r="Q42" s="4"/>
      <c r="R42" s="4"/>
      <c r="S42" s="3" t="s">
        <v>491</v>
      </c>
      <c r="T42" s="4"/>
      <c r="U42" s="4"/>
      <c r="V42" s="4"/>
      <c r="W42" s="4"/>
      <c r="X42" s="4"/>
      <c r="Y42" s="4"/>
      <c r="Z42" s="4"/>
    </row>
    <row r="43">
      <c r="A43" s="4"/>
      <c r="B43" s="4"/>
      <c r="C43" s="3" t="s">
        <v>124</v>
      </c>
      <c r="D43" s="4"/>
      <c r="E43" s="4"/>
      <c r="F43" s="3" t="s">
        <v>163</v>
      </c>
      <c r="G43" s="3" t="s">
        <v>163</v>
      </c>
      <c r="H43" s="4"/>
      <c r="I43" s="4"/>
      <c r="J43" s="4"/>
      <c r="K43" s="3" t="s">
        <v>54</v>
      </c>
      <c r="L43" s="4"/>
      <c r="M43" s="4"/>
      <c r="N43" s="3" t="s">
        <v>145</v>
      </c>
      <c r="O43" s="4"/>
      <c r="P43" s="3" t="s">
        <v>176</v>
      </c>
      <c r="Q43" s="3" t="s">
        <v>176</v>
      </c>
      <c r="R43" s="3" t="s">
        <v>497</v>
      </c>
      <c r="S43" s="4"/>
      <c r="T43" s="3" t="s">
        <v>499</v>
      </c>
      <c r="U43" s="3" t="s">
        <v>174</v>
      </c>
      <c r="V43" s="4"/>
      <c r="W43" s="4"/>
      <c r="X43" s="4"/>
      <c r="Y43" s="3" t="s">
        <v>501</v>
      </c>
      <c r="Z43" s="4"/>
    </row>
    <row r="44">
      <c r="A44" s="4"/>
      <c r="B44" s="4"/>
      <c r="C44" s="4"/>
      <c r="D44" s="4"/>
      <c r="E44" s="4"/>
      <c r="F44" s="3" t="s">
        <v>119</v>
      </c>
      <c r="G44" s="4"/>
      <c r="H44" s="4"/>
      <c r="I44" s="4"/>
      <c r="J44" s="4"/>
      <c r="K44" s="4"/>
      <c r="L44" s="3" t="s">
        <v>54</v>
      </c>
      <c r="M44" s="3" t="s">
        <v>502</v>
      </c>
      <c r="N44" s="3" t="s">
        <v>230</v>
      </c>
      <c r="O44" s="4"/>
      <c r="P44" s="4"/>
      <c r="Q44" s="4"/>
      <c r="R44" s="4"/>
      <c r="S44" s="4"/>
      <c r="T44" s="3" t="s">
        <v>128</v>
      </c>
      <c r="U44" s="4"/>
      <c r="V44" s="3" t="s">
        <v>174</v>
      </c>
      <c r="W44" s="3" t="s">
        <v>110</v>
      </c>
      <c r="X44" s="3" t="s">
        <v>54</v>
      </c>
      <c r="Y44" s="4"/>
      <c r="Z44" s="4"/>
    </row>
    <row r="45">
      <c r="A45" s="4"/>
      <c r="B45" s="4"/>
      <c r="C45" s="3" t="s">
        <v>504</v>
      </c>
      <c r="D45" s="3" t="s">
        <v>505</v>
      </c>
      <c r="E45" s="3" t="s">
        <v>506</v>
      </c>
      <c r="F45" s="3" t="s">
        <v>163</v>
      </c>
      <c r="G45" s="3" t="s">
        <v>163</v>
      </c>
      <c r="H45" s="3" t="s">
        <v>508</v>
      </c>
      <c r="I45" s="3" t="s">
        <v>54</v>
      </c>
      <c r="J45" s="3" t="s">
        <v>54</v>
      </c>
      <c r="K45" s="3" t="s">
        <v>54</v>
      </c>
      <c r="L45" s="3" t="s">
        <v>511</v>
      </c>
      <c r="M45" s="3" t="s">
        <v>504</v>
      </c>
      <c r="N45" s="3" t="s">
        <v>176</v>
      </c>
      <c r="O45" s="3" t="s">
        <v>467</v>
      </c>
      <c r="P45" s="3" t="s">
        <v>513</v>
      </c>
      <c r="Q45" s="3" t="s">
        <v>514</v>
      </c>
      <c r="R45" s="3" t="s">
        <v>183</v>
      </c>
      <c r="S45" s="3" t="s">
        <v>504</v>
      </c>
      <c r="T45" s="3" t="s">
        <v>128</v>
      </c>
      <c r="U45" s="3" t="s">
        <v>504</v>
      </c>
      <c r="V45" s="3" t="s">
        <v>515</v>
      </c>
      <c r="W45" s="3" t="s">
        <v>516</v>
      </c>
      <c r="X45" s="3" t="s">
        <v>263</v>
      </c>
      <c r="Y45" s="3" t="s">
        <v>519</v>
      </c>
      <c r="Z45" s="3" t="s">
        <v>520</v>
      </c>
    </row>
    <row r="46">
      <c r="A46" s="4"/>
      <c r="B46" s="4"/>
      <c r="C46" s="4"/>
      <c r="D46" s="4"/>
      <c r="E46" s="3" t="s">
        <v>521</v>
      </c>
      <c r="F46" s="4"/>
      <c r="G46" s="4"/>
      <c r="H46" s="4"/>
      <c r="I46" s="4"/>
      <c r="J46" s="3" t="s">
        <v>54</v>
      </c>
      <c r="K46" s="3" t="s">
        <v>54</v>
      </c>
      <c r="L46" s="4"/>
      <c r="M46" s="4"/>
      <c r="N46" s="4"/>
      <c r="O46" s="4"/>
      <c r="P46" s="4"/>
      <c r="Q46" s="4"/>
      <c r="R46" s="4"/>
      <c r="S46" s="3" t="s">
        <v>127</v>
      </c>
      <c r="T46" s="3" t="s">
        <v>128</v>
      </c>
      <c r="U46" s="4"/>
      <c r="V46" s="4"/>
      <c r="W46" s="4"/>
      <c r="X46" s="3" t="s">
        <v>523</v>
      </c>
      <c r="Y46" s="4"/>
      <c r="Z46" s="4"/>
    </row>
    <row r="47">
      <c r="A47" s="4"/>
      <c r="B47" s="4"/>
      <c r="C47" s="4"/>
      <c r="D47" s="4"/>
      <c r="E47" s="4"/>
      <c r="F47" s="3" t="s">
        <v>163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 t="s">
        <v>524</v>
      </c>
      <c r="R48" s="4"/>
      <c r="S48" s="4"/>
      <c r="T48" s="4"/>
      <c r="U48" s="4"/>
      <c r="V48" s="4"/>
      <c r="W48" s="4"/>
      <c r="X48" s="4"/>
      <c r="Y48" s="4"/>
      <c r="Z48" s="4"/>
    </row>
    <row r="49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3" t="s">
        <v>526</v>
      </c>
      <c r="Z49" s="4"/>
    </row>
    <row r="50">
      <c r="A50" s="4"/>
      <c r="B50" s="4"/>
      <c r="C50" s="4"/>
      <c r="D50" s="4"/>
      <c r="E50" s="4"/>
      <c r="F50" s="3" t="s">
        <v>528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3" t="s">
        <v>529</v>
      </c>
      <c r="R50" s="4"/>
      <c r="S50" s="4"/>
      <c r="T50" s="4"/>
      <c r="U50" s="4"/>
      <c r="V50" s="4"/>
      <c r="W50" s="4"/>
      <c r="X50" s="3" t="s">
        <v>118</v>
      </c>
      <c r="Y50" s="4"/>
      <c r="Z50" s="4"/>
    </row>
    <row r="51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3" t="s">
        <v>145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3" t="s">
        <v>531</v>
      </c>
      <c r="F52" s="4"/>
      <c r="G52" s="4"/>
      <c r="H52" s="4"/>
      <c r="I52" s="3" t="s">
        <v>54</v>
      </c>
      <c r="J52" s="4"/>
      <c r="K52" s="3" t="s">
        <v>532</v>
      </c>
      <c r="L52" s="4"/>
      <c r="M52" s="4"/>
      <c r="N52" s="4"/>
      <c r="O52" s="4"/>
      <c r="P52" s="3" t="s">
        <v>533</v>
      </c>
      <c r="Q52" s="4"/>
      <c r="R52" s="4"/>
      <c r="S52" s="4"/>
      <c r="T52" s="4"/>
      <c r="U52" s="4"/>
      <c r="V52" s="4"/>
      <c r="W52" s="4"/>
      <c r="X52" s="3" t="s">
        <v>534</v>
      </c>
      <c r="Y52" s="4"/>
      <c r="Z52" s="4"/>
    </row>
    <row r="53">
      <c r="A53" s="4"/>
      <c r="B53" s="3" t="s">
        <v>229</v>
      </c>
      <c r="C53" s="4"/>
      <c r="D53" s="4"/>
      <c r="E53" s="4"/>
      <c r="F53" s="3" t="s">
        <v>536</v>
      </c>
      <c r="G53" s="4"/>
      <c r="H53" s="4"/>
      <c r="I53" s="4"/>
      <c r="J53" s="3" t="s">
        <v>537</v>
      </c>
      <c r="K53" s="4"/>
      <c r="L53" s="4"/>
      <c r="M53" s="3" t="s">
        <v>225</v>
      </c>
      <c r="N53" s="4"/>
      <c r="O53" s="3" t="s">
        <v>538</v>
      </c>
      <c r="P53" s="4"/>
      <c r="Q53" s="4"/>
      <c r="R53" s="4"/>
      <c r="S53" s="4"/>
      <c r="T53" s="4"/>
      <c r="U53" s="4"/>
      <c r="V53" s="4"/>
      <c r="W53" s="4"/>
      <c r="X53" s="3" t="s">
        <v>539</v>
      </c>
      <c r="Y53" s="3" t="s">
        <v>540</v>
      </c>
      <c r="Z53" s="4"/>
    </row>
    <row r="54">
      <c r="A54" s="4"/>
      <c r="B54" s="4"/>
      <c r="C54" s="3" t="s">
        <v>85</v>
      </c>
      <c r="D54" s="4"/>
      <c r="E54" s="3" t="s">
        <v>494</v>
      </c>
      <c r="F54" s="4"/>
      <c r="G54" s="4"/>
      <c r="H54" s="4"/>
      <c r="I54" s="4"/>
      <c r="J54" s="3" t="s">
        <v>165</v>
      </c>
      <c r="K54" s="4"/>
      <c r="L54" s="4"/>
      <c r="M54" s="4"/>
      <c r="N54" s="4"/>
      <c r="O54" s="4"/>
      <c r="P54" s="3" t="s">
        <v>148</v>
      </c>
      <c r="Q54" s="4"/>
      <c r="R54" s="4"/>
      <c r="S54" s="4"/>
      <c r="T54" s="3" t="s">
        <v>128</v>
      </c>
      <c r="U54" s="4"/>
      <c r="V54" s="4"/>
      <c r="W54" s="4"/>
      <c r="X54" s="3" t="s">
        <v>510</v>
      </c>
      <c r="Y54" s="4"/>
      <c r="Z54" s="3" t="s">
        <v>512</v>
      </c>
    </row>
    <row r="55">
      <c r="A55" s="4"/>
      <c r="B55" s="3" t="s">
        <v>544</v>
      </c>
      <c r="C55" s="3" t="s">
        <v>85</v>
      </c>
      <c r="D55" s="4"/>
      <c r="E55" s="4"/>
      <c r="F55" s="3" t="s">
        <v>545</v>
      </c>
      <c r="G55" s="4"/>
      <c r="H55" s="4"/>
      <c r="I55" s="3" t="s">
        <v>546</v>
      </c>
      <c r="J55" s="3" t="s">
        <v>547</v>
      </c>
      <c r="K55" s="3" t="s">
        <v>124</v>
      </c>
      <c r="L55" s="3" t="s">
        <v>57</v>
      </c>
      <c r="M55" s="3" t="s">
        <v>124</v>
      </c>
      <c r="N55" s="3" t="s">
        <v>176</v>
      </c>
      <c r="O55" s="3" t="s">
        <v>168</v>
      </c>
      <c r="P55" s="3" t="s">
        <v>148</v>
      </c>
      <c r="Q55" s="4"/>
      <c r="R55" s="4"/>
      <c r="S55" s="3" t="s">
        <v>127</v>
      </c>
      <c r="T55" s="3" t="s">
        <v>128</v>
      </c>
      <c r="U55" s="3" t="s">
        <v>57</v>
      </c>
      <c r="V55" s="3" t="s">
        <v>548</v>
      </c>
      <c r="W55" s="3" t="s">
        <v>175</v>
      </c>
      <c r="X55" s="3" t="s">
        <v>57</v>
      </c>
      <c r="Y55" s="3" t="s">
        <v>57</v>
      </c>
      <c r="Z55" s="4"/>
    </row>
    <row r="56">
      <c r="A56" s="4"/>
      <c r="B56" s="4"/>
      <c r="C56" s="4"/>
      <c r="D56" s="4"/>
      <c r="E56" s="4"/>
      <c r="F56" s="3" t="s">
        <v>163</v>
      </c>
      <c r="G56" s="3" t="s">
        <v>549</v>
      </c>
      <c r="H56" s="4"/>
      <c r="I56" s="3" t="s">
        <v>550</v>
      </c>
      <c r="J56" s="3" t="s">
        <v>551</v>
      </c>
      <c r="K56" s="4"/>
      <c r="L56" s="4"/>
      <c r="M56" s="4"/>
      <c r="N56" s="4"/>
      <c r="O56" s="3" t="s">
        <v>168</v>
      </c>
      <c r="P56" s="3" t="s">
        <v>148</v>
      </c>
      <c r="Q56" s="4"/>
      <c r="R56" s="4"/>
      <c r="S56" s="4"/>
      <c r="T56" s="4"/>
      <c r="U56" s="4"/>
      <c r="V56" s="3" t="s">
        <v>174</v>
      </c>
      <c r="W56" s="4"/>
      <c r="X56" s="4"/>
      <c r="Y56" s="4"/>
      <c r="Z56" s="4"/>
    </row>
    <row r="57">
      <c r="A57" s="4"/>
      <c r="B57" s="3" t="s">
        <v>554</v>
      </c>
      <c r="C57" s="4"/>
      <c r="D57" s="4"/>
      <c r="E57" s="4"/>
      <c r="F57" s="4"/>
      <c r="G57" s="4"/>
      <c r="H57" s="4"/>
      <c r="I57" s="4"/>
      <c r="J57" s="4"/>
      <c r="K57" s="3" t="s">
        <v>456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3" t="s">
        <v>419</v>
      </c>
      <c r="R60" s="4"/>
      <c r="S60" s="4"/>
      <c r="T60" s="4"/>
      <c r="U60" s="4"/>
      <c r="V60" s="4"/>
      <c r="W60" s="4"/>
      <c r="X60" s="4"/>
      <c r="Y60" s="4"/>
      <c r="Z60" s="3" t="s">
        <v>419</v>
      </c>
    </row>
    <row r="61">
      <c r="A61" s="24"/>
      <c r="B61" s="4"/>
      <c r="C61" s="4"/>
      <c r="D61" s="4"/>
      <c r="E61" s="4"/>
      <c r="F61" s="4"/>
      <c r="G61" s="3" t="s">
        <v>476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" t="s">
        <v>483</v>
      </c>
    </row>
    <row r="62">
      <c r="A62" s="4"/>
      <c r="B62" s="4"/>
      <c r="C62" s="4"/>
      <c r="D62" s="3" t="s">
        <v>118</v>
      </c>
      <c r="E62" s="4"/>
      <c r="F62" s="4"/>
      <c r="G62" s="3" t="s">
        <v>118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3" t="s">
        <v>557</v>
      </c>
      <c r="S62" s="4"/>
      <c r="T62" s="4"/>
      <c r="U62" s="4"/>
      <c r="V62" s="4"/>
      <c r="W62" s="4"/>
      <c r="X62" s="4"/>
      <c r="Y62" s="4"/>
      <c r="Z62" s="3" t="s">
        <v>558</v>
      </c>
    </row>
    <row r="63">
      <c r="A63" s="4"/>
      <c r="B63" s="4"/>
      <c r="C63" s="3" t="s">
        <v>559</v>
      </c>
      <c r="D63" s="3" t="s">
        <v>137</v>
      </c>
      <c r="E63" s="4"/>
      <c r="F63" s="4"/>
      <c r="G63" s="4"/>
      <c r="H63" s="3" t="s">
        <v>57</v>
      </c>
      <c r="I63" s="3" t="s">
        <v>560</v>
      </c>
      <c r="J63" s="4"/>
      <c r="K63" s="4"/>
      <c r="L63" s="3" t="s">
        <v>561</v>
      </c>
      <c r="M63" s="3" t="s">
        <v>562</v>
      </c>
      <c r="N63" s="3" t="s">
        <v>145</v>
      </c>
      <c r="O63" s="3" t="s">
        <v>168</v>
      </c>
      <c r="P63" s="3" t="s">
        <v>148</v>
      </c>
      <c r="Q63" s="3" t="s">
        <v>563</v>
      </c>
      <c r="R63" s="3" t="s">
        <v>564</v>
      </c>
      <c r="S63" s="4"/>
      <c r="T63" s="3" t="s">
        <v>128</v>
      </c>
      <c r="U63" s="4"/>
      <c r="V63" s="4"/>
      <c r="W63" s="3" t="s">
        <v>566</v>
      </c>
      <c r="X63" s="4"/>
      <c r="Y63" s="4"/>
      <c r="Z63" s="4"/>
    </row>
    <row r="64">
      <c r="A64" s="4"/>
      <c r="B64" s="4"/>
      <c r="C64" s="3" t="s">
        <v>142</v>
      </c>
      <c r="D64" s="4"/>
      <c r="E64" s="4"/>
      <c r="F64" s="3" t="s">
        <v>567</v>
      </c>
      <c r="G64" s="4"/>
      <c r="H64" s="3" t="s">
        <v>118</v>
      </c>
      <c r="I64" s="4"/>
      <c r="J64" s="4"/>
      <c r="K64" s="4"/>
      <c r="L64" s="3" t="s">
        <v>561</v>
      </c>
      <c r="M64" s="4"/>
      <c r="N64" s="3" t="s">
        <v>118</v>
      </c>
      <c r="O64" s="3" t="s">
        <v>568</v>
      </c>
      <c r="P64" s="4"/>
      <c r="Q64" s="3" t="s">
        <v>569</v>
      </c>
      <c r="R64" s="4"/>
      <c r="S64" s="4"/>
      <c r="T64" s="4"/>
      <c r="U64" s="4"/>
      <c r="V64" s="3" t="s">
        <v>118</v>
      </c>
      <c r="W64" s="4"/>
      <c r="X64" s="3" t="s">
        <v>569</v>
      </c>
      <c r="Y64" s="4"/>
      <c r="Z64" s="3" t="s">
        <v>570</v>
      </c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3" t="s">
        <v>573</v>
      </c>
      <c r="G67" s="4"/>
      <c r="H67" s="3" t="s">
        <v>575</v>
      </c>
      <c r="I67" s="3" t="s">
        <v>121</v>
      </c>
      <c r="J67" s="4"/>
      <c r="K67" s="4"/>
      <c r="L67" s="4"/>
      <c r="M67" s="3" t="s">
        <v>576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3" t="s">
        <v>91</v>
      </c>
      <c r="I68" s="3" t="s">
        <v>577</v>
      </c>
      <c r="J68" s="4"/>
      <c r="K68" s="4"/>
      <c r="L68" s="4"/>
      <c r="M68" s="4"/>
      <c r="N68" s="3" t="s">
        <v>577</v>
      </c>
      <c r="O68" s="4"/>
      <c r="P68" s="4"/>
      <c r="Q68" s="3" t="s">
        <v>578</v>
      </c>
      <c r="R68" s="4"/>
      <c r="S68" s="4"/>
      <c r="T68" s="4"/>
      <c r="U68" s="3" t="s">
        <v>118</v>
      </c>
      <c r="V68" s="4"/>
      <c r="W68" s="4"/>
      <c r="X68" s="4"/>
      <c r="Y68" s="4"/>
      <c r="Z68" s="3" t="s">
        <v>579</v>
      </c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3" t="s">
        <v>580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 t="s">
        <v>582</v>
      </c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3" t="s">
        <v>460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3" t="s">
        <v>118</v>
      </c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3" t="s">
        <v>118</v>
      </c>
      <c r="D73" s="4"/>
      <c r="E73" s="4"/>
      <c r="F73" s="4"/>
      <c r="G73" s="3" t="s">
        <v>118</v>
      </c>
      <c r="H73" s="4"/>
      <c r="I73" s="4"/>
      <c r="J73" s="4"/>
      <c r="K73" s="4"/>
      <c r="L73" s="4"/>
      <c r="M73" s="4"/>
      <c r="N73" s="4"/>
      <c r="O73" s="4"/>
      <c r="P73" s="3" t="s">
        <v>118</v>
      </c>
      <c r="Q73" s="4"/>
      <c r="R73" s="4"/>
      <c r="S73" s="3" t="s">
        <v>118</v>
      </c>
      <c r="T73" s="4"/>
      <c r="U73" s="3" t="s">
        <v>118</v>
      </c>
      <c r="V73" s="4"/>
      <c r="W73" s="4"/>
      <c r="X73" s="4"/>
      <c r="Y73" s="4"/>
      <c r="Z73" s="4"/>
    </row>
    <row r="74">
      <c r="A74" s="4"/>
      <c r="B74" s="4"/>
      <c r="C74" s="4"/>
      <c r="D74" s="4"/>
      <c r="E74" s="3" t="s">
        <v>583</v>
      </c>
      <c r="F74" s="3" t="s">
        <v>584</v>
      </c>
      <c r="G74" s="3" t="s">
        <v>585</v>
      </c>
      <c r="H74" s="4"/>
      <c r="I74" s="4"/>
      <c r="J74" s="3" t="s">
        <v>585</v>
      </c>
      <c r="K74" s="4"/>
      <c r="L74" s="4"/>
      <c r="M74" s="3" t="s">
        <v>585</v>
      </c>
      <c r="N74" s="3" t="s">
        <v>586</v>
      </c>
      <c r="O74" s="4"/>
      <c r="P74" s="4"/>
      <c r="Q74" s="3" t="s">
        <v>585</v>
      </c>
      <c r="R74" s="4"/>
      <c r="S74" s="4"/>
      <c r="T74" s="3" t="s">
        <v>128</v>
      </c>
      <c r="U74" s="4"/>
      <c r="V74" s="4"/>
      <c r="W74" s="4"/>
      <c r="X74" s="3" t="s">
        <v>588</v>
      </c>
      <c r="Y74" s="3" t="s">
        <v>589</v>
      </c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3" t="s">
        <v>590</v>
      </c>
      <c r="M75" s="4"/>
      <c r="N75" s="4"/>
      <c r="O75" s="3" t="s">
        <v>168</v>
      </c>
      <c r="P75" s="3" t="s">
        <v>591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3" t="s">
        <v>88</v>
      </c>
      <c r="F76" s="3" t="s">
        <v>119</v>
      </c>
      <c r="G76" s="3" t="s">
        <v>120</v>
      </c>
      <c r="H76" s="4"/>
      <c r="I76" s="3" t="s">
        <v>592</v>
      </c>
      <c r="J76" s="4"/>
      <c r="K76" s="3" t="s">
        <v>236</v>
      </c>
      <c r="L76" s="4"/>
      <c r="M76" s="3" t="s">
        <v>593</v>
      </c>
      <c r="N76" s="4"/>
      <c r="O76" s="3" t="s">
        <v>168</v>
      </c>
      <c r="P76" s="4"/>
      <c r="Q76" s="3" t="s">
        <v>594</v>
      </c>
      <c r="R76" s="4"/>
      <c r="S76" s="3" t="s">
        <v>127</v>
      </c>
      <c r="T76" s="3" t="s">
        <v>172</v>
      </c>
      <c r="U76" s="3" t="s">
        <v>595</v>
      </c>
      <c r="V76" s="3" t="s">
        <v>596</v>
      </c>
      <c r="W76" s="3" t="s">
        <v>175</v>
      </c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" t="s">
        <v>138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29" t="s">
        <v>599</v>
      </c>
      <c r="C78" s="31"/>
      <c r="D78" s="31"/>
      <c r="E78" s="31"/>
      <c r="F78" s="29" t="s">
        <v>163</v>
      </c>
      <c r="G78" s="31"/>
      <c r="H78" s="31"/>
      <c r="I78" s="29" t="s">
        <v>577</v>
      </c>
      <c r="J78" s="31"/>
      <c r="K78" s="31"/>
      <c r="L78" s="31"/>
      <c r="M78" s="31"/>
      <c r="N78" s="29" t="s">
        <v>607</v>
      </c>
      <c r="O78" s="31"/>
      <c r="P78" s="31"/>
      <c r="Q78" s="31"/>
      <c r="R78" s="31"/>
      <c r="S78" s="29" t="s">
        <v>127</v>
      </c>
      <c r="T78" s="29" t="s">
        <v>128</v>
      </c>
      <c r="U78" s="31"/>
      <c r="V78" s="31"/>
      <c r="W78" s="31"/>
      <c r="X78" s="31"/>
      <c r="Y78" s="31"/>
      <c r="Z78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FF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4.71"/>
    <col customWidth="1" min="2" max="2" width="45.43"/>
    <col customWidth="1" min="3" max="3" width="13.57"/>
    <col customWidth="1" min="4" max="4" width="15.14"/>
    <col customWidth="1" min="7" max="7" width="15.14"/>
    <col customWidth="1" min="10" max="10" width="15.14"/>
    <col customWidth="1" min="13" max="13" width="15.14"/>
    <col customWidth="1" min="16" max="16" width="15.14"/>
    <col customWidth="1" min="19" max="19" width="15.14"/>
  </cols>
  <sheetData>
    <row r="1">
      <c r="A1" s="10" t="s">
        <v>2</v>
      </c>
      <c r="B1" s="1" t="s">
        <v>213</v>
      </c>
      <c r="C1" s="12" t="s">
        <v>215</v>
      </c>
      <c r="D1" s="13" t="s">
        <v>257</v>
      </c>
      <c r="E1" s="1" t="s">
        <v>3</v>
      </c>
      <c r="F1" s="1" t="s">
        <v>293</v>
      </c>
      <c r="G1" s="13" t="s">
        <v>257</v>
      </c>
      <c r="H1" s="1" t="s">
        <v>4</v>
      </c>
      <c r="I1" s="1" t="s">
        <v>298</v>
      </c>
      <c r="J1" s="13" t="s">
        <v>257</v>
      </c>
      <c r="K1" s="1" t="s">
        <v>5</v>
      </c>
      <c r="L1" s="1" t="s">
        <v>302</v>
      </c>
      <c r="M1" s="13" t="s">
        <v>257</v>
      </c>
      <c r="N1" s="1" t="s">
        <v>6</v>
      </c>
      <c r="O1" s="1" t="s">
        <v>307</v>
      </c>
      <c r="P1" s="13" t="s">
        <v>257</v>
      </c>
      <c r="Q1" s="1" t="s">
        <v>7</v>
      </c>
      <c r="R1" s="1" t="s">
        <v>312</v>
      </c>
      <c r="S1" s="13" t="s">
        <v>257</v>
      </c>
      <c r="T1" s="1" t="s">
        <v>8</v>
      </c>
      <c r="U1" s="1" t="s">
        <v>319</v>
      </c>
      <c r="V1" s="15" t="s">
        <v>257</v>
      </c>
      <c r="W1" s="1" t="s">
        <v>9</v>
      </c>
      <c r="X1" s="1" t="s">
        <v>351</v>
      </c>
      <c r="Y1" s="15" t="s">
        <v>257</v>
      </c>
      <c r="Z1" s="1" t="s">
        <v>10</v>
      </c>
      <c r="AA1" s="1" t="s">
        <v>355</v>
      </c>
      <c r="AB1" s="15" t="s">
        <v>257</v>
      </c>
      <c r="AC1" s="1" t="s">
        <v>11</v>
      </c>
      <c r="AD1" s="1" t="s">
        <v>358</v>
      </c>
      <c r="AE1" s="15" t="s">
        <v>257</v>
      </c>
      <c r="AF1" s="1" t="s">
        <v>12</v>
      </c>
      <c r="AG1" s="1" t="s">
        <v>362</v>
      </c>
      <c r="AH1" s="15" t="s">
        <v>257</v>
      </c>
      <c r="AI1" s="1" t="s">
        <v>13</v>
      </c>
      <c r="AJ1" s="1" t="s">
        <v>365</v>
      </c>
      <c r="AK1" s="15" t="s">
        <v>257</v>
      </c>
      <c r="AL1" s="1" t="s">
        <v>14</v>
      </c>
      <c r="AM1" s="1" t="s">
        <v>366</v>
      </c>
      <c r="AN1" s="15" t="s">
        <v>257</v>
      </c>
      <c r="AO1" s="1" t="s">
        <v>15</v>
      </c>
      <c r="AP1" s="1" t="s">
        <v>367</v>
      </c>
      <c r="AQ1" s="15" t="s">
        <v>257</v>
      </c>
      <c r="AR1" s="1" t="s">
        <v>16</v>
      </c>
      <c r="AS1" s="1" t="s">
        <v>370</v>
      </c>
      <c r="AT1" s="15" t="s">
        <v>257</v>
      </c>
      <c r="AU1" s="1" t="s">
        <v>17</v>
      </c>
      <c r="AV1" s="1" t="s">
        <v>374</v>
      </c>
      <c r="AW1" s="15" t="s">
        <v>257</v>
      </c>
      <c r="AX1" s="1" t="s">
        <v>18</v>
      </c>
      <c r="AY1" s="1" t="s">
        <v>376</v>
      </c>
      <c r="AZ1" s="15" t="s">
        <v>257</v>
      </c>
      <c r="BA1" s="1" t="s">
        <v>19</v>
      </c>
      <c r="BB1" s="1" t="s">
        <v>379</v>
      </c>
      <c r="BC1" s="15" t="s">
        <v>257</v>
      </c>
      <c r="BD1" s="1" t="s">
        <v>20</v>
      </c>
      <c r="BE1" s="1" t="s">
        <v>383</v>
      </c>
      <c r="BF1" s="15" t="s">
        <v>257</v>
      </c>
      <c r="BG1" s="1" t="s">
        <v>21</v>
      </c>
      <c r="BH1" s="1" t="s">
        <v>388</v>
      </c>
      <c r="BI1" s="15" t="s">
        <v>257</v>
      </c>
      <c r="BJ1" s="1" t="s">
        <v>22</v>
      </c>
      <c r="BK1" s="1" t="s">
        <v>391</v>
      </c>
      <c r="BL1" s="15" t="s">
        <v>257</v>
      </c>
      <c r="BM1" s="1" t="s">
        <v>23</v>
      </c>
      <c r="BN1" s="1" t="s">
        <v>394</v>
      </c>
      <c r="BO1" s="15" t="s">
        <v>257</v>
      </c>
      <c r="BP1" s="1" t="s">
        <v>24</v>
      </c>
      <c r="BQ1" s="1" t="s">
        <v>397</v>
      </c>
      <c r="BR1" s="15" t="s">
        <v>257</v>
      </c>
      <c r="BS1" s="1" t="s">
        <v>25</v>
      </c>
      <c r="BT1" s="1" t="s">
        <v>401</v>
      </c>
      <c r="BU1" s="15" t="s">
        <v>257</v>
      </c>
      <c r="BV1" s="1" t="s">
        <v>26</v>
      </c>
      <c r="BW1" s="1" t="s">
        <v>405</v>
      </c>
      <c r="BX1" s="15" t="s">
        <v>257</v>
      </c>
      <c r="BY1" s="1" t="s">
        <v>27</v>
      </c>
      <c r="BZ1" s="19" t="s">
        <v>413</v>
      </c>
      <c r="CA1" s="15" t="s">
        <v>257</v>
      </c>
    </row>
    <row r="2">
      <c r="A2" s="21" t="s">
        <v>180</v>
      </c>
      <c r="B2" s="22"/>
      <c r="C2" s="23"/>
      <c r="D2" s="25" t="str">
        <f t="shared" ref="D2:D90" si="1">IFERROR(__xludf.DUMMYFUNCTION("if(C2&lt;&gt;"""",if(counta(split(C2,""1""))&lt;&gt;0,COUNTA(split(C2,""1"")),0),0)"),"0")</f>
        <v>0</v>
      </c>
      <c r="E2" s="26"/>
      <c r="F2" s="4"/>
      <c r="G2" s="25" t="str">
        <f t="shared" ref="G2:G180" si="2">IFERROR(__xludf.DUMMYFUNCTION("if(F2&lt;&gt;"""",if(counta(split(F2,""1""))&lt;&gt;0,COUNTA(split(F2,""1"")),0),0)"),"0")</f>
        <v>0</v>
      </c>
      <c r="H2" s="27" t="s">
        <v>487</v>
      </c>
      <c r="I2" s="3"/>
      <c r="J2" s="25" t="str">
        <f t="shared" ref="J2:J180" si="3">IFERROR(__xludf.DUMMYFUNCTION("if(I2&lt;&gt;"""",if(counta(split(I2,""1""))&lt;&gt;0,COUNTA(split(I2,""1"")),0),0)"),"0")</f>
        <v>0</v>
      </c>
      <c r="K2" s="4"/>
      <c r="L2" s="4"/>
      <c r="M2" s="25" t="str">
        <f t="shared" ref="M2:M180" si="4">IFERROR(__xludf.DUMMYFUNCTION("if(L2&lt;&gt;"""",if(counta(split(L2,""1""))&lt;&gt;0,COUNTA(split(L2,""1"")),0),0)"),"0")</f>
        <v>0</v>
      </c>
      <c r="N2" s="4"/>
      <c r="O2" s="28" t="s">
        <v>574</v>
      </c>
      <c r="P2" s="25" t="str">
        <f t="shared" ref="P2:P180" si="5">IFERROR(__xludf.DUMMYFUNCTION("if(O2&lt;&gt;"""",if(counta(split(O2,""1""))&lt;&gt;0,COUNTA(split(O2,""1"")),0),0)"),"1")</f>
        <v>1</v>
      </c>
      <c r="Q2" s="4"/>
      <c r="R2" s="4"/>
      <c r="S2" s="25" t="str">
        <f t="shared" ref="S2:S180" si="6">IFERROR(__xludf.DUMMYFUNCTION("if(R2&lt;&gt;"""",if(counta(split(R2,""1""))&lt;&gt;0,COUNTA(split(R2,""1"")),0),0)"),"0")</f>
        <v>0</v>
      </c>
      <c r="T2" s="4"/>
      <c r="U2" s="4"/>
      <c r="V2" s="30" t="str">
        <f t="shared" ref="V2:V180" si="7">IFERROR(__xludf.DUMMYFUNCTION("if(U2&lt;&gt;"""",if(counta(split(U2,""1""))&lt;&gt;0,COUNTA(split(U2,""1"")),0),0)"),"0")</f>
        <v>0</v>
      </c>
      <c r="W2" s="4"/>
      <c r="X2" s="4"/>
      <c r="Y2" s="30" t="str">
        <f t="shared" ref="Y2:Y180" si="8">IFERROR(__xludf.DUMMYFUNCTION("if(X2&lt;&gt;"""",if(counta(split(X2,""1""))&lt;&gt;0,COUNTA(split(X2,""1"")),0),0)"),"0")</f>
        <v>0</v>
      </c>
      <c r="Z2" s="4"/>
      <c r="AA2" s="4"/>
      <c r="AB2" s="30" t="str">
        <f t="shared" ref="AB2:AB180" si="9">IFERROR(__xludf.DUMMYFUNCTION("if(AA2&lt;&gt;"""",if(counta(split(AA2,""1""))&lt;&gt;0,COUNTA(split(AA2,""1"")),0),0)"),"0")</f>
        <v>0</v>
      </c>
      <c r="AC2" s="27" t="s">
        <v>54</v>
      </c>
      <c r="AD2" s="3"/>
      <c r="AE2" s="32" t="str">
        <f t="shared" ref="AE2:AE180" si="10">IFERROR(__xludf.DUMMYFUNCTION("if(AD2&lt;&gt;"""",if(counta(split(AD2,""1""))&lt;&gt;0,COUNTA(split(AD2,""1"")),0),0)"),"0")</f>
        <v>0</v>
      </c>
      <c r="AF2" s="27" t="s">
        <v>118</v>
      </c>
      <c r="AG2" s="3"/>
      <c r="AH2" s="32" t="str">
        <f t="shared" ref="AH2:AH180" si="11">IFERROR(__xludf.DUMMYFUNCTION("if(AG2&lt;&gt;"""",if(counta(split(AG2,""1""))&lt;&gt;0,COUNTA(split(AG2,""1"")),0),0)"),"0")</f>
        <v>0</v>
      </c>
      <c r="AI2" s="4"/>
      <c r="AJ2" s="4"/>
      <c r="AK2" s="30" t="str">
        <f t="shared" ref="AK2:AK180" si="12">IFERROR(__xludf.DUMMYFUNCTION("if(AJ2&lt;&gt;"""",if(counta(split(AJ2,""1""))&lt;&gt;0,COUNTA(split(AJ2,""1"")),0),0)"),"0")</f>
        <v>0</v>
      </c>
      <c r="AL2" s="27" t="s">
        <v>118</v>
      </c>
      <c r="AM2" s="3"/>
      <c r="AN2" s="32" t="str">
        <f t="shared" ref="AN2:AN180" si="13">IFERROR(__xludf.DUMMYFUNCTION("if(AM2&lt;&gt;"""",if(counta(split(AM2,""1""))&lt;&gt;0,COUNTA(split(AM2,""1"")),0),0)"),"0")</f>
        <v>0</v>
      </c>
      <c r="AO2" s="27" t="s">
        <v>176</v>
      </c>
      <c r="AP2" s="3"/>
      <c r="AQ2" s="32" t="str">
        <f t="shared" ref="AQ2:AQ180" si="14">IFERROR(__xludf.DUMMYFUNCTION("if(AP2&lt;&gt;"""",if(counta(split(AP2,""1""))&lt;&gt;0,COUNTA(split(AP2,""1"")),0),0)"),"0")</f>
        <v>0</v>
      </c>
      <c r="AR2" s="4"/>
      <c r="AS2" s="28" t="s">
        <v>574</v>
      </c>
      <c r="AT2" s="32" t="str">
        <f t="shared" ref="AT2:AT180" si="15">IFERROR(__xludf.DUMMYFUNCTION("if(AS2&lt;&gt;"""",if(counta(split(AS2,""1""))&lt;&gt;0,COUNTA(split(AS2,""1"")),0),0)"),"1")</f>
        <v>1</v>
      </c>
      <c r="AU2" s="27" t="s">
        <v>489</v>
      </c>
      <c r="AV2" s="3"/>
      <c r="AW2" s="32" t="str">
        <f t="shared" ref="AW2:AW180" si="16">IFERROR(__xludf.DUMMYFUNCTION("if(AV2&lt;&gt;"""",if(counta(split(AV2,""1""))&lt;&gt;0,COUNTA(split(AV2,""1"")),0),0)"),"0")</f>
        <v>0</v>
      </c>
      <c r="AX2" s="4"/>
      <c r="AY2" s="4"/>
      <c r="AZ2" s="30" t="str">
        <f t="shared" ref="AZ2:AZ180" si="17">IFERROR(__xludf.DUMMYFUNCTION("if(AY2&lt;&gt;"""",if(counta(split(AY2,""1""))&lt;&gt;0,COUNTA(split(AY2,""1"")),0),0)"),"0")</f>
        <v>0</v>
      </c>
      <c r="BA2" s="4"/>
      <c r="BB2" s="4"/>
      <c r="BC2" s="30" t="str">
        <f t="shared" ref="BC2:BC180" si="18">IFERROR(__xludf.DUMMYFUNCTION("if(BB2&lt;&gt;"""",if(counta(split(BB2,""1""))&lt;&gt;0,COUNTA(split(BB2,""1"")),0),0)"),"0")</f>
        <v>0</v>
      </c>
      <c r="BD2" s="27" t="s">
        <v>491</v>
      </c>
      <c r="BE2" s="3"/>
      <c r="BF2" s="32" t="str">
        <f t="shared" ref="BF2:BF180" si="19">IFERROR(__xludf.DUMMYFUNCTION("if(BE2&lt;&gt;"""",if(counta(split(BE2,""1""))&lt;&gt;0,COUNTA(split(BE2,""1"")),0),0)"),"0")</f>
        <v>0</v>
      </c>
      <c r="BG2" s="4"/>
      <c r="BH2" s="4"/>
      <c r="BI2" s="30" t="str">
        <f t="shared" ref="BI2:BI180" si="20">IFERROR(__xludf.DUMMYFUNCTION("if(BH2&lt;&gt;"""",if(counta(split(BH2,""1""))&lt;&gt;0,COUNTA(split(BH2,""1"")),0),0)"),"0")</f>
        <v>0</v>
      </c>
      <c r="BJ2" s="4"/>
      <c r="BK2" s="4"/>
      <c r="BL2" s="30" t="str">
        <f t="shared" ref="BL2:BL180" si="21">IFERROR(__xludf.DUMMYFUNCTION("if(BK2&lt;&gt;"""",if(counta(split(BK2,""1""))&lt;&gt;0,COUNTA(split(BK2,""1"")),0),0)"),"0")</f>
        <v>0</v>
      </c>
      <c r="BM2" s="4"/>
      <c r="BN2" s="4"/>
      <c r="BO2" s="30" t="str">
        <f t="shared" ref="BO2:BO180" si="22">IFERROR(__xludf.DUMMYFUNCTION("if(BN2&lt;&gt;"""",if(counta(split(BN2,""1""))&lt;&gt;0,COUNTA(split(BN2,""1"")),0),0)"),"0")</f>
        <v>0</v>
      </c>
      <c r="BP2" s="4"/>
      <c r="BQ2" s="4"/>
      <c r="BR2" s="30" t="str">
        <f t="shared" ref="BR2:BR180" si="23">IFERROR(__xludf.DUMMYFUNCTION("if(BQ2&lt;&gt;"""",if(counta(split(BQ2,""1""))&lt;&gt;0,COUNTA(split(BQ2,""1"")),0),0)"),"0")</f>
        <v>0</v>
      </c>
      <c r="BS2" s="4"/>
      <c r="BT2" s="4"/>
      <c r="BU2" s="30" t="str">
        <f t="shared" ref="BU2:BU180" si="24">IFERROR(__xludf.DUMMYFUNCTION("if(BT2&lt;&gt;"""",if(counta(split(BT2,""1""))&lt;&gt;0,COUNTA(split(BT2,""1"")),0),0)"),"0")</f>
        <v>0</v>
      </c>
      <c r="BV2" s="4"/>
      <c r="BW2" s="4"/>
      <c r="BX2" s="30" t="str">
        <f t="shared" ref="BX2:BX180" si="25">IFERROR(__xludf.DUMMYFUNCTION("if(BW2&lt;&gt;"""",if(counta(split(BW2,""1""))&lt;&gt;0,COUNTA(split(BW2,""1"")),0),0)"),"0")</f>
        <v>0</v>
      </c>
      <c r="BY2" s="4"/>
      <c r="BZ2" s="21"/>
      <c r="CA2" s="32" t="str">
        <f t="shared" ref="CA2:CA180" si="26">IFERROR(__xludf.DUMMYFUNCTION("if(BZ2&lt;&gt;"""",if(counta(split(BZ2,""1""))&lt;&gt;0,COUNTA(split(BZ2,""1"")),0),0)"),"0")</f>
        <v>0</v>
      </c>
    </row>
    <row r="3">
      <c r="A3" s="21" t="s">
        <v>474</v>
      </c>
      <c r="B3" s="36" t="s">
        <v>574</v>
      </c>
      <c r="C3" s="36" t="s">
        <v>660</v>
      </c>
      <c r="D3" s="25" t="str">
        <f t="shared" si="1"/>
        <v>8</v>
      </c>
      <c r="E3" s="40"/>
      <c r="F3" s="41" t="s">
        <v>574</v>
      </c>
      <c r="G3" s="25" t="str">
        <f t="shared" si="2"/>
        <v>1</v>
      </c>
      <c r="H3" s="40"/>
      <c r="I3" s="40"/>
      <c r="J3" s="25" t="str">
        <f t="shared" si="3"/>
        <v>0</v>
      </c>
      <c r="K3" s="21"/>
      <c r="L3" s="21"/>
      <c r="M3" s="25" t="str">
        <f t="shared" si="4"/>
        <v>0</v>
      </c>
      <c r="N3" s="40"/>
      <c r="O3" s="40"/>
      <c r="P3" s="25" t="str">
        <f t="shared" si="5"/>
        <v>0</v>
      </c>
      <c r="Q3" s="40"/>
      <c r="R3" s="40"/>
      <c r="S3" s="25" t="str">
        <f t="shared" si="6"/>
        <v>0</v>
      </c>
      <c r="T3" s="40"/>
      <c r="U3" s="40"/>
      <c r="V3" s="30" t="str">
        <f t="shared" si="7"/>
        <v>0</v>
      </c>
      <c r="W3" s="40"/>
      <c r="X3" s="40"/>
      <c r="Y3" s="30" t="str">
        <f t="shared" si="8"/>
        <v>0</v>
      </c>
      <c r="Z3" s="21"/>
      <c r="AA3" s="21"/>
      <c r="AB3" s="32" t="str">
        <f t="shared" si="9"/>
        <v>0</v>
      </c>
      <c r="AC3" s="21"/>
      <c r="AD3" s="21"/>
      <c r="AE3" s="32" t="str">
        <f t="shared" si="10"/>
        <v>0</v>
      </c>
      <c r="AF3" s="21"/>
      <c r="AG3" s="21"/>
      <c r="AH3" s="32" t="str">
        <f t="shared" si="11"/>
        <v>0</v>
      </c>
      <c r="AI3" s="40"/>
      <c r="AJ3" s="40"/>
      <c r="AK3" s="30" t="str">
        <f t="shared" si="12"/>
        <v>0</v>
      </c>
      <c r="AL3" s="40"/>
      <c r="AM3" s="40"/>
      <c r="AN3" s="30" t="str">
        <f t="shared" si="13"/>
        <v>0</v>
      </c>
      <c r="AO3" s="40"/>
      <c r="AP3" s="40"/>
      <c r="AQ3" s="30" t="str">
        <f t="shared" si="14"/>
        <v>0</v>
      </c>
      <c r="AR3" s="40"/>
      <c r="AS3" s="40"/>
      <c r="AT3" s="30" t="str">
        <f t="shared" si="15"/>
        <v>0</v>
      </c>
      <c r="AU3" s="21"/>
      <c r="AV3" s="21"/>
      <c r="AW3" s="32" t="str">
        <f t="shared" si="16"/>
        <v>0</v>
      </c>
      <c r="AX3" s="40"/>
      <c r="AY3" s="40"/>
      <c r="AZ3" s="30" t="str">
        <f t="shared" si="17"/>
        <v>0</v>
      </c>
      <c r="BA3" s="21"/>
      <c r="BB3" s="21"/>
      <c r="BC3" s="32" t="str">
        <f t="shared" si="18"/>
        <v>0</v>
      </c>
      <c r="BD3" s="21"/>
      <c r="BE3" s="21"/>
      <c r="BF3" s="32" t="str">
        <f t="shared" si="19"/>
        <v>0</v>
      </c>
      <c r="BG3" s="21"/>
      <c r="BH3" s="21"/>
      <c r="BI3" s="32" t="str">
        <f t="shared" si="20"/>
        <v>0</v>
      </c>
      <c r="BJ3" s="21"/>
      <c r="BK3" s="21"/>
      <c r="BL3" s="32" t="str">
        <f t="shared" si="21"/>
        <v>0</v>
      </c>
      <c r="BM3" s="21"/>
      <c r="BN3" s="21"/>
      <c r="BO3" s="32" t="str">
        <f t="shared" si="22"/>
        <v>0</v>
      </c>
      <c r="BP3" s="40"/>
      <c r="BQ3" s="40"/>
      <c r="BR3" s="30" t="str">
        <f t="shared" si="23"/>
        <v>0</v>
      </c>
      <c r="BS3" s="21"/>
      <c r="BT3" s="21"/>
      <c r="BU3" s="32" t="str">
        <f t="shared" si="24"/>
        <v>0</v>
      </c>
      <c r="BV3" s="21"/>
      <c r="BW3" s="21"/>
      <c r="BX3" s="32" t="str">
        <f t="shared" si="25"/>
        <v>0</v>
      </c>
      <c r="BY3" s="40"/>
      <c r="BZ3" s="21"/>
      <c r="CA3" s="32" t="str">
        <f t="shared" si="26"/>
        <v>0</v>
      </c>
    </row>
    <row r="4">
      <c r="A4" s="3" t="s">
        <v>673</v>
      </c>
      <c r="B4" s="4"/>
      <c r="C4" s="45"/>
      <c r="D4" s="25" t="str">
        <f t="shared" si="1"/>
        <v>0</v>
      </c>
      <c r="E4" s="4"/>
      <c r="F4" s="4"/>
      <c r="G4" s="25" t="str">
        <f t="shared" si="2"/>
        <v>0</v>
      </c>
      <c r="H4" s="4"/>
      <c r="I4" s="4"/>
      <c r="J4" s="25" t="str">
        <f t="shared" si="3"/>
        <v>0</v>
      </c>
      <c r="K4" s="4"/>
      <c r="L4" s="4"/>
      <c r="M4" s="25" t="str">
        <f t="shared" si="4"/>
        <v>0</v>
      </c>
      <c r="N4" s="4"/>
      <c r="O4" s="4"/>
      <c r="P4" s="25" t="str">
        <f t="shared" si="5"/>
        <v>0</v>
      </c>
      <c r="Q4" s="27" t="s">
        <v>528</v>
      </c>
      <c r="R4" s="3"/>
      <c r="S4" s="25" t="str">
        <f t="shared" si="6"/>
        <v>0</v>
      </c>
      <c r="T4" s="4"/>
      <c r="U4" s="4"/>
      <c r="V4" s="30" t="str">
        <f t="shared" si="7"/>
        <v>0</v>
      </c>
      <c r="W4" s="4"/>
      <c r="X4" s="4"/>
      <c r="Y4" s="30" t="str">
        <f t="shared" si="8"/>
        <v>0</v>
      </c>
      <c r="Z4" s="4"/>
      <c r="AA4" s="4"/>
      <c r="AB4" s="30" t="str">
        <f t="shared" si="9"/>
        <v>0</v>
      </c>
      <c r="AC4" s="4"/>
      <c r="AD4" s="4"/>
      <c r="AE4" s="30" t="str">
        <f t="shared" si="10"/>
        <v>0</v>
      </c>
      <c r="AF4" s="4"/>
      <c r="AG4" s="4"/>
      <c r="AH4" s="30" t="str">
        <f t="shared" si="11"/>
        <v>0</v>
      </c>
      <c r="AI4" s="4"/>
      <c r="AJ4" s="4"/>
      <c r="AK4" s="30" t="str">
        <f t="shared" si="12"/>
        <v>0</v>
      </c>
      <c r="AL4" s="4"/>
      <c r="AM4" s="4"/>
      <c r="AN4" s="30" t="str">
        <f t="shared" si="13"/>
        <v>0</v>
      </c>
      <c r="AO4" s="4"/>
      <c r="AP4" s="28" t="s">
        <v>683</v>
      </c>
      <c r="AQ4" s="32" t="str">
        <f t="shared" si="14"/>
        <v>2</v>
      </c>
      <c r="AR4" s="4"/>
      <c r="AS4" s="4"/>
      <c r="AT4" s="30" t="str">
        <f t="shared" si="15"/>
        <v>0</v>
      </c>
      <c r="AU4" s="4"/>
      <c r="AV4" s="4"/>
      <c r="AW4" s="30" t="str">
        <f t="shared" si="16"/>
        <v>0</v>
      </c>
      <c r="AX4" s="27" t="s">
        <v>529</v>
      </c>
      <c r="AY4" s="3"/>
      <c r="AZ4" s="32" t="str">
        <f t="shared" si="17"/>
        <v>0</v>
      </c>
      <c r="BA4" s="4"/>
      <c r="BB4" s="4"/>
      <c r="BC4" s="30" t="str">
        <f t="shared" si="18"/>
        <v>0</v>
      </c>
      <c r="BD4" s="4"/>
      <c r="BE4" s="4"/>
      <c r="BF4" s="30" t="str">
        <f t="shared" si="19"/>
        <v>0</v>
      </c>
      <c r="BG4" s="4"/>
      <c r="BH4" s="4"/>
      <c r="BI4" s="30" t="str">
        <f t="shared" si="20"/>
        <v>0</v>
      </c>
      <c r="BJ4" s="4"/>
      <c r="BK4" s="4"/>
      <c r="BL4" s="30" t="str">
        <f t="shared" si="21"/>
        <v>0</v>
      </c>
      <c r="BM4" s="4"/>
      <c r="BN4" s="4"/>
      <c r="BO4" s="30" t="str">
        <f t="shared" si="22"/>
        <v>0</v>
      </c>
      <c r="BP4" s="4"/>
      <c r="BQ4" s="4"/>
      <c r="BR4" s="30" t="str">
        <f t="shared" si="23"/>
        <v>0</v>
      </c>
      <c r="BS4" s="3" t="s">
        <v>118</v>
      </c>
      <c r="BT4" s="3"/>
      <c r="BU4" s="32" t="str">
        <f t="shared" si="24"/>
        <v>0</v>
      </c>
      <c r="BV4" s="4"/>
      <c r="BW4" s="4"/>
      <c r="BX4" s="30" t="str">
        <f t="shared" si="25"/>
        <v>0</v>
      </c>
      <c r="BY4" s="4"/>
      <c r="BZ4" s="3"/>
      <c r="CA4" s="32" t="str">
        <f t="shared" si="26"/>
        <v>0</v>
      </c>
    </row>
    <row r="5">
      <c r="A5" s="21" t="s">
        <v>693</v>
      </c>
      <c r="B5" s="48" t="s">
        <v>418</v>
      </c>
      <c r="C5" s="20"/>
      <c r="D5" s="25" t="str">
        <f t="shared" si="1"/>
        <v>0</v>
      </c>
      <c r="E5" s="48" t="s">
        <v>133</v>
      </c>
      <c r="F5" s="21" t="s">
        <v>704</v>
      </c>
      <c r="G5" s="25" t="str">
        <f t="shared" si="2"/>
        <v>9</v>
      </c>
      <c r="H5" s="48" t="s">
        <v>142</v>
      </c>
      <c r="I5" s="21"/>
      <c r="J5" s="25" t="str">
        <f t="shared" si="3"/>
        <v>0</v>
      </c>
      <c r="K5" s="49" t="s">
        <v>419</v>
      </c>
      <c r="L5" s="21"/>
      <c r="M5" s="25" t="str">
        <f t="shared" si="4"/>
        <v>0</v>
      </c>
      <c r="N5" s="49" t="s">
        <v>419</v>
      </c>
      <c r="O5" s="21"/>
      <c r="P5" s="25" t="str">
        <f t="shared" si="5"/>
        <v>0</v>
      </c>
      <c r="Q5" s="49" t="s">
        <v>119</v>
      </c>
      <c r="R5" s="21"/>
      <c r="S5" s="25" t="str">
        <f t="shared" si="6"/>
        <v>0</v>
      </c>
      <c r="T5" s="49" t="s">
        <v>419</v>
      </c>
      <c r="U5" s="21"/>
      <c r="V5" s="32" t="str">
        <f t="shared" si="7"/>
        <v>0</v>
      </c>
      <c r="W5" s="21" t="s">
        <v>420</v>
      </c>
      <c r="X5" s="21"/>
      <c r="Y5" s="32" t="str">
        <f t="shared" si="8"/>
        <v>0</v>
      </c>
      <c r="Z5" s="49" t="s">
        <v>421</v>
      </c>
      <c r="AA5" s="21"/>
      <c r="AB5" s="32" t="str">
        <f t="shared" si="9"/>
        <v>0</v>
      </c>
      <c r="AC5" s="49" t="s">
        <v>422</v>
      </c>
      <c r="AD5" s="21"/>
      <c r="AE5" s="32" t="str">
        <f t="shared" si="10"/>
        <v>0</v>
      </c>
      <c r="AF5" s="49" t="s">
        <v>423</v>
      </c>
      <c r="AG5" s="21"/>
      <c r="AH5" s="32" t="str">
        <f t="shared" si="11"/>
        <v>0</v>
      </c>
      <c r="AI5" s="50" t="s">
        <v>424</v>
      </c>
      <c r="AJ5" s="21"/>
      <c r="AK5" s="32" t="str">
        <f t="shared" si="12"/>
        <v>0</v>
      </c>
      <c r="AL5" s="49" t="s">
        <v>425</v>
      </c>
      <c r="AM5" s="21"/>
      <c r="AN5" s="32" t="str">
        <f t="shared" si="13"/>
        <v>0</v>
      </c>
      <c r="AO5" s="49" t="s">
        <v>419</v>
      </c>
      <c r="AP5" s="21"/>
      <c r="AQ5" s="32" t="str">
        <f t="shared" si="14"/>
        <v>0</v>
      </c>
      <c r="AR5" s="49" t="s">
        <v>426</v>
      </c>
      <c r="AS5" s="21"/>
      <c r="AT5" s="32" t="str">
        <f t="shared" si="15"/>
        <v>0</v>
      </c>
      <c r="AU5" s="49" t="s">
        <v>148</v>
      </c>
      <c r="AV5" s="21"/>
      <c r="AW5" s="32" t="str">
        <f t="shared" si="16"/>
        <v>0</v>
      </c>
      <c r="AX5" s="49" t="s">
        <v>170</v>
      </c>
      <c r="AY5" s="21"/>
      <c r="AZ5" s="32" t="str">
        <f t="shared" si="17"/>
        <v>0</v>
      </c>
      <c r="BA5" s="49" t="s">
        <v>419</v>
      </c>
      <c r="BB5" s="21"/>
      <c r="BC5" s="32" t="str">
        <f t="shared" si="18"/>
        <v>0</v>
      </c>
      <c r="BD5" s="49" t="s">
        <v>427</v>
      </c>
      <c r="BE5" s="21"/>
      <c r="BF5" s="32" t="str">
        <f t="shared" si="19"/>
        <v>0</v>
      </c>
      <c r="BG5" s="49" t="s">
        <v>428</v>
      </c>
      <c r="BH5" s="21"/>
      <c r="BI5" s="32" t="str">
        <f t="shared" si="20"/>
        <v>0</v>
      </c>
      <c r="BJ5" s="49" t="s">
        <v>419</v>
      </c>
      <c r="BK5" s="21"/>
      <c r="BL5" s="32" t="str">
        <f t="shared" si="21"/>
        <v>0</v>
      </c>
      <c r="BM5" s="49" t="s">
        <v>419</v>
      </c>
      <c r="BN5" s="21"/>
      <c r="BO5" s="32" t="str">
        <f t="shared" si="22"/>
        <v>0</v>
      </c>
      <c r="BP5" s="49" t="s">
        <v>419</v>
      </c>
      <c r="BQ5" s="21"/>
      <c r="BR5" s="32" t="str">
        <f t="shared" si="23"/>
        <v>0</v>
      </c>
      <c r="BS5" s="49" t="s">
        <v>429</v>
      </c>
      <c r="BT5" s="21"/>
      <c r="BU5" s="32" t="str">
        <f t="shared" si="24"/>
        <v>0</v>
      </c>
      <c r="BV5" s="49" t="s">
        <v>63</v>
      </c>
      <c r="BW5" s="21"/>
      <c r="BX5" s="32" t="str">
        <f t="shared" si="25"/>
        <v>0</v>
      </c>
      <c r="BY5" s="49" t="s">
        <v>430</v>
      </c>
      <c r="BZ5" s="21"/>
      <c r="CA5" s="32" t="str">
        <f t="shared" si="26"/>
        <v>0</v>
      </c>
    </row>
    <row r="6">
      <c r="A6" s="3" t="s">
        <v>722</v>
      </c>
      <c r="B6" s="26"/>
      <c r="C6" s="45"/>
      <c r="D6" s="25" t="str">
        <f t="shared" si="1"/>
        <v>0</v>
      </c>
      <c r="E6" s="48" t="s">
        <v>229</v>
      </c>
      <c r="F6" s="3" t="s">
        <v>723</v>
      </c>
      <c r="G6" s="25" t="str">
        <f t="shared" si="2"/>
        <v>1</v>
      </c>
      <c r="H6" s="4"/>
      <c r="I6" s="4"/>
      <c r="J6" s="25" t="str">
        <f t="shared" si="3"/>
        <v>0</v>
      </c>
      <c r="K6" s="4"/>
      <c r="L6" s="4"/>
      <c r="M6" s="25" t="str">
        <f t="shared" si="4"/>
        <v>0</v>
      </c>
      <c r="N6" s="4"/>
      <c r="O6" s="4"/>
      <c r="P6" s="25" t="str">
        <f t="shared" si="5"/>
        <v>0</v>
      </c>
      <c r="Q6" s="27" t="s">
        <v>536</v>
      </c>
      <c r="R6" s="3"/>
      <c r="S6" s="25" t="str">
        <f t="shared" si="6"/>
        <v>0</v>
      </c>
      <c r="T6" s="4"/>
      <c r="U6" s="4"/>
      <c r="V6" s="30" t="str">
        <f t="shared" si="7"/>
        <v>0</v>
      </c>
      <c r="W6" s="4"/>
      <c r="X6" s="4"/>
      <c r="Y6" s="30" t="str">
        <f t="shared" si="8"/>
        <v>0</v>
      </c>
      <c r="Z6" s="4"/>
      <c r="AA6" s="4"/>
      <c r="AB6" s="30" t="str">
        <f t="shared" si="9"/>
        <v>0</v>
      </c>
      <c r="AC6" s="27" t="s">
        <v>537</v>
      </c>
      <c r="AD6" s="3"/>
      <c r="AE6" s="32" t="str">
        <f t="shared" si="10"/>
        <v>0</v>
      </c>
      <c r="AF6" s="4"/>
      <c r="AG6" s="4"/>
      <c r="AH6" s="30" t="str">
        <f t="shared" si="11"/>
        <v>0</v>
      </c>
      <c r="AI6" s="4"/>
      <c r="AJ6" s="4"/>
      <c r="AK6" s="30" t="str">
        <f t="shared" si="12"/>
        <v>0</v>
      </c>
      <c r="AL6" s="27" t="s">
        <v>225</v>
      </c>
      <c r="AM6" s="3"/>
      <c r="AN6" s="32" t="str">
        <f t="shared" si="13"/>
        <v>0</v>
      </c>
      <c r="AO6" s="4"/>
      <c r="AP6" s="4"/>
      <c r="AQ6" s="30" t="str">
        <f t="shared" si="14"/>
        <v>0</v>
      </c>
      <c r="AR6" s="27" t="s">
        <v>538</v>
      </c>
      <c r="AS6" s="3"/>
      <c r="AT6" s="32" t="str">
        <f t="shared" si="15"/>
        <v>0</v>
      </c>
      <c r="AU6" s="4"/>
      <c r="AV6" s="4"/>
      <c r="AW6" s="30" t="str">
        <f t="shared" si="16"/>
        <v>0</v>
      </c>
      <c r="AX6" s="4"/>
      <c r="AY6" s="4"/>
      <c r="AZ6" s="30" t="str">
        <f t="shared" si="17"/>
        <v>0</v>
      </c>
      <c r="BA6" s="4"/>
      <c r="BB6" s="4"/>
      <c r="BC6" s="30" t="str">
        <f t="shared" si="18"/>
        <v>0</v>
      </c>
      <c r="BD6" s="4"/>
      <c r="BE6" s="4"/>
      <c r="BF6" s="30" t="str">
        <f t="shared" si="19"/>
        <v>0</v>
      </c>
      <c r="BG6" s="4"/>
      <c r="BH6" s="4"/>
      <c r="BI6" s="30" t="str">
        <f t="shared" si="20"/>
        <v>0</v>
      </c>
      <c r="BJ6" s="4"/>
      <c r="BK6" s="4"/>
      <c r="BL6" s="30" t="str">
        <f t="shared" si="21"/>
        <v>0</v>
      </c>
      <c r="BM6" s="4"/>
      <c r="BN6" s="4"/>
      <c r="BO6" s="30" t="str">
        <f t="shared" si="22"/>
        <v>0</v>
      </c>
      <c r="BP6" s="4"/>
      <c r="BQ6" s="4"/>
      <c r="BR6" s="30" t="str">
        <f t="shared" si="23"/>
        <v>0</v>
      </c>
      <c r="BS6" s="3" t="s">
        <v>539</v>
      </c>
      <c r="BT6" s="3"/>
      <c r="BU6" s="32" t="str">
        <f t="shared" si="24"/>
        <v>0</v>
      </c>
      <c r="BV6" s="27" t="s">
        <v>540</v>
      </c>
      <c r="BW6" s="3"/>
      <c r="BX6" s="32" t="str">
        <f t="shared" si="25"/>
        <v>0</v>
      </c>
      <c r="BY6" s="4"/>
      <c r="BZ6" s="21"/>
      <c r="CA6" s="32" t="str">
        <f t="shared" si="26"/>
        <v>0</v>
      </c>
    </row>
    <row r="7">
      <c r="A7" s="21" t="s">
        <v>729</v>
      </c>
      <c r="B7" s="51" t="s">
        <v>83</v>
      </c>
      <c r="C7" s="20" t="s">
        <v>574</v>
      </c>
      <c r="D7" s="25" t="str">
        <f t="shared" si="1"/>
        <v>1</v>
      </c>
      <c r="E7" s="48" t="s">
        <v>84</v>
      </c>
      <c r="F7" s="21" t="s">
        <v>683</v>
      </c>
      <c r="G7" s="25" t="str">
        <f t="shared" si="2"/>
        <v>2</v>
      </c>
      <c r="H7" s="48" t="s">
        <v>85</v>
      </c>
      <c r="I7" s="21" t="s">
        <v>730</v>
      </c>
      <c r="J7" s="25" t="str">
        <f t="shared" si="3"/>
        <v>13</v>
      </c>
      <c r="K7" s="49" t="s">
        <v>86</v>
      </c>
      <c r="L7" s="21"/>
      <c r="M7" s="25" t="str">
        <f t="shared" si="4"/>
        <v>0</v>
      </c>
      <c r="N7" s="49" t="s">
        <v>88</v>
      </c>
      <c r="O7" s="21"/>
      <c r="P7" s="25" t="str">
        <f t="shared" si="5"/>
        <v>0</v>
      </c>
      <c r="Q7" s="49" t="s">
        <v>89</v>
      </c>
      <c r="R7" s="21"/>
      <c r="S7" s="25" t="str">
        <f t="shared" si="6"/>
        <v>0</v>
      </c>
      <c r="T7" s="49" t="s">
        <v>90</v>
      </c>
      <c r="U7" s="21"/>
      <c r="V7" s="32" t="str">
        <f t="shared" si="7"/>
        <v>0</v>
      </c>
      <c r="W7" s="49" t="s">
        <v>91</v>
      </c>
      <c r="X7" s="21"/>
      <c r="Y7" s="32" t="str">
        <f t="shared" si="8"/>
        <v>0</v>
      </c>
      <c r="Z7" s="49" t="s">
        <v>93</v>
      </c>
      <c r="AA7" s="21"/>
      <c r="AB7" s="32" t="str">
        <f t="shared" si="9"/>
        <v>0</v>
      </c>
      <c r="AC7" s="49" t="s">
        <v>94</v>
      </c>
      <c r="AD7" s="21"/>
      <c r="AE7" s="32" t="str">
        <f t="shared" si="10"/>
        <v>0</v>
      </c>
      <c r="AF7" s="49" t="s">
        <v>95</v>
      </c>
      <c r="AG7" s="21"/>
      <c r="AH7" s="32" t="str">
        <f t="shared" si="11"/>
        <v>0</v>
      </c>
      <c r="AI7" s="50" t="s">
        <v>97</v>
      </c>
      <c r="AJ7" s="21"/>
      <c r="AK7" s="32" t="str">
        <f t="shared" si="12"/>
        <v>0</v>
      </c>
      <c r="AL7" s="49" t="s">
        <v>98</v>
      </c>
      <c r="AM7" s="21"/>
      <c r="AN7" s="32" t="str">
        <f t="shared" si="13"/>
        <v>0</v>
      </c>
      <c r="AO7" s="49" t="s">
        <v>100</v>
      </c>
      <c r="AP7" s="21"/>
      <c r="AQ7" s="32" t="str">
        <f t="shared" si="14"/>
        <v>0</v>
      </c>
      <c r="AR7" s="50" t="s">
        <v>102</v>
      </c>
      <c r="AS7" s="21"/>
      <c r="AT7" s="32" t="str">
        <f t="shared" si="15"/>
        <v>0</v>
      </c>
      <c r="AU7" s="49" t="s">
        <v>103</v>
      </c>
      <c r="AV7" s="21"/>
      <c r="AW7" s="32" t="str">
        <f t="shared" si="16"/>
        <v>0</v>
      </c>
      <c r="AX7" s="49" t="s">
        <v>104</v>
      </c>
      <c r="AY7" s="21"/>
      <c r="AZ7" s="32" t="str">
        <f t="shared" si="17"/>
        <v>0</v>
      </c>
      <c r="BA7" s="49" t="s">
        <v>105</v>
      </c>
      <c r="BB7" s="21"/>
      <c r="BC7" s="32" t="str">
        <f t="shared" si="18"/>
        <v>0</v>
      </c>
      <c r="BD7" s="49" t="s">
        <v>106</v>
      </c>
      <c r="BE7" s="21"/>
      <c r="BF7" s="32" t="str">
        <f t="shared" si="19"/>
        <v>0</v>
      </c>
      <c r="BG7" s="49" t="s">
        <v>107</v>
      </c>
      <c r="BH7" s="21"/>
      <c r="BI7" s="32" t="str">
        <f t="shared" si="20"/>
        <v>0</v>
      </c>
      <c r="BJ7" s="49" t="s">
        <v>108</v>
      </c>
      <c r="BK7" s="21"/>
      <c r="BL7" s="32" t="str">
        <f t="shared" si="21"/>
        <v>0</v>
      </c>
      <c r="BM7" s="49" t="s">
        <v>109</v>
      </c>
      <c r="BN7" s="21"/>
      <c r="BO7" s="32" t="str">
        <f t="shared" si="22"/>
        <v>0</v>
      </c>
      <c r="BP7" s="49" t="s">
        <v>110</v>
      </c>
      <c r="BQ7" s="21"/>
      <c r="BR7" s="32" t="str">
        <f t="shared" si="23"/>
        <v>0</v>
      </c>
      <c r="BS7" s="49" t="s">
        <v>111</v>
      </c>
      <c r="BT7" s="21"/>
      <c r="BU7" s="32" t="str">
        <f t="shared" si="24"/>
        <v>0</v>
      </c>
      <c r="BV7" s="49" t="s">
        <v>112</v>
      </c>
      <c r="BW7" s="21"/>
      <c r="BX7" s="32" t="str">
        <f t="shared" si="25"/>
        <v>0</v>
      </c>
      <c r="BY7" s="49" t="s">
        <v>113</v>
      </c>
      <c r="BZ7" s="21"/>
      <c r="CA7" s="32" t="str">
        <f t="shared" si="26"/>
        <v>0</v>
      </c>
    </row>
    <row r="8">
      <c r="A8" s="3" t="s">
        <v>740</v>
      </c>
      <c r="B8" s="26"/>
      <c r="C8" s="45"/>
      <c r="D8" s="25" t="str">
        <f t="shared" si="1"/>
        <v>0</v>
      </c>
      <c r="E8" s="48" t="s">
        <v>544</v>
      </c>
      <c r="F8" s="3"/>
      <c r="G8" s="25" t="str">
        <f t="shared" si="2"/>
        <v>0</v>
      </c>
      <c r="H8" s="48" t="s">
        <v>85</v>
      </c>
      <c r="I8" s="3" t="s">
        <v>574</v>
      </c>
      <c r="J8" s="25" t="str">
        <f t="shared" si="3"/>
        <v>1</v>
      </c>
      <c r="K8" s="4"/>
      <c r="L8" s="4"/>
      <c r="M8" s="25" t="str">
        <f t="shared" si="4"/>
        <v>0</v>
      </c>
      <c r="N8" s="4"/>
      <c r="O8" s="4"/>
      <c r="P8" s="25" t="str">
        <f t="shared" si="5"/>
        <v>0</v>
      </c>
      <c r="Q8" s="27" t="s">
        <v>545</v>
      </c>
      <c r="R8" s="3"/>
      <c r="S8" s="25" t="str">
        <f t="shared" si="6"/>
        <v>0</v>
      </c>
      <c r="T8" s="4"/>
      <c r="U8" s="4"/>
      <c r="V8" s="30" t="str">
        <f t="shared" si="7"/>
        <v>0</v>
      </c>
      <c r="W8" s="4"/>
      <c r="X8" s="4"/>
      <c r="Y8" s="30" t="str">
        <f t="shared" si="8"/>
        <v>0</v>
      </c>
      <c r="Z8" s="27" t="s">
        <v>546</v>
      </c>
      <c r="AA8" s="3"/>
      <c r="AB8" s="32" t="str">
        <f t="shared" si="9"/>
        <v>0</v>
      </c>
      <c r="AC8" s="27" t="s">
        <v>547</v>
      </c>
      <c r="AD8" s="3"/>
      <c r="AE8" s="32" t="str">
        <f t="shared" si="10"/>
        <v>0</v>
      </c>
      <c r="AF8" s="27" t="s">
        <v>124</v>
      </c>
      <c r="AG8" s="3"/>
      <c r="AH8" s="32" t="str">
        <f t="shared" si="11"/>
        <v>0</v>
      </c>
      <c r="AI8" s="27" t="s">
        <v>57</v>
      </c>
      <c r="AJ8" s="3"/>
      <c r="AK8" s="32" t="str">
        <f t="shared" si="12"/>
        <v>0</v>
      </c>
      <c r="AL8" s="27" t="s">
        <v>124</v>
      </c>
      <c r="AM8" s="3"/>
      <c r="AN8" s="32" t="str">
        <f t="shared" si="13"/>
        <v>0</v>
      </c>
      <c r="AO8" s="27" t="s">
        <v>176</v>
      </c>
      <c r="AP8" s="3"/>
      <c r="AQ8" s="32" t="str">
        <f t="shared" si="14"/>
        <v>0</v>
      </c>
      <c r="AR8" s="27" t="s">
        <v>168</v>
      </c>
      <c r="AS8" s="3"/>
      <c r="AT8" s="32" t="str">
        <f t="shared" si="15"/>
        <v>0</v>
      </c>
      <c r="AU8" s="27" t="s">
        <v>148</v>
      </c>
      <c r="AV8" s="3"/>
      <c r="AW8" s="32" t="str">
        <f t="shared" si="16"/>
        <v>0</v>
      </c>
      <c r="AX8" s="4"/>
      <c r="AY8" s="4"/>
      <c r="AZ8" s="30" t="str">
        <f t="shared" si="17"/>
        <v>0</v>
      </c>
      <c r="BA8" s="4"/>
      <c r="BB8" s="4"/>
      <c r="BC8" s="30" t="str">
        <f t="shared" si="18"/>
        <v>0</v>
      </c>
      <c r="BD8" s="27" t="s">
        <v>127</v>
      </c>
      <c r="BE8" s="3"/>
      <c r="BF8" s="32" t="str">
        <f t="shared" si="19"/>
        <v>0</v>
      </c>
      <c r="BG8" s="27" t="s">
        <v>128</v>
      </c>
      <c r="BH8" s="3"/>
      <c r="BI8" s="32" t="str">
        <f t="shared" si="20"/>
        <v>0</v>
      </c>
      <c r="BJ8" s="27" t="s">
        <v>57</v>
      </c>
      <c r="BK8" s="3"/>
      <c r="BL8" s="32" t="str">
        <f t="shared" si="21"/>
        <v>0</v>
      </c>
      <c r="BM8" s="27" t="s">
        <v>548</v>
      </c>
      <c r="BN8" s="3"/>
      <c r="BO8" s="32" t="str">
        <f t="shared" si="22"/>
        <v>0</v>
      </c>
      <c r="BP8" s="27" t="s">
        <v>175</v>
      </c>
      <c r="BQ8" s="3"/>
      <c r="BR8" s="32" t="str">
        <f t="shared" si="23"/>
        <v>0</v>
      </c>
      <c r="BS8" s="3" t="s">
        <v>57</v>
      </c>
      <c r="BT8" s="3"/>
      <c r="BU8" s="32" t="str">
        <f t="shared" si="24"/>
        <v>0</v>
      </c>
      <c r="BV8" s="27" t="s">
        <v>57</v>
      </c>
      <c r="BW8" s="3"/>
      <c r="BX8" s="32" t="str">
        <f t="shared" si="25"/>
        <v>0</v>
      </c>
      <c r="BY8" s="4"/>
      <c r="BZ8" s="21"/>
      <c r="CA8" s="32" t="str">
        <f t="shared" si="26"/>
        <v>0</v>
      </c>
    </row>
    <row r="9">
      <c r="A9" s="21" t="s">
        <v>749</v>
      </c>
      <c r="B9" s="48" t="s">
        <v>114</v>
      </c>
      <c r="C9" s="20" t="s">
        <v>574</v>
      </c>
      <c r="D9" s="25" t="str">
        <f t="shared" si="1"/>
        <v>1</v>
      </c>
      <c r="E9" s="48" t="s">
        <v>115</v>
      </c>
      <c r="F9" s="21" t="s">
        <v>574</v>
      </c>
      <c r="G9" s="25" t="str">
        <f t="shared" si="2"/>
        <v>1</v>
      </c>
      <c r="H9" s="49" t="s">
        <v>116</v>
      </c>
      <c r="I9" s="21" t="s">
        <v>574</v>
      </c>
      <c r="J9" s="25" t="str">
        <f t="shared" si="3"/>
        <v>1</v>
      </c>
      <c r="K9" s="49" t="s">
        <v>117</v>
      </c>
      <c r="L9" s="21"/>
      <c r="M9" s="25" t="str">
        <f t="shared" si="4"/>
        <v>0</v>
      </c>
      <c r="N9" s="49" t="s">
        <v>118</v>
      </c>
      <c r="O9" s="21" t="s">
        <v>574</v>
      </c>
      <c r="P9" s="25" t="str">
        <f t="shared" si="5"/>
        <v>1</v>
      </c>
      <c r="Q9" s="49" t="s">
        <v>119</v>
      </c>
      <c r="R9" s="21"/>
      <c r="S9" s="25" t="str">
        <f t="shared" si="6"/>
        <v>0</v>
      </c>
      <c r="T9" s="49" t="s">
        <v>120</v>
      </c>
      <c r="U9" s="21"/>
      <c r="V9" s="32" t="str">
        <f t="shared" si="7"/>
        <v>0</v>
      </c>
      <c r="W9" s="49" t="s">
        <v>118</v>
      </c>
      <c r="X9" s="21"/>
      <c r="Y9" s="32" t="str">
        <f t="shared" si="8"/>
        <v>0</v>
      </c>
      <c r="Z9" s="49" t="s">
        <v>121</v>
      </c>
      <c r="AA9" s="21"/>
      <c r="AB9" s="32" t="str">
        <f t="shared" si="9"/>
        <v>0</v>
      </c>
      <c r="AC9" s="49" t="s">
        <v>122</v>
      </c>
      <c r="AD9" s="21"/>
      <c r="AE9" s="32" t="str">
        <f t="shared" si="10"/>
        <v>0</v>
      </c>
      <c r="AF9" s="49" t="s">
        <v>123</v>
      </c>
      <c r="AG9" s="21" t="s">
        <v>753</v>
      </c>
      <c r="AH9" s="32" t="str">
        <f t="shared" si="11"/>
        <v>3</v>
      </c>
      <c r="AI9" s="49" t="s">
        <v>118</v>
      </c>
      <c r="AJ9" s="21"/>
      <c r="AK9" s="32" t="str">
        <f t="shared" si="12"/>
        <v>0</v>
      </c>
      <c r="AL9" s="49" t="s">
        <v>118</v>
      </c>
      <c r="AM9" s="21"/>
      <c r="AN9" s="32" t="str">
        <f t="shared" si="13"/>
        <v>0</v>
      </c>
      <c r="AO9" s="49" t="s">
        <v>124</v>
      </c>
      <c r="AP9" s="21"/>
      <c r="AQ9" s="32" t="str">
        <f t="shared" si="14"/>
        <v>0</v>
      </c>
      <c r="AR9" s="49" t="s">
        <v>125</v>
      </c>
      <c r="AS9" s="21"/>
      <c r="AT9" s="32" t="str">
        <f t="shared" si="15"/>
        <v>0</v>
      </c>
      <c r="AU9" s="49" t="s">
        <v>126</v>
      </c>
      <c r="AV9" s="21"/>
      <c r="AW9" s="32" t="str">
        <f t="shared" si="16"/>
        <v>0</v>
      </c>
      <c r="AX9" s="49" t="s">
        <v>118</v>
      </c>
      <c r="AY9" s="21"/>
      <c r="AZ9" s="32" t="str">
        <f t="shared" si="17"/>
        <v>0</v>
      </c>
      <c r="BA9" s="49" t="s">
        <v>118</v>
      </c>
      <c r="BB9" s="21"/>
      <c r="BC9" s="32" t="str">
        <f t="shared" si="18"/>
        <v>0</v>
      </c>
      <c r="BD9" s="49" t="s">
        <v>127</v>
      </c>
      <c r="BE9" s="21"/>
      <c r="BF9" s="32" t="str">
        <f t="shared" si="19"/>
        <v>0</v>
      </c>
      <c r="BG9" s="49" t="s">
        <v>128</v>
      </c>
      <c r="BH9" s="21"/>
      <c r="BI9" s="32" t="str">
        <f t="shared" si="20"/>
        <v>0</v>
      </c>
      <c r="BJ9" s="49" t="s">
        <v>118</v>
      </c>
      <c r="BK9" s="21" t="s">
        <v>574</v>
      </c>
      <c r="BL9" s="32" t="str">
        <f t="shared" si="21"/>
        <v>1</v>
      </c>
      <c r="BM9" s="49" t="s">
        <v>129</v>
      </c>
      <c r="BN9" s="21" t="s">
        <v>574</v>
      </c>
      <c r="BO9" s="32" t="str">
        <f t="shared" si="22"/>
        <v>1</v>
      </c>
      <c r="BP9" s="49" t="s">
        <v>118</v>
      </c>
      <c r="BQ9" s="21"/>
      <c r="BR9" s="32" t="str">
        <f t="shared" si="23"/>
        <v>0</v>
      </c>
      <c r="BS9" s="50" t="s">
        <v>130</v>
      </c>
      <c r="BT9" s="21"/>
      <c r="BU9" s="32" t="str">
        <f t="shared" si="24"/>
        <v>0</v>
      </c>
      <c r="BV9" s="49" t="s">
        <v>131</v>
      </c>
      <c r="BW9" s="21"/>
      <c r="BX9" s="32" t="str">
        <f t="shared" si="25"/>
        <v>0</v>
      </c>
      <c r="BY9" s="50" t="s">
        <v>132</v>
      </c>
      <c r="BZ9" s="21"/>
      <c r="CA9" s="32" t="str">
        <f t="shared" si="26"/>
        <v>0</v>
      </c>
    </row>
    <row r="10">
      <c r="A10" s="21" t="s">
        <v>758</v>
      </c>
      <c r="B10" s="48" t="s">
        <v>222</v>
      </c>
      <c r="C10" s="20" t="s">
        <v>759</v>
      </c>
      <c r="D10" s="25" t="str">
        <f t="shared" si="1"/>
        <v>2</v>
      </c>
      <c r="E10" s="52"/>
      <c r="F10" s="41" t="s">
        <v>574</v>
      </c>
      <c r="G10" s="25" t="str">
        <f t="shared" si="2"/>
        <v>1</v>
      </c>
      <c r="H10" s="40"/>
      <c r="I10" s="41" t="s">
        <v>762</v>
      </c>
      <c r="J10" s="25" t="str">
        <f t="shared" si="3"/>
        <v>5</v>
      </c>
      <c r="K10" s="49" t="s">
        <v>223</v>
      </c>
      <c r="L10" s="21"/>
      <c r="M10" s="25" t="str">
        <f t="shared" si="4"/>
        <v>0</v>
      </c>
      <c r="N10" s="49" t="s">
        <v>224</v>
      </c>
      <c r="O10" s="21"/>
      <c r="P10" s="25" t="str">
        <f t="shared" si="5"/>
        <v>0</v>
      </c>
      <c r="Q10" s="40"/>
      <c r="R10" s="41" t="s">
        <v>574</v>
      </c>
      <c r="S10" s="25" t="str">
        <f t="shared" si="6"/>
        <v>1</v>
      </c>
      <c r="T10" s="40"/>
      <c r="U10" s="41" t="s">
        <v>574</v>
      </c>
      <c r="V10" s="32" t="str">
        <f t="shared" si="7"/>
        <v>1</v>
      </c>
      <c r="W10" s="49" t="s">
        <v>225</v>
      </c>
      <c r="X10" s="21"/>
      <c r="Y10" s="32" t="str">
        <f t="shared" si="8"/>
        <v>0</v>
      </c>
      <c r="Z10" s="49" t="s">
        <v>226</v>
      </c>
      <c r="AA10" s="21" t="s">
        <v>764</v>
      </c>
      <c r="AB10" s="32" t="str">
        <f t="shared" si="9"/>
        <v>4</v>
      </c>
      <c r="AC10" s="40"/>
      <c r="AD10" s="41" t="s">
        <v>753</v>
      </c>
      <c r="AE10" s="32" t="str">
        <f t="shared" si="10"/>
        <v>3</v>
      </c>
      <c r="AF10" s="40"/>
      <c r="AG10" s="41" t="s">
        <v>683</v>
      </c>
      <c r="AH10" s="32" t="str">
        <f t="shared" si="11"/>
        <v>2</v>
      </c>
      <c r="AI10" s="40"/>
      <c r="AJ10" s="41" t="s">
        <v>574</v>
      </c>
      <c r="AK10" s="32" t="str">
        <f t="shared" si="12"/>
        <v>1</v>
      </c>
      <c r="AL10" s="40"/>
      <c r="AM10" s="41" t="s">
        <v>660</v>
      </c>
      <c r="AN10" s="32" t="str">
        <f t="shared" si="13"/>
        <v>8</v>
      </c>
      <c r="AO10" s="40"/>
      <c r="AP10" s="41" t="s">
        <v>660</v>
      </c>
      <c r="AQ10" s="32" t="str">
        <f t="shared" si="14"/>
        <v>8</v>
      </c>
      <c r="AR10" s="40"/>
      <c r="AS10" s="40"/>
      <c r="AT10" s="30" t="str">
        <f t="shared" si="15"/>
        <v>0</v>
      </c>
      <c r="AU10" s="40"/>
      <c r="AV10" s="40"/>
      <c r="AW10" s="30" t="str">
        <f t="shared" si="16"/>
        <v>0</v>
      </c>
      <c r="AX10" s="40"/>
      <c r="AY10" s="40"/>
      <c r="AZ10" s="30" t="str">
        <f t="shared" si="17"/>
        <v>0</v>
      </c>
      <c r="BA10" s="40"/>
      <c r="BB10" s="40"/>
      <c r="BC10" s="30" t="str">
        <f t="shared" si="18"/>
        <v>0</v>
      </c>
      <c r="BD10" s="49" t="s">
        <v>78</v>
      </c>
      <c r="BE10" s="21"/>
      <c r="BF10" s="32" t="str">
        <f t="shared" si="19"/>
        <v>0</v>
      </c>
      <c r="BG10" s="40"/>
      <c r="BH10" s="40"/>
      <c r="BI10" s="30" t="str">
        <f t="shared" si="20"/>
        <v>0</v>
      </c>
      <c r="BJ10" s="40"/>
      <c r="BK10" s="41" t="s">
        <v>574</v>
      </c>
      <c r="BL10" s="32" t="str">
        <f t="shared" si="21"/>
        <v>1</v>
      </c>
      <c r="BM10" s="49" t="s">
        <v>227</v>
      </c>
      <c r="BN10" s="21"/>
      <c r="BO10" s="32" t="str">
        <f t="shared" si="22"/>
        <v>0</v>
      </c>
      <c r="BP10" s="40"/>
      <c r="BQ10" s="41" t="s">
        <v>574</v>
      </c>
      <c r="BR10" s="32" t="str">
        <f t="shared" si="23"/>
        <v>1</v>
      </c>
      <c r="BS10" s="40"/>
      <c r="BT10" s="41" t="s">
        <v>574</v>
      </c>
      <c r="BU10" s="32" t="str">
        <f t="shared" si="24"/>
        <v>1</v>
      </c>
      <c r="BV10" s="40"/>
      <c r="BW10" s="41" t="s">
        <v>574</v>
      </c>
      <c r="BX10" s="32" t="str">
        <f t="shared" si="25"/>
        <v>1</v>
      </c>
      <c r="BY10" s="40"/>
      <c r="BZ10" s="21"/>
      <c r="CA10" s="32" t="str">
        <f t="shared" si="26"/>
        <v>0</v>
      </c>
    </row>
    <row r="11">
      <c r="A11" s="3" t="s">
        <v>770</v>
      </c>
      <c r="B11" s="4"/>
      <c r="C11" s="45"/>
      <c r="D11" s="25" t="str">
        <f t="shared" si="1"/>
        <v>0</v>
      </c>
      <c r="E11" s="4"/>
      <c r="F11" s="4"/>
      <c r="G11" s="25" t="str">
        <f t="shared" si="2"/>
        <v>0</v>
      </c>
      <c r="H11" s="4"/>
      <c r="I11" s="4"/>
      <c r="J11" s="25" t="str">
        <f t="shared" si="3"/>
        <v>0</v>
      </c>
      <c r="K11" s="4"/>
      <c r="L11" s="4"/>
      <c r="M11" s="25" t="str">
        <f t="shared" si="4"/>
        <v>0</v>
      </c>
      <c r="N11" s="4"/>
      <c r="O11" s="28" t="s">
        <v>574</v>
      </c>
      <c r="P11" s="25" t="str">
        <f t="shared" si="5"/>
        <v>1</v>
      </c>
      <c r="Q11" s="4"/>
      <c r="R11" s="4"/>
      <c r="S11" s="25" t="str">
        <f t="shared" si="6"/>
        <v>0</v>
      </c>
      <c r="T11" s="4"/>
      <c r="U11" s="4"/>
      <c r="V11" s="30" t="str">
        <f t="shared" si="7"/>
        <v>0</v>
      </c>
      <c r="W11" s="4"/>
      <c r="X11" s="4"/>
      <c r="Y11" s="30" t="str">
        <f t="shared" si="8"/>
        <v>0</v>
      </c>
      <c r="Z11" s="4"/>
      <c r="AA11" s="4"/>
      <c r="AB11" s="30" t="str">
        <f t="shared" si="9"/>
        <v>0</v>
      </c>
      <c r="AC11" s="4"/>
      <c r="AD11" s="4"/>
      <c r="AE11" s="30" t="str">
        <f t="shared" si="10"/>
        <v>0</v>
      </c>
      <c r="AF11" s="4"/>
      <c r="AG11" s="4"/>
      <c r="AH11" s="30" t="str">
        <f t="shared" si="11"/>
        <v>0</v>
      </c>
      <c r="AI11" s="4"/>
      <c r="AJ11" s="4"/>
      <c r="AK11" s="30" t="str">
        <f t="shared" si="12"/>
        <v>0</v>
      </c>
      <c r="AL11" s="4"/>
      <c r="AM11" s="4"/>
      <c r="AN11" s="30" t="str">
        <f t="shared" si="13"/>
        <v>0</v>
      </c>
      <c r="AO11" s="4"/>
      <c r="AP11" s="4"/>
      <c r="AQ11" s="30" t="str">
        <f t="shared" si="14"/>
        <v>0</v>
      </c>
      <c r="AR11" s="4"/>
      <c r="AS11" s="4"/>
      <c r="AT11" s="30" t="str">
        <f t="shared" si="15"/>
        <v>0</v>
      </c>
      <c r="AU11" s="4"/>
      <c r="AV11" s="4"/>
      <c r="AW11" s="30" t="str">
        <f t="shared" si="16"/>
        <v>0</v>
      </c>
      <c r="AX11" s="49" t="s">
        <v>524</v>
      </c>
      <c r="AY11" s="3"/>
      <c r="AZ11" s="32" t="str">
        <f t="shared" si="17"/>
        <v>0</v>
      </c>
      <c r="BA11" s="4"/>
      <c r="BB11" s="4"/>
      <c r="BC11" s="30" t="str">
        <f t="shared" si="18"/>
        <v>0</v>
      </c>
      <c r="BD11" s="4"/>
      <c r="BE11" s="4"/>
      <c r="BF11" s="30" t="str">
        <f t="shared" si="19"/>
        <v>0</v>
      </c>
      <c r="BG11" s="4"/>
      <c r="BH11" s="4"/>
      <c r="BI11" s="30" t="str">
        <f t="shared" si="20"/>
        <v>0</v>
      </c>
      <c r="BJ11" s="4"/>
      <c r="BK11" s="4"/>
      <c r="BL11" s="30" t="str">
        <f t="shared" si="21"/>
        <v>0</v>
      </c>
      <c r="BM11" s="4"/>
      <c r="BN11" s="4"/>
      <c r="BO11" s="30" t="str">
        <f t="shared" si="22"/>
        <v>0</v>
      </c>
      <c r="BP11" s="4"/>
      <c r="BQ11" s="4"/>
      <c r="BR11" s="30" t="str">
        <f t="shared" si="23"/>
        <v>0</v>
      </c>
      <c r="BS11" s="4"/>
      <c r="BT11" s="4"/>
      <c r="BU11" s="30" t="str">
        <f t="shared" si="24"/>
        <v>0</v>
      </c>
      <c r="BV11" s="4"/>
      <c r="BW11" s="4"/>
      <c r="BX11" s="30" t="str">
        <f t="shared" si="25"/>
        <v>0</v>
      </c>
      <c r="BY11" s="4"/>
      <c r="CA11" s="30" t="str">
        <f t="shared" si="26"/>
        <v>0</v>
      </c>
    </row>
    <row r="12">
      <c r="A12" s="21" t="s">
        <v>777</v>
      </c>
      <c r="B12" s="48" t="s">
        <v>295</v>
      </c>
      <c r="C12" s="20"/>
      <c r="D12" s="25" t="str">
        <f t="shared" si="1"/>
        <v>0</v>
      </c>
      <c r="E12" s="48" t="s">
        <v>296</v>
      </c>
      <c r="F12" s="21"/>
      <c r="G12" s="25" t="str">
        <f t="shared" si="2"/>
        <v>0</v>
      </c>
      <c r="H12" s="49" t="s">
        <v>297</v>
      </c>
      <c r="I12" s="21"/>
      <c r="J12" s="25" t="str">
        <f t="shared" si="3"/>
        <v>0</v>
      </c>
      <c r="K12" s="49" t="s">
        <v>137</v>
      </c>
      <c r="L12" s="21" t="s">
        <v>574</v>
      </c>
      <c r="M12" s="25" t="str">
        <f t="shared" si="4"/>
        <v>1</v>
      </c>
      <c r="N12" s="49" t="s">
        <v>299</v>
      </c>
      <c r="O12" s="21"/>
      <c r="P12" s="25" t="str">
        <f t="shared" si="5"/>
        <v>0</v>
      </c>
      <c r="Q12" s="49" t="s">
        <v>163</v>
      </c>
      <c r="R12" s="21"/>
      <c r="S12" s="25" t="str">
        <f t="shared" si="6"/>
        <v>0</v>
      </c>
      <c r="T12" s="49" t="s">
        <v>300</v>
      </c>
      <c r="U12" s="21"/>
      <c r="V12" s="32" t="str">
        <f t="shared" si="7"/>
        <v>0</v>
      </c>
      <c r="W12" s="49" t="s">
        <v>301</v>
      </c>
      <c r="X12" s="21"/>
      <c r="Y12" s="32" t="str">
        <f t="shared" si="8"/>
        <v>0</v>
      </c>
      <c r="Z12" s="49" t="s">
        <v>303</v>
      </c>
      <c r="AA12" s="21"/>
      <c r="AB12" s="32" t="str">
        <f t="shared" si="9"/>
        <v>0</v>
      </c>
      <c r="AC12" s="49" t="s">
        <v>304</v>
      </c>
      <c r="AD12" s="21"/>
      <c r="AE12" s="32" t="str">
        <f t="shared" si="10"/>
        <v>0</v>
      </c>
      <c r="AF12" s="49" t="s">
        <v>305</v>
      </c>
      <c r="AG12" s="21"/>
      <c r="AH12" s="32" t="str">
        <f t="shared" si="11"/>
        <v>0</v>
      </c>
      <c r="AI12" s="49" t="s">
        <v>306</v>
      </c>
      <c r="AJ12" s="21"/>
      <c r="AK12" s="32" t="str">
        <f t="shared" si="12"/>
        <v>0</v>
      </c>
      <c r="AL12" s="49" t="s">
        <v>297</v>
      </c>
      <c r="AM12" s="21"/>
      <c r="AN12" s="32" t="str">
        <f t="shared" si="13"/>
        <v>0</v>
      </c>
      <c r="AO12" s="49" t="s">
        <v>308</v>
      </c>
      <c r="AP12" s="21"/>
      <c r="AQ12" s="32" t="str">
        <f t="shared" si="14"/>
        <v>0</v>
      </c>
      <c r="AR12" s="49" t="s">
        <v>309</v>
      </c>
      <c r="AS12" s="21"/>
      <c r="AT12" s="32" t="str">
        <f t="shared" si="15"/>
        <v>0</v>
      </c>
      <c r="AU12" s="49" t="s">
        <v>310</v>
      </c>
      <c r="AV12" s="21"/>
      <c r="AW12" s="32" t="str">
        <f t="shared" si="16"/>
        <v>0</v>
      </c>
      <c r="AX12" s="40"/>
      <c r="AY12" s="40"/>
      <c r="AZ12" s="30" t="str">
        <f t="shared" si="17"/>
        <v>0</v>
      </c>
      <c r="BA12" s="49" t="s">
        <v>311</v>
      </c>
      <c r="BB12" s="21"/>
      <c r="BC12" s="32" t="str">
        <f t="shared" si="18"/>
        <v>0</v>
      </c>
      <c r="BD12" s="49" t="s">
        <v>127</v>
      </c>
      <c r="BE12" s="21"/>
      <c r="BF12" s="32" t="str">
        <f t="shared" si="19"/>
        <v>0</v>
      </c>
      <c r="BG12" s="49" t="s">
        <v>172</v>
      </c>
      <c r="BH12" s="21"/>
      <c r="BI12" s="32" t="str">
        <f t="shared" si="20"/>
        <v>0</v>
      </c>
      <c r="BJ12" s="49" t="s">
        <v>313</v>
      </c>
      <c r="BK12" s="21"/>
      <c r="BL12" s="32" t="str">
        <f t="shared" si="21"/>
        <v>0</v>
      </c>
      <c r="BM12" s="49" t="s">
        <v>314</v>
      </c>
      <c r="BN12" s="21"/>
      <c r="BO12" s="32" t="str">
        <f t="shared" si="22"/>
        <v>0</v>
      </c>
      <c r="BP12" s="49" t="s">
        <v>315</v>
      </c>
      <c r="BQ12" s="21"/>
      <c r="BR12" s="32" t="str">
        <f t="shared" si="23"/>
        <v>0</v>
      </c>
      <c r="BS12" s="49" t="s">
        <v>316</v>
      </c>
      <c r="BT12" s="21"/>
      <c r="BU12" s="32" t="str">
        <f t="shared" si="24"/>
        <v>0</v>
      </c>
      <c r="BV12" s="49" t="s">
        <v>317</v>
      </c>
      <c r="BW12" s="21"/>
      <c r="BX12" s="32" t="str">
        <f t="shared" si="25"/>
        <v>0</v>
      </c>
      <c r="BY12" s="49" t="s">
        <v>318</v>
      </c>
      <c r="BZ12" s="21" t="s">
        <v>764</v>
      </c>
      <c r="CA12" s="32" t="str">
        <f t="shared" si="26"/>
        <v>4</v>
      </c>
    </row>
    <row r="13">
      <c r="A13" s="21" t="s">
        <v>790</v>
      </c>
      <c r="B13" s="48" t="s">
        <v>400</v>
      </c>
      <c r="C13" s="20"/>
      <c r="D13" s="25" t="str">
        <f t="shared" si="1"/>
        <v>0</v>
      </c>
      <c r="E13" s="48" t="s">
        <v>266</v>
      </c>
      <c r="F13" s="21"/>
      <c r="G13" s="25" t="str">
        <f t="shared" si="2"/>
        <v>0</v>
      </c>
      <c r="H13" s="48" t="s">
        <v>402</v>
      </c>
      <c r="I13" s="21"/>
      <c r="J13" s="25" t="str">
        <f t="shared" si="3"/>
        <v>0</v>
      </c>
      <c r="K13" s="49" t="s">
        <v>403</v>
      </c>
      <c r="L13" s="21" t="s">
        <v>753</v>
      </c>
      <c r="M13" s="25" t="str">
        <f t="shared" si="4"/>
        <v>3</v>
      </c>
      <c r="N13" s="49" t="s">
        <v>88</v>
      </c>
      <c r="O13" s="21"/>
      <c r="P13" s="25" t="str">
        <f t="shared" si="5"/>
        <v>0</v>
      </c>
      <c r="Q13" s="49" t="s">
        <v>404</v>
      </c>
      <c r="R13" s="21"/>
      <c r="S13" s="25" t="str">
        <f t="shared" si="6"/>
        <v>0</v>
      </c>
      <c r="T13" s="49" t="s">
        <v>266</v>
      </c>
      <c r="U13" s="21"/>
      <c r="V13" s="32" t="str">
        <f t="shared" si="7"/>
        <v>0</v>
      </c>
      <c r="W13" s="49" t="s">
        <v>406</v>
      </c>
      <c r="X13" s="21"/>
      <c r="Y13" s="32" t="str">
        <f t="shared" si="8"/>
        <v>0</v>
      </c>
      <c r="Z13" s="49" t="s">
        <v>407</v>
      </c>
      <c r="AA13" s="21"/>
      <c r="AB13" s="32" t="str">
        <f t="shared" si="9"/>
        <v>0</v>
      </c>
      <c r="AC13" s="49" t="s">
        <v>408</v>
      </c>
      <c r="AD13" s="21"/>
      <c r="AE13" s="32" t="str">
        <f t="shared" si="10"/>
        <v>0</v>
      </c>
      <c r="AF13" s="49" t="s">
        <v>408</v>
      </c>
      <c r="AG13" s="21"/>
      <c r="AH13" s="32" t="str">
        <f t="shared" si="11"/>
        <v>0</v>
      </c>
      <c r="AI13" s="49" t="s">
        <v>409</v>
      </c>
      <c r="AJ13" s="21"/>
      <c r="AK13" s="32" t="str">
        <f t="shared" si="12"/>
        <v>0</v>
      </c>
      <c r="AL13" s="49" t="s">
        <v>410</v>
      </c>
      <c r="AM13" s="21"/>
      <c r="AN13" s="32" t="str">
        <f t="shared" si="13"/>
        <v>0</v>
      </c>
      <c r="AO13" s="49" t="s">
        <v>411</v>
      </c>
      <c r="AP13" s="21"/>
      <c r="AQ13" s="32" t="str">
        <f t="shared" si="14"/>
        <v>0</v>
      </c>
      <c r="AR13" s="49" t="s">
        <v>412</v>
      </c>
      <c r="AS13" s="21"/>
      <c r="AT13" s="32" t="str">
        <f t="shared" si="15"/>
        <v>0</v>
      </c>
      <c r="AU13" s="49" t="s">
        <v>408</v>
      </c>
      <c r="AV13" s="21"/>
      <c r="AW13" s="32" t="str">
        <f t="shared" si="16"/>
        <v>0</v>
      </c>
      <c r="AX13" s="49" t="s">
        <v>408</v>
      </c>
      <c r="AY13" s="21"/>
      <c r="AZ13" s="32" t="str">
        <f t="shared" si="17"/>
        <v>0</v>
      </c>
      <c r="BA13" s="49" t="s">
        <v>410</v>
      </c>
      <c r="BB13" s="21"/>
      <c r="BC13" s="32" t="str">
        <f t="shared" si="18"/>
        <v>0</v>
      </c>
      <c r="BD13" s="49" t="s">
        <v>127</v>
      </c>
      <c r="BE13" s="21"/>
      <c r="BF13" s="32" t="str">
        <f t="shared" si="19"/>
        <v>0</v>
      </c>
      <c r="BG13" s="49" t="s">
        <v>128</v>
      </c>
      <c r="BH13" s="21"/>
      <c r="BI13" s="32" t="str">
        <f t="shared" si="20"/>
        <v>0</v>
      </c>
      <c r="BJ13" s="49" t="s">
        <v>134</v>
      </c>
      <c r="BK13" s="21"/>
      <c r="BL13" s="32" t="str">
        <f t="shared" si="21"/>
        <v>0</v>
      </c>
      <c r="BM13" s="49" t="s">
        <v>414</v>
      </c>
      <c r="BN13" s="21"/>
      <c r="BO13" s="32" t="str">
        <f t="shared" si="22"/>
        <v>0</v>
      </c>
      <c r="BP13" s="49" t="s">
        <v>266</v>
      </c>
      <c r="BQ13" s="21"/>
      <c r="BR13" s="32" t="str">
        <f t="shared" si="23"/>
        <v>0</v>
      </c>
      <c r="BS13" s="49" t="s">
        <v>415</v>
      </c>
      <c r="BT13" s="21"/>
      <c r="BU13" s="32" t="str">
        <f t="shared" si="24"/>
        <v>0</v>
      </c>
      <c r="BV13" s="49" t="s">
        <v>416</v>
      </c>
      <c r="BW13" s="21"/>
      <c r="BX13" s="32" t="str">
        <f t="shared" si="25"/>
        <v>0</v>
      </c>
      <c r="BY13" s="49" t="s">
        <v>417</v>
      </c>
      <c r="BZ13" s="21"/>
      <c r="CA13" s="32" t="str">
        <f t="shared" si="26"/>
        <v>0</v>
      </c>
    </row>
    <row r="14">
      <c r="A14" s="21" t="s">
        <v>800</v>
      </c>
      <c r="B14" s="48" t="s">
        <v>190</v>
      </c>
      <c r="C14" s="20"/>
      <c r="D14" s="25" t="str">
        <f t="shared" si="1"/>
        <v>0</v>
      </c>
      <c r="E14" s="40"/>
      <c r="F14" s="40"/>
      <c r="G14" s="25" t="str">
        <f t="shared" si="2"/>
        <v>0</v>
      </c>
      <c r="H14" s="40"/>
      <c r="I14" s="40"/>
      <c r="J14" s="25" t="str">
        <f t="shared" si="3"/>
        <v>0</v>
      </c>
      <c r="K14" s="49" t="s">
        <v>191</v>
      </c>
      <c r="L14" s="21" t="s">
        <v>574</v>
      </c>
      <c r="M14" s="25" t="str">
        <f t="shared" si="4"/>
        <v>1</v>
      </c>
      <c r="N14" s="40"/>
      <c r="O14" s="40"/>
      <c r="P14" s="25" t="str">
        <f t="shared" si="5"/>
        <v>0</v>
      </c>
      <c r="Q14" s="40"/>
      <c r="R14" s="40"/>
      <c r="S14" s="25" t="str">
        <f t="shared" si="6"/>
        <v>0</v>
      </c>
      <c r="T14" s="40"/>
      <c r="U14" s="40"/>
      <c r="V14" s="30" t="str">
        <f t="shared" si="7"/>
        <v>0</v>
      </c>
      <c r="W14" s="49" t="s">
        <v>91</v>
      </c>
      <c r="X14" s="21"/>
      <c r="Y14" s="32" t="str">
        <f t="shared" si="8"/>
        <v>0</v>
      </c>
      <c r="Z14" s="40"/>
      <c r="AA14" s="40"/>
      <c r="AB14" s="30" t="str">
        <f t="shared" si="9"/>
        <v>0</v>
      </c>
      <c r="AC14" s="40"/>
      <c r="AD14" s="40"/>
      <c r="AE14" s="30" t="str">
        <f t="shared" si="10"/>
        <v>0</v>
      </c>
      <c r="AF14" s="49" t="s">
        <v>193</v>
      </c>
      <c r="AG14" s="21"/>
      <c r="AH14" s="32" t="str">
        <f t="shared" si="11"/>
        <v>0</v>
      </c>
      <c r="AI14" s="40"/>
      <c r="AJ14" s="40"/>
      <c r="AK14" s="30" t="str">
        <f t="shared" si="12"/>
        <v>0</v>
      </c>
      <c r="AL14" s="40"/>
      <c r="AM14" s="40"/>
      <c r="AN14" s="30" t="str">
        <f t="shared" si="13"/>
        <v>0</v>
      </c>
      <c r="AO14" s="40"/>
      <c r="AP14" s="40"/>
      <c r="AQ14" s="30" t="str">
        <f t="shared" si="14"/>
        <v>0</v>
      </c>
      <c r="AR14" s="40"/>
      <c r="AS14" s="40"/>
      <c r="AT14" s="30" t="str">
        <f t="shared" si="15"/>
        <v>0</v>
      </c>
      <c r="AU14" s="49" t="s">
        <v>194</v>
      </c>
      <c r="AV14" s="21"/>
      <c r="AW14" s="32" t="str">
        <f t="shared" si="16"/>
        <v>0</v>
      </c>
      <c r="AX14" s="40"/>
      <c r="AY14" s="40"/>
      <c r="AZ14" s="30" t="str">
        <f t="shared" si="17"/>
        <v>0</v>
      </c>
      <c r="BA14" s="49" t="s">
        <v>183</v>
      </c>
      <c r="BB14" s="21"/>
      <c r="BC14" s="32" t="str">
        <f t="shared" si="18"/>
        <v>0</v>
      </c>
      <c r="BD14" s="49" t="s">
        <v>127</v>
      </c>
      <c r="BE14" s="21"/>
      <c r="BF14" s="32" t="str">
        <f t="shared" si="19"/>
        <v>0</v>
      </c>
      <c r="BG14" s="40"/>
      <c r="BH14" s="40"/>
      <c r="BI14" s="30" t="str">
        <f t="shared" si="20"/>
        <v>0</v>
      </c>
      <c r="BJ14" s="40"/>
      <c r="BK14" s="40"/>
      <c r="BL14" s="30" t="str">
        <f t="shared" si="21"/>
        <v>0</v>
      </c>
      <c r="BM14" s="40"/>
      <c r="BN14" s="40"/>
      <c r="BO14" s="30" t="str">
        <f t="shared" si="22"/>
        <v>0</v>
      </c>
      <c r="BP14" s="49" t="s">
        <v>110</v>
      </c>
      <c r="BQ14" s="21"/>
      <c r="BR14" s="32" t="str">
        <f t="shared" si="23"/>
        <v>0</v>
      </c>
      <c r="BS14" s="40"/>
      <c r="BT14" s="40"/>
      <c r="BU14" s="30" t="str">
        <f t="shared" si="24"/>
        <v>0</v>
      </c>
      <c r="BV14" s="40"/>
      <c r="BW14" s="40"/>
      <c r="BX14" s="30" t="str">
        <f t="shared" si="25"/>
        <v>0</v>
      </c>
      <c r="BY14" s="40"/>
      <c r="BZ14" s="40"/>
      <c r="CA14" s="30" t="str">
        <f t="shared" si="26"/>
        <v>0</v>
      </c>
    </row>
    <row r="15">
      <c r="A15" s="21" t="s">
        <v>815</v>
      </c>
      <c r="B15" s="48" t="s">
        <v>323</v>
      </c>
      <c r="C15" s="20"/>
      <c r="D15" s="25" t="str">
        <f t="shared" si="1"/>
        <v>0</v>
      </c>
      <c r="E15" s="48" t="s">
        <v>325</v>
      </c>
      <c r="F15" s="21"/>
      <c r="G15" s="25" t="str">
        <f t="shared" si="2"/>
        <v>0</v>
      </c>
      <c r="H15" s="49" t="s">
        <v>325</v>
      </c>
      <c r="I15" s="21"/>
      <c r="J15" s="25" t="str">
        <f t="shared" si="3"/>
        <v>0</v>
      </c>
      <c r="K15" s="49" t="s">
        <v>326</v>
      </c>
      <c r="L15" s="21" t="s">
        <v>574</v>
      </c>
      <c r="M15" s="25" t="str">
        <f t="shared" si="4"/>
        <v>1</v>
      </c>
      <c r="N15" s="49" t="s">
        <v>327</v>
      </c>
      <c r="O15" s="21"/>
      <c r="P15" s="25" t="str">
        <f t="shared" si="5"/>
        <v>0</v>
      </c>
      <c r="Q15" s="49" t="s">
        <v>326</v>
      </c>
      <c r="R15" s="21"/>
      <c r="S15" s="25" t="str">
        <f t="shared" si="6"/>
        <v>0</v>
      </c>
      <c r="T15" s="49" t="s">
        <v>326</v>
      </c>
      <c r="U15" s="21"/>
      <c r="V15" s="32" t="str">
        <f t="shared" si="7"/>
        <v>0</v>
      </c>
      <c r="W15" s="49" t="s">
        <v>326</v>
      </c>
      <c r="X15" s="21"/>
      <c r="Y15" s="32" t="str">
        <f t="shared" si="8"/>
        <v>0</v>
      </c>
      <c r="Z15" s="49" t="s">
        <v>331</v>
      </c>
      <c r="AA15" s="21"/>
      <c r="AB15" s="32" t="str">
        <f t="shared" si="9"/>
        <v>0</v>
      </c>
      <c r="AC15" s="49" t="s">
        <v>333</v>
      </c>
      <c r="AD15" s="21"/>
      <c r="AE15" s="32" t="str">
        <f t="shared" si="10"/>
        <v>0</v>
      </c>
      <c r="AF15" s="49" t="s">
        <v>334</v>
      </c>
      <c r="AG15" s="21"/>
      <c r="AH15" s="32" t="str">
        <f t="shared" si="11"/>
        <v>0</v>
      </c>
      <c r="AI15" s="49" t="s">
        <v>326</v>
      </c>
      <c r="AJ15" s="21"/>
      <c r="AK15" s="32" t="str">
        <f t="shared" si="12"/>
        <v>0</v>
      </c>
      <c r="AL15" s="49" t="s">
        <v>335</v>
      </c>
      <c r="AM15" s="21"/>
      <c r="AN15" s="32" t="str">
        <f t="shared" si="13"/>
        <v>0</v>
      </c>
      <c r="AO15" s="49" t="s">
        <v>335</v>
      </c>
      <c r="AP15" s="21"/>
      <c r="AQ15" s="32" t="str">
        <f t="shared" si="14"/>
        <v>0</v>
      </c>
      <c r="AR15" s="49" t="s">
        <v>326</v>
      </c>
      <c r="AS15" s="21"/>
      <c r="AT15" s="32" t="str">
        <f t="shared" si="15"/>
        <v>0</v>
      </c>
      <c r="AU15" s="49" t="s">
        <v>326</v>
      </c>
      <c r="AV15" s="21"/>
      <c r="AW15" s="32" t="str">
        <f t="shared" si="16"/>
        <v>0</v>
      </c>
      <c r="AX15" s="49" t="s">
        <v>326</v>
      </c>
      <c r="AY15" s="21"/>
      <c r="AZ15" s="32" t="str">
        <f t="shared" si="17"/>
        <v>0</v>
      </c>
      <c r="BA15" s="49" t="s">
        <v>336</v>
      </c>
      <c r="BB15" s="21"/>
      <c r="BC15" s="32" t="str">
        <f t="shared" si="18"/>
        <v>0</v>
      </c>
      <c r="BD15" s="49" t="s">
        <v>326</v>
      </c>
      <c r="BE15" s="21"/>
      <c r="BF15" s="32" t="str">
        <f t="shared" si="19"/>
        <v>0</v>
      </c>
      <c r="BG15" s="21" t="s">
        <v>326</v>
      </c>
      <c r="BH15" s="21"/>
      <c r="BI15" s="32" t="str">
        <f t="shared" si="20"/>
        <v>0</v>
      </c>
      <c r="BJ15" s="49" t="s">
        <v>337</v>
      </c>
      <c r="BK15" s="21"/>
      <c r="BL15" s="32" t="str">
        <f t="shared" si="21"/>
        <v>0</v>
      </c>
      <c r="BM15" s="49" t="s">
        <v>227</v>
      </c>
      <c r="BN15" s="21"/>
      <c r="BO15" s="32" t="str">
        <f t="shared" si="22"/>
        <v>0</v>
      </c>
      <c r="BP15" s="49" t="s">
        <v>338</v>
      </c>
      <c r="BQ15" s="21"/>
      <c r="BR15" s="32" t="str">
        <f t="shared" si="23"/>
        <v>0</v>
      </c>
      <c r="BS15" s="49" t="s">
        <v>339</v>
      </c>
      <c r="BT15" s="21"/>
      <c r="BU15" s="32" t="str">
        <f t="shared" si="24"/>
        <v>0</v>
      </c>
      <c r="BV15" s="49" t="s">
        <v>339</v>
      </c>
      <c r="BW15" s="21"/>
      <c r="BX15" s="32" t="str">
        <f t="shared" si="25"/>
        <v>0</v>
      </c>
      <c r="BY15" s="49" t="s">
        <v>339</v>
      </c>
      <c r="BZ15" s="4"/>
      <c r="CA15" s="30" t="str">
        <f t="shared" si="26"/>
        <v>0</v>
      </c>
    </row>
    <row r="16">
      <c r="A16" s="21" t="s">
        <v>824</v>
      </c>
      <c r="B16" s="48" t="s">
        <v>279</v>
      </c>
      <c r="C16" s="20">
        <v>1.0</v>
      </c>
      <c r="D16" s="25" t="str">
        <f t="shared" si="1"/>
        <v>1</v>
      </c>
      <c r="E16" s="48" t="s">
        <v>279</v>
      </c>
      <c r="F16" s="21"/>
      <c r="G16" s="25" t="str">
        <f t="shared" si="2"/>
        <v>0</v>
      </c>
      <c r="H16" s="48" t="s">
        <v>85</v>
      </c>
      <c r="I16" s="21"/>
      <c r="J16" s="25" t="str">
        <f t="shared" si="3"/>
        <v>0</v>
      </c>
      <c r="K16" s="49" t="s">
        <v>118</v>
      </c>
      <c r="L16" s="21"/>
      <c r="M16" s="25" t="str">
        <f t="shared" si="4"/>
        <v>0</v>
      </c>
      <c r="N16" s="49" t="s">
        <v>118</v>
      </c>
      <c r="O16" s="21"/>
      <c r="P16" s="25" t="str">
        <f t="shared" si="5"/>
        <v>0</v>
      </c>
      <c r="Q16" s="49" t="s">
        <v>118</v>
      </c>
      <c r="R16" s="21"/>
      <c r="S16" s="25" t="str">
        <f t="shared" si="6"/>
        <v>0</v>
      </c>
      <c r="T16" s="49" t="s">
        <v>118</v>
      </c>
      <c r="U16" s="21"/>
      <c r="V16" s="32" t="str">
        <f t="shared" si="7"/>
        <v>0</v>
      </c>
      <c r="W16" s="49" t="s">
        <v>118</v>
      </c>
      <c r="X16" s="21"/>
      <c r="Y16" s="32" t="str">
        <f t="shared" si="8"/>
        <v>0</v>
      </c>
      <c r="Z16" s="49" t="s">
        <v>124</v>
      </c>
      <c r="AA16" s="21"/>
      <c r="AB16" s="32" t="str">
        <f t="shared" si="9"/>
        <v>0</v>
      </c>
      <c r="AC16" s="49" t="s">
        <v>280</v>
      </c>
      <c r="AD16" s="21"/>
      <c r="AE16" s="32" t="str">
        <f t="shared" si="10"/>
        <v>0</v>
      </c>
      <c r="AF16" s="49" t="s">
        <v>281</v>
      </c>
      <c r="AG16" s="21"/>
      <c r="AH16" s="32" t="str">
        <f t="shared" si="11"/>
        <v>0</v>
      </c>
      <c r="AI16" s="49" t="s">
        <v>282</v>
      </c>
      <c r="AJ16" s="21"/>
      <c r="AK16" s="32" t="str">
        <f t="shared" si="12"/>
        <v>0</v>
      </c>
      <c r="AL16" s="49" t="s">
        <v>283</v>
      </c>
      <c r="AM16" s="21"/>
      <c r="AN16" s="32" t="str">
        <f t="shared" si="13"/>
        <v>0</v>
      </c>
      <c r="AO16" s="49" t="s">
        <v>284</v>
      </c>
      <c r="AP16" s="21"/>
      <c r="AQ16" s="32" t="str">
        <f t="shared" si="14"/>
        <v>0</v>
      </c>
      <c r="AR16" s="49" t="s">
        <v>118</v>
      </c>
      <c r="AS16" s="21"/>
      <c r="AT16" s="32" t="str">
        <f t="shared" si="15"/>
        <v>0</v>
      </c>
      <c r="AU16" s="49" t="s">
        <v>285</v>
      </c>
      <c r="AV16" s="21"/>
      <c r="AW16" s="32" t="str">
        <f t="shared" si="16"/>
        <v>0</v>
      </c>
      <c r="AX16" s="49" t="s">
        <v>286</v>
      </c>
      <c r="AY16" s="21"/>
      <c r="AZ16" s="32" t="str">
        <f t="shared" si="17"/>
        <v>0</v>
      </c>
      <c r="BA16" s="21" t="s">
        <v>286</v>
      </c>
      <c r="BB16" s="21"/>
      <c r="BC16" s="32" t="str">
        <f t="shared" si="18"/>
        <v>0</v>
      </c>
      <c r="BD16" s="49" t="s">
        <v>287</v>
      </c>
      <c r="BE16" s="21"/>
      <c r="BF16" s="32" t="str">
        <f t="shared" si="19"/>
        <v>0</v>
      </c>
      <c r="BG16" s="49" t="s">
        <v>288</v>
      </c>
      <c r="BH16" s="21"/>
      <c r="BI16" s="32" t="str">
        <f t="shared" si="20"/>
        <v>0</v>
      </c>
      <c r="BJ16" s="49" t="s">
        <v>289</v>
      </c>
      <c r="BK16" s="21"/>
      <c r="BL16" s="32" t="str">
        <f t="shared" si="21"/>
        <v>0</v>
      </c>
      <c r="BM16" s="49" t="s">
        <v>289</v>
      </c>
      <c r="BN16" s="21"/>
      <c r="BO16" s="32" t="str">
        <f t="shared" si="22"/>
        <v>0</v>
      </c>
      <c r="BP16" s="49" t="s">
        <v>290</v>
      </c>
      <c r="BQ16" s="21"/>
      <c r="BR16" s="32" t="str">
        <f t="shared" si="23"/>
        <v>0</v>
      </c>
      <c r="BS16" s="49" t="s">
        <v>291</v>
      </c>
      <c r="BT16" s="21"/>
      <c r="BU16" s="32" t="str">
        <f t="shared" si="24"/>
        <v>0</v>
      </c>
      <c r="BV16" s="49" t="s">
        <v>292</v>
      </c>
      <c r="BW16" s="21"/>
      <c r="BX16" s="32" t="str">
        <f t="shared" si="25"/>
        <v>0</v>
      </c>
      <c r="BY16" s="49" t="s">
        <v>294</v>
      </c>
      <c r="BZ16" s="40"/>
      <c r="CA16" s="30" t="str">
        <f t="shared" si="26"/>
        <v>0</v>
      </c>
    </row>
    <row r="17">
      <c r="A17" s="21" t="s">
        <v>835</v>
      </c>
      <c r="B17" s="48" t="s">
        <v>431</v>
      </c>
      <c r="C17" s="20"/>
      <c r="D17" s="25" t="str">
        <f t="shared" si="1"/>
        <v>0</v>
      </c>
      <c r="E17" s="40"/>
      <c r="F17" s="40"/>
      <c r="G17" s="25" t="str">
        <f t="shared" si="2"/>
        <v>0</v>
      </c>
      <c r="H17" s="40"/>
      <c r="I17" s="40"/>
      <c r="J17" s="25" t="str">
        <f t="shared" si="3"/>
        <v>0</v>
      </c>
      <c r="K17" s="49" t="s">
        <v>432</v>
      </c>
      <c r="L17" s="21" t="s">
        <v>574</v>
      </c>
      <c r="M17" s="25" t="str">
        <f t="shared" si="4"/>
        <v>1</v>
      </c>
      <c r="N17" s="49" t="s">
        <v>433</v>
      </c>
      <c r="O17" s="21"/>
      <c r="P17" s="25" t="str">
        <f t="shared" si="5"/>
        <v>0</v>
      </c>
      <c r="Q17" s="49" t="s">
        <v>434</v>
      </c>
      <c r="R17" s="21"/>
      <c r="S17" s="25" t="str">
        <f t="shared" si="6"/>
        <v>0</v>
      </c>
      <c r="T17" s="40"/>
      <c r="U17" s="40"/>
      <c r="V17" s="30" t="str">
        <f t="shared" si="7"/>
        <v>0</v>
      </c>
      <c r="W17" s="49" t="s">
        <v>435</v>
      </c>
      <c r="X17" s="21"/>
      <c r="Y17" s="32" t="str">
        <f t="shared" si="8"/>
        <v>0</v>
      </c>
      <c r="Z17" s="49" t="s">
        <v>436</v>
      </c>
      <c r="AA17" s="21"/>
      <c r="AB17" s="32" t="str">
        <f t="shared" si="9"/>
        <v>0</v>
      </c>
      <c r="AC17" s="49" t="s">
        <v>437</v>
      </c>
      <c r="AD17" s="21"/>
      <c r="AE17" s="32" t="str">
        <f t="shared" si="10"/>
        <v>0</v>
      </c>
      <c r="AF17" s="40"/>
      <c r="AG17" s="40"/>
      <c r="AH17" s="30" t="str">
        <f t="shared" si="11"/>
        <v>0</v>
      </c>
      <c r="AI17" s="49" t="s">
        <v>438</v>
      </c>
      <c r="AJ17" s="21"/>
      <c r="AK17" s="32" t="str">
        <f t="shared" si="12"/>
        <v>0</v>
      </c>
      <c r="AL17" s="49" t="s">
        <v>118</v>
      </c>
      <c r="AM17" s="21"/>
      <c r="AN17" s="32" t="str">
        <f t="shared" si="13"/>
        <v>0</v>
      </c>
      <c r="AO17" s="49" t="s">
        <v>439</v>
      </c>
      <c r="AP17" s="21"/>
      <c r="AQ17" s="32" t="str">
        <f t="shared" si="14"/>
        <v>0</v>
      </c>
      <c r="AR17" s="49" t="s">
        <v>440</v>
      </c>
      <c r="AS17" s="21"/>
      <c r="AT17" s="32" t="str">
        <f t="shared" si="15"/>
        <v>0</v>
      </c>
      <c r="AU17" s="40"/>
      <c r="AV17" s="40"/>
      <c r="AW17" s="30" t="str">
        <f t="shared" si="16"/>
        <v>0</v>
      </c>
      <c r="AX17" s="40"/>
      <c r="AY17" s="40"/>
      <c r="AZ17" s="30" t="str">
        <f t="shared" si="17"/>
        <v>0</v>
      </c>
      <c r="BA17" s="40"/>
      <c r="BB17" s="40"/>
      <c r="BC17" s="30" t="str">
        <f t="shared" si="18"/>
        <v>0</v>
      </c>
      <c r="BD17" s="40"/>
      <c r="BE17" s="40"/>
      <c r="BF17" s="30" t="str">
        <f t="shared" si="19"/>
        <v>0</v>
      </c>
      <c r="BG17" s="49" t="s">
        <v>128</v>
      </c>
      <c r="BH17" s="21"/>
      <c r="BI17" s="32" t="str">
        <f t="shared" si="20"/>
        <v>0</v>
      </c>
      <c r="BJ17" s="49" t="s">
        <v>118</v>
      </c>
      <c r="BK17" s="21"/>
      <c r="BL17" s="32" t="str">
        <f t="shared" si="21"/>
        <v>0</v>
      </c>
      <c r="BM17" s="54"/>
      <c r="BN17" s="40"/>
      <c r="BO17" s="30" t="str">
        <f t="shared" si="22"/>
        <v>0</v>
      </c>
      <c r="BP17" s="50" t="s">
        <v>441</v>
      </c>
      <c r="BQ17" s="21"/>
      <c r="BR17" s="32" t="str">
        <f t="shared" si="23"/>
        <v>0</v>
      </c>
      <c r="BS17" s="49" t="s">
        <v>442</v>
      </c>
      <c r="BT17" s="21"/>
      <c r="BU17" s="32" t="str">
        <f t="shared" si="24"/>
        <v>0</v>
      </c>
      <c r="BV17" s="52"/>
      <c r="BW17" s="40"/>
      <c r="BX17" s="30" t="str">
        <f t="shared" si="25"/>
        <v>0</v>
      </c>
      <c r="BY17" s="40"/>
      <c r="BZ17" s="21"/>
      <c r="CA17" s="32" t="str">
        <f t="shared" si="26"/>
        <v>0</v>
      </c>
    </row>
    <row r="18">
      <c r="A18" s="3" t="s">
        <v>851</v>
      </c>
      <c r="B18" s="26"/>
      <c r="C18" s="45"/>
      <c r="D18" s="25" t="str">
        <f t="shared" si="1"/>
        <v>0</v>
      </c>
      <c r="E18" s="26"/>
      <c r="F18" s="4"/>
      <c r="G18" s="25" t="str">
        <f t="shared" si="2"/>
        <v>0</v>
      </c>
      <c r="H18" s="4"/>
      <c r="I18" s="4"/>
      <c r="J18" s="25" t="str">
        <f t="shared" si="3"/>
        <v>0</v>
      </c>
      <c r="K18" s="4"/>
      <c r="L18" s="28" t="s">
        <v>574</v>
      </c>
      <c r="M18" s="25" t="str">
        <f t="shared" si="4"/>
        <v>1</v>
      </c>
      <c r="N18" s="4"/>
      <c r="O18" s="4"/>
      <c r="P18" s="25" t="str">
        <f t="shared" si="5"/>
        <v>0</v>
      </c>
      <c r="Q18" s="4"/>
      <c r="R18" s="4"/>
      <c r="S18" s="25" t="str">
        <f t="shared" si="6"/>
        <v>0</v>
      </c>
      <c r="T18" s="4"/>
      <c r="U18" s="4"/>
      <c r="V18" s="30" t="str">
        <f t="shared" si="7"/>
        <v>0</v>
      </c>
      <c r="W18" s="4"/>
      <c r="X18" s="4"/>
      <c r="Y18" s="30" t="str">
        <f t="shared" si="8"/>
        <v>0</v>
      </c>
      <c r="Z18" s="4"/>
      <c r="AA18" s="4"/>
      <c r="AB18" s="30" t="str">
        <f t="shared" si="9"/>
        <v>0</v>
      </c>
      <c r="AC18" s="4"/>
      <c r="AD18" s="4"/>
      <c r="AE18" s="30" t="str">
        <f t="shared" si="10"/>
        <v>0</v>
      </c>
      <c r="AF18" s="4"/>
      <c r="AG18" s="4"/>
      <c r="AH18" s="30" t="str">
        <f t="shared" si="11"/>
        <v>0</v>
      </c>
      <c r="AI18" s="4"/>
      <c r="AJ18" s="4"/>
      <c r="AK18" s="30" t="str">
        <f t="shared" si="12"/>
        <v>0</v>
      </c>
      <c r="AL18" s="4"/>
      <c r="AM18" s="4"/>
      <c r="AN18" s="30" t="str">
        <f t="shared" si="13"/>
        <v>0</v>
      </c>
      <c r="AO18" s="4"/>
      <c r="AP18" s="4"/>
      <c r="AQ18" s="30" t="str">
        <f t="shared" si="14"/>
        <v>0</v>
      </c>
      <c r="AR18" s="4"/>
      <c r="AS18" s="4"/>
      <c r="AT18" s="30" t="str">
        <f t="shared" si="15"/>
        <v>0</v>
      </c>
      <c r="AU18" s="4"/>
      <c r="AV18" s="4"/>
      <c r="AW18" s="30" t="str">
        <f t="shared" si="16"/>
        <v>0</v>
      </c>
      <c r="AX18" s="4"/>
      <c r="AY18" s="4"/>
      <c r="AZ18" s="30" t="str">
        <f t="shared" si="17"/>
        <v>0</v>
      </c>
      <c r="BA18" s="27" t="s">
        <v>467</v>
      </c>
      <c r="BB18" s="3"/>
      <c r="BC18" s="32" t="str">
        <f t="shared" si="18"/>
        <v>0</v>
      </c>
      <c r="BD18" s="4"/>
      <c r="BE18" s="4"/>
      <c r="BF18" s="30" t="str">
        <f t="shared" si="19"/>
        <v>0</v>
      </c>
      <c r="BG18" s="26"/>
      <c r="BH18" s="4"/>
      <c r="BI18" s="30" t="str">
        <f t="shared" si="20"/>
        <v>0</v>
      </c>
      <c r="BJ18" s="4"/>
      <c r="BK18" s="4"/>
      <c r="BL18" s="30" t="str">
        <f t="shared" si="21"/>
        <v>0</v>
      </c>
      <c r="BM18" s="4"/>
      <c r="BN18" s="4"/>
      <c r="BO18" s="30" t="str">
        <f t="shared" si="22"/>
        <v>0</v>
      </c>
      <c r="BP18" s="4"/>
      <c r="BQ18" s="4"/>
      <c r="BR18" s="30" t="str">
        <f t="shared" si="23"/>
        <v>0</v>
      </c>
      <c r="BS18" s="4"/>
      <c r="BT18" s="4"/>
      <c r="BU18" s="30" t="str">
        <f t="shared" si="24"/>
        <v>0</v>
      </c>
      <c r="BV18" s="4"/>
      <c r="BW18" s="4"/>
      <c r="BX18" s="30" t="str">
        <f t="shared" si="25"/>
        <v>0</v>
      </c>
      <c r="BY18" s="4"/>
      <c r="BZ18" s="21"/>
      <c r="CA18" s="32" t="str">
        <f t="shared" si="26"/>
        <v>0</v>
      </c>
    </row>
    <row r="19">
      <c r="A19" s="21" t="s">
        <v>855</v>
      </c>
      <c r="B19" s="52"/>
      <c r="C19" s="17"/>
      <c r="D19" s="25" t="str">
        <f t="shared" si="1"/>
        <v>0</v>
      </c>
      <c r="E19" s="52"/>
      <c r="F19" s="40"/>
      <c r="G19" s="25" t="str">
        <f t="shared" si="2"/>
        <v>0</v>
      </c>
      <c r="H19" s="40"/>
      <c r="I19" s="40"/>
      <c r="J19" s="25" t="str">
        <f t="shared" si="3"/>
        <v>0</v>
      </c>
      <c r="K19" s="40"/>
      <c r="L19" s="41" t="s">
        <v>574</v>
      </c>
      <c r="M19" s="25" t="str">
        <f t="shared" si="4"/>
        <v>1</v>
      </c>
      <c r="N19" s="40"/>
      <c r="O19" s="40"/>
      <c r="P19" s="25" t="str">
        <f t="shared" si="5"/>
        <v>0</v>
      </c>
      <c r="Q19" s="40"/>
      <c r="R19" s="40"/>
      <c r="S19" s="25" t="str">
        <f t="shared" si="6"/>
        <v>0</v>
      </c>
      <c r="T19" s="40"/>
      <c r="U19" s="40"/>
      <c r="V19" s="30" t="str">
        <f t="shared" si="7"/>
        <v>0</v>
      </c>
      <c r="W19" s="40"/>
      <c r="X19" s="40"/>
      <c r="Y19" s="30" t="str">
        <f t="shared" si="8"/>
        <v>0</v>
      </c>
      <c r="Z19" s="40"/>
      <c r="AA19" s="40"/>
      <c r="AB19" s="30" t="str">
        <f t="shared" si="9"/>
        <v>0</v>
      </c>
      <c r="AC19" s="49" t="s">
        <v>444</v>
      </c>
      <c r="AD19" s="21"/>
      <c r="AE19" s="32" t="str">
        <f t="shared" si="10"/>
        <v>0</v>
      </c>
      <c r="AF19" s="40"/>
      <c r="AG19" s="40"/>
      <c r="AH19" s="30" t="str">
        <f t="shared" si="11"/>
        <v>0</v>
      </c>
      <c r="AI19" s="40"/>
      <c r="AJ19" s="40"/>
      <c r="AK19" s="30" t="str">
        <f t="shared" si="12"/>
        <v>0</v>
      </c>
      <c r="AL19" s="40"/>
      <c r="AM19" s="40"/>
      <c r="AN19" s="30" t="str">
        <f t="shared" si="13"/>
        <v>0</v>
      </c>
      <c r="AO19" s="40"/>
      <c r="AP19" s="40"/>
      <c r="AQ19" s="30" t="str">
        <f t="shared" si="14"/>
        <v>0</v>
      </c>
      <c r="AR19" s="40"/>
      <c r="AS19" s="40"/>
      <c r="AT19" s="30" t="str">
        <f t="shared" si="15"/>
        <v>0</v>
      </c>
      <c r="AU19" s="49" t="s">
        <v>445</v>
      </c>
      <c r="AV19" s="21"/>
      <c r="AW19" s="32" t="str">
        <f t="shared" si="16"/>
        <v>0</v>
      </c>
      <c r="AX19" s="49" t="s">
        <v>446</v>
      </c>
      <c r="AY19" s="21"/>
      <c r="AZ19" s="32" t="str">
        <f t="shared" si="17"/>
        <v>0</v>
      </c>
      <c r="BA19" s="49" t="s">
        <v>447</v>
      </c>
      <c r="BB19" s="21"/>
      <c r="BC19" s="32" t="str">
        <f t="shared" si="18"/>
        <v>0</v>
      </c>
      <c r="BD19" s="40"/>
      <c r="BE19" s="40"/>
      <c r="BF19" s="30" t="str">
        <f t="shared" si="19"/>
        <v>0</v>
      </c>
      <c r="BG19" s="49" t="s">
        <v>448</v>
      </c>
      <c r="BH19" s="21"/>
      <c r="BI19" s="32" t="str">
        <f t="shared" si="20"/>
        <v>0</v>
      </c>
      <c r="BJ19" s="40"/>
      <c r="BK19" s="40"/>
      <c r="BL19" s="30" t="str">
        <f t="shared" si="21"/>
        <v>0</v>
      </c>
      <c r="BM19" s="40"/>
      <c r="BN19" s="40"/>
      <c r="BO19" s="30" t="str">
        <f t="shared" si="22"/>
        <v>0</v>
      </c>
      <c r="BP19" s="40"/>
      <c r="BQ19" s="40"/>
      <c r="BR19" s="30" t="str">
        <f t="shared" si="23"/>
        <v>0</v>
      </c>
      <c r="BS19" s="40"/>
      <c r="BT19" s="40"/>
      <c r="BU19" s="30" t="str">
        <f t="shared" si="24"/>
        <v>0</v>
      </c>
      <c r="BV19" s="40"/>
      <c r="BW19" s="40"/>
      <c r="BX19" s="30" t="str">
        <f t="shared" si="25"/>
        <v>0</v>
      </c>
      <c r="BY19" s="40"/>
      <c r="BZ19" s="21"/>
      <c r="CA19" s="32" t="str">
        <f t="shared" si="26"/>
        <v>0</v>
      </c>
    </row>
    <row r="20">
      <c r="A20" s="3" t="s">
        <v>863</v>
      </c>
      <c r="B20" s="22"/>
      <c r="C20" s="23"/>
      <c r="D20" s="25" t="str">
        <f t="shared" si="1"/>
        <v>0</v>
      </c>
      <c r="E20" s="4"/>
      <c r="F20" s="4"/>
      <c r="G20" s="25" t="str">
        <f t="shared" si="2"/>
        <v>0</v>
      </c>
      <c r="H20" s="4"/>
      <c r="I20" s="4"/>
      <c r="J20" s="25" t="str">
        <f t="shared" si="3"/>
        <v>0</v>
      </c>
      <c r="K20" s="4"/>
      <c r="L20" s="28" t="s">
        <v>574</v>
      </c>
      <c r="M20" s="25" t="str">
        <f t="shared" si="4"/>
        <v>1</v>
      </c>
      <c r="N20" s="4"/>
      <c r="O20" s="4"/>
      <c r="P20" s="25" t="str">
        <f t="shared" si="5"/>
        <v>0</v>
      </c>
      <c r="Q20" s="27" t="s">
        <v>480</v>
      </c>
      <c r="R20" s="3"/>
      <c r="S20" s="25" t="str">
        <f t="shared" si="6"/>
        <v>0</v>
      </c>
      <c r="T20" s="4"/>
      <c r="U20" s="4"/>
      <c r="V20" s="30" t="str">
        <f t="shared" si="7"/>
        <v>0</v>
      </c>
      <c r="W20" s="4"/>
      <c r="X20" s="4"/>
      <c r="Y20" s="30" t="str">
        <f t="shared" si="8"/>
        <v>0</v>
      </c>
      <c r="Z20" s="27" t="s">
        <v>481</v>
      </c>
      <c r="AA20" s="3"/>
      <c r="AB20" s="32" t="str">
        <f t="shared" si="9"/>
        <v>0</v>
      </c>
      <c r="AC20" s="4"/>
      <c r="AD20" s="4"/>
      <c r="AE20" s="30" t="str">
        <f t="shared" si="10"/>
        <v>0</v>
      </c>
      <c r="AF20" s="4"/>
      <c r="AG20" s="4"/>
      <c r="AH20" s="30" t="str">
        <f t="shared" si="11"/>
        <v>0</v>
      </c>
      <c r="AI20" s="4"/>
      <c r="AJ20" s="4"/>
      <c r="AK20" s="30" t="str">
        <f t="shared" si="12"/>
        <v>0</v>
      </c>
      <c r="AL20" s="4"/>
      <c r="AM20" s="4"/>
      <c r="AN20" s="30" t="str">
        <f t="shared" si="13"/>
        <v>0</v>
      </c>
      <c r="AO20" s="4"/>
      <c r="AP20" s="4"/>
      <c r="AQ20" s="30" t="str">
        <f t="shared" si="14"/>
        <v>0</v>
      </c>
      <c r="AR20" s="4"/>
      <c r="AS20" s="4"/>
      <c r="AT20" s="30" t="str">
        <f t="shared" si="15"/>
        <v>0</v>
      </c>
      <c r="AU20" s="4"/>
      <c r="AV20" s="4"/>
      <c r="AW20" s="30" t="str">
        <f t="shared" si="16"/>
        <v>0</v>
      </c>
      <c r="AX20" s="4"/>
      <c r="AY20" s="4"/>
      <c r="AZ20" s="30" t="str">
        <f t="shared" si="17"/>
        <v>0</v>
      </c>
      <c r="BA20" s="4"/>
      <c r="BB20" s="4"/>
      <c r="BC20" s="30" t="str">
        <f t="shared" si="18"/>
        <v>0</v>
      </c>
      <c r="BD20" s="27" t="s">
        <v>78</v>
      </c>
      <c r="BE20" s="3"/>
      <c r="BF20" s="32" t="str">
        <f t="shared" si="19"/>
        <v>0</v>
      </c>
      <c r="BG20" s="4"/>
      <c r="BH20" s="4"/>
      <c r="BI20" s="30" t="str">
        <f t="shared" si="20"/>
        <v>0</v>
      </c>
      <c r="BJ20" s="4"/>
      <c r="BK20" s="4"/>
      <c r="BL20" s="30" t="str">
        <f t="shared" si="21"/>
        <v>0</v>
      </c>
      <c r="BM20" s="4"/>
      <c r="BN20" s="4"/>
      <c r="BO20" s="30" t="str">
        <f t="shared" si="22"/>
        <v>0</v>
      </c>
      <c r="BP20" s="27" t="s">
        <v>484</v>
      </c>
      <c r="BQ20" s="3"/>
      <c r="BR20" s="32" t="str">
        <f t="shared" si="23"/>
        <v>0</v>
      </c>
      <c r="BS20" s="4"/>
      <c r="BT20" s="4"/>
      <c r="BU20" s="30" t="str">
        <f t="shared" si="24"/>
        <v>0</v>
      </c>
      <c r="BV20" s="4"/>
      <c r="BW20" s="4"/>
      <c r="BX20" s="30" t="str">
        <f t="shared" si="25"/>
        <v>0</v>
      </c>
      <c r="BY20" s="4"/>
      <c r="BZ20" s="4"/>
      <c r="CA20" s="30" t="str">
        <f t="shared" si="26"/>
        <v>0</v>
      </c>
    </row>
    <row r="21">
      <c r="A21" s="21" t="s">
        <v>868</v>
      </c>
      <c r="B21" s="48" t="s">
        <v>340</v>
      </c>
      <c r="C21" s="20"/>
      <c r="D21" s="25" t="str">
        <f t="shared" si="1"/>
        <v>0</v>
      </c>
      <c r="E21" s="48" t="s">
        <v>341</v>
      </c>
      <c r="F21" s="21"/>
      <c r="G21" s="25" t="str">
        <f t="shared" si="2"/>
        <v>0</v>
      </c>
      <c r="H21" s="40"/>
      <c r="I21" s="40"/>
      <c r="J21" s="25" t="str">
        <f t="shared" si="3"/>
        <v>0</v>
      </c>
      <c r="K21" s="49" t="s">
        <v>57</v>
      </c>
      <c r="L21" s="21" t="s">
        <v>574</v>
      </c>
      <c r="M21" s="25" t="str">
        <f t="shared" si="4"/>
        <v>1</v>
      </c>
      <c r="N21" s="49" t="s">
        <v>342</v>
      </c>
      <c r="O21" s="21"/>
      <c r="P21" s="25" t="str">
        <f t="shared" si="5"/>
        <v>0</v>
      </c>
      <c r="Q21" s="49" t="s">
        <v>343</v>
      </c>
      <c r="R21" s="21"/>
      <c r="S21" s="25" t="str">
        <f t="shared" si="6"/>
        <v>0</v>
      </c>
      <c r="T21" s="49" t="s">
        <v>57</v>
      </c>
      <c r="U21" s="21"/>
      <c r="V21" s="32" t="str">
        <f t="shared" si="7"/>
        <v>0</v>
      </c>
      <c r="W21" s="49" t="s">
        <v>344</v>
      </c>
      <c r="X21" s="21" t="s">
        <v>574</v>
      </c>
      <c r="Y21" s="32" t="str">
        <f t="shared" si="8"/>
        <v>1</v>
      </c>
      <c r="Z21" s="49" t="s">
        <v>345</v>
      </c>
      <c r="AA21" s="21"/>
      <c r="AB21" s="32" t="str">
        <f t="shared" si="9"/>
        <v>0</v>
      </c>
      <c r="AC21" s="49" t="s">
        <v>346</v>
      </c>
      <c r="AD21" s="21"/>
      <c r="AE21" s="32" t="str">
        <f t="shared" si="10"/>
        <v>0</v>
      </c>
      <c r="AF21" s="49" t="s">
        <v>347</v>
      </c>
      <c r="AG21" s="21"/>
      <c r="AH21" s="32" t="str">
        <f t="shared" si="11"/>
        <v>0</v>
      </c>
      <c r="AI21" s="49" t="s">
        <v>348</v>
      </c>
      <c r="AJ21" s="21"/>
      <c r="AK21" s="32" t="str">
        <f t="shared" si="12"/>
        <v>0</v>
      </c>
      <c r="AL21" s="40"/>
      <c r="AM21" s="40"/>
      <c r="AN21" s="30" t="str">
        <f t="shared" si="13"/>
        <v>0</v>
      </c>
      <c r="AO21" s="49" t="s">
        <v>57</v>
      </c>
      <c r="AP21" s="21"/>
      <c r="AQ21" s="32" t="str">
        <f t="shared" si="14"/>
        <v>0</v>
      </c>
      <c r="AR21" s="49" t="s">
        <v>349</v>
      </c>
      <c r="AS21" s="21"/>
      <c r="AT21" s="32" t="str">
        <f t="shared" si="15"/>
        <v>0</v>
      </c>
      <c r="AU21" s="49" t="s">
        <v>350</v>
      </c>
      <c r="AV21" s="21"/>
      <c r="AW21" s="32" t="str">
        <f t="shared" si="16"/>
        <v>0</v>
      </c>
      <c r="AX21" s="49" t="s">
        <v>57</v>
      </c>
      <c r="AY21" s="21"/>
      <c r="AZ21" s="32" t="str">
        <f t="shared" si="17"/>
        <v>0</v>
      </c>
      <c r="BA21" s="49" t="s">
        <v>352</v>
      </c>
      <c r="BB21" s="21"/>
      <c r="BC21" s="32" t="str">
        <f t="shared" si="18"/>
        <v>0</v>
      </c>
      <c r="BD21" s="49" t="s">
        <v>353</v>
      </c>
      <c r="BE21" s="21"/>
      <c r="BF21" s="32" t="str">
        <f t="shared" si="19"/>
        <v>0</v>
      </c>
      <c r="BG21" s="49" t="s">
        <v>354</v>
      </c>
      <c r="BH21" s="21"/>
      <c r="BI21" s="32" t="str">
        <f t="shared" si="20"/>
        <v>0</v>
      </c>
      <c r="BJ21" s="49" t="s">
        <v>57</v>
      </c>
      <c r="BK21" s="21"/>
      <c r="BL21" s="32" t="str">
        <f t="shared" si="21"/>
        <v>0</v>
      </c>
      <c r="BM21" s="49" t="s">
        <v>356</v>
      </c>
      <c r="BN21" s="21"/>
      <c r="BO21" s="32" t="str">
        <f t="shared" si="22"/>
        <v>0</v>
      </c>
      <c r="BP21" s="49" t="s">
        <v>57</v>
      </c>
      <c r="BQ21" s="21"/>
      <c r="BR21" s="32" t="str">
        <f t="shared" si="23"/>
        <v>0</v>
      </c>
      <c r="BS21" s="49" t="s">
        <v>357</v>
      </c>
      <c r="BT21" s="21"/>
      <c r="BU21" s="32" t="str">
        <f t="shared" si="24"/>
        <v>0</v>
      </c>
      <c r="BV21" s="49" t="s">
        <v>263</v>
      </c>
      <c r="BW21" s="21"/>
      <c r="BX21" s="32" t="str">
        <f t="shared" si="25"/>
        <v>0</v>
      </c>
      <c r="BY21" s="49" t="s">
        <v>359</v>
      </c>
      <c r="BZ21" s="21"/>
      <c r="CA21" s="32" t="str">
        <f t="shared" si="26"/>
        <v>0</v>
      </c>
    </row>
    <row r="22">
      <c r="A22" s="3" t="s">
        <v>876</v>
      </c>
      <c r="B22" s="4"/>
      <c r="C22" s="45"/>
      <c r="D22" s="25" t="str">
        <f t="shared" si="1"/>
        <v>0</v>
      </c>
      <c r="E22" s="4"/>
      <c r="F22" s="4"/>
      <c r="G22" s="25" t="str">
        <f t="shared" si="2"/>
        <v>0</v>
      </c>
      <c r="H22" s="4"/>
      <c r="I22" s="4"/>
      <c r="J22" s="25" t="str">
        <f t="shared" si="3"/>
        <v>0</v>
      </c>
      <c r="K22" s="4"/>
      <c r="L22" s="28" t="s">
        <v>574</v>
      </c>
      <c r="M22" s="25" t="str">
        <f t="shared" si="4"/>
        <v>1</v>
      </c>
      <c r="N22" s="4"/>
      <c r="O22" s="4"/>
      <c r="P22" s="25" t="str">
        <f t="shared" si="5"/>
        <v>0</v>
      </c>
      <c r="Q22" s="4"/>
      <c r="R22" s="4"/>
      <c r="S22" s="25" t="str">
        <f t="shared" si="6"/>
        <v>0</v>
      </c>
      <c r="T22" s="4"/>
      <c r="U22" s="4"/>
      <c r="V22" s="30" t="str">
        <f t="shared" si="7"/>
        <v>0</v>
      </c>
      <c r="W22" s="4"/>
      <c r="X22" s="4"/>
      <c r="Y22" s="30" t="str">
        <f t="shared" si="8"/>
        <v>0</v>
      </c>
      <c r="Z22" s="4"/>
      <c r="AA22" s="4"/>
      <c r="AB22" s="30" t="str">
        <f t="shared" si="9"/>
        <v>0</v>
      </c>
      <c r="AC22" s="4"/>
      <c r="AD22" s="4"/>
      <c r="AE22" s="30" t="str">
        <f t="shared" si="10"/>
        <v>0</v>
      </c>
      <c r="AF22" s="4"/>
      <c r="AG22" s="4"/>
      <c r="AH22" s="30" t="str">
        <f t="shared" si="11"/>
        <v>0</v>
      </c>
      <c r="AI22" s="4"/>
      <c r="AJ22" s="4"/>
      <c r="AK22" s="30" t="str">
        <f t="shared" si="12"/>
        <v>0</v>
      </c>
      <c r="AL22" s="4"/>
      <c r="AM22" s="4"/>
      <c r="AN22" s="30" t="str">
        <f t="shared" si="13"/>
        <v>0</v>
      </c>
      <c r="AO22" s="4"/>
      <c r="AP22" s="4"/>
      <c r="AQ22" s="30" t="str">
        <f t="shared" si="14"/>
        <v>0</v>
      </c>
      <c r="AR22" s="4"/>
      <c r="AS22" s="4"/>
      <c r="AT22" s="30" t="str">
        <f t="shared" si="15"/>
        <v>0</v>
      </c>
      <c r="AU22" s="4"/>
      <c r="AV22" s="4"/>
      <c r="AW22" s="30" t="str">
        <f t="shared" si="16"/>
        <v>0</v>
      </c>
      <c r="AX22" s="4"/>
      <c r="AY22" s="4"/>
      <c r="AZ22" s="30" t="str">
        <f t="shared" si="17"/>
        <v>0</v>
      </c>
      <c r="BA22" s="4"/>
      <c r="BB22" s="4"/>
      <c r="BC22" s="30" t="str">
        <f t="shared" si="18"/>
        <v>0</v>
      </c>
      <c r="BD22" s="4"/>
      <c r="BE22" s="4"/>
      <c r="BF22" s="30" t="str">
        <f t="shared" si="19"/>
        <v>0</v>
      </c>
      <c r="BG22" s="4"/>
      <c r="BH22" s="4"/>
      <c r="BI22" s="30" t="str">
        <f t="shared" si="20"/>
        <v>0</v>
      </c>
      <c r="BJ22" s="4"/>
      <c r="BK22" s="4"/>
      <c r="BL22" s="30" t="str">
        <f t="shared" si="21"/>
        <v>0</v>
      </c>
      <c r="BM22" s="4"/>
      <c r="BN22" s="4"/>
      <c r="BO22" s="30" t="str">
        <f t="shared" si="22"/>
        <v>0</v>
      </c>
      <c r="BP22" s="4"/>
      <c r="BQ22" s="4"/>
      <c r="BR22" s="30" t="str">
        <f t="shared" si="23"/>
        <v>0</v>
      </c>
      <c r="BS22" s="4"/>
      <c r="BT22" s="4"/>
      <c r="BU22" s="30" t="str">
        <f t="shared" si="24"/>
        <v>0</v>
      </c>
      <c r="BV22" s="4"/>
      <c r="BW22" s="4"/>
      <c r="BX22" s="30" t="str">
        <f t="shared" si="25"/>
        <v>0</v>
      </c>
      <c r="BY22" s="4"/>
      <c r="BZ22" s="40"/>
      <c r="CA22" s="30" t="str">
        <f t="shared" si="26"/>
        <v>0</v>
      </c>
    </row>
    <row r="23">
      <c r="A23" s="21" t="s">
        <v>879</v>
      </c>
      <c r="B23" s="48" t="s">
        <v>320</v>
      </c>
      <c r="C23" s="20"/>
      <c r="D23" s="25" t="str">
        <f t="shared" si="1"/>
        <v>0</v>
      </c>
      <c r="E23" s="52"/>
      <c r="F23" s="40"/>
      <c r="G23" s="25" t="str">
        <f t="shared" si="2"/>
        <v>0</v>
      </c>
      <c r="H23" s="40"/>
      <c r="I23" s="40"/>
      <c r="J23" s="25" t="str">
        <f t="shared" si="3"/>
        <v>0</v>
      </c>
      <c r="K23" s="40"/>
      <c r="L23" s="41" t="s">
        <v>753</v>
      </c>
      <c r="M23" s="25" t="str">
        <f t="shared" si="4"/>
        <v>3</v>
      </c>
      <c r="O23" s="41"/>
      <c r="P23" s="25" t="str">
        <f t="shared" si="5"/>
        <v>0</v>
      </c>
      <c r="Q23" s="49" t="s">
        <v>124</v>
      </c>
      <c r="R23" s="21"/>
      <c r="S23" s="25" t="str">
        <f t="shared" si="6"/>
        <v>0</v>
      </c>
      <c r="T23" s="40"/>
      <c r="U23" s="40"/>
      <c r="V23" s="30" t="str">
        <f t="shared" si="7"/>
        <v>0</v>
      </c>
      <c r="W23" s="49" t="s">
        <v>321</v>
      </c>
      <c r="X23" s="21"/>
      <c r="Y23" s="32" t="str">
        <f t="shared" si="8"/>
        <v>0</v>
      </c>
      <c r="Z23" s="40"/>
      <c r="AA23" s="40"/>
      <c r="AB23" s="30" t="str">
        <f t="shared" si="9"/>
        <v>0</v>
      </c>
      <c r="AC23" s="40"/>
      <c r="AD23" s="40"/>
      <c r="AE23" s="30" t="str">
        <f t="shared" si="10"/>
        <v>0</v>
      </c>
      <c r="AF23" s="40"/>
      <c r="AG23" s="40"/>
      <c r="AH23" s="30" t="str">
        <f t="shared" si="11"/>
        <v>0</v>
      </c>
      <c r="AI23" s="40"/>
      <c r="AJ23" s="40"/>
      <c r="AK23" s="30" t="str">
        <f t="shared" si="12"/>
        <v>0</v>
      </c>
      <c r="AL23" s="40"/>
      <c r="AM23" s="40"/>
      <c r="AN23" s="30" t="str">
        <f t="shared" si="13"/>
        <v>0</v>
      </c>
      <c r="AO23" s="40"/>
      <c r="AP23" s="40"/>
      <c r="AQ23" s="30" t="str">
        <f t="shared" si="14"/>
        <v>0</v>
      </c>
      <c r="AR23" s="40"/>
      <c r="AS23" s="40"/>
      <c r="AT23" s="30" t="str">
        <f t="shared" si="15"/>
        <v>0</v>
      </c>
      <c r="AU23" s="40"/>
      <c r="AV23" s="40"/>
      <c r="AW23" s="30" t="str">
        <f t="shared" si="16"/>
        <v>0</v>
      </c>
      <c r="AX23" s="52"/>
      <c r="AY23" s="40"/>
      <c r="AZ23" s="30" t="str">
        <f t="shared" si="17"/>
        <v>0</v>
      </c>
      <c r="BA23" s="40"/>
      <c r="BB23" s="40"/>
      <c r="BC23" s="30" t="str">
        <f t="shared" si="18"/>
        <v>0</v>
      </c>
      <c r="BD23" s="40"/>
      <c r="BE23" s="40"/>
      <c r="BF23" s="30" t="str">
        <f t="shared" si="19"/>
        <v>0</v>
      </c>
      <c r="BG23" s="40"/>
      <c r="BH23" s="40"/>
      <c r="BI23" s="30" t="str">
        <f t="shared" si="20"/>
        <v>0</v>
      </c>
      <c r="BJ23" s="40"/>
      <c r="BK23" s="40"/>
      <c r="BL23" s="30" t="str">
        <f t="shared" si="21"/>
        <v>0</v>
      </c>
      <c r="BM23" s="40"/>
      <c r="BN23" s="40"/>
      <c r="BO23" s="30" t="str">
        <f t="shared" si="22"/>
        <v>0</v>
      </c>
      <c r="BP23" s="40"/>
      <c r="BQ23" s="40"/>
      <c r="BR23" s="30" t="str">
        <f t="shared" si="23"/>
        <v>0</v>
      </c>
      <c r="BS23" s="40"/>
      <c r="BT23" s="41" t="s">
        <v>574</v>
      </c>
      <c r="BU23" s="32" t="str">
        <f t="shared" si="24"/>
        <v>1</v>
      </c>
      <c r="BV23" s="40"/>
      <c r="BW23" s="40"/>
      <c r="BX23" s="30" t="str">
        <f t="shared" si="25"/>
        <v>0</v>
      </c>
      <c r="BY23" s="40"/>
      <c r="BZ23" s="21"/>
      <c r="CA23" s="32" t="str">
        <f t="shared" si="26"/>
        <v>0</v>
      </c>
    </row>
    <row r="24">
      <c r="A24" s="21" t="s">
        <v>880</v>
      </c>
      <c r="B24" s="66" t="s">
        <v>65</v>
      </c>
      <c r="C24" s="20" t="s">
        <v>574</v>
      </c>
      <c r="D24" s="25" t="str">
        <f t="shared" si="1"/>
        <v>1</v>
      </c>
      <c r="E24" s="48" t="s">
        <v>66</v>
      </c>
      <c r="F24" s="21"/>
      <c r="G24" s="25" t="str">
        <f t="shared" si="2"/>
        <v>0</v>
      </c>
      <c r="H24" s="49" t="s">
        <v>67</v>
      </c>
      <c r="I24" s="21"/>
      <c r="J24" s="25" t="str">
        <f t="shared" si="3"/>
        <v>0</v>
      </c>
      <c r="K24" s="49" t="s">
        <v>68</v>
      </c>
      <c r="L24" s="21"/>
      <c r="M24" s="25" t="str">
        <f t="shared" si="4"/>
        <v>0</v>
      </c>
      <c r="N24" s="40"/>
      <c r="O24" s="40"/>
      <c r="P24" s="25" t="str">
        <f t="shared" si="5"/>
        <v>0</v>
      </c>
      <c r="Q24" s="40"/>
      <c r="R24" s="40"/>
      <c r="S24" s="25" t="str">
        <f t="shared" si="6"/>
        <v>0</v>
      </c>
      <c r="T24" s="40"/>
      <c r="U24" s="40"/>
      <c r="V24" s="30" t="str">
        <f t="shared" si="7"/>
        <v>0</v>
      </c>
      <c r="W24" s="49" t="s">
        <v>70</v>
      </c>
      <c r="X24" s="21"/>
      <c r="Y24" s="32" t="str">
        <f t="shared" si="8"/>
        <v>0</v>
      </c>
      <c r="Z24" s="49" t="s">
        <v>71</v>
      </c>
      <c r="AA24" s="21"/>
      <c r="AB24" s="32" t="str">
        <f t="shared" si="9"/>
        <v>0</v>
      </c>
      <c r="AC24" s="49" t="s">
        <v>73</v>
      </c>
      <c r="AD24" s="21"/>
      <c r="AE24" s="32" t="str">
        <f t="shared" si="10"/>
        <v>0</v>
      </c>
      <c r="AF24" s="49" t="s">
        <v>74</v>
      </c>
      <c r="AG24" s="21"/>
      <c r="AH24" s="32" t="str">
        <f t="shared" si="11"/>
        <v>0</v>
      </c>
      <c r="AI24" s="49" t="s">
        <v>75</v>
      </c>
      <c r="AJ24" s="21"/>
      <c r="AK24" s="32" t="str">
        <f t="shared" si="12"/>
        <v>0</v>
      </c>
      <c r="AL24" s="40"/>
      <c r="AM24" s="40"/>
      <c r="AN24" s="30" t="str">
        <f t="shared" si="13"/>
        <v>0</v>
      </c>
      <c r="AO24" s="49" t="s">
        <v>77</v>
      </c>
      <c r="AP24" s="21"/>
      <c r="AQ24" s="32" t="str">
        <f t="shared" si="14"/>
        <v>0</v>
      </c>
      <c r="AR24" s="40"/>
      <c r="AS24" s="40"/>
      <c r="AT24" s="30" t="str">
        <f t="shared" si="15"/>
        <v>0</v>
      </c>
      <c r="AU24" s="40"/>
      <c r="AV24" s="40"/>
      <c r="AW24" s="30" t="str">
        <f t="shared" si="16"/>
        <v>0</v>
      </c>
      <c r="AX24" s="40"/>
      <c r="AY24" s="40"/>
      <c r="AZ24" s="30" t="str">
        <f t="shared" si="17"/>
        <v>0</v>
      </c>
      <c r="BA24" s="40"/>
      <c r="BB24" s="40"/>
      <c r="BC24" s="30" t="str">
        <f t="shared" si="18"/>
        <v>0</v>
      </c>
      <c r="BD24" s="49" t="s">
        <v>78</v>
      </c>
      <c r="BE24" s="21"/>
      <c r="BF24" s="32" t="str">
        <f t="shared" si="19"/>
        <v>0</v>
      </c>
      <c r="BG24" s="40"/>
      <c r="BH24" s="40"/>
      <c r="BI24" s="30" t="str">
        <f t="shared" si="20"/>
        <v>0</v>
      </c>
      <c r="BJ24" s="40"/>
      <c r="BK24" s="40"/>
      <c r="BL24" s="30" t="str">
        <f t="shared" si="21"/>
        <v>0</v>
      </c>
      <c r="BM24" s="40"/>
      <c r="BN24" s="40"/>
      <c r="BO24" s="30" t="str">
        <f t="shared" si="22"/>
        <v>0</v>
      </c>
      <c r="BP24" s="40"/>
      <c r="BQ24" s="40"/>
      <c r="BR24" s="30" t="str">
        <f t="shared" si="23"/>
        <v>0</v>
      </c>
      <c r="BS24" s="21" t="s">
        <v>77</v>
      </c>
      <c r="BT24" s="21"/>
      <c r="BU24" s="32" t="str">
        <f t="shared" si="24"/>
        <v>0</v>
      </c>
      <c r="BV24" s="21" t="s">
        <v>80</v>
      </c>
      <c r="BW24" s="21"/>
      <c r="BX24" s="32" t="str">
        <f t="shared" si="25"/>
        <v>0</v>
      </c>
      <c r="BY24" s="49" t="s">
        <v>81</v>
      </c>
      <c r="BZ24" s="4"/>
      <c r="CA24" s="30" t="str">
        <f t="shared" si="26"/>
        <v>0</v>
      </c>
    </row>
    <row r="25">
      <c r="A25" s="3" t="s">
        <v>880</v>
      </c>
      <c r="B25" s="4"/>
      <c r="C25" s="45"/>
      <c r="D25" s="25" t="str">
        <f t="shared" si="1"/>
        <v>0</v>
      </c>
      <c r="E25" s="4"/>
      <c r="F25" s="4"/>
      <c r="G25" s="25" t="str">
        <f t="shared" si="2"/>
        <v>0</v>
      </c>
      <c r="H25" s="4"/>
      <c r="I25" s="4"/>
      <c r="J25" s="25" t="str">
        <f t="shared" si="3"/>
        <v>0</v>
      </c>
      <c r="K25" s="4"/>
      <c r="L25" s="28" t="s">
        <v>762</v>
      </c>
      <c r="M25" s="25" t="str">
        <f t="shared" si="4"/>
        <v>5</v>
      </c>
      <c r="N25" s="4"/>
      <c r="O25" s="4"/>
      <c r="P25" s="25" t="str">
        <f t="shared" si="5"/>
        <v>0</v>
      </c>
      <c r="Q25" s="4"/>
      <c r="R25" s="4"/>
      <c r="S25" s="25" t="str">
        <f t="shared" si="6"/>
        <v>0</v>
      </c>
      <c r="T25" s="4"/>
      <c r="U25" s="4"/>
      <c r="V25" s="30" t="str">
        <f t="shared" si="7"/>
        <v>0</v>
      </c>
      <c r="W25" s="4"/>
      <c r="X25" s="4"/>
      <c r="Y25" s="30" t="str">
        <f t="shared" si="8"/>
        <v>0</v>
      </c>
      <c r="Z25" s="4"/>
      <c r="AA25" s="4"/>
      <c r="AB25" s="30" t="str">
        <f t="shared" si="9"/>
        <v>0</v>
      </c>
      <c r="AC25" s="4"/>
      <c r="AD25" s="4"/>
      <c r="AE25" s="30" t="str">
        <f t="shared" si="10"/>
        <v>0</v>
      </c>
      <c r="AF25" s="4"/>
      <c r="AG25" s="28" t="s">
        <v>574</v>
      </c>
      <c r="AH25" s="32" t="str">
        <f t="shared" si="11"/>
        <v>1</v>
      </c>
      <c r="AI25" s="4"/>
      <c r="AJ25" s="4"/>
      <c r="AK25" s="30" t="str">
        <f t="shared" si="12"/>
        <v>0</v>
      </c>
      <c r="AL25" s="4"/>
      <c r="AM25" s="4"/>
      <c r="AN25" s="30" t="str">
        <f t="shared" si="13"/>
        <v>0</v>
      </c>
      <c r="AO25" s="4"/>
      <c r="AP25" s="4"/>
      <c r="AQ25" s="30" t="str">
        <f t="shared" si="14"/>
        <v>0</v>
      </c>
      <c r="AR25" s="4"/>
      <c r="AS25" s="4"/>
      <c r="AT25" s="30" t="str">
        <f t="shared" si="15"/>
        <v>0</v>
      </c>
      <c r="AU25" s="4"/>
      <c r="AV25" s="4"/>
      <c r="AW25" s="30" t="str">
        <f t="shared" si="16"/>
        <v>0</v>
      </c>
      <c r="AX25" s="4"/>
      <c r="AY25" s="4"/>
      <c r="AZ25" s="30" t="str">
        <f t="shared" si="17"/>
        <v>0</v>
      </c>
      <c r="BA25" s="4"/>
      <c r="BB25" s="4"/>
      <c r="BC25" s="30" t="str">
        <f t="shared" si="18"/>
        <v>0</v>
      </c>
      <c r="BD25" s="4"/>
      <c r="BE25" s="4"/>
      <c r="BF25" s="30" t="str">
        <f t="shared" si="19"/>
        <v>0</v>
      </c>
      <c r="BG25" s="4"/>
      <c r="BH25" s="4"/>
      <c r="BI25" s="30" t="str">
        <f t="shared" si="20"/>
        <v>0</v>
      </c>
      <c r="BJ25" s="4"/>
      <c r="BK25" s="4"/>
      <c r="BL25" s="30" t="str">
        <f t="shared" si="21"/>
        <v>0</v>
      </c>
      <c r="BM25" s="4"/>
      <c r="BN25" s="4"/>
      <c r="BO25" s="30" t="str">
        <f t="shared" si="22"/>
        <v>0</v>
      </c>
      <c r="BP25" s="4"/>
      <c r="BQ25" s="4"/>
      <c r="BR25" s="30" t="str">
        <f t="shared" si="23"/>
        <v>0</v>
      </c>
      <c r="BS25" s="68" t="s">
        <v>466</v>
      </c>
      <c r="BT25" s="3"/>
      <c r="BU25" s="32" t="str">
        <f t="shared" si="24"/>
        <v>0</v>
      </c>
      <c r="BV25" s="4"/>
      <c r="BW25" s="4"/>
      <c r="BX25" s="30" t="str">
        <f t="shared" si="25"/>
        <v>0</v>
      </c>
      <c r="BY25" s="4"/>
      <c r="BZ25" s="21"/>
      <c r="CA25" s="32" t="str">
        <f t="shared" si="26"/>
        <v>0</v>
      </c>
    </row>
    <row r="26">
      <c r="A26" s="3" t="s">
        <v>882</v>
      </c>
      <c r="B26" s="26"/>
      <c r="C26" s="45"/>
      <c r="D26" s="25" t="str">
        <f t="shared" si="1"/>
        <v>0</v>
      </c>
      <c r="E26" s="26"/>
      <c r="F26" s="4"/>
      <c r="G26" s="25" t="str">
        <f t="shared" si="2"/>
        <v>0</v>
      </c>
      <c r="H26" s="27" t="s">
        <v>124</v>
      </c>
      <c r="I26" s="3"/>
      <c r="J26" s="25" t="str">
        <f t="shared" si="3"/>
        <v>0</v>
      </c>
      <c r="K26" s="4"/>
      <c r="M26" s="25" t="str">
        <f t="shared" si="4"/>
        <v>0</v>
      </c>
      <c r="N26" s="4"/>
      <c r="O26" s="28" t="s">
        <v>753</v>
      </c>
      <c r="P26" s="25" t="str">
        <f t="shared" si="5"/>
        <v>3</v>
      </c>
      <c r="Q26" s="27" t="s">
        <v>163</v>
      </c>
      <c r="R26" s="3"/>
      <c r="S26" s="25" t="str">
        <f t="shared" si="6"/>
        <v>0</v>
      </c>
      <c r="T26" s="27" t="s">
        <v>163</v>
      </c>
      <c r="U26" s="3"/>
      <c r="V26" s="32" t="str">
        <f t="shared" si="7"/>
        <v>0</v>
      </c>
      <c r="W26" s="4"/>
      <c r="X26" s="4"/>
      <c r="Y26" s="30" t="str">
        <f t="shared" si="8"/>
        <v>0</v>
      </c>
      <c r="Z26" s="4"/>
      <c r="AA26" s="4"/>
      <c r="AB26" s="30" t="str">
        <f t="shared" si="9"/>
        <v>0</v>
      </c>
      <c r="AC26" s="4"/>
      <c r="AD26" s="4"/>
      <c r="AE26" s="30" t="str">
        <f t="shared" si="10"/>
        <v>0</v>
      </c>
      <c r="AF26" s="27" t="s">
        <v>54</v>
      </c>
      <c r="AG26" s="3"/>
      <c r="AH26" s="32" t="str">
        <f t="shared" si="11"/>
        <v>0</v>
      </c>
      <c r="AI26" s="4"/>
      <c r="AJ26" s="4"/>
      <c r="AK26" s="30" t="str">
        <f t="shared" si="12"/>
        <v>0</v>
      </c>
      <c r="AL26" s="4"/>
      <c r="AM26" s="4"/>
      <c r="AN26" s="30" t="str">
        <f t="shared" si="13"/>
        <v>0</v>
      </c>
      <c r="AO26" s="27" t="s">
        <v>145</v>
      </c>
      <c r="AP26" s="3"/>
      <c r="AQ26" s="32" t="str">
        <f t="shared" si="14"/>
        <v>0</v>
      </c>
      <c r="AR26" s="4"/>
      <c r="AS26" s="4"/>
      <c r="AT26" s="30" t="str">
        <f t="shared" si="15"/>
        <v>0</v>
      </c>
      <c r="AU26" s="27" t="s">
        <v>176</v>
      </c>
      <c r="AV26" s="3"/>
      <c r="AW26" s="32" t="str">
        <f t="shared" si="16"/>
        <v>0</v>
      </c>
      <c r="AX26" s="27" t="s">
        <v>176</v>
      </c>
      <c r="AY26" s="3"/>
      <c r="AZ26" s="32" t="str">
        <f t="shared" si="17"/>
        <v>0</v>
      </c>
      <c r="BA26" s="27" t="s">
        <v>497</v>
      </c>
      <c r="BB26" s="3"/>
      <c r="BC26" s="32" t="str">
        <f t="shared" si="18"/>
        <v>0</v>
      </c>
      <c r="BD26" s="4"/>
      <c r="BE26" s="4"/>
      <c r="BF26" s="30" t="str">
        <f t="shared" si="19"/>
        <v>0</v>
      </c>
      <c r="BG26" s="27" t="s">
        <v>499</v>
      </c>
      <c r="BH26" s="3"/>
      <c r="BI26" s="32" t="str">
        <f t="shared" si="20"/>
        <v>0</v>
      </c>
      <c r="BJ26" s="27" t="s">
        <v>174</v>
      </c>
      <c r="BK26" s="3"/>
      <c r="BL26" s="32" t="str">
        <f t="shared" si="21"/>
        <v>0</v>
      </c>
      <c r="BM26" s="4"/>
      <c r="BN26" s="4"/>
      <c r="BO26" s="30" t="str">
        <f t="shared" si="22"/>
        <v>0</v>
      </c>
      <c r="BP26" s="4"/>
      <c r="BQ26" s="4"/>
      <c r="BR26" s="30" t="str">
        <f t="shared" si="23"/>
        <v>0</v>
      </c>
      <c r="BS26" s="4"/>
      <c r="BT26" s="4"/>
      <c r="BU26" s="30" t="str">
        <f t="shared" si="24"/>
        <v>0</v>
      </c>
      <c r="BV26" s="27" t="s">
        <v>501</v>
      </c>
      <c r="BW26" s="3"/>
      <c r="BX26" s="32" t="str">
        <f t="shared" si="25"/>
        <v>0</v>
      </c>
      <c r="BY26" s="4"/>
      <c r="BZ26" s="4"/>
      <c r="CA26" s="30" t="str">
        <f t="shared" si="26"/>
        <v>0</v>
      </c>
    </row>
    <row r="27">
      <c r="A27" s="3" t="s">
        <v>883</v>
      </c>
      <c r="B27" s="26"/>
      <c r="C27" s="45"/>
      <c r="D27" s="25" t="str">
        <f t="shared" si="1"/>
        <v>0</v>
      </c>
      <c r="E27" s="26"/>
      <c r="F27" s="4"/>
      <c r="G27" s="25" t="str">
        <f t="shared" si="2"/>
        <v>0</v>
      </c>
      <c r="H27" s="4"/>
      <c r="I27" s="4"/>
      <c r="J27" s="25" t="str">
        <f t="shared" si="3"/>
        <v>0</v>
      </c>
      <c r="K27" s="4"/>
      <c r="L27" s="4"/>
      <c r="M27" s="25" t="str">
        <f t="shared" si="4"/>
        <v>0</v>
      </c>
      <c r="N27" s="4"/>
      <c r="O27" s="28" t="s">
        <v>762</v>
      </c>
      <c r="P27" s="25" t="str">
        <f t="shared" si="5"/>
        <v>5</v>
      </c>
      <c r="Q27" s="4"/>
      <c r="R27" s="4"/>
      <c r="S27" s="25" t="str">
        <f t="shared" si="6"/>
        <v>0</v>
      </c>
      <c r="T27" s="4"/>
      <c r="U27" s="4"/>
      <c r="V27" s="30" t="str">
        <f t="shared" si="7"/>
        <v>0</v>
      </c>
      <c r="W27" s="27" t="s">
        <v>486</v>
      </c>
      <c r="X27" s="3"/>
      <c r="Y27" s="32" t="str">
        <f t="shared" si="8"/>
        <v>0</v>
      </c>
      <c r="Z27" s="4"/>
      <c r="AA27" s="4"/>
      <c r="AB27" s="30" t="str">
        <f t="shared" si="9"/>
        <v>0</v>
      </c>
      <c r="AC27" s="4"/>
      <c r="AD27" s="4"/>
      <c r="AE27" s="30" t="str">
        <f t="shared" si="10"/>
        <v>0</v>
      </c>
      <c r="AF27" s="4"/>
      <c r="AG27" s="4"/>
      <c r="AH27" s="30" t="str">
        <f t="shared" si="11"/>
        <v>0</v>
      </c>
      <c r="AI27" s="4"/>
      <c r="AJ27" s="4"/>
      <c r="AK27" s="30" t="str">
        <f t="shared" si="12"/>
        <v>0</v>
      </c>
      <c r="AL27" s="4"/>
      <c r="AM27" s="4"/>
      <c r="AN27" s="30" t="str">
        <f t="shared" si="13"/>
        <v>0</v>
      </c>
      <c r="AO27" s="4"/>
      <c r="AP27" s="4"/>
      <c r="AQ27" s="30" t="str">
        <f t="shared" si="14"/>
        <v>0</v>
      </c>
      <c r="AR27" s="4"/>
      <c r="AS27" s="4"/>
      <c r="AT27" s="30" t="str">
        <f t="shared" si="15"/>
        <v>0</v>
      </c>
      <c r="AU27" s="4"/>
      <c r="AV27" s="4"/>
      <c r="AW27" s="30" t="str">
        <f t="shared" si="16"/>
        <v>0</v>
      </c>
      <c r="AX27" s="27" t="s">
        <v>486</v>
      </c>
      <c r="AY27" s="3"/>
      <c r="AZ27" s="32" t="str">
        <f t="shared" si="17"/>
        <v>0</v>
      </c>
      <c r="BA27" s="27" t="s">
        <v>486</v>
      </c>
      <c r="BB27" s="3"/>
      <c r="BC27" s="32" t="str">
        <f t="shared" si="18"/>
        <v>0</v>
      </c>
      <c r="BD27" s="4"/>
      <c r="BE27" s="4"/>
      <c r="BF27" s="30" t="str">
        <f t="shared" si="19"/>
        <v>0</v>
      </c>
      <c r="BG27" s="27" t="s">
        <v>486</v>
      </c>
      <c r="BH27" s="3"/>
      <c r="BI27" s="32" t="str">
        <f t="shared" si="20"/>
        <v>0</v>
      </c>
      <c r="BJ27" s="4"/>
      <c r="BK27" s="4"/>
      <c r="BL27" s="30" t="str">
        <f t="shared" si="21"/>
        <v>0</v>
      </c>
      <c r="BM27" s="4"/>
      <c r="BN27" s="4"/>
      <c r="BO27" s="30" t="str">
        <f t="shared" si="22"/>
        <v>0</v>
      </c>
      <c r="BP27" s="4"/>
      <c r="BQ27" s="4"/>
      <c r="BR27" s="30" t="str">
        <f t="shared" si="23"/>
        <v>0</v>
      </c>
      <c r="BS27" s="4"/>
      <c r="BT27" s="4"/>
      <c r="BU27" s="30" t="str">
        <f t="shared" si="24"/>
        <v>0</v>
      </c>
      <c r="BV27" s="4"/>
      <c r="BW27" s="4"/>
      <c r="BX27" s="30" t="str">
        <f t="shared" si="25"/>
        <v>0</v>
      </c>
      <c r="BY27" s="4"/>
      <c r="BZ27" s="21"/>
      <c r="CA27" s="32" t="str">
        <f t="shared" si="26"/>
        <v>0</v>
      </c>
    </row>
    <row r="28">
      <c r="A28" s="3" t="s">
        <v>884</v>
      </c>
      <c r="B28" s="4"/>
      <c r="C28" s="45"/>
      <c r="D28" s="25" t="str">
        <f t="shared" si="1"/>
        <v>0</v>
      </c>
      <c r="E28" s="4"/>
      <c r="F28" s="4"/>
      <c r="G28" s="25" t="str">
        <f t="shared" si="2"/>
        <v>0</v>
      </c>
      <c r="H28" s="4"/>
      <c r="I28" s="4"/>
      <c r="J28" s="25" t="str">
        <f t="shared" si="3"/>
        <v>0</v>
      </c>
      <c r="K28" s="4"/>
      <c r="L28" s="4"/>
      <c r="M28" s="25" t="str">
        <f t="shared" si="4"/>
        <v>0</v>
      </c>
      <c r="N28" s="4"/>
      <c r="O28" s="28" t="s">
        <v>753</v>
      </c>
      <c r="P28" s="25" t="str">
        <f t="shared" si="5"/>
        <v>3</v>
      </c>
      <c r="Q28" s="27" t="s">
        <v>119</v>
      </c>
      <c r="R28" s="3"/>
      <c r="S28" s="25" t="str">
        <f t="shared" si="6"/>
        <v>0</v>
      </c>
      <c r="T28" s="4"/>
      <c r="U28" s="4"/>
      <c r="V28" s="30" t="str">
        <f t="shared" si="7"/>
        <v>0</v>
      </c>
      <c r="W28" s="4"/>
      <c r="X28" s="4"/>
      <c r="Y28" s="30" t="str">
        <f t="shared" si="8"/>
        <v>0</v>
      </c>
      <c r="Z28" s="4"/>
      <c r="AA28" s="4"/>
      <c r="AB28" s="30" t="str">
        <f t="shared" si="9"/>
        <v>0</v>
      </c>
      <c r="AC28" s="4"/>
      <c r="AD28" s="4"/>
      <c r="AE28" s="30" t="str">
        <f t="shared" si="10"/>
        <v>0</v>
      </c>
      <c r="AF28" s="4"/>
      <c r="AG28" s="4"/>
      <c r="AH28" s="30" t="str">
        <f t="shared" si="11"/>
        <v>0</v>
      </c>
      <c r="AI28" s="27" t="s">
        <v>54</v>
      </c>
      <c r="AJ28" s="3"/>
      <c r="AK28" s="32" t="str">
        <f t="shared" si="12"/>
        <v>0</v>
      </c>
      <c r="AL28" s="3" t="s">
        <v>502</v>
      </c>
      <c r="AM28" s="3"/>
      <c r="AN28" s="32" t="str">
        <f t="shared" si="13"/>
        <v>0</v>
      </c>
      <c r="AO28" s="27" t="s">
        <v>230</v>
      </c>
      <c r="AP28" s="3"/>
      <c r="AQ28" s="32" t="str">
        <f t="shared" si="14"/>
        <v>0</v>
      </c>
      <c r="AR28" s="26"/>
      <c r="AS28" s="4"/>
      <c r="AT28" s="30" t="str">
        <f t="shared" si="15"/>
        <v>0</v>
      </c>
      <c r="AU28" s="4"/>
      <c r="AV28" s="4"/>
      <c r="AW28" s="30" t="str">
        <f t="shared" si="16"/>
        <v>0</v>
      </c>
      <c r="AX28" s="4"/>
      <c r="AY28" s="4"/>
      <c r="AZ28" s="30" t="str">
        <f t="shared" si="17"/>
        <v>0</v>
      </c>
      <c r="BA28" s="4"/>
      <c r="BB28" s="4"/>
      <c r="BC28" s="30" t="str">
        <f t="shared" si="18"/>
        <v>0</v>
      </c>
      <c r="BD28" s="4"/>
      <c r="BE28" s="4"/>
      <c r="BF28" s="30" t="str">
        <f t="shared" si="19"/>
        <v>0</v>
      </c>
      <c r="BG28" s="27" t="s">
        <v>128</v>
      </c>
      <c r="BH28" s="3"/>
      <c r="BI28" s="32" t="str">
        <f t="shared" si="20"/>
        <v>0</v>
      </c>
      <c r="BJ28" s="4"/>
      <c r="BK28" s="4"/>
      <c r="BL28" s="30" t="str">
        <f t="shared" si="21"/>
        <v>0</v>
      </c>
      <c r="BM28" s="27" t="s">
        <v>174</v>
      </c>
      <c r="BN28" s="3"/>
      <c r="BO28" s="32" t="str">
        <f t="shared" si="22"/>
        <v>0</v>
      </c>
      <c r="BP28" s="27" t="s">
        <v>110</v>
      </c>
      <c r="BQ28" s="3"/>
      <c r="BR28" s="32" t="str">
        <f t="shared" si="23"/>
        <v>0</v>
      </c>
      <c r="BS28" s="27" t="s">
        <v>54</v>
      </c>
      <c r="BT28" s="3"/>
      <c r="BU28" s="32" t="str">
        <f t="shared" si="24"/>
        <v>0</v>
      </c>
      <c r="BV28" s="4"/>
      <c r="BW28" s="4"/>
      <c r="BX28" s="30" t="str">
        <f t="shared" si="25"/>
        <v>0</v>
      </c>
      <c r="BY28" s="4"/>
      <c r="BZ28" s="4"/>
      <c r="CA28" s="30" t="str">
        <f t="shared" si="26"/>
        <v>0</v>
      </c>
    </row>
    <row r="29">
      <c r="A29" s="3" t="s">
        <v>885</v>
      </c>
      <c r="B29" s="26"/>
      <c r="C29" s="45"/>
      <c r="D29" s="25" t="str">
        <f t="shared" si="1"/>
        <v>0</v>
      </c>
      <c r="E29" s="4"/>
      <c r="F29" s="4"/>
      <c r="G29" s="25" t="str">
        <f t="shared" si="2"/>
        <v>0</v>
      </c>
      <c r="H29" s="27" t="s">
        <v>504</v>
      </c>
      <c r="I29" s="3"/>
      <c r="J29" s="25" t="str">
        <f t="shared" si="3"/>
        <v>0</v>
      </c>
      <c r="K29" s="3" t="s">
        <v>505</v>
      </c>
      <c r="L29" s="3"/>
      <c r="M29" s="25" t="str">
        <f t="shared" si="4"/>
        <v>0</v>
      </c>
      <c r="N29" s="27" t="s">
        <v>506</v>
      </c>
      <c r="O29" s="3" t="s">
        <v>753</v>
      </c>
      <c r="P29" s="25" t="str">
        <f t="shared" si="5"/>
        <v>3</v>
      </c>
      <c r="Q29" s="27" t="s">
        <v>163</v>
      </c>
      <c r="R29" s="3"/>
      <c r="S29" s="25" t="str">
        <f t="shared" si="6"/>
        <v>0</v>
      </c>
      <c r="T29" s="27" t="s">
        <v>163</v>
      </c>
      <c r="U29" s="3"/>
      <c r="V29" s="32" t="str">
        <f t="shared" si="7"/>
        <v>0</v>
      </c>
      <c r="W29" s="27" t="s">
        <v>508</v>
      </c>
      <c r="X29" s="3"/>
      <c r="Y29" s="32" t="str">
        <f t="shared" si="8"/>
        <v>0</v>
      </c>
      <c r="Z29" s="27" t="s">
        <v>54</v>
      </c>
      <c r="AA29" s="3"/>
      <c r="AB29" s="32" t="str">
        <f t="shared" si="9"/>
        <v>0</v>
      </c>
      <c r="AC29" s="27" t="s">
        <v>54</v>
      </c>
      <c r="AD29" s="3"/>
      <c r="AE29" s="32" t="str">
        <f t="shared" si="10"/>
        <v>0</v>
      </c>
      <c r="AF29" s="27" t="s">
        <v>54</v>
      </c>
      <c r="AG29" s="3"/>
      <c r="AH29" s="32" t="str">
        <f t="shared" si="11"/>
        <v>0</v>
      </c>
      <c r="AI29" s="68" t="s">
        <v>511</v>
      </c>
      <c r="AJ29" s="3"/>
      <c r="AK29" s="32" t="str">
        <f t="shared" si="12"/>
        <v>0</v>
      </c>
      <c r="AL29" s="27" t="s">
        <v>504</v>
      </c>
      <c r="AM29" s="3"/>
      <c r="AN29" s="32" t="str">
        <f t="shared" si="13"/>
        <v>0</v>
      </c>
      <c r="AO29" s="27" t="s">
        <v>176</v>
      </c>
      <c r="AP29" s="3"/>
      <c r="AQ29" s="32" t="str">
        <f t="shared" si="14"/>
        <v>0</v>
      </c>
      <c r="AR29" s="27" t="s">
        <v>467</v>
      </c>
      <c r="AS29" s="3"/>
      <c r="AT29" s="32" t="str">
        <f t="shared" si="15"/>
        <v>0</v>
      </c>
      <c r="AU29" s="27" t="s">
        <v>513</v>
      </c>
      <c r="AV29" s="3"/>
      <c r="AW29" s="32" t="str">
        <f t="shared" si="16"/>
        <v>0</v>
      </c>
      <c r="AX29" s="49" t="s">
        <v>514</v>
      </c>
      <c r="AY29" s="3"/>
      <c r="AZ29" s="32" t="str">
        <f t="shared" si="17"/>
        <v>0</v>
      </c>
      <c r="BA29" s="27" t="s">
        <v>183</v>
      </c>
      <c r="BB29" s="27"/>
      <c r="BC29" s="32" t="str">
        <f t="shared" si="18"/>
        <v>0</v>
      </c>
      <c r="BD29" s="27" t="s">
        <v>504</v>
      </c>
      <c r="BE29" s="3"/>
      <c r="BF29" s="32" t="str">
        <f t="shared" si="19"/>
        <v>0</v>
      </c>
      <c r="BG29" s="27" t="s">
        <v>128</v>
      </c>
      <c r="BH29" s="3"/>
      <c r="BI29" s="32" t="str">
        <f t="shared" si="20"/>
        <v>0</v>
      </c>
      <c r="BJ29" s="27" t="s">
        <v>504</v>
      </c>
      <c r="BK29" s="3"/>
      <c r="BL29" s="32" t="str">
        <f t="shared" si="21"/>
        <v>0</v>
      </c>
      <c r="BM29" s="27" t="s">
        <v>515</v>
      </c>
      <c r="BN29" s="3"/>
      <c r="BO29" s="32" t="str">
        <f t="shared" si="22"/>
        <v>0</v>
      </c>
      <c r="BP29" s="3" t="s">
        <v>516</v>
      </c>
      <c r="BQ29" s="3"/>
      <c r="BR29" s="32" t="str">
        <f t="shared" si="23"/>
        <v>0</v>
      </c>
      <c r="BS29" s="27" t="s">
        <v>263</v>
      </c>
      <c r="BT29" s="3"/>
      <c r="BU29" s="32" t="str">
        <f t="shared" si="24"/>
        <v>0</v>
      </c>
      <c r="BV29" s="27" t="s">
        <v>519</v>
      </c>
      <c r="BW29" s="3"/>
      <c r="BX29" s="32" t="str">
        <f t="shared" si="25"/>
        <v>0</v>
      </c>
      <c r="BY29" s="27" t="s">
        <v>520</v>
      </c>
      <c r="BZ29" s="21"/>
      <c r="CA29" s="32" t="str">
        <f t="shared" si="26"/>
        <v>0</v>
      </c>
    </row>
    <row r="30">
      <c r="A30" s="3" t="s">
        <v>887</v>
      </c>
      <c r="B30" s="4"/>
      <c r="C30" s="45"/>
      <c r="D30" s="25" t="str">
        <f t="shared" si="1"/>
        <v>0</v>
      </c>
      <c r="E30" s="4"/>
      <c r="F30" s="4"/>
      <c r="G30" s="25" t="str">
        <f t="shared" si="2"/>
        <v>0</v>
      </c>
      <c r="H30" s="4"/>
      <c r="I30" s="4"/>
      <c r="J30" s="25" t="str">
        <f t="shared" si="3"/>
        <v>0</v>
      </c>
      <c r="K30" s="4"/>
      <c r="L30" s="4"/>
      <c r="M30" s="25" t="str">
        <f t="shared" si="4"/>
        <v>0</v>
      </c>
      <c r="N30" s="27" t="s">
        <v>521</v>
      </c>
      <c r="O30" s="3" t="s">
        <v>574</v>
      </c>
      <c r="P30" s="25" t="str">
        <f t="shared" si="5"/>
        <v>1</v>
      </c>
      <c r="Q30" s="4"/>
      <c r="R30" s="4"/>
      <c r="S30" s="25" t="str">
        <f t="shared" si="6"/>
        <v>0</v>
      </c>
      <c r="T30" s="4"/>
      <c r="U30" s="4"/>
      <c r="V30" s="30" t="str">
        <f t="shared" si="7"/>
        <v>0</v>
      </c>
      <c r="W30" s="4"/>
      <c r="X30" s="4"/>
      <c r="Y30" s="30" t="str">
        <f t="shared" si="8"/>
        <v>0</v>
      </c>
      <c r="Z30" s="4"/>
      <c r="AA30" s="4"/>
      <c r="AB30" s="30" t="str">
        <f t="shared" si="9"/>
        <v>0</v>
      </c>
      <c r="AC30" s="27" t="s">
        <v>54</v>
      </c>
      <c r="AD30" s="3"/>
      <c r="AE30" s="32" t="str">
        <f t="shared" si="10"/>
        <v>0</v>
      </c>
      <c r="AF30" s="27" t="s">
        <v>54</v>
      </c>
      <c r="AG30" s="3"/>
      <c r="AH30" s="32" t="str">
        <f t="shared" si="11"/>
        <v>0</v>
      </c>
      <c r="AI30" s="4"/>
      <c r="AJ30" s="4"/>
      <c r="AK30" s="30" t="str">
        <f t="shared" si="12"/>
        <v>0</v>
      </c>
      <c r="AL30" s="4"/>
      <c r="AM30" s="4"/>
      <c r="AN30" s="30" t="str">
        <f t="shared" si="13"/>
        <v>0</v>
      </c>
      <c r="AO30" s="4"/>
      <c r="AP30" s="4"/>
      <c r="AQ30" s="30" t="str">
        <f t="shared" si="14"/>
        <v>0</v>
      </c>
      <c r="AR30" s="4"/>
      <c r="AS30" s="4"/>
      <c r="AT30" s="30" t="str">
        <f t="shared" si="15"/>
        <v>0</v>
      </c>
      <c r="AU30" s="4"/>
      <c r="AV30" s="4"/>
      <c r="AW30" s="30" t="str">
        <f t="shared" si="16"/>
        <v>0</v>
      </c>
      <c r="AX30" s="4"/>
      <c r="AY30" s="4"/>
      <c r="AZ30" s="30" t="str">
        <f t="shared" si="17"/>
        <v>0</v>
      </c>
      <c r="BA30" s="4"/>
      <c r="BB30" s="4"/>
      <c r="BC30" s="30" t="str">
        <f t="shared" si="18"/>
        <v>0</v>
      </c>
      <c r="BD30" s="27" t="s">
        <v>127</v>
      </c>
      <c r="BE30" s="3"/>
      <c r="BF30" s="32" t="str">
        <f t="shared" si="19"/>
        <v>0</v>
      </c>
      <c r="BG30" s="27" t="s">
        <v>128</v>
      </c>
      <c r="BH30" s="3"/>
      <c r="BI30" s="32" t="str">
        <f t="shared" si="20"/>
        <v>0</v>
      </c>
      <c r="BJ30" s="4"/>
      <c r="BK30" s="4"/>
      <c r="BL30" s="30" t="str">
        <f t="shared" si="21"/>
        <v>0</v>
      </c>
      <c r="BM30" s="4"/>
      <c r="BN30" s="4"/>
      <c r="BO30" s="30" t="str">
        <f t="shared" si="22"/>
        <v>0</v>
      </c>
      <c r="BP30" s="4"/>
      <c r="BQ30" s="4"/>
      <c r="BR30" s="30" t="str">
        <f t="shared" si="23"/>
        <v>0</v>
      </c>
      <c r="BS30" s="27" t="s">
        <v>523</v>
      </c>
      <c r="BT30" s="3"/>
      <c r="BU30" s="32" t="str">
        <f t="shared" si="24"/>
        <v>0</v>
      </c>
      <c r="BV30" s="4"/>
      <c r="BW30" s="4"/>
      <c r="BX30" s="30" t="str">
        <f t="shared" si="25"/>
        <v>0</v>
      </c>
      <c r="BY30" s="4"/>
      <c r="BZ30" s="21"/>
      <c r="CA30" s="32" t="str">
        <f t="shared" si="26"/>
        <v>0</v>
      </c>
    </row>
    <row r="31">
      <c r="A31" s="3" t="s">
        <v>889</v>
      </c>
      <c r="B31" s="22"/>
      <c r="C31" s="23"/>
      <c r="D31" s="25" t="str">
        <f t="shared" si="1"/>
        <v>0</v>
      </c>
      <c r="E31" s="26"/>
      <c r="F31" s="4"/>
      <c r="G31" s="25" t="str">
        <f t="shared" si="2"/>
        <v>0</v>
      </c>
      <c r="H31" s="4"/>
      <c r="I31" s="4"/>
      <c r="J31" s="25" t="str">
        <f t="shared" si="3"/>
        <v>0</v>
      </c>
      <c r="K31" s="4"/>
      <c r="L31" s="4"/>
      <c r="M31" s="25" t="str">
        <f t="shared" si="4"/>
        <v>0</v>
      </c>
      <c r="N31" s="4"/>
      <c r="O31" s="4"/>
      <c r="P31" s="25" t="str">
        <f t="shared" si="5"/>
        <v>0</v>
      </c>
      <c r="Q31" s="4"/>
      <c r="R31" s="28" t="s">
        <v>574</v>
      </c>
      <c r="S31" s="25" t="str">
        <f t="shared" si="6"/>
        <v>1</v>
      </c>
      <c r="T31" s="4"/>
      <c r="U31" s="4"/>
      <c r="V31" s="30" t="str">
        <f t="shared" si="7"/>
        <v>0</v>
      </c>
      <c r="W31" s="4"/>
      <c r="X31" s="4"/>
      <c r="Y31" s="30" t="str">
        <f t="shared" si="8"/>
        <v>0</v>
      </c>
      <c r="Z31" s="4"/>
      <c r="AA31" s="28" t="s">
        <v>574</v>
      </c>
      <c r="AB31" s="32" t="str">
        <f t="shared" si="9"/>
        <v>1</v>
      </c>
      <c r="AC31" s="4"/>
      <c r="AD31" s="4"/>
      <c r="AE31" s="30" t="str">
        <f t="shared" si="10"/>
        <v>0</v>
      </c>
      <c r="AF31" s="4"/>
      <c r="AG31" s="4"/>
      <c r="AH31" s="30" t="str">
        <f t="shared" si="11"/>
        <v>0</v>
      </c>
      <c r="AI31" s="4"/>
      <c r="AJ31" s="4"/>
      <c r="AK31" s="30" t="str">
        <f t="shared" si="12"/>
        <v>0</v>
      </c>
      <c r="AL31" s="4"/>
      <c r="AM31" s="4"/>
      <c r="AN31" s="30" t="str">
        <f t="shared" si="13"/>
        <v>0</v>
      </c>
      <c r="AO31" s="4"/>
      <c r="AP31" s="4"/>
      <c r="AQ31" s="30" t="str">
        <f t="shared" si="14"/>
        <v>0</v>
      </c>
      <c r="AR31" s="4"/>
      <c r="AS31" s="4"/>
      <c r="AT31" s="30" t="str">
        <f t="shared" si="15"/>
        <v>0</v>
      </c>
      <c r="AU31" s="4"/>
      <c r="AV31" s="4"/>
      <c r="AW31" s="30" t="str">
        <f t="shared" si="16"/>
        <v>0</v>
      </c>
      <c r="AX31" s="4"/>
      <c r="AY31" s="4"/>
      <c r="AZ31" s="30" t="str">
        <f t="shared" si="17"/>
        <v>0</v>
      </c>
      <c r="BA31" s="4"/>
      <c r="BB31" s="4"/>
      <c r="BC31" s="30" t="str">
        <f t="shared" si="18"/>
        <v>0</v>
      </c>
      <c r="BD31" s="4"/>
      <c r="BE31" s="4"/>
      <c r="BF31" s="30" t="str">
        <f t="shared" si="19"/>
        <v>0</v>
      </c>
      <c r="BG31" s="4"/>
      <c r="BH31" s="4"/>
      <c r="BI31" s="30" t="str">
        <f t="shared" si="20"/>
        <v>0</v>
      </c>
      <c r="BJ31" s="4"/>
      <c r="BK31" s="4"/>
      <c r="BL31" s="30" t="str">
        <f t="shared" si="21"/>
        <v>0</v>
      </c>
      <c r="BM31" s="4"/>
      <c r="BN31" s="4"/>
      <c r="BO31" s="30" t="str">
        <f t="shared" si="22"/>
        <v>0</v>
      </c>
      <c r="BP31" s="4"/>
      <c r="BQ31" s="4"/>
      <c r="BR31" s="30" t="str">
        <f t="shared" si="23"/>
        <v>0</v>
      </c>
      <c r="BS31" s="4"/>
      <c r="BT31" s="4"/>
      <c r="BU31" s="30" t="str">
        <f t="shared" si="24"/>
        <v>0</v>
      </c>
      <c r="BV31" s="27" t="s">
        <v>526</v>
      </c>
      <c r="BW31" s="3"/>
      <c r="BX31" s="32" t="str">
        <f t="shared" si="25"/>
        <v>0</v>
      </c>
      <c r="BY31" s="4"/>
      <c r="BZ31" s="41" t="s">
        <v>574</v>
      </c>
      <c r="CA31" s="32" t="str">
        <f t="shared" si="26"/>
        <v>1</v>
      </c>
    </row>
    <row r="32">
      <c r="A32" s="3" t="s">
        <v>890</v>
      </c>
      <c r="B32" s="22"/>
      <c r="C32" s="23"/>
      <c r="D32" s="25" t="str">
        <f t="shared" si="1"/>
        <v>0</v>
      </c>
      <c r="E32" s="26"/>
      <c r="F32" s="4"/>
      <c r="G32" s="25" t="str">
        <f t="shared" si="2"/>
        <v>0</v>
      </c>
      <c r="H32" s="4"/>
      <c r="I32" s="4"/>
      <c r="J32" s="25" t="str">
        <f t="shared" si="3"/>
        <v>0</v>
      </c>
      <c r="K32" s="4"/>
      <c r="L32" s="4"/>
      <c r="M32" s="25" t="str">
        <f t="shared" si="4"/>
        <v>0</v>
      </c>
      <c r="N32" s="4"/>
      <c r="O32" s="4"/>
      <c r="P32" s="25" t="str">
        <f t="shared" si="5"/>
        <v>0</v>
      </c>
      <c r="Q32" s="4"/>
      <c r="R32" s="28" t="s">
        <v>891</v>
      </c>
      <c r="S32" s="25" t="str">
        <f t="shared" si="6"/>
        <v>11</v>
      </c>
      <c r="T32" s="4"/>
      <c r="U32" s="4"/>
      <c r="V32" s="30" t="str">
        <f t="shared" si="7"/>
        <v>0</v>
      </c>
      <c r="W32" s="4"/>
      <c r="X32" s="4"/>
      <c r="Y32" s="30" t="str">
        <f t="shared" si="8"/>
        <v>0</v>
      </c>
      <c r="Z32" s="4"/>
      <c r="AA32" s="4"/>
      <c r="AB32" s="30" t="str">
        <f t="shared" si="9"/>
        <v>0</v>
      </c>
      <c r="AC32" s="4"/>
      <c r="AD32" s="4"/>
      <c r="AE32" s="30" t="str">
        <f t="shared" si="10"/>
        <v>0</v>
      </c>
      <c r="AF32" s="4"/>
      <c r="AG32" s="4"/>
      <c r="AH32" s="30" t="str">
        <f t="shared" si="11"/>
        <v>0</v>
      </c>
      <c r="AI32" s="4"/>
      <c r="AJ32" s="4"/>
      <c r="AK32" s="30" t="str">
        <f t="shared" si="12"/>
        <v>0</v>
      </c>
      <c r="AL32" s="4"/>
      <c r="AM32" s="4"/>
      <c r="AN32" s="30" t="str">
        <f t="shared" si="13"/>
        <v>0</v>
      </c>
      <c r="AO32" s="27" t="s">
        <v>145</v>
      </c>
      <c r="AP32" s="3"/>
      <c r="AQ32" s="32" t="str">
        <f t="shared" si="14"/>
        <v>0</v>
      </c>
      <c r="AR32" s="4"/>
      <c r="AS32" s="4"/>
      <c r="AT32" s="30" t="str">
        <f t="shared" si="15"/>
        <v>0</v>
      </c>
      <c r="AU32" s="4"/>
      <c r="AV32" s="4"/>
      <c r="AW32" s="30" t="str">
        <f t="shared" si="16"/>
        <v>0</v>
      </c>
      <c r="AX32" s="4"/>
      <c r="AY32" s="4"/>
      <c r="AZ32" s="30" t="str">
        <f t="shared" si="17"/>
        <v>0</v>
      </c>
      <c r="BA32" s="4"/>
      <c r="BB32" s="4"/>
      <c r="BC32" s="30" t="str">
        <f t="shared" si="18"/>
        <v>0</v>
      </c>
      <c r="BD32" s="4"/>
      <c r="BE32" s="4"/>
      <c r="BF32" s="30" t="str">
        <f t="shared" si="19"/>
        <v>0</v>
      </c>
      <c r="BG32" s="4"/>
      <c r="BH32" s="4"/>
      <c r="BI32" s="30" t="str">
        <f t="shared" si="20"/>
        <v>0</v>
      </c>
      <c r="BJ32" s="4"/>
      <c r="BK32" s="4"/>
      <c r="BL32" s="30" t="str">
        <f t="shared" si="21"/>
        <v>0</v>
      </c>
      <c r="BM32" s="4"/>
      <c r="BN32" s="4"/>
      <c r="BO32" s="30" t="str">
        <f t="shared" si="22"/>
        <v>0</v>
      </c>
      <c r="BP32" s="4"/>
      <c r="BQ32" s="4"/>
      <c r="BR32" s="30" t="str">
        <f t="shared" si="23"/>
        <v>0</v>
      </c>
      <c r="BS32" s="4"/>
      <c r="BT32" s="4"/>
      <c r="BU32" s="30" t="str">
        <f t="shared" si="24"/>
        <v>0</v>
      </c>
      <c r="BV32" s="4"/>
      <c r="BW32" s="4"/>
      <c r="BX32" s="30" t="str">
        <f t="shared" si="25"/>
        <v>0</v>
      </c>
      <c r="BY32" s="4"/>
      <c r="BZ32" s="40"/>
      <c r="CA32" s="30" t="str">
        <f t="shared" si="26"/>
        <v>0</v>
      </c>
    </row>
    <row r="33">
      <c r="A33" s="3" t="s">
        <v>892</v>
      </c>
      <c r="B33" s="4"/>
      <c r="C33" s="45"/>
      <c r="D33" s="25" t="str">
        <f t="shared" si="1"/>
        <v>0</v>
      </c>
      <c r="E33" s="4"/>
      <c r="F33" s="4"/>
      <c r="G33" s="25" t="str">
        <f t="shared" si="2"/>
        <v>0</v>
      </c>
      <c r="H33" s="4"/>
      <c r="I33" s="4"/>
      <c r="J33" s="25" t="str">
        <f t="shared" si="3"/>
        <v>0</v>
      </c>
      <c r="K33" s="4"/>
      <c r="L33" s="4"/>
      <c r="M33" s="25" t="str">
        <f t="shared" si="4"/>
        <v>0</v>
      </c>
      <c r="N33" s="4"/>
      <c r="O33" s="4"/>
      <c r="P33" s="25" t="str">
        <f t="shared" si="5"/>
        <v>0</v>
      </c>
      <c r="Q33" s="4"/>
      <c r="R33" s="28" t="s">
        <v>574</v>
      </c>
      <c r="S33" s="25" t="str">
        <f t="shared" si="6"/>
        <v>1</v>
      </c>
      <c r="T33" s="4"/>
      <c r="U33" s="4"/>
      <c r="V33" s="30" t="str">
        <f t="shared" si="7"/>
        <v>0</v>
      </c>
      <c r="W33" s="4"/>
      <c r="X33" s="4"/>
      <c r="Y33" s="30" t="str">
        <f t="shared" si="8"/>
        <v>0</v>
      </c>
      <c r="Z33" s="4"/>
      <c r="AA33" s="4"/>
      <c r="AB33" s="30" t="str">
        <f t="shared" si="9"/>
        <v>0</v>
      </c>
      <c r="AC33" s="4"/>
      <c r="AD33" s="4"/>
      <c r="AE33" s="30" t="str">
        <f t="shared" si="10"/>
        <v>0</v>
      </c>
      <c r="AF33" s="4"/>
      <c r="AG33" s="4"/>
      <c r="AH33" s="30" t="str">
        <f t="shared" si="11"/>
        <v>0</v>
      </c>
      <c r="AI33" s="4"/>
      <c r="AJ33" s="4"/>
      <c r="AK33" s="30" t="str">
        <f t="shared" si="12"/>
        <v>0</v>
      </c>
      <c r="AL33" s="4"/>
      <c r="AM33" s="4"/>
      <c r="AN33" s="30" t="str">
        <f t="shared" si="13"/>
        <v>0</v>
      </c>
      <c r="AO33" s="4"/>
      <c r="AP33" s="4"/>
      <c r="AQ33" s="30" t="str">
        <f t="shared" si="14"/>
        <v>0</v>
      </c>
      <c r="AR33" s="4"/>
      <c r="AS33" s="4"/>
      <c r="AT33" s="30" t="str">
        <f t="shared" si="15"/>
        <v>0</v>
      </c>
      <c r="AU33" s="4"/>
      <c r="AV33" s="4"/>
      <c r="AW33" s="30" t="str">
        <f t="shared" si="16"/>
        <v>0</v>
      </c>
      <c r="AX33" s="4"/>
      <c r="AY33" s="4"/>
      <c r="AZ33" s="30" t="str">
        <f t="shared" si="17"/>
        <v>0</v>
      </c>
      <c r="BA33" s="4"/>
      <c r="BB33" s="4"/>
      <c r="BC33" s="30" t="str">
        <f t="shared" si="18"/>
        <v>0</v>
      </c>
      <c r="BD33" s="4"/>
      <c r="BE33" s="4"/>
      <c r="BF33" s="30" t="str">
        <f t="shared" si="19"/>
        <v>0</v>
      </c>
      <c r="BG33" s="4"/>
      <c r="BH33" s="4"/>
      <c r="BI33" s="30" t="str">
        <f t="shared" si="20"/>
        <v>0</v>
      </c>
      <c r="BJ33" s="4"/>
      <c r="BK33" s="4"/>
      <c r="BL33" s="30" t="str">
        <f t="shared" si="21"/>
        <v>0</v>
      </c>
      <c r="BM33" s="4"/>
      <c r="BN33" s="4"/>
      <c r="BO33" s="30" t="str">
        <f t="shared" si="22"/>
        <v>0</v>
      </c>
      <c r="BP33" s="4"/>
      <c r="BQ33" s="4"/>
      <c r="BR33" s="30" t="str">
        <f t="shared" si="23"/>
        <v>0</v>
      </c>
      <c r="BS33" s="4"/>
      <c r="BT33" s="4"/>
      <c r="BU33" s="30" t="str">
        <f t="shared" si="24"/>
        <v>0</v>
      </c>
      <c r="BV33" s="4"/>
      <c r="BW33" s="4"/>
      <c r="BX33" s="30" t="str">
        <f t="shared" si="25"/>
        <v>0</v>
      </c>
      <c r="BY33" s="4"/>
      <c r="BZ33" s="4"/>
      <c r="CA33" s="30" t="str">
        <f t="shared" si="26"/>
        <v>0</v>
      </c>
    </row>
    <row r="34">
      <c r="A34" s="3" t="s">
        <v>893</v>
      </c>
      <c r="B34" s="4"/>
      <c r="C34" s="45"/>
      <c r="D34" s="25" t="str">
        <f t="shared" si="1"/>
        <v>0</v>
      </c>
      <c r="E34" s="4"/>
      <c r="F34" s="4"/>
      <c r="G34" s="25" t="str">
        <f t="shared" si="2"/>
        <v>0</v>
      </c>
      <c r="H34" s="4"/>
      <c r="I34" s="4"/>
      <c r="J34" s="25" t="str">
        <f t="shared" si="3"/>
        <v>0</v>
      </c>
      <c r="K34" s="4"/>
      <c r="L34" s="4"/>
      <c r="M34" s="25" t="str">
        <f t="shared" si="4"/>
        <v>0</v>
      </c>
      <c r="N34" s="4"/>
      <c r="O34" s="4"/>
      <c r="P34" s="25" t="str">
        <f t="shared" si="5"/>
        <v>0</v>
      </c>
      <c r="Q34" s="4"/>
      <c r="R34" s="28" t="s">
        <v>894</v>
      </c>
      <c r="S34" s="25" t="str">
        <f t="shared" si="6"/>
        <v>10</v>
      </c>
      <c r="T34" s="4"/>
      <c r="U34" s="28" t="s">
        <v>764</v>
      </c>
      <c r="V34" s="32" t="str">
        <f t="shared" si="7"/>
        <v>4</v>
      </c>
      <c r="W34" s="4"/>
      <c r="X34" s="28" t="s">
        <v>574</v>
      </c>
      <c r="Y34" s="32" t="str">
        <f t="shared" si="8"/>
        <v>1</v>
      </c>
      <c r="Z34" s="4"/>
      <c r="AA34" s="4"/>
      <c r="AB34" s="30" t="str">
        <f t="shared" si="9"/>
        <v>0</v>
      </c>
      <c r="AC34" s="4"/>
      <c r="AD34" s="4"/>
      <c r="AE34" s="30" t="str">
        <f t="shared" si="10"/>
        <v>0</v>
      </c>
      <c r="AF34" s="4"/>
      <c r="AG34" s="4"/>
      <c r="AH34" s="30" t="str">
        <f t="shared" si="11"/>
        <v>0</v>
      </c>
      <c r="AI34" s="4"/>
      <c r="AJ34" s="4"/>
      <c r="AK34" s="30" t="str">
        <f t="shared" si="12"/>
        <v>0</v>
      </c>
      <c r="AL34" s="4"/>
      <c r="AM34" s="4"/>
      <c r="AN34" s="30" t="str">
        <f t="shared" si="13"/>
        <v>0</v>
      </c>
      <c r="AO34" s="4"/>
      <c r="AP34" s="4"/>
      <c r="AQ34" s="30" t="str">
        <f t="shared" si="14"/>
        <v>0</v>
      </c>
      <c r="AR34" s="4"/>
      <c r="AS34" s="4"/>
      <c r="AT34" s="30" t="str">
        <f t="shared" si="15"/>
        <v>0</v>
      </c>
      <c r="AU34" s="4"/>
      <c r="AV34" s="4"/>
      <c r="AW34" s="30" t="str">
        <f t="shared" si="16"/>
        <v>0</v>
      </c>
      <c r="AX34" s="4"/>
      <c r="AY34" s="4"/>
      <c r="AZ34" s="30" t="str">
        <f t="shared" si="17"/>
        <v>0</v>
      </c>
      <c r="BA34" s="4"/>
      <c r="BB34" s="4"/>
      <c r="BC34" s="30" t="str">
        <f t="shared" si="18"/>
        <v>0</v>
      </c>
      <c r="BD34" s="4"/>
      <c r="BE34" s="4"/>
      <c r="BF34" s="30" t="str">
        <f t="shared" si="19"/>
        <v>0</v>
      </c>
      <c r="BG34" s="4"/>
      <c r="BH34" s="4"/>
      <c r="BI34" s="30" t="str">
        <f t="shared" si="20"/>
        <v>0</v>
      </c>
      <c r="BJ34" s="4"/>
      <c r="BK34" s="4"/>
      <c r="BL34" s="30" t="str">
        <f t="shared" si="21"/>
        <v>0</v>
      </c>
      <c r="BM34" s="4"/>
      <c r="BN34" s="4"/>
      <c r="BO34" s="30" t="str">
        <f t="shared" si="22"/>
        <v>0</v>
      </c>
      <c r="BP34" s="4"/>
      <c r="BQ34" s="4"/>
      <c r="BR34" s="30" t="str">
        <f t="shared" si="23"/>
        <v>0</v>
      </c>
      <c r="BS34" s="4"/>
      <c r="BT34" s="4"/>
      <c r="BU34" s="30" t="str">
        <f t="shared" si="24"/>
        <v>0</v>
      </c>
      <c r="BV34" s="4"/>
      <c r="BW34" s="28" t="s">
        <v>574</v>
      </c>
      <c r="BX34" s="32" t="str">
        <f t="shared" si="25"/>
        <v>1</v>
      </c>
      <c r="BY34" s="4"/>
      <c r="BZ34" s="4"/>
      <c r="CA34" s="30" t="str">
        <f t="shared" si="26"/>
        <v>0</v>
      </c>
    </row>
    <row r="35">
      <c r="A35" s="21" t="s">
        <v>895</v>
      </c>
      <c r="B35" s="48" t="s">
        <v>205</v>
      </c>
      <c r="C35" s="20" t="s">
        <v>574</v>
      </c>
      <c r="D35" s="25" t="str">
        <f t="shared" si="1"/>
        <v>1</v>
      </c>
      <c r="E35" s="50" t="s">
        <v>206</v>
      </c>
      <c r="F35" s="21"/>
      <c r="G35" s="25" t="str">
        <f t="shared" si="2"/>
        <v>0</v>
      </c>
      <c r="H35" s="49" t="s">
        <v>198</v>
      </c>
      <c r="I35" s="21"/>
      <c r="J35" s="25" t="str">
        <f t="shared" si="3"/>
        <v>0</v>
      </c>
      <c r="K35" s="49" t="s">
        <v>198</v>
      </c>
      <c r="L35" s="21"/>
      <c r="M35" s="25" t="str">
        <f t="shared" si="4"/>
        <v>0</v>
      </c>
      <c r="N35" s="49" t="s">
        <v>207</v>
      </c>
      <c r="O35" s="21"/>
      <c r="P35" s="25" t="str">
        <f t="shared" si="5"/>
        <v>0</v>
      </c>
      <c r="Q35" s="49" t="s">
        <v>208</v>
      </c>
      <c r="R35" s="21"/>
      <c r="S35" s="25" t="str">
        <f t="shared" si="6"/>
        <v>0</v>
      </c>
      <c r="T35" s="49" t="s">
        <v>208</v>
      </c>
      <c r="U35" s="21"/>
      <c r="V35" s="32" t="str">
        <f t="shared" si="7"/>
        <v>0</v>
      </c>
      <c r="W35" s="49" t="s">
        <v>209</v>
      </c>
      <c r="X35" s="21"/>
      <c r="Y35" s="32" t="str">
        <f t="shared" si="8"/>
        <v>0</v>
      </c>
      <c r="Z35" s="49" t="s">
        <v>210</v>
      </c>
      <c r="AA35" s="21"/>
      <c r="AB35" s="32" t="str">
        <f t="shared" si="9"/>
        <v>0</v>
      </c>
      <c r="AC35" s="49" t="s">
        <v>211</v>
      </c>
      <c r="AD35" s="21"/>
      <c r="AE35" s="32" t="str">
        <f t="shared" si="10"/>
        <v>0</v>
      </c>
      <c r="AF35" s="49" t="s">
        <v>212</v>
      </c>
      <c r="AG35" s="21"/>
      <c r="AH35" s="32" t="str">
        <f t="shared" si="11"/>
        <v>0</v>
      </c>
      <c r="AI35" s="49" t="s">
        <v>198</v>
      </c>
      <c r="AJ35" s="21"/>
      <c r="AK35" s="32" t="str">
        <f t="shared" si="12"/>
        <v>0</v>
      </c>
      <c r="AL35" s="49" t="s">
        <v>208</v>
      </c>
      <c r="AM35" s="21"/>
      <c r="AN35" s="32" t="str">
        <f t="shared" si="13"/>
        <v>0</v>
      </c>
      <c r="AO35" s="49" t="s">
        <v>208</v>
      </c>
      <c r="AP35" s="21"/>
      <c r="AQ35" s="32" t="str">
        <f t="shared" si="14"/>
        <v>0</v>
      </c>
      <c r="AR35" s="72" t="s">
        <v>214</v>
      </c>
      <c r="AS35" s="21"/>
      <c r="AT35" s="32" t="str">
        <f t="shared" si="15"/>
        <v>0</v>
      </c>
      <c r="AU35" s="49" t="s">
        <v>208</v>
      </c>
      <c r="AV35" s="21"/>
      <c r="AW35" s="32" t="str">
        <f t="shared" si="16"/>
        <v>0</v>
      </c>
      <c r="AX35" s="49" t="s">
        <v>198</v>
      </c>
      <c r="AY35" s="21"/>
      <c r="AZ35" s="32" t="str">
        <f t="shared" si="17"/>
        <v>0</v>
      </c>
      <c r="BA35" s="49" t="s">
        <v>216</v>
      </c>
      <c r="BB35" s="21"/>
      <c r="BC35" s="32" t="str">
        <f t="shared" si="18"/>
        <v>0</v>
      </c>
      <c r="BD35" s="49" t="s">
        <v>198</v>
      </c>
      <c r="BE35" s="21"/>
      <c r="BF35" s="32" t="str">
        <f t="shared" si="19"/>
        <v>0</v>
      </c>
      <c r="BG35" s="49" t="s">
        <v>217</v>
      </c>
      <c r="BH35" s="21"/>
      <c r="BI35" s="32" t="str">
        <f t="shared" si="20"/>
        <v>0</v>
      </c>
      <c r="BJ35" s="49" t="s">
        <v>208</v>
      </c>
      <c r="BK35" s="21"/>
      <c r="BL35" s="32" t="str">
        <f t="shared" si="21"/>
        <v>0</v>
      </c>
      <c r="BM35" s="49" t="s">
        <v>218</v>
      </c>
      <c r="BN35" s="21"/>
      <c r="BO35" s="32" t="str">
        <f t="shared" si="22"/>
        <v>0</v>
      </c>
      <c r="BP35" s="49" t="s">
        <v>198</v>
      </c>
      <c r="BQ35" s="21"/>
      <c r="BR35" s="32" t="str">
        <f t="shared" si="23"/>
        <v>0</v>
      </c>
      <c r="BS35" s="49" t="s">
        <v>219</v>
      </c>
      <c r="BT35" s="21"/>
      <c r="BU35" s="32" t="str">
        <f t="shared" si="24"/>
        <v>0</v>
      </c>
      <c r="BV35" s="49" t="s">
        <v>220</v>
      </c>
      <c r="BW35" s="21"/>
      <c r="BX35" s="32" t="str">
        <f t="shared" si="25"/>
        <v>0</v>
      </c>
      <c r="BY35" s="49" t="s">
        <v>221</v>
      </c>
      <c r="BZ35" s="4"/>
      <c r="CA35" s="30" t="str">
        <f t="shared" si="26"/>
        <v>0</v>
      </c>
    </row>
    <row r="36">
      <c r="A36" s="21" t="s">
        <v>896</v>
      </c>
      <c r="B36" s="48" t="s">
        <v>114</v>
      </c>
      <c r="C36" s="20" t="s">
        <v>723</v>
      </c>
      <c r="D36" s="25" t="str">
        <f t="shared" si="1"/>
        <v>1</v>
      </c>
      <c r="E36" s="48" t="s">
        <v>133</v>
      </c>
      <c r="F36" s="21"/>
      <c r="G36" s="25" t="str">
        <f t="shared" si="2"/>
        <v>0</v>
      </c>
      <c r="H36" s="40"/>
      <c r="I36" s="40"/>
      <c r="J36" s="25" t="str">
        <f t="shared" si="3"/>
        <v>0</v>
      </c>
      <c r="K36" s="40"/>
      <c r="L36" s="40"/>
      <c r="M36" s="25" t="str">
        <f t="shared" si="4"/>
        <v>0</v>
      </c>
      <c r="N36" s="40"/>
      <c r="O36" s="40"/>
      <c r="P36" s="25" t="str">
        <f t="shared" si="5"/>
        <v>0</v>
      </c>
      <c r="Q36" s="40"/>
      <c r="R36" s="40"/>
      <c r="S36" s="25" t="str">
        <f t="shared" si="6"/>
        <v>0</v>
      </c>
      <c r="T36" s="40"/>
      <c r="U36" s="40"/>
      <c r="V36" s="30" t="str">
        <f t="shared" si="7"/>
        <v>0</v>
      </c>
      <c r="W36" s="40"/>
      <c r="X36" s="40"/>
      <c r="Y36" s="30" t="str">
        <f t="shared" si="8"/>
        <v>0</v>
      </c>
      <c r="Z36" s="40"/>
      <c r="AA36" s="40"/>
      <c r="AB36" s="30" t="str">
        <f t="shared" si="9"/>
        <v>0</v>
      </c>
      <c r="AC36" s="40"/>
      <c r="AD36" s="40"/>
      <c r="AE36" s="30" t="str">
        <f t="shared" si="10"/>
        <v>0</v>
      </c>
      <c r="AF36" s="40"/>
      <c r="AG36" s="40"/>
      <c r="AH36" s="30" t="str">
        <f t="shared" si="11"/>
        <v>0</v>
      </c>
      <c r="AI36" s="40"/>
      <c r="AJ36" s="40"/>
      <c r="AK36" s="30" t="str">
        <f t="shared" si="12"/>
        <v>0</v>
      </c>
      <c r="AL36" s="49" t="s">
        <v>134</v>
      </c>
      <c r="AM36" s="21"/>
      <c r="AN36" s="32" t="str">
        <f t="shared" si="13"/>
        <v>0</v>
      </c>
      <c r="AO36" s="40"/>
      <c r="AP36" s="40"/>
      <c r="AQ36" s="30" t="str">
        <f t="shared" si="14"/>
        <v>0</v>
      </c>
      <c r="AR36" s="40"/>
      <c r="AS36" s="40"/>
      <c r="AT36" s="30" t="str">
        <f t="shared" si="15"/>
        <v>0</v>
      </c>
      <c r="AU36" s="49" t="s">
        <v>135</v>
      </c>
      <c r="AV36" s="21"/>
      <c r="AW36" s="32" t="str">
        <f t="shared" si="16"/>
        <v>0</v>
      </c>
      <c r="AX36" s="40"/>
      <c r="AY36" s="40"/>
      <c r="AZ36" s="30" t="str">
        <f t="shared" si="17"/>
        <v>0</v>
      </c>
      <c r="BA36" s="49" t="s">
        <v>136</v>
      </c>
      <c r="BB36" s="21"/>
      <c r="BC36" s="32" t="str">
        <f t="shared" si="18"/>
        <v>0</v>
      </c>
      <c r="BD36" s="52"/>
      <c r="BE36" s="40"/>
      <c r="BF36" s="30" t="str">
        <f t="shared" si="19"/>
        <v>0</v>
      </c>
      <c r="BG36" s="40"/>
      <c r="BH36" s="40"/>
      <c r="BI36" s="30" t="str">
        <f t="shared" si="20"/>
        <v>0</v>
      </c>
      <c r="BJ36" s="40"/>
      <c r="BK36" s="40"/>
      <c r="BL36" s="30" t="str">
        <f t="shared" si="21"/>
        <v>0</v>
      </c>
      <c r="BM36" s="40"/>
      <c r="BN36" s="40"/>
      <c r="BO36" s="30" t="str">
        <f t="shared" si="22"/>
        <v>0</v>
      </c>
      <c r="BP36" s="40"/>
      <c r="BQ36" s="40"/>
      <c r="BR36" s="30" t="str">
        <f t="shared" si="23"/>
        <v>0</v>
      </c>
      <c r="BS36" s="40"/>
      <c r="BT36" s="40"/>
      <c r="BU36" s="30" t="str">
        <f t="shared" si="24"/>
        <v>0</v>
      </c>
      <c r="BV36" s="40"/>
      <c r="BW36" s="40"/>
      <c r="BX36" s="30" t="str">
        <f t="shared" si="25"/>
        <v>0</v>
      </c>
      <c r="BY36" s="40"/>
      <c r="BZ36" s="4"/>
      <c r="CA36" s="30" t="str">
        <f t="shared" si="26"/>
        <v>0</v>
      </c>
    </row>
    <row r="37">
      <c r="A37" s="3" t="s">
        <v>897</v>
      </c>
      <c r="B37" s="26"/>
      <c r="C37" s="45"/>
      <c r="D37" s="25" t="str">
        <f t="shared" si="1"/>
        <v>0</v>
      </c>
      <c r="E37" s="48" t="s">
        <v>599</v>
      </c>
      <c r="F37" s="3"/>
      <c r="G37" s="25" t="str">
        <f t="shared" si="2"/>
        <v>0</v>
      </c>
      <c r="H37" s="4"/>
      <c r="I37" s="4"/>
      <c r="J37" s="25" t="str">
        <f t="shared" si="3"/>
        <v>0</v>
      </c>
      <c r="K37" s="4"/>
      <c r="L37" s="4"/>
      <c r="M37" s="25" t="str">
        <f t="shared" si="4"/>
        <v>0</v>
      </c>
      <c r="N37" s="4"/>
      <c r="O37" s="4"/>
      <c r="P37" s="25" t="str">
        <f t="shared" si="5"/>
        <v>0</v>
      </c>
      <c r="Q37" s="27" t="s">
        <v>163</v>
      </c>
      <c r="R37" s="3"/>
      <c r="S37" s="25" t="str">
        <f t="shared" si="6"/>
        <v>0</v>
      </c>
      <c r="T37" s="4"/>
      <c r="U37" s="28" t="s">
        <v>762</v>
      </c>
      <c r="V37" s="32" t="str">
        <f t="shared" si="7"/>
        <v>5</v>
      </c>
      <c r="W37" s="4"/>
      <c r="X37" s="4"/>
      <c r="Y37" s="30" t="str">
        <f t="shared" si="8"/>
        <v>0</v>
      </c>
      <c r="Z37" s="27" t="s">
        <v>577</v>
      </c>
      <c r="AA37" s="3"/>
      <c r="AB37" s="32" t="str">
        <f t="shared" si="9"/>
        <v>0</v>
      </c>
      <c r="AC37" s="4"/>
      <c r="AD37" s="4"/>
      <c r="AE37" s="30" t="str">
        <f t="shared" si="10"/>
        <v>0</v>
      </c>
      <c r="AF37" s="4"/>
      <c r="AG37" s="4"/>
      <c r="AH37" s="30" t="str">
        <f t="shared" si="11"/>
        <v>0</v>
      </c>
      <c r="AI37" s="4"/>
      <c r="AJ37" s="4"/>
      <c r="AK37" s="30" t="str">
        <f t="shared" si="12"/>
        <v>0</v>
      </c>
      <c r="AL37" s="4"/>
      <c r="AM37" s="4"/>
      <c r="AN37" s="30" t="str">
        <f t="shared" si="13"/>
        <v>0</v>
      </c>
      <c r="AO37" s="27" t="s">
        <v>607</v>
      </c>
      <c r="AP37" s="3"/>
      <c r="AQ37" s="32" t="str">
        <f t="shared" si="14"/>
        <v>0</v>
      </c>
      <c r="AR37" s="4"/>
      <c r="AS37" s="4"/>
      <c r="AT37" s="30" t="str">
        <f t="shared" si="15"/>
        <v>0</v>
      </c>
      <c r="AU37" s="4"/>
      <c r="AV37" s="4"/>
      <c r="AW37" s="30" t="str">
        <f t="shared" si="16"/>
        <v>0</v>
      </c>
      <c r="AX37" s="4"/>
      <c r="AY37" s="4"/>
      <c r="AZ37" s="30" t="str">
        <f t="shared" si="17"/>
        <v>0</v>
      </c>
      <c r="BA37" s="4"/>
      <c r="BB37" s="4"/>
      <c r="BC37" s="30" t="str">
        <f t="shared" si="18"/>
        <v>0</v>
      </c>
      <c r="BD37" s="27" t="s">
        <v>127</v>
      </c>
      <c r="BE37" s="3"/>
      <c r="BF37" s="32" t="str">
        <f t="shared" si="19"/>
        <v>0</v>
      </c>
      <c r="BG37" s="27" t="s">
        <v>128</v>
      </c>
      <c r="BH37" s="3"/>
      <c r="BI37" s="32" t="str">
        <f t="shared" si="20"/>
        <v>0</v>
      </c>
      <c r="BJ37" s="4"/>
      <c r="BK37" s="4"/>
      <c r="BL37" s="30" t="str">
        <f t="shared" si="21"/>
        <v>0</v>
      </c>
      <c r="BM37" s="4"/>
      <c r="BN37" s="4"/>
      <c r="BO37" s="30" t="str">
        <f t="shared" si="22"/>
        <v>0</v>
      </c>
      <c r="BP37" s="4"/>
      <c r="BQ37" s="4"/>
      <c r="BR37" s="30" t="str">
        <f t="shared" si="23"/>
        <v>0</v>
      </c>
      <c r="BS37" s="4"/>
      <c r="BT37" s="4"/>
      <c r="BU37" s="30" t="str">
        <f t="shared" si="24"/>
        <v>0</v>
      </c>
      <c r="BV37" s="4"/>
      <c r="BW37" s="4"/>
      <c r="BX37" s="30" t="str">
        <f t="shared" si="25"/>
        <v>0</v>
      </c>
      <c r="BY37" s="4"/>
      <c r="BZ37" s="4"/>
      <c r="CA37" s="30" t="str">
        <f t="shared" si="26"/>
        <v>0</v>
      </c>
    </row>
    <row r="38">
      <c r="A38" s="21" t="s">
        <v>245</v>
      </c>
      <c r="B38" s="66" t="s">
        <v>28</v>
      </c>
      <c r="C38" s="20" t="s">
        <v>574</v>
      </c>
      <c r="D38" s="25" t="str">
        <f t="shared" si="1"/>
        <v>1</v>
      </c>
      <c r="E38" s="52"/>
      <c r="F38" s="40"/>
      <c r="G38" s="25" t="str">
        <f t="shared" si="2"/>
        <v>0</v>
      </c>
      <c r="H38" s="40"/>
      <c r="I38" s="41" t="s">
        <v>574</v>
      </c>
      <c r="J38" s="25" t="str">
        <f t="shared" si="3"/>
        <v>1</v>
      </c>
      <c r="K38" s="49" t="s">
        <v>49</v>
      </c>
      <c r="L38" s="21"/>
      <c r="M38" s="25" t="str">
        <f t="shared" si="4"/>
        <v>0</v>
      </c>
      <c r="N38" s="40"/>
      <c r="O38" s="41" t="s">
        <v>574</v>
      </c>
      <c r="P38" s="25" t="str">
        <f t="shared" si="5"/>
        <v>1</v>
      </c>
      <c r="Q38" s="40"/>
      <c r="R38" s="40"/>
      <c r="S38" s="25" t="str">
        <f t="shared" si="6"/>
        <v>0</v>
      </c>
      <c r="T38" s="40"/>
      <c r="U38" s="40"/>
      <c r="V38" s="30" t="str">
        <f t="shared" si="7"/>
        <v>0</v>
      </c>
      <c r="W38" s="40"/>
      <c r="X38" s="41" t="s">
        <v>574</v>
      </c>
      <c r="Y38" s="32" t="str">
        <f t="shared" si="8"/>
        <v>1</v>
      </c>
      <c r="Z38" s="49" t="s">
        <v>51</v>
      </c>
      <c r="AA38" s="21" t="s">
        <v>762</v>
      </c>
      <c r="AB38" s="32" t="str">
        <f t="shared" si="9"/>
        <v>5</v>
      </c>
      <c r="AC38" s="49" t="s">
        <v>52</v>
      </c>
      <c r="AD38" s="21" t="s">
        <v>683</v>
      </c>
      <c r="AE38" s="32" t="str">
        <f t="shared" si="10"/>
        <v>2</v>
      </c>
      <c r="AF38" s="49" t="s">
        <v>54</v>
      </c>
      <c r="AG38" s="21" t="s">
        <v>574</v>
      </c>
      <c r="AH38" s="32" t="str">
        <f t="shared" si="11"/>
        <v>1</v>
      </c>
      <c r="AI38" s="40"/>
      <c r="AJ38" s="41" t="s">
        <v>574</v>
      </c>
      <c r="AK38" s="32" t="str">
        <f t="shared" si="12"/>
        <v>1</v>
      </c>
      <c r="AL38" s="40"/>
      <c r="AM38" s="41" t="s">
        <v>753</v>
      </c>
      <c r="AN38" s="32" t="str">
        <f t="shared" si="13"/>
        <v>3</v>
      </c>
      <c r="AO38" s="40"/>
      <c r="AP38" s="41" t="s">
        <v>762</v>
      </c>
      <c r="AQ38" s="32" t="str">
        <f t="shared" si="14"/>
        <v>5</v>
      </c>
      <c r="AR38" s="40"/>
      <c r="AS38" s="40"/>
      <c r="AT38" s="30" t="str">
        <f t="shared" si="15"/>
        <v>0</v>
      </c>
      <c r="AU38" s="49" t="s">
        <v>55</v>
      </c>
      <c r="AV38" s="21"/>
      <c r="AW38" s="32" t="str">
        <f t="shared" si="16"/>
        <v>0</v>
      </c>
      <c r="AX38" s="40"/>
      <c r="AY38" s="40"/>
      <c r="AZ38" s="30" t="str">
        <f t="shared" si="17"/>
        <v>0</v>
      </c>
      <c r="BA38" s="49" t="s">
        <v>57</v>
      </c>
      <c r="BB38" s="21"/>
      <c r="BC38" s="32" t="str">
        <f t="shared" si="18"/>
        <v>0</v>
      </c>
      <c r="BD38" s="49" t="s">
        <v>58</v>
      </c>
      <c r="BE38" s="21"/>
      <c r="BF38" s="32" t="str">
        <f t="shared" si="19"/>
        <v>0</v>
      </c>
      <c r="BG38" s="49" t="s">
        <v>59</v>
      </c>
      <c r="BH38" s="21"/>
      <c r="BI38" s="32" t="str">
        <f t="shared" si="20"/>
        <v>0</v>
      </c>
      <c r="BJ38" s="49" t="s">
        <v>57</v>
      </c>
      <c r="BK38" s="21"/>
      <c r="BL38" s="32" t="str">
        <f t="shared" si="21"/>
        <v>0</v>
      </c>
      <c r="BM38" s="49" t="s">
        <v>61</v>
      </c>
      <c r="BN38" s="21"/>
      <c r="BO38" s="32" t="str">
        <f t="shared" si="22"/>
        <v>0</v>
      </c>
      <c r="BP38" s="40"/>
      <c r="BQ38" s="40"/>
      <c r="BR38" s="30" t="str">
        <f t="shared" si="23"/>
        <v>0</v>
      </c>
      <c r="BS38" s="49" t="s">
        <v>62</v>
      </c>
      <c r="BT38" s="21" t="s">
        <v>574</v>
      </c>
      <c r="BU38" s="32" t="str">
        <f t="shared" si="24"/>
        <v>1</v>
      </c>
      <c r="BV38" s="49" t="s">
        <v>63</v>
      </c>
      <c r="BW38" s="21" t="s">
        <v>574</v>
      </c>
      <c r="BX38" s="32" t="str">
        <f t="shared" si="25"/>
        <v>1</v>
      </c>
      <c r="BY38" s="40"/>
      <c r="BZ38" s="40"/>
      <c r="CA38" s="30" t="str">
        <f t="shared" si="26"/>
        <v>0</v>
      </c>
    </row>
    <row r="39">
      <c r="A39" s="21" t="s">
        <v>898</v>
      </c>
      <c r="B39" s="48" t="s">
        <v>155</v>
      </c>
      <c r="C39" s="20" t="s">
        <v>574</v>
      </c>
      <c r="D39" s="25" t="str">
        <f t="shared" si="1"/>
        <v>1</v>
      </c>
      <c r="E39" s="52"/>
      <c r="F39" s="40"/>
      <c r="G39" s="25" t="str">
        <f t="shared" si="2"/>
        <v>0</v>
      </c>
      <c r="H39" s="40"/>
      <c r="I39" s="40"/>
      <c r="J39" s="25" t="str">
        <f t="shared" si="3"/>
        <v>0</v>
      </c>
      <c r="K39" s="40"/>
      <c r="L39" s="40"/>
      <c r="M39" s="25" t="str">
        <f t="shared" si="4"/>
        <v>0</v>
      </c>
      <c r="N39" s="40"/>
      <c r="O39" s="40"/>
      <c r="P39" s="25" t="str">
        <f t="shared" si="5"/>
        <v>0</v>
      </c>
      <c r="Q39" s="40"/>
      <c r="R39" s="40"/>
      <c r="S39" s="25" t="str">
        <f t="shared" si="6"/>
        <v>0</v>
      </c>
      <c r="T39" s="49" t="s">
        <v>156</v>
      </c>
      <c r="U39" s="21"/>
      <c r="V39" s="32" t="str">
        <f t="shared" si="7"/>
        <v>0</v>
      </c>
      <c r="W39" s="40"/>
      <c r="X39" s="40"/>
      <c r="Y39" s="30" t="str">
        <f t="shared" si="8"/>
        <v>0</v>
      </c>
      <c r="Z39" s="40"/>
      <c r="AA39" s="40"/>
      <c r="AB39" s="30" t="str">
        <f t="shared" si="9"/>
        <v>0</v>
      </c>
      <c r="AC39" s="40"/>
      <c r="AD39" s="40"/>
      <c r="AE39" s="30" t="str">
        <f t="shared" si="10"/>
        <v>0</v>
      </c>
      <c r="AF39" s="40"/>
      <c r="AG39" s="40"/>
      <c r="AH39" s="30" t="str">
        <f t="shared" si="11"/>
        <v>0</v>
      </c>
      <c r="AI39" s="40"/>
      <c r="AJ39" s="40"/>
      <c r="AK39" s="30" t="str">
        <f t="shared" si="12"/>
        <v>0</v>
      </c>
      <c r="AL39" s="21" t="s">
        <v>157</v>
      </c>
      <c r="AM39" s="21"/>
      <c r="AN39" s="32" t="str">
        <f t="shared" si="13"/>
        <v>0</v>
      </c>
      <c r="AO39" s="40"/>
      <c r="AP39" s="40"/>
      <c r="AQ39" s="30" t="str">
        <f t="shared" si="14"/>
        <v>0</v>
      </c>
      <c r="AR39" s="73" t="s">
        <v>158</v>
      </c>
      <c r="AS39" s="74"/>
      <c r="AT39" s="32" t="str">
        <f t="shared" si="15"/>
        <v>0</v>
      </c>
      <c r="AU39" s="40"/>
      <c r="AV39" s="40"/>
      <c r="AW39" s="30" t="str">
        <f t="shared" si="16"/>
        <v>0</v>
      </c>
      <c r="AX39" s="40"/>
      <c r="AY39" s="40"/>
      <c r="AZ39" s="30" t="str">
        <f t="shared" si="17"/>
        <v>0</v>
      </c>
      <c r="BA39" s="49" t="s">
        <v>160</v>
      </c>
      <c r="BB39" s="21"/>
      <c r="BC39" s="32" t="str">
        <f t="shared" si="18"/>
        <v>0</v>
      </c>
      <c r="BD39" s="49" t="s">
        <v>78</v>
      </c>
      <c r="BE39" s="21"/>
      <c r="BF39" s="32" t="str">
        <f t="shared" si="19"/>
        <v>0</v>
      </c>
      <c r="BG39" s="40"/>
      <c r="BH39" s="40"/>
      <c r="BI39" s="30" t="str">
        <f t="shared" si="20"/>
        <v>0</v>
      </c>
      <c r="BJ39" s="49" t="s">
        <v>161</v>
      </c>
      <c r="BK39" s="21"/>
      <c r="BL39" s="32" t="str">
        <f t="shared" si="21"/>
        <v>0</v>
      </c>
      <c r="BM39" s="52"/>
      <c r="BN39" s="40"/>
      <c r="BO39" s="30" t="str">
        <f t="shared" si="22"/>
        <v>0</v>
      </c>
      <c r="BP39" s="40"/>
      <c r="BQ39" s="40"/>
      <c r="BR39" s="30" t="str">
        <f t="shared" si="23"/>
        <v>0</v>
      </c>
      <c r="BS39" s="40"/>
      <c r="BT39" s="40"/>
      <c r="BU39" s="30" t="str">
        <f t="shared" si="24"/>
        <v>0</v>
      </c>
      <c r="BV39" s="40"/>
      <c r="BW39" s="40"/>
      <c r="BX39" s="30" t="str">
        <f t="shared" si="25"/>
        <v>0</v>
      </c>
      <c r="BY39" s="40"/>
      <c r="BZ39" s="3"/>
      <c r="CA39" s="32" t="str">
        <f t="shared" si="26"/>
        <v>0</v>
      </c>
    </row>
    <row r="40">
      <c r="A40" s="21" t="s">
        <v>899</v>
      </c>
      <c r="B40" s="48" t="s">
        <v>114</v>
      </c>
      <c r="C40" s="20" t="s">
        <v>574</v>
      </c>
      <c r="D40" s="25" t="str">
        <f t="shared" si="1"/>
        <v>1</v>
      </c>
      <c r="E40" s="48" t="s">
        <v>133</v>
      </c>
      <c r="F40" s="21"/>
      <c r="G40" s="25" t="str">
        <f t="shared" si="2"/>
        <v>0</v>
      </c>
      <c r="H40" s="48" t="s">
        <v>85</v>
      </c>
      <c r="I40" s="21"/>
      <c r="J40" s="25" t="str">
        <f t="shared" si="3"/>
        <v>0</v>
      </c>
      <c r="K40" s="21" t="s">
        <v>162</v>
      </c>
      <c r="L40" s="21"/>
      <c r="M40" s="25" t="str">
        <f t="shared" si="4"/>
        <v>0</v>
      </c>
      <c r="N40" s="49" t="s">
        <v>88</v>
      </c>
      <c r="O40" s="21"/>
      <c r="P40" s="25" t="str">
        <f t="shared" si="5"/>
        <v>0</v>
      </c>
      <c r="Q40" s="49" t="s">
        <v>163</v>
      </c>
      <c r="R40" s="21"/>
      <c r="S40" s="25" t="str">
        <f t="shared" si="6"/>
        <v>0</v>
      </c>
      <c r="T40" s="49" t="s">
        <v>163</v>
      </c>
      <c r="U40" s="21"/>
      <c r="V40" s="32" t="str">
        <f t="shared" si="7"/>
        <v>0</v>
      </c>
      <c r="W40" s="49" t="s">
        <v>164</v>
      </c>
      <c r="X40" s="21"/>
      <c r="Y40" s="32" t="str">
        <f t="shared" si="8"/>
        <v>0</v>
      </c>
      <c r="Z40" s="49" t="s">
        <v>145</v>
      </c>
      <c r="AA40" s="21"/>
      <c r="AB40" s="32" t="str">
        <f t="shared" si="9"/>
        <v>0</v>
      </c>
      <c r="AC40" s="49" t="s">
        <v>165</v>
      </c>
      <c r="AD40" s="21"/>
      <c r="AE40" s="32" t="str">
        <f t="shared" si="10"/>
        <v>0</v>
      </c>
      <c r="AF40" s="49" t="s">
        <v>165</v>
      </c>
      <c r="AG40" s="21"/>
      <c r="AH40" s="32" t="str">
        <f t="shared" si="11"/>
        <v>0</v>
      </c>
      <c r="AI40" s="49" t="s">
        <v>166</v>
      </c>
      <c r="AJ40" s="21"/>
      <c r="AK40" s="32" t="str">
        <f t="shared" si="12"/>
        <v>0</v>
      </c>
      <c r="AL40" s="49" t="s">
        <v>145</v>
      </c>
      <c r="AM40" s="21"/>
      <c r="AN40" s="32" t="str">
        <f t="shared" si="13"/>
        <v>0</v>
      </c>
      <c r="AO40" s="49" t="s">
        <v>145</v>
      </c>
      <c r="AP40" s="21"/>
      <c r="AQ40" s="32" t="str">
        <f t="shared" si="14"/>
        <v>0</v>
      </c>
      <c r="AR40" s="49" t="s">
        <v>168</v>
      </c>
      <c r="AS40" s="21"/>
      <c r="AT40" s="32" t="str">
        <f t="shared" si="15"/>
        <v>0</v>
      </c>
      <c r="AU40" s="49" t="s">
        <v>169</v>
      </c>
      <c r="AV40" s="21"/>
      <c r="AW40" s="32" t="str">
        <f t="shared" si="16"/>
        <v>0</v>
      </c>
      <c r="AX40" s="49" t="s">
        <v>170</v>
      </c>
      <c r="AY40" s="21"/>
      <c r="AZ40" s="32" t="str">
        <f t="shared" si="17"/>
        <v>0</v>
      </c>
      <c r="BA40" s="49" t="s">
        <v>171</v>
      </c>
      <c r="BB40" s="21"/>
      <c r="BC40" s="32" t="str">
        <f t="shared" si="18"/>
        <v>0</v>
      </c>
      <c r="BD40" s="49" t="s">
        <v>127</v>
      </c>
      <c r="BE40" s="21"/>
      <c r="BF40" s="32" t="str">
        <f t="shared" si="19"/>
        <v>0</v>
      </c>
      <c r="BG40" s="49" t="s">
        <v>172</v>
      </c>
      <c r="BH40" s="21"/>
      <c r="BI40" s="32" t="str">
        <f t="shared" si="20"/>
        <v>0</v>
      </c>
      <c r="BJ40" s="49" t="s">
        <v>173</v>
      </c>
      <c r="BK40" s="21"/>
      <c r="BL40" s="32" t="str">
        <f t="shared" si="21"/>
        <v>0</v>
      </c>
      <c r="BM40" s="49" t="s">
        <v>174</v>
      </c>
      <c r="BN40" s="21"/>
      <c r="BO40" s="32" t="str">
        <f t="shared" si="22"/>
        <v>0</v>
      </c>
      <c r="BP40" s="49" t="s">
        <v>175</v>
      </c>
      <c r="BQ40" s="21"/>
      <c r="BR40" s="32" t="str">
        <f t="shared" si="23"/>
        <v>0</v>
      </c>
      <c r="BS40" s="49" t="s">
        <v>145</v>
      </c>
      <c r="BT40" s="21" t="s">
        <v>574</v>
      </c>
      <c r="BU40" s="32" t="str">
        <f t="shared" si="24"/>
        <v>1</v>
      </c>
      <c r="BV40" s="49" t="s">
        <v>176</v>
      </c>
      <c r="BW40" s="21"/>
      <c r="BX40" s="32" t="str">
        <f t="shared" si="25"/>
        <v>0</v>
      </c>
      <c r="BY40" s="49" t="s">
        <v>176</v>
      </c>
      <c r="BZ40" s="4"/>
      <c r="CA40" s="30" t="str">
        <f t="shared" si="26"/>
        <v>0</v>
      </c>
    </row>
    <row r="41">
      <c r="A41" s="21" t="s">
        <v>900</v>
      </c>
      <c r="B41" s="48" t="s">
        <v>118</v>
      </c>
      <c r="C41" s="20" t="s">
        <v>574</v>
      </c>
      <c r="D41" s="25" t="str">
        <f t="shared" si="1"/>
        <v>1</v>
      </c>
      <c r="E41" s="48" t="s">
        <v>118</v>
      </c>
      <c r="F41" s="21" t="s">
        <v>574</v>
      </c>
      <c r="G41" s="25" t="str">
        <f t="shared" si="2"/>
        <v>1</v>
      </c>
      <c r="H41" s="48" t="s">
        <v>142</v>
      </c>
      <c r="I41" s="21" t="s">
        <v>574</v>
      </c>
      <c r="J41" s="25" t="str">
        <f t="shared" si="3"/>
        <v>1</v>
      </c>
      <c r="K41" s="49" t="s">
        <v>118</v>
      </c>
      <c r="L41" s="21"/>
      <c r="M41" s="25" t="str">
        <f t="shared" si="4"/>
        <v>0</v>
      </c>
      <c r="N41" s="49" t="s">
        <v>118</v>
      </c>
      <c r="O41" s="21"/>
      <c r="P41" s="25" t="str">
        <f t="shared" si="5"/>
        <v>0</v>
      </c>
      <c r="Q41" s="49" t="s">
        <v>118</v>
      </c>
      <c r="R41" s="21"/>
      <c r="S41" s="25" t="str">
        <f t="shared" si="6"/>
        <v>0</v>
      </c>
      <c r="T41" s="49" t="s">
        <v>118</v>
      </c>
      <c r="U41" s="21" t="s">
        <v>753</v>
      </c>
      <c r="V41" s="32" t="str">
        <f t="shared" si="7"/>
        <v>3</v>
      </c>
      <c r="W41" s="49" t="s">
        <v>118</v>
      </c>
      <c r="X41" s="21"/>
      <c r="Y41" s="32" t="str">
        <f t="shared" si="8"/>
        <v>0</v>
      </c>
      <c r="Z41" s="49" t="s">
        <v>118</v>
      </c>
      <c r="AA41" s="21"/>
      <c r="AB41" s="32" t="str">
        <f t="shared" si="9"/>
        <v>0</v>
      </c>
      <c r="AC41" s="49" t="s">
        <v>118</v>
      </c>
      <c r="AD41" s="21"/>
      <c r="AE41" s="32" t="str">
        <f t="shared" si="10"/>
        <v>0</v>
      </c>
      <c r="AF41" s="49" t="s">
        <v>118</v>
      </c>
      <c r="AG41" s="21"/>
      <c r="AH41" s="32" t="str">
        <f t="shared" si="11"/>
        <v>0</v>
      </c>
      <c r="AI41" s="49" t="s">
        <v>118</v>
      </c>
      <c r="AJ41" s="21"/>
      <c r="AK41" s="32" t="str">
        <f t="shared" si="12"/>
        <v>0</v>
      </c>
      <c r="AL41" s="49" t="s">
        <v>118</v>
      </c>
      <c r="AM41" s="21"/>
      <c r="AN41" s="32" t="str">
        <f t="shared" si="13"/>
        <v>0</v>
      </c>
      <c r="AO41" s="49" t="s">
        <v>118</v>
      </c>
      <c r="AP41" s="21"/>
      <c r="AQ41" s="32" t="str">
        <f t="shared" si="14"/>
        <v>0</v>
      </c>
      <c r="AR41" s="49" t="s">
        <v>118</v>
      </c>
      <c r="AS41" s="21"/>
      <c r="AT41" s="32" t="str">
        <f t="shared" si="15"/>
        <v>0</v>
      </c>
      <c r="AU41" s="49" t="s">
        <v>118</v>
      </c>
      <c r="AV41" s="21"/>
      <c r="AW41" s="32" t="str">
        <f t="shared" si="16"/>
        <v>0</v>
      </c>
      <c r="AX41" s="49" t="s">
        <v>118</v>
      </c>
      <c r="AY41" s="21"/>
      <c r="AZ41" s="32" t="str">
        <f t="shared" si="17"/>
        <v>0</v>
      </c>
      <c r="BA41" s="49" t="s">
        <v>118</v>
      </c>
      <c r="BB41" s="21"/>
      <c r="BC41" s="32" t="str">
        <f t="shared" si="18"/>
        <v>0</v>
      </c>
      <c r="BD41" s="49" t="s">
        <v>78</v>
      </c>
      <c r="BE41" s="21"/>
      <c r="BF41" s="32" t="str">
        <f t="shared" si="19"/>
        <v>0</v>
      </c>
      <c r="BG41" s="49" t="s">
        <v>118</v>
      </c>
      <c r="BH41" s="21"/>
      <c r="BI41" s="32" t="str">
        <f t="shared" si="20"/>
        <v>0</v>
      </c>
      <c r="BJ41" s="49" t="s">
        <v>118</v>
      </c>
      <c r="BK41" s="21"/>
      <c r="BL41" s="32" t="str">
        <f t="shared" si="21"/>
        <v>0</v>
      </c>
      <c r="BM41" s="49" t="s">
        <v>118</v>
      </c>
      <c r="BN41" s="21"/>
      <c r="BO41" s="32" t="str">
        <f t="shared" si="22"/>
        <v>0</v>
      </c>
      <c r="BP41" s="49" t="s">
        <v>118</v>
      </c>
      <c r="BQ41" s="21"/>
      <c r="BR41" s="32" t="str">
        <f t="shared" si="23"/>
        <v>0</v>
      </c>
      <c r="BS41" s="49" t="s">
        <v>118</v>
      </c>
      <c r="BT41" s="21"/>
      <c r="BU41" s="32" t="str">
        <f t="shared" si="24"/>
        <v>0</v>
      </c>
      <c r="BV41" s="49" t="s">
        <v>118</v>
      </c>
      <c r="BW41" s="21"/>
      <c r="BX41" s="32" t="str">
        <f t="shared" si="25"/>
        <v>0</v>
      </c>
      <c r="BY41" s="49" t="s">
        <v>118</v>
      </c>
      <c r="BZ41" s="40"/>
      <c r="CA41" s="30" t="str">
        <f t="shared" si="26"/>
        <v>0</v>
      </c>
    </row>
    <row r="42">
      <c r="A42" s="3" t="s">
        <v>901</v>
      </c>
      <c r="B42" s="26"/>
      <c r="C42" s="45"/>
      <c r="D42" s="25" t="str">
        <f t="shared" si="1"/>
        <v>0</v>
      </c>
      <c r="E42" s="26"/>
      <c r="F42" s="4"/>
      <c r="G42" s="25" t="str">
        <f t="shared" si="2"/>
        <v>0</v>
      </c>
      <c r="H42" s="4"/>
      <c r="I42" s="4"/>
      <c r="J42" s="25" t="str">
        <f t="shared" si="3"/>
        <v>0</v>
      </c>
      <c r="K42" s="4"/>
      <c r="L42" s="4"/>
      <c r="M42" s="25" t="str">
        <f t="shared" si="4"/>
        <v>0</v>
      </c>
      <c r="N42" s="4"/>
      <c r="O42" s="4"/>
      <c r="P42" s="25" t="str">
        <f t="shared" si="5"/>
        <v>0</v>
      </c>
      <c r="Q42" s="27" t="s">
        <v>163</v>
      </c>
      <c r="R42" s="3"/>
      <c r="S42" s="25" t="str">
        <f t="shared" si="6"/>
        <v>0</v>
      </c>
      <c r="T42" s="27" t="s">
        <v>549</v>
      </c>
      <c r="U42" s="3"/>
      <c r="V42" s="32" t="str">
        <f t="shared" si="7"/>
        <v>0</v>
      </c>
      <c r="W42" s="4"/>
      <c r="X42" s="28" t="s">
        <v>683</v>
      </c>
      <c r="Y42" s="32" t="str">
        <f t="shared" si="8"/>
        <v>2</v>
      </c>
      <c r="Z42" s="27" t="s">
        <v>550</v>
      </c>
      <c r="AA42" s="3" t="s">
        <v>902</v>
      </c>
      <c r="AB42" s="32" t="str">
        <f t="shared" si="9"/>
        <v>19</v>
      </c>
      <c r="AC42" s="27" t="s">
        <v>551</v>
      </c>
      <c r="AD42" s="21" t="s">
        <v>903</v>
      </c>
      <c r="AE42" s="32" t="str">
        <f t="shared" si="10"/>
        <v>21</v>
      </c>
      <c r="AF42" s="4"/>
      <c r="AG42" s="41" t="s">
        <v>904</v>
      </c>
      <c r="AH42" s="32" t="str">
        <f t="shared" si="11"/>
        <v>17</v>
      </c>
      <c r="AI42" s="4"/>
      <c r="AJ42" s="28" t="s">
        <v>753</v>
      </c>
      <c r="AK42" s="32" t="str">
        <f t="shared" si="12"/>
        <v>3</v>
      </c>
      <c r="AL42" s="4"/>
      <c r="AM42" s="28" t="s">
        <v>574</v>
      </c>
      <c r="AN42" s="32" t="str">
        <f t="shared" si="13"/>
        <v>1</v>
      </c>
      <c r="AO42" s="4"/>
      <c r="AP42" s="28" t="s">
        <v>683</v>
      </c>
      <c r="AQ42" s="32" t="str">
        <f t="shared" si="14"/>
        <v>2</v>
      </c>
      <c r="AR42" s="27" t="s">
        <v>168</v>
      </c>
      <c r="AS42" s="3"/>
      <c r="AT42" s="32" t="str">
        <f t="shared" si="15"/>
        <v>0</v>
      </c>
      <c r="AU42" s="27" t="s">
        <v>148</v>
      </c>
      <c r="AV42" s="3" t="s">
        <v>574</v>
      </c>
      <c r="AW42" s="32" t="str">
        <f t="shared" si="16"/>
        <v>1</v>
      </c>
      <c r="AX42" s="4"/>
      <c r="AY42" s="28" t="s">
        <v>683</v>
      </c>
      <c r="AZ42" s="32" t="str">
        <f t="shared" si="17"/>
        <v>2</v>
      </c>
      <c r="BA42" s="4"/>
      <c r="BB42" s="4"/>
      <c r="BC42" s="30" t="str">
        <f t="shared" si="18"/>
        <v>0</v>
      </c>
      <c r="BD42" s="4"/>
      <c r="BE42" s="28" t="s">
        <v>574</v>
      </c>
      <c r="BF42" s="32" t="str">
        <f t="shared" si="19"/>
        <v>1</v>
      </c>
      <c r="BG42" s="4"/>
      <c r="BH42" s="4"/>
      <c r="BI42" s="30" t="str">
        <f t="shared" si="20"/>
        <v>0</v>
      </c>
      <c r="BJ42" s="4"/>
      <c r="BK42" s="4"/>
      <c r="BL42" s="30" t="str">
        <f t="shared" si="21"/>
        <v>0</v>
      </c>
      <c r="BM42" s="27" t="s">
        <v>174</v>
      </c>
      <c r="BN42" s="3"/>
      <c r="BO42" s="32" t="str">
        <f t="shared" si="22"/>
        <v>0</v>
      </c>
      <c r="BP42" s="4"/>
      <c r="BQ42" s="28" t="s">
        <v>574</v>
      </c>
      <c r="BR42" s="32" t="str">
        <f t="shared" si="23"/>
        <v>1</v>
      </c>
      <c r="BS42" s="4"/>
      <c r="BT42" s="4"/>
      <c r="BU42" s="30" t="str">
        <f t="shared" si="24"/>
        <v>0</v>
      </c>
      <c r="BV42" s="4"/>
      <c r="BW42" s="4"/>
      <c r="BX42" s="30" t="str">
        <f t="shared" si="25"/>
        <v>0</v>
      </c>
      <c r="BY42" s="4"/>
      <c r="BZ42" s="4"/>
      <c r="CA42" s="30" t="str">
        <f t="shared" si="26"/>
        <v>0</v>
      </c>
    </row>
    <row r="43">
      <c r="A43" s="21" t="s">
        <v>905</v>
      </c>
      <c r="B43" s="48" t="s">
        <v>177</v>
      </c>
      <c r="C43" s="20" t="s">
        <v>574</v>
      </c>
      <c r="D43" s="25" t="str">
        <f t="shared" si="1"/>
        <v>1</v>
      </c>
      <c r="E43" s="75" t="s">
        <v>178</v>
      </c>
      <c r="F43" s="21" t="s">
        <v>574</v>
      </c>
      <c r="G43" s="25" t="str">
        <f t="shared" si="2"/>
        <v>1</v>
      </c>
      <c r="H43" s="48" t="s">
        <v>179</v>
      </c>
      <c r="I43" s="21"/>
      <c r="J43" s="25" t="str">
        <f t="shared" si="3"/>
        <v>0</v>
      </c>
      <c r="K43" s="40"/>
      <c r="L43" s="40"/>
      <c r="M43" s="25" t="str">
        <f t="shared" si="4"/>
        <v>0</v>
      </c>
      <c r="N43" s="49" t="s">
        <v>180</v>
      </c>
      <c r="O43" s="21" t="s">
        <v>574</v>
      </c>
      <c r="P43" s="25" t="str">
        <f t="shared" si="5"/>
        <v>1</v>
      </c>
      <c r="Q43" s="49" t="s">
        <v>163</v>
      </c>
      <c r="R43" s="21"/>
      <c r="S43" s="25" t="str">
        <f t="shared" si="6"/>
        <v>0</v>
      </c>
      <c r="T43" s="49" t="s">
        <v>181</v>
      </c>
      <c r="U43" s="21"/>
      <c r="V43" s="32" t="str">
        <f t="shared" si="7"/>
        <v>0</v>
      </c>
      <c r="W43" s="40"/>
      <c r="X43" s="40"/>
      <c r="Y43" s="30" t="str">
        <f t="shared" si="8"/>
        <v>0</v>
      </c>
      <c r="Z43" s="40"/>
      <c r="AA43" s="40"/>
      <c r="AB43" s="30" t="str">
        <f t="shared" si="9"/>
        <v>0</v>
      </c>
      <c r="AC43" s="40"/>
      <c r="AD43" s="41" t="s">
        <v>574</v>
      </c>
      <c r="AE43" s="32" t="str">
        <f t="shared" si="10"/>
        <v>1</v>
      </c>
      <c r="AF43" s="49" t="s">
        <v>179</v>
      </c>
      <c r="AG43" s="21" t="s">
        <v>574</v>
      </c>
      <c r="AH43" s="32" t="str">
        <f t="shared" si="11"/>
        <v>1</v>
      </c>
      <c r="AI43" s="49" t="s">
        <v>54</v>
      </c>
      <c r="AJ43" s="21"/>
      <c r="AK43" s="32" t="str">
        <f t="shared" si="12"/>
        <v>0</v>
      </c>
      <c r="AL43" s="40"/>
      <c r="AM43" s="40"/>
      <c r="AN43" s="30" t="str">
        <f t="shared" si="13"/>
        <v>0</v>
      </c>
      <c r="AO43" s="40"/>
      <c r="AP43" s="40"/>
      <c r="AQ43" s="30" t="str">
        <f t="shared" si="14"/>
        <v>0</v>
      </c>
      <c r="AR43" s="49" t="s">
        <v>182</v>
      </c>
      <c r="AS43" s="21"/>
      <c r="AT43" s="32" t="str">
        <f t="shared" si="15"/>
        <v>0</v>
      </c>
      <c r="AU43" s="40"/>
      <c r="AV43" s="40"/>
      <c r="AW43" s="30" t="str">
        <f t="shared" si="16"/>
        <v>0</v>
      </c>
      <c r="AX43" s="40"/>
      <c r="AY43" s="40"/>
      <c r="AZ43" s="30" t="str">
        <f t="shared" si="17"/>
        <v>0</v>
      </c>
      <c r="BA43" s="49" t="s">
        <v>183</v>
      </c>
      <c r="BB43" s="21"/>
      <c r="BC43" s="32" t="str">
        <f t="shared" si="18"/>
        <v>0</v>
      </c>
      <c r="BD43" s="40"/>
      <c r="BE43" s="40"/>
      <c r="BF43" s="30" t="str">
        <f t="shared" si="19"/>
        <v>0</v>
      </c>
      <c r="BG43" s="49" t="s">
        <v>128</v>
      </c>
      <c r="BH43" s="21"/>
      <c r="BI43" s="32" t="str">
        <f t="shared" si="20"/>
        <v>0</v>
      </c>
      <c r="BJ43" s="40"/>
      <c r="BK43" s="40"/>
      <c r="BL43" s="30" t="str">
        <f t="shared" si="21"/>
        <v>0</v>
      </c>
      <c r="BM43" s="40"/>
      <c r="BN43" s="41" t="s">
        <v>574</v>
      </c>
      <c r="BO43" s="32" t="str">
        <f t="shared" si="22"/>
        <v>1</v>
      </c>
      <c r="BP43" s="40"/>
      <c r="BQ43" s="40"/>
      <c r="BR43" s="30" t="str">
        <f t="shared" si="23"/>
        <v>0</v>
      </c>
      <c r="BS43" s="49" t="s">
        <v>184</v>
      </c>
      <c r="BT43" s="21" t="s">
        <v>762</v>
      </c>
      <c r="BU43" s="32" t="str">
        <f t="shared" si="24"/>
        <v>5</v>
      </c>
      <c r="BV43" s="40"/>
      <c r="BW43" s="40"/>
      <c r="BX43" s="30" t="str">
        <f t="shared" si="25"/>
        <v>0</v>
      </c>
      <c r="BY43" s="40"/>
      <c r="BZ43" s="40"/>
      <c r="CA43" s="30" t="str">
        <f t="shared" si="26"/>
        <v>0</v>
      </c>
    </row>
    <row r="44">
      <c r="A44" s="21" t="s">
        <v>906</v>
      </c>
      <c r="B44" s="52"/>
      <c r="C44" s="17"/>
      <c r="D44" s="25" t="str">
        <f t="shared" si="1"/>
        <v>0</v>
      </c>
      <c r="E44" s="48" t="s">
        <v>449</v>
      </c>
      <c r="F44" s="21"/>
      <c r="G44" s="25" t="str">
        <f t="shared" si="2"/>
        <v>0</v>
      </c>
      <c r="H44" s="40"/>
      <c r="I44" s="40"/>
      <c r="J44" s="25" t="str">
        <f t="shared" si="3"/>
        <v>0</v>
      </c>
      <c r="K44" s="40"/>
      <c r="L44" s="41" t="s">
        <v>574</v>
      </c>
      <c r="M44" s="25" t="str">
        <f t="shared" si="4"/>
        <v>1</v>
      </c>
      <c r="N44" s="40"/>
      <c r="O44" s="40"/>
      <c r="P44" s="25" t="str">
        <f t="shared" si="5"/>
        <v>0</v>
      </c>
      <c r="Q44" s="40"/>
      <c r="R44" s="40"/>
      <c r="S44" s="25" t="str">
        <f t="shared" si="6"/>
        <v>0</v>
      </c>
      <c r="T44" s="49" t="s">
        <v>57</v>
      </c>
      <c r="U44" s="21"/>
      <c r="V44" s="32" t="str">
        <f t="shared" si="7"/>
        <v>0</v>
      </c>
      <c r="W44" s="49" t="s">
        <v>406</v>
      </c>
      <c r="X44" s="21"/>
      <c r="Y44" s="32" t="str">
        <f t="shared" si="8"/>
        <v>0</v>
      </c>
      <c r="Z44" s="49" t="s">
        <v>450</v>
      </c>
      <c r="AA44" s="21"/>
      <c r="AB44" s="32" t="str">
        <f t="shared" si="9"/>
        <v>0</v>
      </c>
      <c r="AC44" s="40"/>
      <c r="AD44" s="40"/>
      <c r="AE44" s="30" t="str">
        <f t="shared" si="10"/>
        <v>0</v>
      </c>
      <c r="AF44" s="40"/>
      <c r="AG44" s="40"/>
      <c r="AH44" s="30" t="str">
        <f t="shared" si="11"/>
        <v>0</v>
      </c>
      <c r="AI44" s="49" t="s">
        <v>451</v>
      </c>
      <c r="AJ44" s="21"/>
      <c r="AK44" s="32" t="str">
        <f t="shared" si="12"/>
        <v>0</v>
      </c>
      <c r="AL44" s="40"/>
      <c r="AM44" s="40"/>
      <c r="AN44" s="30" t="str">
        <f t="shared" si="13"/>
        <v>0</v>
      </c>
      <c r="AO44" s="40"/>
      <c r="AP44" s="40"/>
      <c r="AQ44" s="30" t="str">
        <f t="shared" si="14"/>
        <v>0</v>
      </c>
      <c r="AR44" s="40"/>
      <c r="AS44" s="40"/>
      <c r="AT44" s="30" t="str">
        <f t="shared" si="15"/>
        <v>0</v>
      </c>
      <c r="AU44" s="40"/>
      <c r="AV44" s="40"/>
      <c r="AW44" s="30" t="str">
        <f t="shared" si="16"/>
        <v>0</v>
      </c>
      <c r="AX44" s="40"/>
      <c r="AY44" s="41" t="s">
        <v>574</v>
      </c>
      <c r="AZ44" s="32" t="str">
        <f t="shared" si="17"/>
        <v>1</v>
      </c>
      <c r="BA44" s="40"/>
      <c r="BB44" s="41" t="s">
        <v>574</v>
      </c>
      <c r="BC44" s="32" t="str">
        <f t="shared" si="18"/>
        <v>1</v>
      </c>
      <c r="BD44" s="40"/>
      <c r="BE44" s="40"/>
      <c r="BF44" s="30" t="str">
        <f t="shared" si="19"/>
        <v>0</v>
      </c>
      <c r="BG44" s="49" t="s">
        <v>128</v>
      </c>
      <c r="BH44" s="21"/>
      <c r="BI44" s="32" t="str">
        <f t="shared" si="20"/>
        <v>0</v>
      </c>
      <c r="BJ44" s="40"/>
      <c r="BK44" s="40"/>
      <c r="BL44" s="30" t="str">
        <f t="shared" si="21"/>
        <v>0</v>
      </c>
      <c r="BM44" s="40"/>
      <c r="BN44" s="40"/>
      <c r="BO44" s="30" t="str">
        <f t="shared" si="22"/>
        <v>0</v>
      </c>
      <c r="BP44" s="49" t="s">
        <v>452</v>
      </c>
      <c r="BQ44" s="21"/>
      <c r="BR44" s="32" t="str">
        <f t="shared" si="23"/>
        <v>0</v>
      </c>
      <c r="BS44" s="40"/>
      <c r="BT44" s="40"/>
      <c r="BU44" s="30" t="str">
        <f t="shared" si="24"/>
        <v>0</v>
      </c>
      <c r="BV44" s="49" t="s">
        <v>453</v>
      </c>
      <c r="BW44" s="21" t="s">
        <v>683</v>
      </c>
      <c r="BX44" s="32" t="str">
        <f t="shared" si="25"/>
        <v>2</v>
      </c>
      <c r="BY44" s="40"/>
      <c r="BZ44" s="40"/>
      <c r="CA44" s="30" t="str">
        <f t="shared" si="26"/>
        <v>0</v>
      </c>
    </row>
    <row r="45">
      <c r="A45" s="21" t="s">
        <v>907</v>
      </c>
      <c r="B45" s="48" t="s">
        <v>57</v>
      </c>
      <c r="C45" s="20" t="s">
        <v>574</v>
      </c>
      <c r="D45" s="25" t="str">
        <f t="shared" si="1"/>
        <v>1</v>
      </c>
      <c r="E45" s="52"/>
      <c r="F45" s="40"/>
      <c r="G45" s="25" t="str">
        <f t="shared" si="2"/>
        <v>0</v>
      </c>
      <c r="H45" s="48" t="s">
        <v>142</v>
      </c>
      <c r="I45" s="21"/>
      <c r="J45" s="25" t="str">
        <f t="shared" si="3"/>
        <v>0</v>
      </c>
      <c r="K45" s="49" t="s">
        <v>137</v>
      </c>
      <c r="L45" s="21"/>
      <c r="M45" s="25" t="str">
        <f t="shared" si="4"/>
        <v>0</v>
      </c>
      <c r="N45" s="40"/>
      <c r="O45" s="40"/>
      <c r="P45" s="25" t="str">
        <f t="shared" si="5"/>
        <v>0</v>
      </c>
      <c r="Q45" s="49" t="s">
        <v>119</v>
      </c>
      <c r="R45" s="21"/>
      <c r="S45" s="25" t="str">
        <f t="shared" si="6"/>
        <v>0</v>
      </c>
      <c r="T45" s="49" t="s">
        <v>57</v>
      </c>
      <c r="U45" s="21"/>
      <c r="V45" s="32" t="str">
        <f t="shared" si="7"/>
        <v>0</v>
      </c>
      <c r="W45" s="49" t="s">
        <v>57</v>
      </c>
      <c r="X45" s="21"/>
      <c r="Y45" s="32" t="str">
        <f t="shared" si="8"/>
        <v>0</v>
      </c>
      <c r="Z45" s="49" t="s">
        <v>264</v>
      </c>
      <c r="AA45" s="21"/>
      <c r="AB45" s="32" t="str">
        <f t="shared" si="9"/>
        <v>0</v>
      </c>
      <c r="AC45" s="49" t="s">
        <v>265</v>
      </c>
      <c r="AD45" s="21"/>
      <c r="AE45" s="32" t="str">
        <f t="shared" si="10"/>
        <v>0</v>
      </c>
      <c r="AF45" s="40"/>
      <c r="AG45" s="40"/>
      <c r="AH45" s="30" t="str">
        <f t="shared" si="11"/>
        <v>0</v>
      </c>
      <c r="AI45" s="40"/>
      <c r="AJ45" s="40"/>
      <c r="AK45" s="30" t="str">
        <f t="shared" si="12"/>
        <v>0</v>
      </c>
      <c r="AL45" s="40"/>
      <c r="AM45" s="40"/>
      <c r="AN45" s="30" t="str">
        <f t="shared" si="13"/>
        <v>0</v>
      </c>
      <c r="AO45" s="40"/>
      <c r="AP45" s="40"/>
      <c r="AQ45" s="30" t="str">
        <f t="shared" si="14"/>
        <v>0</v>
      </c>
      <c r="AR45" s="49" t="s">
        <v>57</v>
      </c>
      <c r="AS45" s="21"/>
      <c r="AT45" s="32" t="str">
        <f t="shared" si="15"/>
        <v>0</v>
      </c>
      <c r="AU45" s="40"/>
      <c r="AV45" s="40"/>
      <c r="AW45" s="30" t="str">
        <f t="shared" si="16"/>
        <v>0</v>
      </c>
      <c r="AX45" s="49" t="s">
        <v>57</v>
      </c>
      <c r="AY45" s="21"/>
      <c r="AZ45" s="32" t="str">
        <f t="shared" si="17"/>
        <v>0</v>
      </c>
      <c r="BA45" s="49" t="s">
        <v>57</v>
      </c>
      <c r="BB45" s="21"/>
      <c r="BC45" s="32" t="str">
        <f t="shared" si="18"/>
        <v>0</v>
      </c>
      <c r="BD45" s="49" t="s">
        <v>266</v>
      </c>
      <c r="BE45" s="21"/>
      <c r="BF45" s="32" t="str">
        <f t="shared" si="19"/>
        <v>0</v>
      </c>
      <c r="BG45" s="49" t="s">
        <v>267</v>
      </c>
      <c r="BH45" s="21"/>
      <c r="BI45" s="32" t="str">
        <f t="shared" si="20"/>
        <v>0</v>
      </c>
      <c r="BJ45" s="49" t="s">
        <v>57</v>
      </c>
      <c r="BK45" s="21"/>
      <c r="BL45" s="32" t="str">
        <f t="shared" si="21"/>
        <v>0</v>
      </c>
      <c r="BM45" s="49" t="s">
        <v>57</v>
      </c>
      <c r="BN45" s="21"/>
      <c r="BO45" s="32" t="str">
        <f t="shared" si="22"/>
        <v>0</v>
      </c>
      <c r="BP45" s="40"/>
      <c r="BQ45" s="40"/>
      <c r="BR45" s="30" t="str">
        <f t="shared" si="23"/>
        <v>0</v>
      </c>
      <c r="BS45" s="49" t="s">
        <v>57</v>
      </c>
      <c r="BT45" s="21"/>
      <c r="BU45" s="32" t="str">
        <f t="shared" si="24"/>
        <v>0</v>
      </c>
      <c r="BV45" s="49" t="s">
        <v>57</v>
      </c>
      <c r="BW45" s="21"/>
      <c r="BX45" s="32" t="str">
        <f t="shared" si="25"/>
        <v>0</v>
      </c>
      <c r="BY45" s="40"/>
      <c r="BZ45" s="40"/>
      <c r="CA45" s="30" t="str">
        <f t="shared" si="26"/>
        <v>0</v>
      </c>
    </row>
    <row r="46">
      <c r="A46" s="21" t="s">
        <v>908</v>
      </c>
      <c r="B46" s="48" t="s">
        <v>57</v>
      </c>
      <c r="C46" s="20" t="s">
        <v>909</v>
      </c>
      <c r="D46" s="25" t="str">
        <f t="shared" si="1"/>
        <v>4</v>
      </c>
      <c r="E46" s="48" t="s">
        <v>57</v>
      </c>
      <c r="F46" s="21" t="s">
        <v>910</v>
      </c>
      <c r="G46" s="25" t="str">
        <f t="shared" si="2"/>
        <v>6</v>
      </c>
      <c r="H46" s="49" t="s">
        <v>57</v>
      </c>
      <c r="I46" s="21" t="s">
        <v>911</v>
      </c>
      <c r="J46" s="25" t="str">
        <f t="shared" si="3"/>
        <v>8</v>
      </c>
      <c r="K46" s="49" t="s">
        <v>268</v>
      </c>
      <c r="L46" s="21" t="s">
        <v>894</v>
      </c>
      <c r="M46" s="25" t="str">
        <f t="shared" si="4"/>
        <v>10</v>
      </c>
      <c r="N46" s="49" t="s">
        <v>269</v>
      </c>
      <c r="O46" s="21" t="s">
        <v>910</v>
      </c>
      <c r="P46" s="25" t="str">
        <f t="shared" si="5"/>
        <v>6</v>
      </c>
      <c r="Q46" s="49" t="s">
        <v>119</v>
      </c>
      <c r="R46" s="21" t="s">
        <v>912</v>
      </c>
      <c r="S46" s="25" t="str">
        <f t="shared" si="6"/>
        <v>7</v>
      </c>
      <c r="T46" s="49" t="s">
        <v>57</v>
      </c>
      <c r="U46" s="21" t="s">
        <v>891</v>
      </c>
      <c r="V46" s="32" t="str">
        <f t="shared" si="7"/>
        <v>11</v>
      </c>
      <c r="W46" s="49" t="s">
        <v>270</v>
      </c>
      <c r="X46" s="21" t="s">
        <v>730</v>
      </c>
      <c r="Y46" s="32" t="str">
        <f t="shared" si="8"/>
        <v>13</v>
      </c>
      <c r="Z46" s="49" t="s">
        <v>271</v>
      </c>
      <c r="AA46" s="21" t="s">
        <v>574</v>
      </c>
      <c r="AB46" s="32" t="str">
        <f t="shared" si="9"/>
        <v>1</v>
      </c>
      <c r="AC46" s="49" t="s">
        <v>271</v>
      </c>
      <c r="AD46" s="21" t="s">
        <v>574</v>
      </c>
      <c r="AE46" s="32" t="str">
        <f t="shared" si="10"/>
        <v>1</v>
      </c>
      <c r="AF46" s="49" t="s">
        <v>271</v>
      </c>
      <c r="AG46" s="21" t="s">
        <v>764</v>
      </c>
      <c r="AH46" s="32" t="str">
        <f t="shared" si="11"/>
        <v>4</v>
      </c>
      <c r="AI46" s="21" t="s">
        <v>271</v>
      </c>
      <c r="AJ46" s="21" t="s">
        <v>913</v>
      </c>
      <c r="AK46" s="32" t="str">
        <f t="shared" si="12"/>
        <v>9</v>
      </c>
      <c r="AL46" s="49" t="s">
        <v>271</v>
      </c>
      <c r="AM46" s="21" t="s">
        <v>914</v>
      </c>
      <c r="AN46" s="32" t="str">
        <f t="shared" si="13"/>
        <v>14</v>
      </c>
      <c r="AO46" s="49" t="s">
        <v>272</v>
      </c>
      <c r="AP46" s="21" t="s">
        <v>683</v>
      </c>
      <c r="AQ46" s="32" t="str">
        <f t="shared" si="14"/>
        <v>2</v>
      </c>
      <c r="AR46" s="49" t="s">
        <v>57</v>
      </c>
      <c r="AS46" s="21" t="s">
        <v>660</v>
      </c>
      <c r="AT46" s="32" t="str">
        <f t="shared" si="15"/>
        <v>8</v>
      </c>
      <c r="AU46" s="49" t="s">
        <v>273</v>
      </c>
      <c r="AV46" s="21" t="s">
        <v>764</v>
      </c>
      <c r="AW46" s="32" t="str">
        <f t="shared" si="16"/>
        <v>4</v>
      </c>
      <c r="AX46" s="49" t="s">
        <v>274</v>
      </c>
      <c r="AY46" s="21" t="s">
        <v>914</v>
      </c>
      <c r="AZ46" s="32" t="str">
        <f t="shared" si="17"/>
        <v>14</v>
      </c>
      <c r="BA46" s="49" t="s">
        <v>275</v>
      </c>
      <c r="BB46" s="21" t="s">
        <v>891</v>
      </c>
      <c r="BC46" s="32" t="str">
        <f t="shared" si="18"/>
        <v>11</v>
      </c>
      <c r="BD46" s="49" t="s">
        <v>127</v>
      </c>
      <c r="BE46" s="21" t="s">
        <v>912</v>
      </c>
      <c r="BF46" s="32" t="str">
        <f t="shared" si="19"/>
        <v>7</v>
      </c>
      <c r="BG46" s="49" t="s">
        <v>57</v>
      </c>
      <c r="BH46" s="21" t="s">
        <v>762</v>
      </c>
      <c r="BI46" s="32" t="str">
        <f t="shared" si="20"/>
        <v>5</v>
      </c>
      <c r="BJ46" s="49" t="s">
        <v>276</v>
      </c>
      <c r="BK46" s="21" t="s">
        <v>915</v>
      </c>
      <c r="BL46" s="32" t="str">
        <f t="shared" si="21"/>
        <v>16</v>
      </c>
      <c r="BM46" s="49" t="s">
        <v>174</v>
      </c>
      <c r="BN46" s="21" t="s">
        <v>910</v>
      </c>
      <c r="BO46" s="32" t="str">
        <f t="shared" si="22"/>
        <v>6</v>
      </c>
      <c r="BP46" s="49" t="s">
        <v>277</v>
      </c>
      <c r="BQ46" s="21" t="s">
        <v>913</v>
      </c>
      <c r="BR46" s="32" t="str">
        <f t="shared" si="23"/>
        <v>9</v>
      </c>
      <c r="BS46" s="49" t="s">
        <v>278</v>
      </c>
      <c r="BT46" s="21" t="s">
        <v>683</v>
      </c>
      <c r="BU46" s="32" t="str">
        <f t="shared" si="24"/>
        <v>2</v>
      </c>
      <c r="BV46" s="49" t="s">
        <v>278</v>
      </c>
      <c r="BW46" s="21" t="s">
        <v>764</v>
      </c>
      <c r="BX46" s="32" t="str">
        <f t="shared" si="25"/>
        <v>4</v>
      </c>
      <c r="BY46" s="49" t="s">
        <v>57</v>
      </c>
      <c r="BZ46" s="4"/>
      <c r="CA46" s="30" t="str">
        <f t="shared" si="26"/>
        <v>0</v>
      </c>
    </row>
    <row r="47">
      <c r="A47" s="3" t="s">
        <v>916</v>
      </c>
      <c r="B47" s="26"/>
      <c r="C47" s="45"/>
      <c r="D47" s="25" t="str">
        <f t="shared" si="1"/>
        <v>0</v>
      </c>
      <c r="E47" s="48" t="s">
        <v>554</v>
      </c>
      <c r="F47" s="3" t="s">
        <v>574</v>
      </c>
      <c r="G47" s="25" t="str">
        <f t="shared" si="2"/>
        <v>1</v>
      </c>
      <c r="H47" s="4"/>
      <c r="I47" s="4"/>
      <c r="J47" s="25" t="str">
        <f t="shared" si="3"/>
        <v>0</v>
      </c>
      <c r="K47" s="4"/>
      <c r="L47" s="4"/>
      <c r="M47" s="25" t="str">
        <f t="shared" si="4"/>
        <v>0</v>
      </c>
      <c r="N47" s="4"/>
      <c r="O47" s="4"/>
      <c r="P47" s="25" t="str">
        <f t="shared" si="5"/>
        <v>0</v>
      </c>
      <c r="Q47" s="4"/>
      <c r="R47" s="4"/>
      <c r="S47" s="25" t="str">
        <f t="shared" si="6"/>
        <v>0</v>
      </c>
      <c r="T47" s="4"/>
      <c r="U47" s="4"/>
      <c r="V47" s="30" t="str">
        <f t="shared" si="7"/>
        <v>0</v>
      </c>
      <c r="W47" s="4"/>
      <c r="X47" s="4"/>
      <c r="Y47" s="30" t="str">
        <f t="shared" si="8"/>
        <v>0</v>
      </c>
      <c r="Z47" s="4"/>
      <c r="AA47" s="28" t="s">
        <v>683</v>
      </c>
      <c r="AB47" s="32" t="str">
        <f t="shared" si="9"/>
        <v>2</v>
      </c>
      <c r="AC47" s="4"/>
      <c r="AD47" s="4"/>
      <c r="AE47" s="30" t="str">
        <f t="shared" si="10"/>
        <v>0</v>
      </c>
      <c r="AF47" s="27" t="s">
        <v>456</v>
      </c>
      <c r="AG47" s="3"/>
      <c r="AH47" s="32" t="str">
        <f t="shared" si="11"/>
        <v>0</v>
      </c>
      <c r="AI47" s="4"/>
      <c r="AJ47" s="4"/>
      <c r="AK47" s="30" t="str">
        <f t="shared" si="12"/>
        <v>0</v>
      </c>
      <c r="AL47" s="4"/>
      <c r="AM47" s="28" t="s">
        <v>762</v>
      </c>
      <c r="AN47" s="32" t="str">
        <f t="shared" si="13"/>
        <v>5</v>
      </c>
      <c r="AO47" s="4"/>
      <c r="AP47" s="4"/>
      <c r="AQ47" s="30" t="str">
        <f t="shared" si="14"/>
        <v>0</v>
      </c>
      <c r="AR47" s="4"/>
      <c r="AS47" s="4"/>
      <c r="AT47" s="30" t="str">
        <f t="shared" si="15"/>
        <v>0</v>
      </c>
      <c r="AU47" s="4"/>
      <c r="AV47" s="28" t="s">
        <v>574</v>
      </c>
      <c r="AW47" s="32" t="str">
        <f t="shared" si="16"/>
        <v>1</v>
      </c>
      <c r="AX47" s="4"/>
      <c r="AY47" s="28" t="s">
        <v>574</v>
      </c>
      <c r="AZ47" s="32" t="str">
        <f t="shared" si="17"/>
        <v>1</v>
      </c>
      <c r="BA47" s="4"/>
      <c r="BB47" s="4"/>
      <c r="BC47" s="30" t="str">
        <f t="shared" si="18"/>
        <v>0</v>
      </c>
      <c r="BD47" s="4"/>
      <c r="BE47" s="4"/>
      <c r="BF47" s="30" t="str">
        <f t="shared" si="19"/>
        <v>0</v>
      </c>
      <c r="BG47" s="4"/>
      <c r="BH47" s="4"/>
      <c r="BI47" s="30" t="str">
        <f t="shared" si="20"/>
        <v>0</v>
      </c>
      <c r="BJ47" s="4"/>
      <c r="BK47" s="4"/>
      <c r="BL47" s="30" t="str">
        <f t="shared" si="21"/>
        <v>0</v>
      </c>
      <c r="BM47" s="4"/>
      <c r="BN47" s="4"/>
      <c r="BO47" s="30" t="str">
        <f t="shared" si="22"/>
        <v>0</v>
      </c>
      <c r="BP47" s="4"/>
      <c r="BQ47" s="4"/>
      <c r="BR47" s="30" t="str">
        <f t="shared" si="23"/>
        <v>0</v>
      </c>
      <c r="BS47" s="4"/>
      <c r="BT47" s="28" t="s">
        <v>574</v>
      </c>
      <c r="BU47" s="32" t="str">
        <f t="shared" si="24"/>
        <v>1</v>
      </c>
      <c r="BV47" s="4"/>
      <c r="BW47" s="28" t="s">
        <v>753</v>
      </c>
      <c r="BX47" s="32" t="str">
        <f t="shared" si="25"/>
        <v>3</v>
      </c>
      <c r="BY47" s="4"/>
      <c r="BZ47" s="4"/>
      <c r="CA47" s="30" t="str">
        <f t="shared" si="26"/>
        <v>0</v>
      </c>
    </row>
    <row r="48">
      <c r="A48" s="3" t="s">
        <v>917</v>
      </c>
      <c r="B48" s="26"/>
      <c r="C48" s="45"/>
      <c r="D48" s="25" t="str">
        <f t="shared" si="1"/>
        <v>0</v>
      </c>
      <c r="E48" s="26"/>
      <c r="F48" s="4"/>
      <c r="G48" s="25" t="str">
        <f t="shared" si="2"/>
        <v>0</v>
      </c>
      <c r="H48" s="4"/>
      <c r="I48" s="4"/>
      <c r="J48" s="25" t="str">
        <f t="shared" si="3"/>
        <v>0</v>
      </c>
      <c r="K48" s="4"/>
      <c r="L48" s="4"/>
      <c r="M48" s="25" t="str">
        <f t="shared" si="4"/>
        <v>0</v>
      </c>
      <c r="N48" s="27" t="s">
        <v>583</v>
      </c>
      <c r="O48" s="3"/>
      <c r="P48" s="25" t="str">
        <f t="shared" si="5"/>
        <v>0</v>
      </c>
      <c r="Q48" s="3" t="s">
        <v>584</v>
      </c>
      <c r="R48" s="3"/>
      <c r="S48" s="25" t="str">
        <f t="shared" si="6"/>
        <v>0</v>
      </c>
      <c r="T48" s="27" t="s">
        <v>585</v>
      </c>
      <c r="U48" s="3"/>
      <c r="V48" s="32" t="str">
        <f t="shared" si="7"/>
        <v>0</v>
      </c>
      <c r="W48" s="4"/>
      <c r="X48" s="28" t="s">
        <v>574</v>
      </c>
      <c r="Y48" s="32" t="str">
        <f t="shared" si="8"/>
        <v>1</v>
      </c>
      <c r="Z48" s="4"/>
      <c r="AA48" s="4"/>
      <c r="AB48" s="30" t="str">
        <f t="shared" si="9"/>
        <v>0</v>
      </c>
      <c r="AC48" s="27" t="s">
        <v>585</v>
      </c>
      <c r="AD48" s="3"/>
      <c r="AE48" s="32" t="str">
        <f t="shared" si="10"/>
        <v>0</v>
      </c>
      <c r="AF48" s="4"/>
      <c r="AG48" s="4"/>
      <c r="AH48" s="30" t="str">
        <f t="shared" si="11"/>
        <v>0</v>
      </c>
      <c r="AI48" s="4"/>
      <c r="AJ48" s="4"/>
      <c r="AK48" s="30" t="str">
        <f t="shared" si="12"/>
        <v>0</v>
      </c>
      <c r="AL48" s="49" t="s">
        <v>585</v>
      </c>
      <c r="AM48" s="3"/>
      <c r="AN48" s="32" t="str">
        <f t="shared" si="13"/>
        <v>0</v>
      </c>
      <c r="AO48" s="27" t="s">
        <v>586</v>
      </c>
      <c r="AP48" s="3"/>
      <c r="AQ48" s="32" t="str">
        <f t="shared" si="14"/>
        <v>0</v>
      </c>
      <c r="AR48" s="4"/>
      <c r="AS48" s="4"/>
      <c r="AT48" s="30" t="str">
        <f t="shared" si="15"/>
        <v>0</v>
      </c>
      <c r="AU48" s="4"/>
      <c r="AV48" s="4"/>
      <c r="AW48" s="30" t="str">
        <f t="shared" si="16"/>
        <v>0</v>
      </c>
      <c r="AX48" s="27" t="s">
        <v>585</v>
      </c>
      <c r="AY48" s="3"/>
      <c r="AZ48" s="32" t="str">
        <f t="shared" si="17"/>
        <v>0</v>
      </c>
      <c r="BA48" s="4"/>
      <c r="BB48" s="4"/>
      <c r="BC48" s="30" t="str">
        <f t="shared" si="18"/>
        <v>0</v>
      </c>
      <c r="BD48" s="26"/>
      <c r="BE48" s="4"/>
      <c r="BF48" s="30" t="str">
        <f t="shared" si="19"/>
        <v>0</v>
      </c>
      <c r="BG48" s="27" t="s">
        <v>128</v>
      </c>
      <c r="BH48" s="3"/>
      <c r="BI48" s="32" t="str">
        <f t="shared" si="20"/>
        <v>0</v>
      </c>
      <c r="BJ48" s="4"/>
      <c r="BK48" s="4"/>
      <c r="BL48" s="30" t="str">
        <f t="shared" si="21"/>
        <v>0</v>
      </c>
      <c r="BM48" s="4"/>
      <c r="BN48" s="4"/>
      <c r="BO48" s="30" t="str">
        <f t="shared" si="22"/>
        <v>0</v>
      </c>
      <c r="BP48" s="4"/>
      <c r="BQ48" s="4"/>
      <c r="BR48" s="30" t="str">
        <f t="shared" si="23"/>
        <v>0</v>
      </c>
      <c r="BS48" s="27" t="s">
        <v>588</v>
      </c>
      <c r="BT48" s="3"/>
      <c r="BU48" s="32" t="str">
        <f t="shared" si="24"/>
        <v>0</v>
      </c>
      <c r="BV48" s="27" t="s">
        <v>589</v>
      </c>
      <c r="BW48" s="3"/>
      <c r="BX48" s="32" t="str">
        <f t="shared" si="25"/>
        <v>0</v>
      </c>
      <c r="BY48" s="4"/>
      <c r="BZ48" s="4"/>
      <c r="CA48" s="30" t="str">
        <f t="shared" si="26"/>
        <v>0</v>
      </c>
    </row>
    <row r="49">
      <c r="A49" s="21" t="s">
        <v>918</v>
      </c>
      <c r="B49" s="48" t="s">
        <v>185</v>
      </c>
      <c r="C49" s="20" t="s">
        <v>723</v>
      </c>
      <c r="D49" s="25" t="str">
        <f t="shared" si="1"/>
        <v>1</v>
      </c>
      <c r="E49" s="48" t="s">
        <v>186</v>
      </c>
      <c r="F49" s="21" t="s">
        <v>683</v>
      </c>
      <c r="G49" s="25" t="str">
        <f t="shared" si="2"/>
        <v>2</v>
      </c>
      <c r="H49" s="40"/>
      <c r="I49" s="40"/>
      <c r="J49" s="25" t="str">
        <f t="shared" si="3"/>
        <v>0</v>
      </c>
      <c r="K49" s="40"/>
      <c r="L49" s="41" t="s">
        <v>574</v>
      </c>
      <c r="M49" s="25" t="str">
        <f t="shared" si="4"/>
        <v>1</v>
      </c>
      <c r="N49" s="40"/>
      <c r="O49" s="40"/>
      <c r="P49" s="25" t="str">
        <f t="shared" si="5"/>
        <v>0</v>
      </c>
      <c r="Q49" s="40"/>
      <c r="R49" s="40"/>
      <c r="S49" s="25" t="str">
        <f t="shared" si="6"/>
        <v>0</v>
      </c>
      <c r="T49" s="40"/>
      <c r="U49" s="40"/>
      <c r="V49" s="30" t="str">
        <f t="shared" si="7"/>
        <v>0</v>
      </c>
      <c r="W49" s="40"/>
      <c r="X49" s="40"/>
      <c r="Y49" s="30" t="str">
        <f t="shared" si="8"/>
        <v>0</v>
      </c>
      <c r="Z49" s="40"/>
      <c r="AA49" s="40"/>
      <c r="AB49" s="30" t="str">
        <f t="shared" si="9"/>
        <v>0</v>
      </c>
      <c r="AC49" s="40"/>
      <c r="AD49" s="40"/>
      <c r="AE49" s="30" t="str">
        <f t="shared" si="10"/>
        <v>0</v>
      </c>
      <c r="AF49" s="40"/>
      <c r="AG49" s="40"/>
      <c r="AH49" s="30" t="str">
        <f t="shared" si="11"/>
        <v>0</v>
      </c>
      <c r="AI49" s="40"/>
      <c r="AJ49" s="40"/>
      <c r="AK49" s="30" t="str">
        <f t="shared" si="12"/>
        <v>0</v>
      </c>
      <c r="AL49" s="40"/>
      <c r="AM49" s="40"/>
      <c r="AN49" s="30" t="str">
        <f t="shared" si="13"/>
        <v>0</v>
      </c>
      <c r="AO49" s="49" t="s">
        <v>188</v>
      </c>
      <c r="AP49" s="21"/>
      <c r="AQ49" s="32" t="str">
        <f t="shared" si="14"/>
        <v>0</v>
      </c>
      <c r="AR49" s="40"/>
      <c r="AS49" s="40"/>
      <c r="AT49" s="30" t="str">
        <f t="shared" si="15"/>
        <v>0</v>
      </c>
      <c r="AU49" s="40"/>
      <c r="AV49" s="41" t="s">
        <v>574</v>
      </c>
      <c r="AW49" s="32" t="str">
        <f t="shared" si="16"/>
        <v>1</v>
      </c>
      <c r="AX49" s="40"/>
      <c r="AY49" s="40"/>
      <c r="AZ49" s="30" t="str">
        <f t="shared" si="17"/>
        <v>0</v>
      </c>
      <c r="BA49" s="40"/>
      <c r="BB49" s="40"/>
      <c r="BC49" s="30" t="str">
        <f t="shared" si="18"/>
        <v>0</v>
      </c>
      <c r="BD49" s="40"/>
      <c r="BE49" s="40"/>
      <c r="BF49" s="30" t="str">
        <f t="shared" si="19"/>
        <v>0</v>
      </c>
      <c r="BG49" s="40"/>
      <c r="BH49" s="40"/>
      <c r="BI49" s="30" t="str">
        <f t="shared" si="20"/>
        <v>0</v>
      </c>
      <c r="BJ49" s="49" t="s">
        <v>189</v>
      </c>
      <c r="BK49" s="21"/>
      <c r="BL49" s="32" t="str">
        <f t="shared" si="21"/>
        <v>0</v>
      </c>
      <c r="BM49" s="40"/>
      <c r="BN49" s="40"/>
      <c r="BO49" s="30" t="str">
        <f t="shared" si="22"/>
        <v>0</v>
      </c>
      <c r="BP49" s="40"/>
      <c r="BQ49" s="40"/>
      <c r="BR49" s="30" t="str">
        <f t="shared" si="23"/>
        <v>0</v>
      </c>
      <c r="BS49" s="40"/>
      <c r="BT49" s="40"/>
      <c r="BU49" s="30" t="str">
        <f t="shared" si="24"/>
        <v>0</v>
      </c>
      <c r="BV49" s="40"/>
      <c r="BW49" s="40"/>
      <c r="BX49" s="30" t="str">
        <f t="shared" si="25"/>
        <v>0</v>
      </c>
      <c r="BY49" s="40"/>
      <c r="BZ49" s="40"/>
      <c r="CA49" s="30" t="str">
        <f t="shared" si="26"/>
        <v>0</v>
      </c>
    </row>
    <row r="50">
      <c r="A50" s="21" t="s">
        <v>919</v>
      </c>
      <c r="B50" s="52"/>
      <c r="C50" s="17"/>
      <c r="D50" s="25" t="str">
        <f t="shared" si="1"/>
        <v>0</v>
      </c>
      <c r="E50" s="40"/>
      <c r="F50" s="40"/>
      <c r="G50" s="25" t="str">
        <f t="shared" si="2"/>
        <v>0</v>
      </c>
      <c r="H50" s="49" t="s">
        <v>198</v>
      </c>
      <c r="I50" s="21" t="s">
        <v>574</v>
      </c>
      <c r="J50" s="25" t="str">
        <f t="shared" si="3"/>
        <v>1</v>
      </c>
      <c r="K50" s="49" t="s">
        <v>454</v>
      </c>
      <c r="L50" s="21"/>
      <c r="M50" s="25" t="str">
        <f t="shared" si="4"/>
        <v>0</v>
      </c>
      <c r="N50" s="40"/>
      <c r="O50" s="40"/>
      <c r="P50" s="25" t="str">
        <f t="shared" si="5"/>
        <v>0</v>
      </c>
      <c r="Q50" s="40"/>
      <c r="R50" s="40"/>
      <c r="S50" s="25" t="str">
        <f t="shared" si="6"/>
        <v>0</v>
      </c>
      <c r="T50" s="40"/>
      <c r="U50" s="40"/>
      <c r="V50" s="30" t="str">
        <f t="shared" si="7"/>
        <v>0</v>
      </c>
      <c r="W50" s="40"/>
      <c r="X50" s="40"/>
      <c r="Y50" s="30" t="str">
        <f t="shared" si="8"/>
        <v>0</v>
      </c>
      <c r="Z50" s="49" t="s">
        <v>456</v>
      </c>
      <c r="AA50" s="21"/>
      <c r="AB50" s="32" t="str">
        <f t="shared" si="9"/>
        <v>0</v>
      </c>
      <c r="AC50" s="49" t="s">
        <v>457</v>
      </c>
      <c r="AD50" s="21"/>
      <c r="AE50" s="32" t="str">
        <f t="shared" si="10"/>
        <v>0</v>
      </c>
      <c r="AF50" s="49" t="s">
        <v>456</v>
      </c>
      <c r="AG50" s="21"/>
      <c r="AH50" s="32" t="str">
        <f t="shared" si="11"/>
        <v>0</v>
      </c>
      <c r="AI50" s="21" t="s">
        <v>456</v>
      </c>
      <c r="AJ50" s="21"/>
      <c r="AK50" s="32" t="str">
        <f t="shared" si="12"/>
        <v>0</v>
      </c>
      <c r="AL50" s="40"/>
      <c r="AM50" s="40"/>
      <c r="AN50" s="30" t="str">
        <f t="shared" si="13"/>
        <v>0</v>
      </c>
      <c r="AO50" s="49" t="s">
        <v>459</v>
      </c>
      <c r="AP50" s="21"/>
      <c r="AQ50" s="32" t="str">
        <f t="shared" si="14"/>
        <v>0</v>
      </c>
      <c r="AR50" s="40"/>
      <c r="AS50" s="40"/>
      <c r="AT50" s="30" t="str">
        <f t="shared" si="15"/>
        <v>0</v>
      </c>
      <c r="AU50" s="40"/>
      <c r="AV50" s="40"/>
      <c r="AW50" s="30" t="str">
        <f t="shared" si="16"/>
        <v>0</v>
      </c>
      <c r="AX50" s="52"/>
      <c r="AY50" s="40"/>
      <c r="AZ50" s="30" t="str">
        <f t="shared" si="17"/>
        <v>0</v>
      </c>
      <c r="BA50" s="49" t="s">
        <v>459</v>
      </c>
      <c r="BB50" s="21"/>
      <c r="BC50" s="32" t="str">
        <f t="shared" si="18"/>
        <v>0</v>
      </c>
      <c r="BD50" s="49" t="s">
        <v>456</v>
      </c>
      <c r="BE50" s="21"/>
      <c r="BF50" s="32" t="str">
        <f t="shared" si="19"/>
        <v>0</v>
      </c>
      <c r="BG50" s="49" t="s">
        <v>462</v>
      </c>
      <c r="BH50" s="21"/>
      <c r="BI50" s="32" t="str">
        <f t="shared" si="20"/>
        <v>0</v>
      </c>
      <c r="BJ50" s="49" t="s">
        <v>463</v>
      </c>
      <c r="BK50" s="21"/>
      <c r="BL50" s="32" t="str">
        <f t="shared" si="21"/>
        <v>0</v>
      </c>
      <c r="BM50" s="40"/>
      <c r="BN50" s="40"/>
      <c r="BO50" s="30" t="str">
        <f t="shared" si="22"/>
        <v>0</v>
      </c>
      <c r="BP50" s="49" t="s">
        <v>464</v>
      </c>
      <c r="BQ50" s="21"/>
      <c r="BR50" s="32" t="str">
        <f t="shared" si="23"/>
        <v>0</v>
      </c>
      <c r="BS50" s="49" t="s">
        <v>465</v>
      </c>
      <c r="BT50" s="21"/>
      <c r="BU50" s="32" t="str">
        <f t="shared" si="24"/>
        <v>0</v>
      </c>
      <c r="BV50" s="49" t="s">
        <v>198</v>
      </c>
      <c r="BW50" s="21"/>
      <c r="BX50" s="32" t="str">
        <f t="shared" si="25"/>
        <v>0</v>
      </c>
      <c r="BY50" s="40"/>
      <c r="BZ50" s="28" t="s">
        <v>753</v>
      </c>
      <c r="CA50" s="32" t="str">
        <f t="shared" si="26"/>
        <v>3</v>
      </c>
    </row>
    <row r="51">
      <c r="A51" s="21" t="s">
        <v>920</v>
      </c>
      <c r="B51" s="48" t="s">
        <v>118</v>
      </c>
      <c r="C51" s="20" t="s">
        <v>574</v>
      </c>
      <c r="D51" s="25" t="str">
        <f t="shared" si="1"/>
        <v>1</v>
      </c>
      <c r="E51" s="48" t="s">
        <v>118</v>
      </c>
      <c r="F51" s="21"/>
      <c r="G51" s="25" t="str">
        <f t="shared" si="2"/>
        <v>0</v>
      </c>
      <c r="H51" s="48" t="s">
        <v>85</v>
      </c>
      <c r="I51" s="21"/>
      <c r="J51" s="25" t="str">
        <f t="shared" si="3"/>
        <v>0</v>
      </c>
      <c r="K51" s="49" t="s">
        <v>118</v>
      </c>
      <c r="L51" s="21"/>
      <c r="M51" s="25" t="str">
        <f t="shared" si="4"/>
        <v>0</v>
      </c>
      <c r="N51" s="49" t="s">
        <v>256</v>
      </c>
      <c r="O51" s="21"/>
      <c r="P51" s="25" t="str">
        <f t="shared" si="5"/>
        <v>0</v>
      </c>
      <c r="Q51" s="49" t="s">
        <v>163</v>
      </c>
      <c r="R51" s="21"/>
      <c r="S51" s="25" t="str">
        <f t="shared" si="6"/>
        <v>0</v>
      </c>
      <c r="T51" s="49" t="s">
        <v>258</v>
      </c>
      <c r="U51" s="21"/>
      <c r="V51" s="32" t="str">
        <f t="shared" si="7"/>
        <v>0</v>
      </c>
      <c r="W51" s="49" t="s">
        <v>259</v>
      </c>
      <c r="X51" s="21"/>
      <c r="Y51" s="32" t="str">
        <f t="shared" si="8"/>
        <v>0</v>
      </c>
      <c r="Z51" s="49" t="s">
        <v>54</v>
      </c>
      <c r="AA51" s="21"/>
      <c r="AB51" s="32" t="str">
        <f t="shared" si="9"/>
        <v>0</v>
      </c>
      <c r="AC51" s="49" t="s">
        <v>54</v>
      </c>
      <c r="AD51" s="21"/>
      <c r="AE51" s="32" t="str">
        <f t="shared" si="10"/>
        <v>0</v>
      </c>
      <c r="AF51" s="49" t="s">
        <v>118</v>
      </c>
      <c r="AG51" s="21"/>
      <c r="AH51" s="32" t="str">
        <f t="shared" si="11"/>
        <v>0</v>
      </c>
      <c r="AI51" s="49" t="s">
        <v>260</v>
      </c>
      <c r="AJ51" s="21"/>
      <c r="AK51" s="32" t="str">
        <f t="shared" si="12"/>
        <v>0</v>
      </c>
      <c r="AL51" s="49" t="s">
        <v>261</v>
      </c>
      <c r="AM51" s="21"/>
      <c r="AN51" s="32" t="str">
        <f t="shared" si="13"/>
        <v>0</v>
      </c>
      <c r="AO51" s="49" t="s">
        <v>230</v>
      </c>
      <c r="AP51" s="21"/>
      <c r="AQ51" s="32" t="str">
        <f t="shared" si="14"/>
        <v>0</v>
      </c>
      <c r="AR51" s="49" t="s">
        <v>168</v>
      </c>
      <c r="AS51" s="21"/>
      <c r="AT51" s="32" t="str">
        <f t="shared" si="15"/>
        <v>0</v>
      </c>
      <c r="AU51" s="49" t="s">
        <v>262</v>
      </c>
      <c r="AV51" s="21"/>
      <c r="AW51" s="32" t="str">
        <f t="shared" si="16"/>
        <v>0</v>
      </c>
      <c r="AX51" s="49" t="s">
        <v>118</v>
      </c>
      <c r="AY51" s="21"/>
      <c r="AZ51" s="32" t="str">
        <f t="shared" si="17"/>
        <v>0</v>
      </c>
      <c r="BA51" s="49" t="s">
        <v>118</v>
      </c>
      <c r="BB51" s="21"/>
      <c r="BC51" s="32" t="str">
        <f t="shared" si="18"/>
        <v>0</v>
      </c>
      <c r="BD51" s="49" t="s">
        <v>127</v>
      </c>
      <c r="BE51" s="21"/>
      <c r="BF51" s="32" t="str">
        <f t="shared" si="19"/>
        <v>0</v>
      </c>
      <c r="BG51" s="49" t="s">
        <v>128</v>
      </c>
      <c r="BH51" s="21"/>
      <c r="BI51" s="32" t="str">
        <f t="shared" si="20"/>
        <v>0</v>
      </c>
      <c r="BJ51" s="49" t="s">
        <v>118</v>
      </c>
      <c r="BK51" s="21"/>
      <c r="BL51" s="32" t="str">
        <f t="shared" si="21"/>
        <v>0</v>
      </c>
      <c r="BM51" s="49" t="s">
        <v>174</v>
      </c>
      <c r="BN51" s="21"/>
      <c r="BO51" s="32" t="str">
        <f t="shared" si="22"/>
        <v>0</v>
      </c>
      <c r="BP51" s="49" t="s">
        <v>118</v>
      </c>
      <c r="BQ51" s="21"/>
      <c r="BR51" s="32" t="str">
        <f t="shared" si="23"/>
        <v>0</v>
      </c>
      <c r="BS51" s="49" t="s">
        <v>263</v>
      </c>
      <c r="BT51" s="21"/>
      <c r="BU51" s="32" t="str">
        <f t="shared" si="24"/>
        <v>0</v>
      </c>
      <c r="BV51" s="49" t="s">
        <v>263</v>
      </c>
      <c r="BW51" s="21"/>
      <c r="BX51" s="32" t="str">
        <f t="shared" si="25"/>
        <v>0</v>
      </c>
      <c r="BY51" s="49" t="s">
        <v>263</v>
      </c>
      <c r="BZ51" s="4"/>
      <c r="CA51" s="30" t="str">
        <f t="shared" si="26"/>
        <v>0</v>
      </c>
    </row>
    <row r="52">
      <c r="A52" s="3" t="s">
        <v>921</v>
      </c>
      <c r="B52" s="26"/>
      <c r="C52" s="45"/>
      <c r="D52" s="25" t="str">
        <f t="shared" si="1"/>
        <v>0</v>
      </c>
      <c r="E52" s="26"/>
      <c r="F52" s="4"/>
      <c r="G52" s="25" t="str">
        <f t="shared" si="2"/>
        <v>0</v>
      </c>
      <c r="H52" s="4"/>
      <c r="I52" s="4"/>
      <c r="J52" s="25" t="str">
        <f t="shared" si="3"/>
        <v>0</v>
      </c>
      <c r="K52" s="4"/>
      <c r="L52" s="4"/>
      <c r="M52" s="25" t="str">
        <f t="shared" si="4"/>
        <v>0</v>
      </c>
      <c r="N52" s="4"/>
      <c r="O52" s="28" t="s">
        <v>574</v>
      </c>
      <c r="P52" s="25" t="str">
        <f t="shared" si="5"/>
        <v>1</v>
      </c>
      <c r="Q52" s="27" t="s">
        <v>163</v>
      </c>
      <c r="R52" s="3"/>
      <c r="S52" s="25" t="str">
        <f t="shared" si="6"/>
        <v>0</v>
      </c>
      <c r="T52" s="4"/>
      <c r="U52" s="4"/>
      <c r="V52" s="30" t="str">
        <f t="shared" si="7"/>
        <v>0</v>
      </c>
      <c r="W52" s="4"/>
      <c r="X52" s="4"/>
      <c r="Y52" s="30" t="str">
        <f t="shared" si="8"/>
        <v>0</v>
      </c>
      <c r="Z52" s="4"/>
      <c r="AA52" s="4"/>
      <c r="AB52" s="30" t="str">
        <f t="shared" si="9"/>
        <v>0</v>
      </c>
      <c r="AC52" s="4"/>
      <c r="AD52" s="4"/>
      <c r="AE52" s="30" t="str">
        <f t="shared" si="10"/>
        <v>0</v>
      </c>
      <c r="AF52" s="4"/>
      <c r="AG52" s="4"/>
      <c r="AH52" s="30" t="str">
        <f t="shared" si="11"/>
        <v>0</v>
      </c>
      <c r="AI52" s="4"/>
      <c r="AJ52" s="4"/>
      <c r="AK52" s="30" t="str">
        <f t="shared" si="12"/>
        <v>0</v>
      </c>
      <c r="AL52" s="4"/>
      <c r="AM52" s="4"/>
      <c r="AN52" s="30" t="str">
        <f t="shared" si="13"/>
        <v>0</v>
      </c>
      <c r="AO52" s="4"/>
      <c r="AP52" s="4"/>
      <c r="AQ52" s="30" t="str">
        <f t="shared" si="14"/>
        <v>0</v>
      </c>
      <c r="AR52" s="4"/>
      <c r="AS52" s="4"/>
      <c r="AT52" s="30" t="str">
        <f t="shared" si="15"/>
        <v>0</v>
      </c>
      <c r="AU52" s="4"/>
      <c r="AV52" s="4"/>
      <c r="AW52" s="30" t="str">
        <f t="shared" si="16"/>
        <v>0</v>
      </c>
      <c r="AX52" s="4"/>
      <c r="AY52" s="4"/>
      <c r="AZ52" s="30" t="str">
        <f t="shared" si="17"/>
        <v>0</v>
      </c>
      <c r="BA52" s="4"/>
      <c r="BB52" s="4"/>
      <c r="BC52" s="30" t="str">
        <f t="shared" si="18"/>
        <v>0</v>
      </c>
      <c r="BD52" s="4"/>
      <c r="BE52" s="4"/>
      <c r="BF52" s="30" t="str">
        <f t="shared" si="19"/>
        <v>0</v>
      </c>
      <c r="BG52" s="4"/>
      <c r="BH52" s="4"/>
      <c r="BI52" s="30" t="str">
        <f t="shared" si="20"/>
        <v>0</v>
      </c>
      <c r="BJ52" s="4"/>
      <c r="BK52" s="4"/>
      <c r="BL52" s="30" t="str">
        <f t="shared" si="21"/>
        <v>0</v>
      </c>
      <c r="BM52" s="4"/>
      <c r="BN52" s="4"/>
      <c r="BO52" s="30" t="str">
        <f t="shared" si="22"/>
        <v>0</v>
      </c>
      <c r="BP52" s="4"/>
      <c r="BQ52" s="4"/>
      <c r="BR52" s="30" t="str">
        <f t="shared" si="23"/>
        <v>0</v>
      </c>
      <c r="BS52" s="4"/>
      <c r="BT52" s="4"/>
      <c r="BU52" s="30" t="str">
        <f t="shared" si="24"/>
        <v>0</v>
      </c>
      <c r="BV52" s="4"/>
      <c r="BW52" s="4"/>
      <c r="BX52" s="30" t="str">
        <f t="shared" si="25"/>
        <v>0</v>
      </c>
      <c r="BY52" s="4"/>
      <c r="BZ52" s="4"/>
      <c r="CA52" s="30" t="str">
        <f t="shared" si="26"/>
        <v>0</v>
      </c>
    </row>
    <row r="53">
      <c r="A53" s="3" t="s">
        <v>922</v>
      </c>
      <c r="B53" s="26"/>
      <c r="C53" s="45"/>
      <c r="D53" s="25" t="str">
        <f t="shared" si="1"/>
        <v>0</v>
      </c>
      <c r="E53" s="26"/>
      <c r="F53" s="4"/>
      <c r="G53" s="25" t="str">
        <f t="shared" si="2"/>
        <v>0</v>
      </c>
      <c r="H53" s="3" t="s">
        <v>85</v>
      </c>
      <c r="I53" s="3"/>
      <c r="J53" s="25" t="str">
        <f t="shared" si="3"/>
        <v>0</v>
      </c>
      <c r="K53" s="4"/>
      <c r="L53" s="4"/>
      <c r="M53" s="25" t="str">
        <f t="shared" si="4"/>
        <v>0</v>
      </c>
      <c r="N53" s="27" t="s">
        <v>494</v>
      </c>
      <c r="O53" s="3"/>
      <c r="P53" s="25" t="str">
        <f t="shared" si="5"/>
        <v>0</v>
      </c>
      <c r="Q53" s="4"/>
      <c r="R53" s="4"/>
      <c r="S53" s="25" t="str">
        <f t="shared" si="6"/>
        <v>0</v>
      </c>
      <c r="T53" s="4"/>
      <c r="U53" s="4"/>
      <c r="V53" s="30" t="str">
        <f t="shared" si="7"/>
        <v>0</v>
      </c>
      <c r="W53" s="4"/>
      <c r="X53" s="4"/>
      <c r="Y53" s="30" t="str">
        <f t="shared" si="8"/>
        <v>0</v>
      </c>
      <c r="Z53" s="4"/>
      <c r="AA53" s="28" t="s">
        <v>574</v>
      </c>
      <c r="AB53" s="32" t="str">
        <f t="shared" si="9"/>
        <v>1</v>
      </c>
      <c r="AC53" s="27" t="s">
        <v>165</v>
      </c>
      <c r="AD53" s="3"/>
      <c r="AE53" s="32" t="str">
        <f t="shared" si="10"/>
        <v>0</v>
      </c>
      <c r="AF53" s="4"/>
      <c r="AG53" s="4"/>
      <c r="AH53" s="30" t="str">
        <f t="shared" si="11"/>
        <v>0</v>
      </c>
      <c r="AI53" s="4"/>
      <c r="AJ53" s="4"/>
      <c r="AK53" s="30" t="str">
        <f t="shared" si="12"/>
        <v>0</v>
      </c>
      <c r="AL53" s="4"/>
      <c r="AM53" s="4"/>
      <c r="AN53" s="30" t="str">
        <f t="shared" si="13"/>
        <v>0</v>
      </c>
      <c r="AO53" s="4"/>
      <c r="AP53" s="4"/>
      <c r="AQ53" s="30" t="str">
        <f t="shared" si="14"/>
        <v>0</v>
      </c>
      <c r="AR53" s="4"/>
      <c r="AS53" s="4"/>
      <c r="AT53" s="30" t="str">
        <f t="shared" si="15"/>
        <v>0</v>
      </c>
      <c r="AU53" s="27" t="s">
        <v>148</v>
      </c>
      <c r="AV53" s="3"/>
      <c r="AW53" s="32" t="str">
        <f t="shared" si="16"/>
        <v>0</v>
      </c>
      <c r="AX53" s="4"/>
      <c r="AY53" s="4"/>
      <c r="AZ53" s="30" t="str">
        <f t="shared" si="17"/>
        <v>0</v>
      </c>
      <c r="BA53" s="4"/>
      <c r="BB53" s="4"/>
      <c r="BC53" s="30" t="str">
        <f t="shared" si="18"/>
        <v>0</v>
      </c>
      <c r="BD53" s="4"/>
      <c r="BE53" s="4"/>
      <c r="BF53" s="30" t="str">
        <f t="shared" si="19"/>
        <v>0</v>
      </c>
      <c r="BG53" s="27" t="s">
        <v>128</v>
      </c>
      <c r="BH53" s="3"/>
      <c r="BI53" s="32" t="str">
        <f t="shared" si="20"/>
        <v>0</v>
      </c>
      <c r="BJ53" s="4"/>
      <c r="BK53" s="4"/>
      <c r="BL53" s="30" t="str">
        <f t="shared" si="21"/>
        <v>0</v>
      </c>
      <c r="BM53" s="4"/>
      <c r="BN53" s="4"/>
      <c r="BO53" s="30" t="str">
        <f t="shared" si="22"/>
        <v>0</v>
      </c>
      <c r="BP53" s="4"/>
      <c r="BQ53" s="4"/>
      <c r="BR53" s="30" t="str">
        <f t="shared" si="23"/>
        <v>0</v>
      </c>
      <c r="BS53" s="27" t="s">
        <v>510</v>
      </c>
      <c r="BT53" s="3"/>
      <c r="BU53" s="32" t="str">
        <f t="shared" si="24"/>
        <v>0</v>
      </c>
      <c r="BV53" s="4"/>
      <c r="BW53" s="4"/>
      <c r="BX53" s="30" t="str">
        <f t="shared" si="25"/>
        <v>0</v>
      </c>
      <c r="BY53" s="27" t="s">
        <v>512</v>
      </c>
      <c r="BZ53" s="41" t="s">
        <v>574</v>
      </c>
      <c r="CA53" s="32" t="str">
        <f t="shared" si="26"/>
        <v>1</v>
      </c>
    </row>
    <row r="54">
      <c r="A54" s="21" t="s">
        <v>479</v>
      </c>
      <c r="B54" s="48" t="s">
        <v>360</v>
      </c>
      <c r="C54" s="20"/>
      <c r="D54" s="25" t="str">
        <f t="shared" si="1"/>
        <v>0</v>
      </c>
      <c r="E54" s="48" t="s">
        <v>361</v>
      </c>
      <c r="F54" s="21" t="s">
        <v>574</v>
      </c>
      <c r="G54" s="25" t="str">
        <f t="shared" si="2"/>
        <v>1</v>
      </c>
      <c r="H54" s="49" t="s">
        <v>198</v>
      </c>
      <c r="I54" s="21"/>
      <c r="J54" s="25" t="str">
        <f t="shared" si="3"/>
        <v>0</v>
      </c>
      <c r="K54" s="49" t="s">
        <v>363</v>
      </c>
      <c r="L54" s="21"/>
      <c r="M54" s="25" t="str">
        <f t="shared" si="4"/>
        <v>0</v>
      </c>
      <c r="N54" s="49" t="s">
        <v>364</v>
      </c>
      <c r="O54" s="21"/>
      <c r="P54" s="25" t="str">
        <f t="shared" si="5"/>
        <v>0</v>
      </c>
      <c r="Q54" s="77" t="s">
        <v>368</v>
      </c>
      <c r="R54" s="21"/>
      <c r="S54" s="25" t="str">
        <f t="shared" si="6"/>
        <v>0</v>
      </c>
      <c r="T54" s="49" t="s">
        <v>369</v>
      </c>
      <c r="U54" s="21"/>
      <c r="V54" s="32" t="str">
        <f t="shared" si="7"/>
        <v>0</v>
      </c>
      <c r="W54" s="49" t="s">
        <v>198</v>
      </c>
      <c r="X54" s="21"/>
      <c r="Y54" s="32" t="str">
        <f t="shared" si="8"/>
        <v>0</v>
      </c>
      <c r="Z54" s="49" t="s">
        <v>371</v>
      </c>
      <c r="AA54" s="21"/>
      <c r="AB54" s="32" t="str">
        <f t="shared" si="9"/>
        <v>0</v>
      </c>
      <c r="AC54" s="49" t="s">
        <v>372</v>
      </c>
      <c r="AD54" s="21"/>
      <c r="AE54" s="32" t="str">
        <f t="shared" si="10"/>
        <v>0</v>
      </c>
      <c r="AF54" s="49" t="s">
        <v>373</v>
      </c>
      <c r="AG54" s="21"/>
      <c r="AH54" s="32" t="str">
        <f t="shared" si="11"/>
        <v>0</v>
      </c>
      <c r="AI54" s="49" t="s">
        <v>198</v>
      </c>
      <c r="AJ54" s="21"/>
      <c r="AK54" s="32" t="str">
        <f t="shared" si="12"/>
        <v>0</v>
      </c>
      <c r="AL54" s="49" t="s">
        <v>198</v>
      </c>
      <c r="AM54" s="21"/>
      <c r="AN54" s="32" t="str">
        <f t="shared" si="13"/>
        <v>0</v>
      </c>
      <c r="AO54" s="49" t="s">
        <v>375</v>
      </c>
      <c r="AP54" s="21"/>
      <c r="AQ54" s="32" t="str">
        <f t="shared" si="14"/>
        <v>0</v>
      </c>
      <c r="AR54" s="49" t="s">
        <v>198</v>
      </c>
      <c r="AS54" s="21"/>
      <c r="AT54" s="32" t="str">
        <f t="shared" si="15"/>
        <v>0</v>
      </c>
      <c r="AU54" s="49" t="s">
        <v>377</v>
      </c>
      <c r="AV54" s="21"/>
      <c r="AW54" s="32" t="str">
        <f t="shared" si="16"/>
        <v>0</v>
      </c>
      <c r="AX54" s="49" t="s">
        <v>378</v>
      </c>
      <c r="AY54" s="21"/>
      <c r="AZ54" s="32" t="str">
        <f t="shared" si="17"/>
        <v>0</v>
      </c>
      <c r="BA54" s="49" t="s">
        <v>380</v>
      </c>
      <c r="BB54" s="21"/>
      <c r="BC54" s="32" t="str">
        <f t="shared" si="18"/>
        <v>0</v>
      </c>
      <c r="BD54" s="49" t="s">
        <v>198</v>
      </c>
      <c r="BE54" s="21" t="s">
        <v>924</v>
      </c>
      <c r="BF54" s="32" t="str">
        <f t="shared" si="19"/>
        <v>25</v>
      </c>
      <c r="BG54" s="49" t="s">
        <v>381</v>
      </c>
      <c r="BH54" s="21"/>
      <c r="BI54" s="32" t="str">
        <f t="shared" si="20"/>
        <v>0</v>
      </c>
      <c r="BJ54" s="49" t="s">
        <v>198</v>
      </c>
      <c r="BK54" s="21"/>
      <c r="BL54" s="32" t="str">
        <f t="shared" si="21"/>
        <v>0</v>
      </c>
      <c r="BM54" s="49" t="s">
        <v>382</v>
      </c>
      <c r="BN54" s="21"/>
      <c r="BO54" s="32" t="str">
        <f t="shared" si="22"/>
        <v>0</v>
      </c>
      <c r="BP54" s="49" t="s">
        <v>384</v>
      </c>
      <c r="BQ54" s="21"/>
      <c r="BR54" s="32" t="str">
        <f t="shared" si="23"/>
        <v>0</v>
      </c>
      <c r="BS54" s="49" t="s">
        <v>385</v>
      </c>
      <c r="BT54" s="21"/>
      <c r="BU54" s="32" t="str">
        <f t="shared" si="24"/>
        <v>0</v>
      </c>
      <c r="BV54" s="21" t="s">
        <v>386</v>
      </c>
      <c r="BW54" s="21"/>
      <c r="BX54" s="32" t="str">
        <f t="shared" si="25"/>
        <v>0</v>
      </c>
      <c r="BY54" s="49" t="s">
        <v>387</v>
      </c>
      <c r="BZ54" s="28" t="s">
        <v>574</v>
      </c>
      <c r="CA54" s="32" t="str">
        <f t="shared" si="26"/>
        <v>1</v>
      </c>
    </row>
    <row r="55">
      <c r="A55" s="21" t="s">
        <v>925</v>
      </c>
      <c r="B55" s="48" t="s">
        <v>228</v>
      </c>
      <c r="C55" s="20" t="s">
        <v>723</v>
      </c>
      <c r="D55" s="25" t="str">
        <f t="shared" si="1"/>
        <v>1</v>
      </c>
      <c r="E55" s="48" t="s">
        <v>229</v>
      </c>
      <c r="F55" s="21" t="s">
        <v>683</v>
      </c>
      <c r="G55" s="25" t="str">
        <f t="shared" si="2"/>
        <v>2</v>
      </c>
      <c r="H55" s="48" t="s">
        <v>230</v>
      </c>
      <c r="I55" s="21"/>
      <c r="J55" s="25" t="str">
        <f t="shared" si="3"/>
        <v>0</v>
      </c>
      <c r="K55" s="49" t="s">
        <v>117</v>
      </c>
      <c r="L55" s="21"/>
      <c r="M55" s="25" t="str">
        <f t="shared" si="4"/>
        <v>0</v>
      </c>
      <c r="N55" s="49" t="s">
        <v>231</v>
      </c>
      <c r="O55" s="21"/>
      <c r="P55" s="25" t="str">
        <f t="shared" si="5"/>
        <v>0</v>
      </c>
      <c r="Q55" s="49" t="s">
        <v>232</v>
      </c>
      <c r="R55" s="21"/>
      <c r="S55" s="25" t="str">
        <f t="shared" si="6"/>
        <v>0</v>
      </c>
      <c r="T55" s="49" t="s">
        <v>233</v>
      </c>
      <c r="U55" s="21"/>
      <c r="V55" s="32" t="str">
        <f t="shared" si="7"/>
        <v>0</v>
      </c>
      <c r="W55" s="49" t="s">
        <v>118</v>
      </c>
      <c r="X55" s="21"/>
      <c r="Y55" s="32" t="str">
        <f t="shared" si="8"/>
        <v>0</v>
      </c>
      <c r="Z55" s="49" t="s">
        <v>234</v>
      </c>
      <c r="AA55" s="21"/>
      <c r="AB55" s="32" t="str">
        <f t="shared" si="9"/>
        <v>0</v>
      </c>
      <c r="AC55" s="49" t="s">
        <v>235</v>
      </c>
      <c r="AD55" s="21"/>
      <c r="AE55" s="32" t="str">
        <f t="shared" si="10"/>
        <v>0</v>
      </c>
      <c r="AF55" s="49" t="s">
        <v>236</v>
      </c>
      <c r="AG55" s="21"/>
      <c r="AH55" s="32" t="str">
        <f t="shared" si="11"/>
        <v>0</v>
      </c>
      <c r="AI55" s="49" t="s">
        <v>166</v>
      </c>
      <c r="AJ55" s="21"/>
      <c r="AK55" s="32" t="str">
        <f t="shared" si="12"/>
        <v>0</v>
      </c>
      <c r="AL55" s="49" t="s">
        <v>237</v>
      </c>
      <c r="AM55" s="21"/>
      <c r="AN55" s="32" t="str">
        <f t="shared" si="13"/>
        <v>0</v>
      </c>
      <c r="AO55" s="49" t="s">
        <v>238</v>
      </c>
      <c r="AP55" s="21"/>
      <c r="AQ55" s="32" t="str">
        <f t="shared" si="14"/>
        <v>0</v>
      </c>
      <c r="AR55" s="40"/>
      <c r="AS55" s="40"/>
      <c r="AT55" s="30" t="str">
        <f t="shared" si="15"/>
        <v>0</v>
      </c>
      <c r="AU55" s="40"/>
      <c r="AV55" s="40"/>
      <c r="AW55" s="30" t="str">
        <f t="shared" si="16"/>
        <v>0</v>
      </c>
      <c r="AX55" s="49" t="s">
        <v>239</v>
      </c>
      <c r="AY55" s="21"/>
      <c r="AZ55" s="32" t="str">
        <f t="shared" si="17"/>
        <v>0</v>
      </c>
      <c r="BA55" s="49" t="s">
        <v>240</v>
      </c>
      <c r="BB55" s="21"/>
      <c r="BC55" s="32" t="str">
        <f t="shared" si="18"/>
        <v>0</v>
      </c>
      <c r="BD55" s="49" t="s">
        <v>127</v>
      </c>
      <c r="BE55" s="21"/>
      <c r="BF55" s="32" t="str">
        <f t="shared" si="19"/>
        <v>0</v>
      </c>
      <c r="BG55" s="49" t="s">
        <v>128</v>
      </c>
      <c r="BH55" s="21"/>
      <c r="BI55" s="32" t="str">
        <f t="shared" si="20"/>
        <v>0</v>
      </c>
      <c r="BJ55" s="49" t="s">
        <v>241</v>
      </c>
      <c r="BK55" s="21"/>
      <c r="BL55" s="32" t="str">
        <f t="shared" si="21"/>
        <v>0</v>
      </c>
      <c r="BM55" s="49" t="s">
        <v>242</v>
      </c>
      <c r="BN55" s="21"/>
      <c r="BO55" s="32" t="str">
        <f t="shared" si="22"/>
        <v>0</v>
      </c>
      <c r="BP55" s="40"/>
      <c r="BQ55" s="40"/>
      <c r="BR55" s="30" t="str">
        <f t="shared" si="23"/>
        <v>0</v>
      </c>
      <c r="BS55" s="49" t="s">
        <v>228</v>
      </c>
      <c r="BT55" s="21"/>
      <c r="BU55" s="32" t="str">
        <f t="shared" si="24"/>
        <v>0</v>
      </c>
      <c r="BV55" s="49" t="s">
        <v>243</v>
      </c>
      <c r="BW55" s="21"/>
      <c r="BX55" s="32" t="str">
        <f t="shared" si="25"/>
        <v>0</v>
      </c>
      <c r="BY55" s="49" t="s">
        <v>244</v>
      </c>
      <c r="BZ55" s="41" t="s">
        <v>574</v>
      </c>
      <c r="CA55" s="32" t="str">
        <f t="shared" si="26"/>
        <v>1</v>
      </c>
    </row>
    <row r="56">
      <c r="A56" s="21" t="s">
        <v>926</v>
      </c>
      <c r="B56" s="48" t="s">
        <v>114</v>
      </c>
      <c r="C56" s="20" t="s">
        <v>759</v>
      </c>
      <c r="D56" s="25" t="str">
        <f t="shared" si="1"/>
        <v>2</v>
      </c>
      <c r="E56" s="48" t="s">
        <v>133</v>
      </c>
      <c r="F56" s="21" t="s">
        <v>574</v>
      </c>
      <c r="G56" s="25" t="str">
        <f t="shared" si="2"/>
        <v>1</v>
      </c>
      <c r="H56" s="40"/>
      <c r="I56" s="41" t="s">
        <v>574</v>
      </c>
      <c r="J56" s="25" t="str">
        <f t="shared" si="3"/>
        <v>1</v>
      </c>
      <c r="K56" s="49" t="s">
        <v>137</v>
      </c>
      <c r="L56" s="21"/>
      <c r="M56" s="25" t="str">
        <f t="shared" si="4"/>
        <v>0</v>
      </c>
      <c r="N56" s="40"/>
      <c r="O56" s="41" t="s">
        <v>574</v>
      </c>
      <c r="P56" s="25" t="str">
        <f t="shared" si="5"/>
        <v>1</v>
      </c>
      <c r="Q56" s="49" t="s">
        <v>119</v>
      </c>
      <c r="R56" s="21" t="s">
        <v>574</v>
      </c>
      <c r="S56" s="25" t="str">
        <f t="shared" si="6"/>
        <v>1</v>
      </c>
      <c r="T56" s="49" t="s">
        <v>120</v>
      </c>
      <c r="U56" s="21" t="s">
        <v>574</v>
      </c>
      <c r="V56" s="32" t="str">
        <f t="shared" si="7"/>
        <v>1</v>
      </c>
      <c r="W56" s="40"/>
      <c r="X56" s="41" t="s">
        <v>574</v>
      </c>
      <c r="Y56" s="32" t="str">
        <f t="shared" si="8"/>
        <v>1</v>
      </c>
      <c r="Z56" s="40"/>
      <c r="AA56" s="41" t="s">
        <v>759</v>
      </c>
      <c r="AB56" s="32" t="str">
        <f t="shared" si="9"/>
        <v>2</v>
      </c>
      <c r="AC56" s="40"/>
      <c r="AD56" s="40"/>
      <c r="AE56" s="30" t="str">
        <f t="shared" si="10"/>
        <v>0</v>
      </c>
      <c r="AF56" s="40"/>
      <c r="AG56" s="41" t="s">
        <v>683</v>
      </c>
      <c r="AH56" s="32" t="str">
        <f t="shared" si="11"/>
        <v>2</v>
      </c>
      <c r="AI56" s="40"/>
      <c r="AJ56" s="40"/>
      <c r="AK56" s="30" t="str">
        <f t="shared" si="12"/>
        <v>0</v>
      </c>
      <c r="AL56" s="49" t="s">
        <v>138</v>
      </c>
      <c r="AM56" s="21" t="s">
        <v>683</v>
      </c>
      <c r="AN56" s="32" t="str">
        <f t="shared" si="13"/>
        <v>2</v>
      </c>
      <c r="AO56" s="40"/>
      <c r="AP56" s="40"/>
      <c r="AQ56" s="30" t="str">
        <f t="shared" si="14"/>
        <v>0</v>
      </c>
      <c r="AR56" s="40"/>
      <c r="AS56" s="41" t="s">
        <v>574</v>
      </c>
      <c r="AT56" s="32" t="str">
        <f t="shared" si="15"/>
        <v>1</v>
      </c>
      <c r="AU56" s="40"/>
      <c r="AV56" s="40"/>
      <c r="AW56" s="30" t="str">
        <f t="shared" si="16"/>
        <v>0</v>
      </c>
      <c r="AX56" s="49" t="s">
        <v>139</v>
      </c>
      <c r="AY56" s="21"/>
      <c r="AZ56" s="32" t="str">
        <f t="shared" si="17"/>
        <v>0</v>
      </c>
      <c r="BA56" s="40"/>
      <c r="BB56" s="40"/>
      <c r="BC56" s="30" t="str">
        <f t="shared" si="18"/>
        <v>0</v>
      </c>
      <c r="BD56" s="49" t="s">
        <v>140</v>
      </c>
      <c r="BE56" s="21"/>
      <c r="BF56" s="32" t="str">
        <f t="shared" si="19"/>
        <v>0</v>
      </c>
      <c r="BG56" s="40"/>
      <c r="BH56" s="41" t="s">
        <v>764</v>
      </c>
      <c r="BI56" s="32" t="str">
        <f t="shared" si="20"/>
        <v>4</v>
      </c>
      <c r="BJ56" s="40"/>
      <c r="BK56" s="40"/>
      <c r="BL56" s="30" t="str">
        <f t="shared" si="21"/>
        <v>0</v>
      </c>
      <c r="BM56" s="40"/>
      <c r="BN56" s="41" t="s">
        <v>574</v>
      </c>
      <c r="BO56" s="32" t="str">
        <f t="shared" si="22"/>
        <v>1</v>
      </c>
      <c r="BP56" s="40"/>
      <c r="BQ56" s="40"/>
      <c r="BR56" s="30" t="str">
        <f t="shared" si="23"/>
        <v>0</v>
      </c>
      <c r="BS56" s="40"/>
      <c r="BT56" s="41" t="s">
        <v>753</v>
      </c>
      <c r="BU56" s="32" t="str">
        <f t="shared" si="24"/>
        <v>3</v>
      </c>
      <c r="BV56" s="40"/>
      <c r="BW56" s="40"/>
      <c r="BX56" s="30" t="str">
        <f t="shared" si="25"/>
        <v>0</v>
      </c>
      <c r="BY56" s="40"/>
      <c r="BZ56" s="40"/>
      <c r="CA56" s="30" t="str">
        <f t="shared" si="26"/>
        <v>0</v>
      </c>
    </row>
    <row r="57">
      <c r="A57" s="21" t="s">
        <v>928</v>
      </c>
      <c r="B57" s="48" t="s">
        <v>197</v>
      </c>
      <c r="C57" s="20">
        <v>1.0</v>
      </c>
      <c r="D57" s="25" t="str">
        <f t="shared" si="1"/>
        <v>1</v>
      </c>
      <c r="E57" s="48" t="s">
        <v>198</v>
      </c>
      <c r="F57" s="21"/>
      <c r="G57" s="25" t="str">
        <f t="shared" si="2"/>
        <v>0</v>
      </c>
      <c r="H57" s="49" t="s">
        <v>198</v>
      </c>
      <c r="I57" s="21"/>
      <c r="J57" s="25" t="str">
        <f t="shared" si="3"/>
        <v>0</v>
      </c>
      <c r="K57" s="49" t="s">
        <v>198</v>
      </c>
      <c r="L57" s="21"/>
      <c r="M57" s="25" t="str">
        <f t="shared" si="4"/>
        <v>0</v>
      </c>
      <c r="N57" s="49" t="s">
        <v>198</v>
      </c>
      <c r="O57" s="21"/>
      <c r="P57" s="25" t="str">
        <f t="shared" si="5"/>
        <v>0</v>
      </c>
      <c r="Q57" s="49" t="s">
        <v>199</v>
      </c>
      <c r="R57" s="21"/>
      <c r="S57" s="25" t="str">
        <f t="shared" si="6"/>
        <v>0</v>
      </c>
      <c r="T57" s="49" t="s">
        <v>200</v>
      </c>
      <c r="U57" s="21"/>
      <c r="V57" s="32" t="str">
        <f t="shared" si="7"/>
        <v>0</v>
      </c>
      <c r="W57" s="49" t="s">
        <v>198</v>
      </c>
      <c r="X57" s="21"/>
      <c r="Y57" s="32" t="str">
        <f t="shared" si="8"/>
        <v>0</v>
      </c>
      <c r="Z57" s="21" t="s">
        <v>201</v>
      </c>
      <c r="AA57" s="21"/>
      <c r="AB57" s="32" t="str">
        <f t="shared" si="9"/>
        <v>0</v>
      </c>
      <c r="AC57" s="49" t="s">
        <v>202</v>
      </c>
      <c r="AD57" s="21"/>
      <c r="AE57" s="32" t="str">
        <f t="shared" si="10"/>
        <v>0</v>
      </c>
      <c r="AF57" s="49" t="s">
        <v>198</v>
      </c>
      <c r="AG57" s="21"/>
      <c r="AH57" s="32" t="str">
        <f t="shared" si="11"/>
        <v>0</v>
      </c>
      <c r="AI57" s="49" t="s">
        <v>198</v>
      </c>
      <c r="AJ57" s="21"/>
      <c r="AK57" s="32" t="str">
        <f t="shared" si="12"/>
        <v>0</v>
      </c>
      <c r="AL57" s="49" t="s">
        <v>198</v>
      </c>
      <c r="AM57" s="21"/>
      <c r="AN57" s="32" t="str">
        <f t="shared" si="13"/>
        <v>0</v>
      </c>
      <c r="AO57" s="49" t="s">
        <v>198</v>
      </c>
      <c r="AP57" s="21"/>
      <c r="AQ57" s="32" t="str">
        <f t="shared" si="14"/>
        <v>0</v>
      </c>
      <c r="AR57" s="49" t="s">
        <v>198</v>
      </c>
      <c r="AS57" s="21"/>
      <c r="AT57" s="32" t="str">
        <f t="shared" si="15"/>
        <v>0</v>
      </c>
      <c r="AU57" s="40"/>
      <c r="AV57" s="40"/>
      <c r="AW57" s="30" t="str">
        <f t="shared" si="16"/>
        <v>0</v>
      </c>
      <c r="AX57" s="49" t="s">
        <v>198</v>
      </c>
      <c r="AY57" s="21"/>
      <c r="AZ57" s="32" t="str">
        <f t="shared" si="17"/>
        <v>0</v>
      </c>
      <c r="BA57" s="49" t="s">
        <v>198</v>
      </c>
      <c r="BB57" s="21"/>
      <c r="BC57" s="32" t="str">
        <f t="shared" si="18"/>
        <v>0</v>
      </c>
      <c r="BD57" s="49" t="s">
        <v>198</v>
      </c>
      <c r="BE57" s="21"/>
      <c r="BF57" s="32" t="str">
        <f t="shared" si="19"/>
        <v>0</v>
      </c>
      <c r="BG57" s="49" t="s">
        <v>198</v>
      </c>
      <c r="BH57" s="21"/>
      <c r="BI57" s="32" t="str">
        <f t="shared" si="20"/>
        <v>0</v>
      </c>
      <c r="BJ57" s="49" t="s">
        <v>198</v>
      </c>
      <c r="BK57" s="21"/>
      <c r="BL57" s="32" t="str">
        <f t="shared" si="21"/>
        <v>0</v>
      </c>
      <c r="BM57" s="49" t="s">
        <v>198</v>
      </c>
      <c r="BN57" s="21"/>
      <c r="BO57" s="32" t="str">
        <f t="shared" si="22"/>
        <v>0</v>
      </c>
      <c r="BP57" s="49" t="s">
        <v>198</v>
      </c>
      <c r="BQ57" s="21"/>
      <c r="BR57" s="32" t="str">
        <f t="shared" si="23"/>
        <v>0</v>
      </c>
      <c r="BS57" s="49" t="s">
        <v>203</v>
      </c>
      <c r="BT57" s="21"/>
      <c r="BU57" s="32" t="str">
        <f t="shared" si="24"/>
        <v>0</v>
      </c>
      <c r="BV57" s="49" t="s">
        <v>204</v>
      </c>
      <c r="BW57" s="21"/>
      <c r="BX57" s="32" t="str">
        <f t="shared" si="25"/>
        <v>0</v>
      </c>
      <c r="BY57" s="49" t="s">
        <v>198</v>
      </c>
      <c r="BZ57" s="4"/>
      <c r="CA57" s="30" t="str">
        <f t="shared" si="26"/>
        <v>0</v>
      </c>
    </row>
    <row r="58">
      <c r="A58" s="21" t="s">
        <v>927</v>
      </c>
      <c r="B58" s="48" t="s">
        <v>114</v>
      </c>
      <c r="C58" s="20" t="s">
        <v>723</v>
      </c>
      <c r="D58" s="25" t="str">
        <f t="shared" si="1"/>
        <v>1</v>
      </c>
      <c r="E58" s="79" t="s">
        <v>141</v>
      </c>
      <c r="F58" s="21"/>
      <c r="G58" s="25" t="str">
        <f t="shared" si="2"/>
        <v>0</v>
      </c>
      <c r="H58" s="48" t="s">
        <v>142</v>
      </c>
      <c r="I58" s="21"/>
      <c r="J58" s="25" t="str">
        <f t="shared" si="3"/>
        <v>0</v>
      </c>
      <c r="K58" s="40"/>
      <c r="L58" s="40"/>
      <c r="M58" s="25" t="str">
        <f t="shared" si="4"/>
        <v>0</v>
      </c>
      <c r="N58" s="49" t="s">
        <v>144</v>
      </c>
      <c r="O58" s="21"/>
      <c r="P58" s="25" t="str">
        <f t="shared" si="5"/>
        <v>0</v>
      </c>
      <c r="Q58" s="40"/>
      <c r="R58" s="41" t="s">
        <v>574</v>
      </c>
      <c r="S58" s="25" t="str">
        <f t="shared" si="6"/>
        <v>1</v>
      </c>
      <c r="T58" s="40"/>
      <c r="U58" s="41" t="s">
        <v>574</v>
      </c>
      <c r="V58" s="32" t="str">
        <f t="shared" si="7"/>
        <v>1</v>
      </c>
      <c r="W58" s="40"/>
      <c r="X58" s="40"/>
      <c r="Y58" s="30" t="str">
        <f t="shared" si="8"/>
        <v>0</v>
      </c>
      <c r="Z58" s="49" t="s">
        <v>145</v>
      </c>
      <c r="AA58" s="21"/>
      <c r="AB58" s="32" t="str">
        <f t="shared" si="9"/>
        <v>0</v>
      </c>
      <c r="AC58" s="49" t="s">
        <v>146</v>
      </c>
      <c r="AD58" s="21"/>
      <c r="AE58" s="32" t="str">
        <f t="shared" si="10"/>
        <v>0</v>
      </c>
      <c r="AF58" s="49" t="s">
        <v>147</v>
      </c>
      <c r="AG58" s="21"/>
      <c r="AH58" s="32" t="str">
        <f t="shared" si="11"/>
        <v>0</v>
      </c>
      <c r="AI58" s="40"/>
      <c r="AJ58" s="40"/>
      <c r="AK58" s="30" t="str">
        <f t="shared" si="12"/>
        <v>0</v>
      </c>
      <c r="AL58" s="40"/>
      <c r="AM58" s="40"/>
      <c r="AN58" s="30" t="str">
        <f t="shared" si="13"/>
        <v>0</v>
      </c>
      <c r="AO58" s="49" t="s">
        <v>145</v>
      </c>
      <c r="AP58" s="21"/>
      <c r="AQ58" s="32" t="str">
        <f t="shared" si="14"/>
        <v>0</v>
      </c>
      <c r="AR58" s="40"/>
      <c r="AS58" s="40"/>
      <c r="AT58" s="30" t="str">
        <f t="shared" si="15"/>
        <v>0</v>
      </c>
      <c r="AU58" s="49" t="s">
        <v>148</v>
      </c>
      <c r="AV58" s="21"/>
      <c r="AW58" s="32" t="str">
        <f t="shared" si="16"/>
        <v>0</v>
      </c>
      <c r="AX58" s="50" t="s">
        <v>149</v>
      </c>
      <c r="AY58" s="21"/>
      <c r="AZ58" s="32" t="str">
        <f t="shared" si="17"/>
        <v>0</v>
      </c>
      <c r="BA58" s="40"/>
      <c r="BB58" s="40"/>
      <c r="BC58" s="30" t="str">
        <f t="shared" si="18"/>
        <v>0</v>
      </c>
      <c r="BD58" s="49" t="s">
        <v>127</v>
      </c>
      <c r="BE58" s="21"/>
      <c r="BF58" s="32" t="str">
        <f t="shared" si="19"/>
        <v>0</v>
      </c>
      <c r="BG58" s="40"/>
      <c r="BH58" s="40"/>
      <c r="BI58" s="30" t="str">
        <f t="shared" si="20"/>
        <v>0</v>
      </c>
      <c r="BJ58" s="40"/>
      <c r="BK58" s="40"/>
      <c r="BL58" s="30" t="str">
        <f t="shared" si="21"/>
        <v>0</v>
      </c>
      <c r="BM58" s="49" t="s">
        <v>150</v>
      </c>
      <c r="BN58" s="21"/>
      <c r="BO58" s="32" t="str">
        <f t="shared" si="22"/>
        <v>0</v>
      </c>
      <c r="BP58" s="49" t="s">
        <v>151</v>
      </c>
      <c r="BQ58" s="21"/>
      <c r="BR58" s="32" t="str">
        <f t="shared" si="23"/>
        <v>0</v>
      </c>
      <c r="BS58" s="49" t="s">
        <v>152</v>
      </c>
      <c r="BT58" s="21"/>
      <c r="BU58" s="32" t="str">
        <f t="shared" si="24"/>
        <v>0</v>
      </c>
      <c r="BV58" s="49" t="s">
        <v>153</v>
      </c>
      <c r="BW58" s="21"/>
      <c r="BX58" s="32" t="str">
        <f t="shared" si="25"/>
        <v>0</v>
      </c>
      <c r="BY58" s="49" t="s">
        <v>154</v>
      </c>
      <c r="BZ58" s="4"/>
      <c r="CA58" s="30" t="str">
        <f t="shared" si="26"/>
        <v>0</v>
      </c>
    </row>
    <row r="59">
      <c r="A59" s="3" t="s">
        <v>929</v>
      </c>
      <c r="B59" s="4"/>
      <c r="C59" s="45"/>
      <c r="D59" s="25" t="str">
        <f t="shared" si="1"/>
        <v>0</v>
      </c>
      <c r="E59" s="48" t="s">
        <v>468</v>
      </c>
      <c r="F59" s="3"/>
      <c r="G59" s="25" t="str">
        <f t="shared" si="2"/>
        <v>0</v>
      </c>
      <c r="H59" s="4"/>
      <c r="I59" s="4"/>
      <c r="J59" s="25" t="str">
        <f t="shared" si="3"/>
        <v>0</v>
      </c>
      <c r="K59" s="4"/>
      <c r="L59" s="4"/>
      <c r="M59" s="25" t="str">
        <f t="shared" si="4"/>
        <v>0</v>
      </c>
      <c r="N59" s="4"/>
      <c r="O59" s="4"/>
      <c r="P59" s="25" t="str">
        <f t="shared" si="5"/>
        <v>0</v>
      </c>
      <c r="Q59" s="4"/>
      <c r="R59" s="28" t="s">
        <v>574</v>
      </c>
      <c r="S59" s="25" t="str">
        <f t="shared" si="6"/>
        <v>1</v>
      </c>
      <c r="T59" s="4"/>
      <c r="U59" s="4"/>
      <c r="V59" s="30" t="str">
        <f t="shared" si="7"/>
        <v>0</v>
      </c>
      <c r="W59" s="4"/>
      <c r="X59" s="4"/>
      <c r="Y59" s="30" t="str">
        <f t="shared" si="8"/>
        <v>0</v>
      </c>
      <c r="Z59" s="4"/>
      <c r="AA59" s="4"/>
      <c r="AB59" s="30" t="str">
        <f t="shared" si="9"/>
        <v>0</v>
      </c>
      <c r="AC59" s="4"/>
      <c r="AD59" s="4"/>
      <c r="AE59" s="30" t="str">
        <f t="shared" si="10"/>
        <v>0</v>
      </c>
      <c r="AF59" s="4"/>
      <c r="AG59" s="4"/>
      <c r="AH59" s="30" t="str">
        <f t="shared" si="11"/>
        <v>0</v>
      </c>
      <c r="AI59" s="4"/>
      <c r="AJ59" s="4"/>
      <c r="AK59" s="30" t="str">
        <f t="shared" si="12"/>
        <v>0</v>
      </c>
      <c r="AL59" s="4"/>
      <c r="AM59" s="4"/>
      <c r="AN59" s="30" t="str">
        <f t="shared" si="13"/>
        <v>0</v>
      </c>
      <c r="AO59" s="4"/>
      <c r="AP59" s="4"/>
      <c r="AQ59" s="30" t="str">
        <f t="shared" si="14"/>
        <v>0</v>
      </c>
      <c r="AR59" s="4"/>
      <c r="AS59" s="4"/>
      <c r="AT59" s="30" t="str">
        <f t="shared" si="15"/>
        <v>0</v>
      </c>
      <c r="AU59" s="4"/>
      <c r="AV59" s="4"/>
      <c r="AW59" s="30" t="str">
        <f t="shared" si="16"/>
        <v>0</v>
      </c>
      <c r="AX59" s="4"/>
      <c r="AY59" s="4"/>
      <c r="AZ59" s="30" t="str">
        <f t="shared" si="17"/>
        <v>0</v>
      </c>
      <c r="BA59" s="4"/>
      <c r="BB59" s="4"/>
      <c r="BC59" s="30" t="str">
        <f t="shared" si="18"/>
        <v>0</v>
      </c>
      <c r="BD59" s="4"/>
      <c r="BE59" s="4"/>
      <c r="BF59" s="30" t="str">
        <f t="shared" si="19"/>
        <v>0</v>
      </c>
      <c r="BG59" s="4"/>
      <c r="BH59" s="4"/>
      <c r="BI59" s="30" t="str">
        <f t="shared" si="20"/>
        <v>0</v>
      </c>
      <c r="BJ59" s="4"/>
      <c r="BK59" s="4"/>
      <c r="BL59" s="30" t="str">
        <f t="shared" si="21"/>
        <v>0</v>
      </c>
      <c r="BM59" s="4"/>
      <c r="BN59" s="4"/>
      <c r="BO59" s="30" t="str">
        <f t="shared" si="22"/>
        <v>0</v>
      </c>
      <c r="BP59" s="4"/>
      <c r="BQ59" s="4"/>
      <c r="BR59" s="30" t="str">
        <f t="shared" si="23"/>
        <v>0</v>
      </c>
      <c r="BS59" s="4"/>
      <c r="BT59" s="4"/>
      <c r="BU59" s="30" t="str">
        <f t="shared" si="24"/>
        <v>0</v>
      </c>
      <c r="BV59" s="4"/>
      <c r="BW59" s="4"/>
      <c r="BX59" s="30" t="str">
        <f t="shared" si="25"/>
        <v>0</v>
      </c>
      <c r="BY59" s="4"/>
      <c r="BZ59" s="40"/>
      <c r="CA59" s="30" t="str">
        <f t="shared" si="26"/>
        <v>0</v>
      </c>
    </row>
    <row r="60">
      <c r="A60" s="21" t="s">
        <v>923</v>
      </c>
      <c r="B60" s="48" t="s">
        <v>118</v>
      </c>
      <c r="C60" s="20" t="s">
        <v>574</v>
      </c>
      <c r="D60" s="25" t="str">
        <f t="shared" si="1"/>
        <v>1</v>
      </c>
      <c r="E60" s="48" t="s">
        <v>246</v>
      </c>
      <c r="F60" s="21"/>
      <c r="G60" s="25" t="str">
        <f t="shared" si="2"/>
        <v>0</v>
      </c>
      <c r="H60" s="49" t="s">
        <v>118</v>
      </c>
      <c r="I60" s="21"/>
      <c r="J60" s="25" t="str">
        <f t="shared" si="3"/>
        <v>0</v>
      </c>
      <c r="K60" s="49" t="s">
        <v>118</v>
      </c>
      <c r="L60" s="21"/>
      <c r="M60" s="25" t="str">
        <f t="shared" si="4"/>
        <v>0</v>
      </c>
      <c r="N60" s="49" t="s">
        <v>247</v>
      </c>
      <c r="O60" s="21"/>
      <c r="P60" s="25" t="str">
        <f t="shared" si="5"/>
        <v>0</v>
      </c>
      <c r="Q60" s="49" t="s">
        <v>118</v>
      </c>
      <c r="R60" s="21"/>
      <c r="S60" s="25" t="str">
        <f t="shared" si="6"/>
        <v>0</v>
      </c>
      <c r="T60" s="49" t="s">
        <v>118</v>
      </c>
      <c r="U60" s="21" t="s">
        <v>574</v>
      </c>
      <c r="V60" s="32" t="str">
        <f t="shared" si="7"/>
        <v>1</v>
      </c>
      <c r="W60" s="49" t="s">
        <v>118</v>
      </c>
      <c r="X60" s="21"/>
      <c r="Y60" s="32" t="str">
        <f t="shared" si="8"/>
        <v>0</v>
      </c>
      <c r="Z60" s="49" t="s">
        <v>248</v>
      </c>
      <c r="AA60" s="21"/>
      <c r="AB60" s="32" t="str">
        <f t="shared" si="9"/>
        <v>0</v>
      </c>
      <c r="AC60" s="49" t="s">
        <v>249</v>
      </c>
      <c r="AD60" s="21" t="s">
        <v>574</v>
      </c>
      <c r="AE60" s="32" t="str">
        <f t="shared" si="10"/>
        <v>1</v>
      </c>
      <c r="AF60" s="49" t="s">
        <v>250</v>
      </c>
      <c r="AG60" s="21"/>
      <c r="AH60" s="32" t="str">
        <f t="shared" si="11"/>
        <v>0</v>
      </c>
      <c r="AI60" s="49" t="s">
        <v>118</v>
      </c>
      <c r="AJ60" s="21"/>
      <c r="AK60" s="32" t="str">
        <f t="shared" si="12"/>
        <v>0</v>
      </c>
      <c r="AL60" s="49" t="s">
        <v>118</v>
      </c>
      <c r="AM60" s="21" t="s">
        <v>574</v>
      </c>
      <c r="AN60" s="32" t="str">
        <f t="shared" si="13"/>
        <v>1</v>
      </c>
      <c r="AO60" s="49" t="s">
        <v>230</v>
      </c>
      <c r="AP60" s="21"/>
      <c r="AQ60" s="32" t="str">
        <f t="shared" si="14"/>
        <v>0</v>
      </c>
      <c r="AR60" s="49" t="s">
        <v>168</v>
      </c>
      <c r="AS60" s="21"/>
      <c r="AT60" s="32" t="str">
        <f t="shared" si="15"/>
        <v>0</v>
      </c>
      <c r="AU60" s="49" t="s">
        <v>148</v>
      </c>
      <c r="AV60" s="21" t="s">
        <v>574</v>
      </c>
      <c r="AW60" s="32" t="str">
        <f t="shared" si="16"/>
        <v>1</v>
      </c>
      <c r="AX60" s="49" t="s">
        <v>118</v>
      </c>
      <c r="AY60" s="21" t="s">
        <v>574</v>
      </c>
      <c r="AZ60" s="32" t="str">
        <f t="shared" si="17"/>
        <v>1</v>
      </c>
      <c r="BA60" s="49" t="s">
        <v>183</v>
      </c>
      <c r="BB60" s="21"/>
      <c r="BC60" s="32" t="str">
        <f t="shared" si="18"/>
        <v>0</v>
      </c>
      <c r="BD60" s="49" t="s">
        <v>127</v>
      </c>
      <c r="BE60" s="21"/>
      <c r="BF60" s="32" t="str">
        <f t="shared" si="19"/>
        <v>0</v>
      </c>
      <c r="BG60" s="49" t="s">
        <v>128</v>
      </c>
      <c r="BH60" s="21"/>
      <c r="BI60" s="32" t="str">
        <f t="shared" si="20"/>
        <v>0</v>
      </c>
      <c r="BJ60" s="49" t="s">
        <v>251</v>
      </c>
      <c r="BK60" s="21"/>
      <c r="BL60" s="32" t="str">
        <f t="shared" si="21"/>
        <v>0</v>
      </c>
      <c r="BM60" s="49" t="s">
        <v>252</v>
      </c>
      <c r="BN60" s="21"/>
      <c r="BO60" s="32" t="str">
        <f t="shared" si="22"/>
        <v>0</v>
      </c>
      <c r="BP60" s="49" t="s">
        <v>118</v>
      </c>
      <c r="BQ60" s="21"/>
      <c r="BR60" s="32" t="str">
        <f t="shared" si="23"/>
        <v>0</v>
      </c>
      <c r="BS60" s="49" t="s">
        <v>253</v>
      </c>
      <c r="BT60" s="21"/>
      <c r="BU60" s="32" t="str">
        <f t="shared" si="24"/>
        <v>0</v>
      </c>
      <c r="BV60" s="49" t="s">
        <v>254</v>
      </c>
      <c r="BW60" s="21"/>
      <c r="BX60" s="32" t="str">
        <f t="shared" si="25"/>
        <v>0</v>
      </c>
      <c r="BY60" s="49" t="s">
        <v>255</v>
      </c>
      <c r="BZ60" s="4"/>
      <c r="CA60" s="30" t="str">
        <f t="shared" si="26"/>
        <v>0</v>
      </c>
    </row>
    <row r="61">
      <c r="A61" s="21" t="s">
        <v>846</v>
      </c>
      <c r="B61" s="48" t="s">
        <v>389</v>
      </c>
      <c r="C61" s="20"/>
      <c r="D61" s="25" t="str">
        <f t="shared" si="1"/>
        <v>0</v>
      </c>
      <c r="E61" s="48" t="s">
        <v>390</v>
      </c>
      <c r="F61" s="21"/>
      <c r="G61" s="25" t="str">
        <f t="shared" si="2"/>
        <v>0</v>
      </c>
      <c r="H61" s="40"/>
      <c r="I61" s="40"/>
      <c r="J61" s="25" t="str">
        <f t="shared" si="3"/>
        <v>0</v>
      </c>
      <c r="K61" s="40"/>
      <c r="L61" s="40"/>
      <c r="M61" s="25" t="str">
        <f t="shared" si="4"/>
        <v>0</v>
      </c>
      <c r="N61" s="40"/>
      <c r="O61" s="40"/>
      <c r="P61" s="25" t="str">
        <f t="shared" si="5"/>
        <v>0</v>
      </c>
      <c r="Q61" s="40"/>
      <c r="R61" s="40"/>
      <c r="S61" s="25" t="str">
        <f t="shared" si="6"/>
        <v>0</v>
      </c>
      <c r="T61" s="40"/>
      <c r="U61" s="40"/>
      <c r="V61" s="30" t="str">
        <f t="shared" si="7"/>
        <v>0</v>
      </c>
      <c r="W61" s="40"/>
      <c r="X61" s="40"/>
      <c r="Y61" s="30" t="str">
        <f t="shared" si="8"/>
        <v>0</v>
      </c>
      <c r="Z61" s="40"/>
      <c r="AA61" s="40"/>
      <c r="AB61" s="30" t="str">
        <f t="shared" si="9"/>
        <v>0</v>
      </c>
      <c r="AC61" s="40"/>
      <c r="AD61" s="40"/>
      <c r="AE61" s="30" t="str">
        <f t="shared" si="10"/>
        <v>0</v>
      </c>
      <c r="AF61" s="49" t="s">
        <v>392</v>
      </c>
      <c r="AG61" s="21"/>
      <c r="AH61" s="32" t="str">
        <f t="shared" si="11"/>
        <v>0</v>
      </c>
      <c r="AI61" s="40"/>
      <c r="AJ61" s="40"/>
      <c r="AK61" s="30" t="str">
        <f t="shared" si="12"/>
        <v>0</v>
      </c>
      <c r="AL61" s="21" t="s">
        <v>393</v>
      </c>
      <c r="AM61" s="21"/>
      <c r="AN61" s="32" t="str">
        <f t="shared" si="13"/>
        <v>0</v>
      </c>
      <c r="AO61" s="40"/>
      <c r="AP61" s="40"/>
      <c r="AQ61" s="30" t="str">
        <f t="shared" si="14"/>
        <v>0</v>
      </c>
      <c r="AR61" s="49" t="s">
        <v>395</v>
      </c>
      <c r="AS61" s="21"/>
      <c r="AT61" s="32" t="str">
        <f t="shared" si="15"/>
        <v>0</v>
      </c>
      <c r="AU61" s="40"/>
      <c r="AV61" s="40"/>
      <c r="AW61" s="30" t="str">
        <f t="shared" si="16"/>
        <v>0</v>
      </c>
      <c r="AX61" s="40"/>
      <c r="AY61" s="40"/>
      <c r="AZ61" s="30" t="str">
        <f t="shared" si="17"/>
        <v>0</v>
      </c>
      <c r="BA61" s="40"/>
      <c r="BB61" s="40"/>
      <c r="BC61" s="30" t="str">
        <f t="shared" si="18"/>
        <v>0</v>
      </c>
      <c r="BD61" s="40"/>
      <c r="BE61" s="40"/>
      <c r="BF61" s="30" t="str">
        <f t="shared" si="19"/>
        <v>0</v>
      </c>
      <c r="BG61" s="49" t="s">
        <v>396</v>
      </c>
      <c r="BH61" s="21"/>
      <c r="BI61" s="32" t="str">
        <f t="shared" si="20"/>
        <v>0</v>
      </c>
      <c r="BJ61" s="40"/>
      <c r="BK61" s="40"/>
      <c r="BL61" s="30" t="str">
        <f t="shared" si="21"/>
        <v>0</v>
      </c>
      <c r="BM61" s="40"/>
      <c r="BN61" s="40"/>
      <c r="BO61" s="30" t="str">
        <f t="shared" si="22"/>
        <v>0</v>
      </c>
      <c r="BP61" s="40"/>
      <c r="BQ61" s="40"/>
      <c r="BR61" s="30" t="str">
        <f t="shared" si="23"/>
        <v>0</v>
      </c>
      <c r="BS61" s="40"/>
      <c r="BT61" s="40"/>
      <c r="BU61" s="30" t="str">
        <f t="shared" si="24"/>
        <v>0</v>
      </c>
      <c r="BV61" s="49" t="s">
        <v>398</v>
      </c>
      <c r="BW61" s="21"/>
      <c r="BX61" s="32" t="str">
        <f t="shared" si="25"/>
        <v>0</v>
      </c>
      <c r="BY61" s="50" t="s">
        <v>399</v>
      </c>
      <c r="BZ61" s="4"/>
      <c r="CA61" s="30" t="str">
        <f t="shared" si="26"/>
        <v>0</v>
      </c>
    </row>
    <row r="62">
      <c r="A62" s="3" t="b">
        <v>0</v>
      </c>
      <c r="B62" s="4"/>
      <c r="C62" s="45"/>
      <c r="D62" s="25" t="str">
        <f t="shared" si="1"/>
        <v>0</v>
      </c>
      <c r="E62" s="4"/>
      <c r="F62" s="4"/>
      <c r="G62" s="25" t="str">
        <f t="shared" si="2"/>
        <v>0</v>
      </c>
      <c r="H62" s="4"/>
      <c r="I62" s="4"/>
      <c r="J62" s="25" t="str">
        <f t="shared" si="3"/>
        <v>0</v>
      </c>
      <c r="K62" s="4"/>
      <c r="L62" s="4"/>
      <c r="M62" s="25" t="str">
        <f t="shared" si="4"/>
        <v>0</v>
      </c>
      <c r="N62" s="27" t="s">
        <v>531</v>
      </c>
      <c r="O62" s="3"/>
      <c r="P62" s="25" t="str">
        <f t="shared" si="5"/>
        <v>0</v>
      </c>
      <c r="Q62" s="4"/>
      <c r="R62" s="28" t="s">
        <v>574</v>
      </c>
      <c r="S62" s="25" t="str">
        <f t="shared" si="6"/>
        <v>1</v>
      </c>
      <c r="T62" s="4"/>
      <c r="U62" s="4"/>
      <c r="V62" s="30" t="str">
        <f t="shared" si="7"/>
        <v>0</v>
      </c>
      <c r="W62" s="4"/>
      <c r="X62" s="4"/>
      <c r="Y62" s="30" t="str">
        <f t="shared" si="8"/>
        <v>0</v>
      </c>
      <c r="Z62" s="27" t="s">
        <v>54</v>
      </c>
      <c r="AA62" s="3"/>
      <c r="AB62" s="32" t="str">
        <f t="shared" si="9"/>
        <v>0</v>
      </c>
      <c r="AC62" s="4"/>
      <c r="AD62" s="4"/>
      <c r="AE62" s="30" t="str">
        <f t="shared" si="10"/>
        <v>0</v>
      </c>
      <c r="AF62" s="27" t="s">
        <v>532</v>
      </c>
      <c r="AG62" s="3"/>
      <c r="AH62" s="32" t="str">
        <f t="shared" si="11"/>
        <v>0</v>
      </c>
      <c r="AI62" s="4"/>
      <c r="AJ62" s="4"/>
      <c r="AK62" s="30" t="str">
        <f t="shared" si="12"/>
        <v>0</v>
      </c>
      <c r="AL62" s="4"/>
      <c r="AM62" s="4"/>
      <c r="AN62" s="30" t="str">
        <f t="shared" si="13"/>
        <v>0</v>
      </c>
      <c r="AO62" s="4"/>
      <c r="AP62" s="4"/>
      <c r="AQ62" s="30" t="str">
        <f t="shared" si="14"/>
        <v>0</v>
      </c>
      <c r="AR62" s="4"/>
      <c r="AS62" s="4"/>
      <c r="AT62" s="30" t="str">
        <f t="shared" si="15"/>
        <v>0</v>
      </c>
      <c r="AU62" s="68" t="s">
        <v>533</v>
      </c>
      <c r="AV62" s="3"/>
      <c r="AW62" s="32" t="str">
        <f t="shared" si="16"/>
        <v>0</v>
      </c>
      <c r="AX62" s="4"/>
      <c r="AY62" s="4"/>
      <c r="AZ62" s="30" t="str">
        <f t="shared" si="17"/>
        <v>0</v>
      </c>
      <c r="BA62" s="4"/>
      <c r="BB62" s="4"/>
      <c r="BC62" s="30" t="str">
        <f t="shared" si="18"/>
        <v>0</v>
      </c>
      <c r="BD62" s="4"/>
      <c r="BE62" s="4"/>
      <c r="BF62" s="30" t="str">
        <f t="shared" si="19"/>
        <v>0</v>
      </c>
      <c r="BG62" s="4"/>
      <c r="BH62" s="4"/>
      <c r="BI62" s="30" t="str">
        <f t="shared" si="20"/>
        <v>0</v>
      </c>
      <c r="BJ62" s="4"/>
      <c r="BK62" s="4"/>
      <c r="BL62" s="30" t="str">
        <f t="shared" si="21"/>
        <v>0</v>
      </c>
      <c r="BM62" s="4"/>
      <c r="BN62" s="4"/>
      <c r="BO62" s="30" t="str">
        <f t="shared" si="22"/>
        <v>0</v>
      </c>
      <c r="BP62" s="4"/>
      <c r="BQ62" s="4"/>
      <c r="BR62" s="30" t="str">
        <f t="shared" si="23"/>
        <v>0</v>
      </c>
      <c r="BS62" s="27" t="s">
        <v>534</v>
      </c>
      <c r="BT62" s="3"/>
      <c r="BU62" s="32" t="str">
        <f t="shared" si="24"/>
        <v>0</v>
      </c>
      <c r="BV62" s="4"/>
      <c r="BW62" s="4"/>
      <c r="BX62" s="30" t="str">
        <f t="shared" si="25"/>
        <v>0</v>
      </c>
      <c r="BY62" s="4"/>
      <c r="BZ62" s="4"/>
      <c r="CA62" s="30" t="str">
        <f t="shared" si="26"/>
        <v>0</v>
      </c>
    </row>
    <row r="63">
      <c r="A63" s="81"/>
      <c r="B63" s="26"/>
      <c r="C63" s="45"/>
      <c r="D63" s="25" t="str">
        <f t="shared" si="1"/>
        <v>0</v>
      </c>
      <c r="E63" s="4"/>
      <c r="F63" s="4"/>
      <c r="G63" s="25" t="str">
        <f t="shared" si="2"/>
        <v>0</v>
      </c>
      <c r="H63" s="4"/>
      <c r="I63" s="4"/>
      <c r="J63" s="25" t="str">
        <f t="shared" si="3"/>
        <v>0</v>
      </c>
      <c r="K63" s="4"/>
      <c r="L63" s="4"/>
      <c r="M63" s="25" t="str">
        <f t="shared" si="4"/>
        <v>0</v>
      </c>
      <c r="N63" s="3" t="s">
        <v>88</v>
      </c>
      <c r="O63" s="3"/>
      <c r="P63" s="25" t="str">
        <f t="shared" si="5"/>
        <v>0</v>
      </c>
      <c r="Q63" s="27" t="s">
        <v>119</v>
      </c>
      <c r="R63" s="3"/>
      <c r="S63" s="25" t="str">
        <f t="shared" si="6"/>
        <v>0</v>
      </c>
      <c r="T63" s="27" t="s">
        <v>120</v>
      </c>
      <c r="U63" s="3"/>
      <c r="V63" s="32" t="str">
        <f t="shared" si="7"/>
        <v>0</v>
      </c>
      <c r="W63" s="4"/>
      <c r="X63" s="4"/>
      <c r="Y63" s="30" t="str">
        <f t="shared" si="8"/>
        <v>0</v>
      </c>
      <c r="Z63" s="27" t="s">
        <v>592</v>
      </c>
      <c r="AA63" s="3"/>
      <c r="AB63" s="32" t="str">
        <f t="shared" si="9"/>
        <v>0</v>
      </c>
      <c r="AC63" s="4"/>
      <c r="AD63" s="4"/>
      <c r="AE63" s="30" t="str">
        <f t="shared" si="10"/>
        <v>0</v>
      </c>
      <c r="AF63" s="27" t="s">
        <v>236</v>
      </c>
      <c r="AG63" s="3"/>
      <c r="AH63" s="32" t="str">
        <f t="shared" si="11"/>
        <v>0</v>
      </c>
      <c r="AI63" s="4"/>
      <c r="AJ63" s="4"/>
      <c r="AK63" s="30" t="str">
        <f t="shared" si="12"/>
        <v>0</v>
      </c>
      <c r="AL63" s="27" t="s">
        <v>593</v>
      </c>
      <c r="AM63" s="3"/>
      <c r="AN63" s="32" t="str">
        <f t="shared" si="13"/>
        <v>0</v>
      </c>
      <c r="AO63" s="4"/>
      <c r="AP63" s="4"/>
      <c r="AQ63" s="30" t="str">
        <f t="shared" si="14"/>
        <v>0</v>
      </c>
      <c r="AR63" s="27" t="s">
        <v>168</v>
      </c>
      <c r="AS63" s="3"/>
      <c r="AT63" s="32" t="str">
        <f t="shared" si="15"/>
        <v>0</v>
      </c>
      <c r="AU63" s="4"/>
      <c r="AV63" s="4"/>
      <c r="AW63" s="30" t="str">
        <f t="shared" si="16"/>
        <v>0</v>
      </c>
      <c r="AX63" s="27" t="s">
        <v>594</v>
      </c>
      <c r="AY63" s="3"/>
      <c r="AZ63" s="32" t="str">
        <f t="shared" si="17"/>
        <v>0</v>
      </c>
      <c r="BA63" s="4"/>
      <c r="BB63" s="4"/>
      <c r="BC63" s="30" t="str">
        <f t="shared" si="18"/>
        <v>0</v>
      </c>
      <c r="BD63" s="27" t="s">
        <v>127</v>
      </c>
      <c r="BE63" s="3"/>
      <c r="BF63" s="32" t="str">
        <f t="shared" si="19"/>
        <v>0</v>
      </c>
      <c r="BG63" s="27" t="s">
        <v>172</v>
      </c>
      <c r="BH63" s="3"/>
      <c r="BI63" s="32" t="str">
        <f t="shared" si="20"/>
        <v>0</v>
      </c>
      <c r="BJ63" s="27" t="s">
        <v>595</v>
      </c>
      <c r="BK63" s="3"/>
      <c r="BL63" s="32" t="str">
        <f t="shared" si="21"/>
        <v>0</v>
      </c>
      <c r="BM63" s="27" t="s">
        <v>596</v>
      </c>
      <c r="BN63" s="3"/>
      <c r="BO63" s="32" t="str">
        <f t="shared" si="22"/>
        <v>0</v>
      </c>
      <c r="BP63" s="27" t="s">
        <v>175</v>
      </c>
      <c r="BQ63" s="3"/>
      <c r="BR63" s="32" t="str">
        <f t="shared" si="23"/>
        <v>0</v>
      </c>
      <c r="BS63" s="4"/>
      <c r="BT63" s="4"/>
      <c r="BU63" s="30" t="str">
        <f t="shared" si="24"/>
        <v>0</v>
      </c>
      <c r="BV63" s="4"/>
      <c r="BW63" s="4"/>
      <c r="BX63" s="30" t="str">
        <f t="shared" si="25"/>
        <v>0</v>
      </c>
      <c r="BY63" s="4"/>
      <c r="BZ63" s="4"/>
      <c r="CA63" s="30" t="str">
        <f t="shared" si="26"/>
        <v>0</v>
      </c>
    </row>
    <row r="64">
      <c r="A64" s="3" t="s">
        <v>930</v>
      </c>
      <c r="B64" s="4"/>
      <c r="C64" s="45"/>
      <c r="D64" s="25" t="str">
        <f t="shared" si="1"/>
        <v>0</v>
      </c>
      <c r="E64" s="4"/>
      <c r="F64" s="4"/>
      <c r="G64" s="25" t="str">
        <f t="shared" si="2"/>
        <v>0</v>
      </c>
      <c r="H64" s="4"/>
      <c r="I64" s="4"/>
      <c r="J64" s="25" t="str">
        <f t="shared" si="3"/>
        <v>0</v>
      </c>
      <c r="K64" s="4"/>
      <c r="L64" s="4"/>
      <c r="M64" s="25" t="str">
        <f t="shared" si="4"/>
        <v>0</v>
      </c>
      <c r="N64" s="4"/>
      <c r="O64" s="4"/>
      <c r="P64" s="25" t="str">
        <f t="shared" si="5"/>
        <v>0</v>
      </c>
      <c r="Q64" s="4"/>
      <c r="R64" s="28" t="s">
        <v>574</v>
      </c>
      <c r="S64" s="25" t="str">
        <f t="shared" si="6"/>
        <v>1</v>
      </c>
      <c r="T64" s="4"/>
      <c r="U64" s="4"/>
      <c r="V64" s="30" t="str">
        <f t="shared" si="7"/>
        <v>0</v>
      </c>
      <c r="W64" s="4"/>
      <c r="X64" s="4"/>
      <c r="Y64" s="30" t="str">
        <f t="shared" si="8"/>
        <v>0</v>
      </c>
      <c r="Z64" s="4"/>
      <c r="AA64" s="4"/>
      <c r="AB64" s="30" t="str">
        <f t="shared" si="9"/>
        <v>0</v>
      </c>
      <c r="AC64" s="4"/>
      <c r="AD64" s="4"/>
      <c r="AE64" s="30" t="str">
        <f t="shared" si="10"/>
        <v>0</v>
      </c>
      <c r="AF64" s="4"/>
      <c r="AG64" s="4"/>
      <c r="AH64" s="30" t="str">
        <f t="shared" si="11"/>
        <v>0</v>
      </c>
      <c r="AI64" s="4"/>
      <c r="AJ64" s="4"/>
      <c r="AK64" s="30" t="str">
        <f t="shared" si="12"/>
        <v>0</v>
      </c>
      <c r="AL64" s="4"/>
      <c r="AM64" s="4"/>
      <c r="AN64" s="30" t="str">
        <f t="shared" si="13"/>
        <v>0</v>
      </c>
      <c r="AO64" s="4"/>
      <c r="AP64" s="4"/>
      <c r="AQ64" s="30" t="str">
        <f t="shared" si="14"/>
        <v>0</v>
      </c>
      <c r="AR64" s="4"/>
      <c r="AS64" s="4"/>
      <c r="AT64" s="30" t="str">
        <f t="shared" si="15"/>
        <v>0</v>
      </c>
      <c r="AU64" s="4"/>
      <c r="AV64" s="4"/>
      <c r="AW64" s="30" t="str">
        <f t="shared" si="16"/>
        <v>0</v>
      </c>
      <c r="AX64" s="27" t="s">
        <v>419</v>
      </c>
      <c r="AY64" s="3"/>
      <c r="AZ64" s="32" t="str">
        <f t="shared" si="17"/>
        <v>0</v>
      </c>
      <c r="BA64" s="4"/>
      <c r="BB64" s="4"/>
      <c r="BC64" s="30" t="str">
        <f t="shared" si="18"/>
        <v>0</v>
      </c>
      <c r="BD64" s="4"/>
      <c r="BE64" s="4"/>
      <c r="BF64" s="30" t="str">
        <f t="shared" si="19"/>
        <v>0</v>
      </c>
      <c r="BG64" s="4"/>
      <c r="BH64" s="4"/>
      <c r="BI64" s="30" t="str">
        <f t="shared" si="20"/>
        <v>0</v>
      </c>
      <c r="BJ64" s="4"/>
      <c r="BK64" s="4"/>
      <c r="BL64" s="30" t="str">
        <f t="shared" si="21"/>
        <v>0</v>
      </c>
      <c r="BM64" s="4"/>
      <c r="BN64" s="4"/>
      <c r="BO64" s="30" t="str">
        <f t="shared" si="22"/>
        <v>0</v>
      </c>
      <c r="BP64" s="4"/>
      <c r="BQ64" s="4"/>
      <c r="BR64" s="30" t="str">
        <f t="shared" si="23"/>
        <v>0</v>
      </c>
      <c r="BS64" s="4"/>
      <c r="BT64" s="4"/>
      <c r="BU64" s="30" t="str">
        <f t="shared" si="24"/>
        <v>0</v>
      </c>
      <c r="BV64" s="4"/>
      <c r="BW64" s="4"/>
      <c r="BX64" s="30" t="str">
        <f t="shared" si="25"/>
        <v>0</v>
      </c>
      <c r="BY64" s="27" t="s">
        <v>419</v>
      </c>
      <c r="BZ64" s="3"/>
      <c r="CA64" s="32" t="str">
        <f t="shared" si="26"/>
        <v>0</v>
      </c>
    </row>
    <row r="65">
      <c r="A65" s="3" t="s">
        <v>931</v>
      </c>
      <c r="B65" s="24"/>
      <c r="C65" s="23"/>
      <c r="D65" s="25" t="str">
        <f t="shared" si="1"/>
        <v>0</v>
      </c>
      <c r="E65" s="4"/>
      <c r="F65" s="4"/>
      <c r="G65" s="25" t="str">
        <f t="shared" si="2"/>
        <v>0</v>
      </c>
      <c r="H65" s="4"/>
      <c r="I65" s="4"/>
      <c r="J65" s="25" t="str">
        <f t="shared" si="3"/>
        <v>0</v>
      </c>
      <c r="K65" s="4"/>
      <c r="L65" s="4"/>
      <c r="M65" s="25" t="str">
        <f t="shared" si="4"/>
        <v>0</v>
      </c>
      <c r="N65" s="4"/>
      <c r="O65" s="4"/>
      <c r="P65" s="25" t="str">
        <f t="shared" si="5"/>
        <v>0</v>
      </c>
      <c r="Q65" s="4"/>
      <c r="R65" s="28" t="s">
        <v>574</v>
      </c>
      <c r="S65" s="25" t="str">
        <f t="shared" si="6"/>
        <v>1</v>
      </c>
      <c r="T65" s="82" t="s">
        <v>476</v>
      </c>
      <c r="U65" s="3"/>
      <c r="V65" s="32" t="str">
        <f t="shared" si="7"/>
        <v>0</v>
      </c>
      <c r="W65" s="4"/>
      <c r="X65" s="4"/>
      <c r="Y65" s="30" t="str">
        <f t="shared" si="8"/>
        <v>0</v>
      </c>
      <c r="Z65" s="4"/>
      <c r="AA65" s="4"/>
      <c r="AB65" s="30" t="str">
        <f t="shared" si="9"/>
        <v>0</v>
      </c>
      <c r="AC65" s="4"/>
      <c r="AD65" s="4"/>
      <c r="AE65" s="30" t="str">
        <f t="shared" si="10"/>
        <v>0</v>
      </c>
      <c r="AF65" s="4"/>
      <c r="AG65" s="4"/>
      <c r="AH65" s="30" t="str">
        <f t="shared" si="11"/>
        <v>0</v>
      </c>
      <c r="AI65" s="4"/>
      <c r="AJ65" s="4"/>
      <c r="AK65" s="30" t="str">
        <f t="shared" si="12"/>
        <v>0</v>
      </c>
      <c r="AL65" s="4"/>
      <c r="AM65" s="4"/>
      <c r="AN65" s="30" t="str">
        <f t="shared" si="13"/>
        <v>0</v>
      </c>
      <c r="AO65" s="4"/>
      <c r="AP65" s="4"/>
      <c r="AQ65" s="30" t="str">
        <f t="shared" si="14"/>
        <v>0</v>
      </c>
      <c r="AR65" s="4"/>
      <c r="AS65" s="4"/>
      <c r="AT65" s="30" t="str">
        <f t="shared" si="15"/>
        <v>0</v>
      </c>
      <c r="AU65" s="4"/>
      <c r="AV65" s="4"/>
      <c r="AW65" s="30" t="str">
        <f t="shared" si="16"/>
        <v>0</v>
      </c>
      <c r="AX65" s="4"/>
      <c r="AY65" s="4"/>
      <c r="AZ65" s="30" t="str">
        <f t="shared" si="17"/>
        <v>0</v>
      </c>
      <c r="BA65" s="4"/>
      <c r="BB65" s="4"/>
      <c r="BC65" s="30" t="str">
        <f t="shared" si="18"/>
        <v>0</v>
      </c>
      <c r="BD65" s="4"/>
      <c r="BE65" s="4"/>
      <c r="BF65" s="30" t="str">
        <f t="shared" si="19"/>
        <v>0</v>
      </c>
      <c r="BG65" s="4"/>
      <c r="BH65" s="4"/>
      <c r="BI65" s="30" t="str">
        <f t="shared" si="20"/>
        <v>0</v>
      </c>
      <c r="BJ65" s="4"/>
      <c r="BK65" s="4"/>
      <c r="BL65" s="30" t="str">
        <f t="shared" si="21"/>
        <v>0</v>
      </c>
      <c r="BM65" s="4"/>
      <c r="BN65" s="4"/>
      <c r="BO65" s="30" t="str">
        <f t="shared" si="22"/>
        <v>0</v>
      </c>
      <c r="BP65" s="4"/>
      <c r="BQ65" s="4"/>
      <c r="BR65" s="30" t="str">
        <f t="shared" si="23"/>
        <v>0</v>
      </c>
      <c r="BS65" s="4"/>
      <c r="BT65" s="4"/>
      <c r="BU65" s="30" t="str">
        <f t="shared" si="24"/>
        <v>0</v>
      </c>
      <c r="BV65" s="4"/>
      <c r="BW65" s="4"/>
      <c r="BX65" s="30" t="str">
        <f t="shared" si="25"/>
        <v>0</v>
      </c>
      <c r="BY65" s="27" t="s">
        <v>483</v>
      </c>
      <c r="BZ65" s="3"/>
      <c r="CA65" s="32" t="str">
        <f t="shared" si="26"/>
        <v>0</v>
      </c>
    </row>
    <row r="66">
      <c r="A66" s="3" t="s">
        <v>932</v>
      </c>
      <c r="B66" s="4"/>
      <c r="C66" s="45"/>
      <c r="D66" s="25" t="str">
        <f t="shared" si="1"/>
        <v>0</v>
      </c>
      <c r="E66" s="4"/>
      <c r="F66" s="4"/>
      <c r="G66" s="25" t="str">
        <f t="shared" si="2"/>
        <v>0</v>
      </c>
      <c r="H66" s="4"/>
      <c r="I66" s="4"/>
      <c r="J66" s="25" t="str">
        <f t="shared" si="3"/>
        <v>0</v>
      </c>
      <c r="K66" s="27" t="s">
        <v>118</v>
      </c>
      <c r="L66" s="3"/>
      <c r="M66" s="25" t="str">
        <f t="shared" si="4"/>
        <v>0</v>
      </c>
      <c r="N66" s="4"/>
      <c r="O66" s="4"/>
      <c r="P66" s="25" t="str">
        <f t="shared" si="5"/>
        <v>0</v>
      </c>
      <c r="Q66" s="4"/>
      <c r="R66" s="28" t="s">
        <v>574</v>
      </c>
      <c r="S66" s="25" t="str">
        <f t="shared" si="6"/>
        <v>1</v>
      </c>
      <c r="T66" s="27" t="s">
        <v>118</v>
      </c>
      <c r="U66" s="3"/>
      <c r="V66" s="32" t="str">
        <f t="shared" si="7"/>
        <v>0</v>
      </c>
      <c r="W66" s="4"/>
      <c r="X66" s="4"/>
      <c r="Y66" s="30" t="str">
        <f t="shared" si="8"/>
        <v>0</v>
      </c>
      <c r="Z66" s="4"/>
      <c r="AA66" s="4"/>
      <c r="AB66" s="30" t="str">
        <f t="shared" si="9"/>
        <v>0</v>
      </c>
      <c r="AC66" s="4"/>
      <c r="AD66" s="4"/>
      <c r="AE66" s="30" t="str">
        <f t="shared" si="10"/>
        <v>0</v>
      </c>
      <c r="AF66" s="4"/>
      <c r="AG66" s="4"/>
      <c r="AH66" s="30" t="str">
        <f t="shared" si="11"/>
        <v>0</v>
      </c>
      <c r="AI66" s="4"/>
      <c r="AJ66" s="4"/>
      <c r="AK66" s="30" t="str">
        <f t="shared" si="12"/>
        <v>0</v>
      </c>
      <c r="AL66" s="4"/>
      <c r="AM66" s="4"/>
      <c r="AN66" s="30" t="str">
        <f t="shared" si="13"/>
        <v>0</v>
      </c>
      <c r="AO66" s="4"/>
      <c r="AP66" s="4"/>
      <c r="AQ66" s="30" t="str">
        <f t="shared" si="14"/>
        <v>0</v>
      </c>
      <c r="AR66" s="4"/>
      <c r="AS66" s="4"/>
      <c r="AT66" s="30" t="str">
        <f t="shared" si="15"/>
        <v>0</v>
      </c>
      <c r="AU66" s="4"/>
      <c r="AV66" s="4"/>
      <c r="AW66" s="30" t="str">
        <f t="shared" si="16"/>
        <v>0</v>
      </c>
      <c r="AX66" s="4"/>
      <c r="AY66" s="4"/>
      <c r="AZ66" s="30" t="str">
        <f t="shared" si="17"/>
        <v>0</v>
      </c>
      <c r="BA66" s="27" t="s">
        <v>557</v>
      </c>
      <c r="BB66" s="3"/>
      <c r="BC66" s="32" t="str">
        <f t="shared" si="18"/>
        <v>0</v>
      </c>
      <c r="BD66" s="4"/>
      <c r="BE66" s="4"/>
      <c r="BF66" s="30" t="str">
        <f t="shared" si="19"/>
        <v>0</v>
      </c>
      <c r="BG66" s="4"/>
      <c r="BH66" s="4"/>
      <c r="BI66" s="30" t="str">
        <f t="shared" si="20"/>
        <v>0</v>
      </c>
      <c r="BJ66" s="4"/>
      <c r="BK66" s="4"/>
      <c r="BL66" s="30" t="str">
        <f t="shared" si="21"/>
        <v>0</v>
      </c>
      <c r="BM66" s="4"/>
      <c r="BN66" s="4"/>
      <c r="BO66" s="30" t="str">
        <f t="shared" si="22"/>
        <v>0</v>
      </c>
      <c r="BP66" s="4"/>
      <c r="BQ66" s="4"/>
      <c r="BR66" s="30" t="str">
        <f t="shared" si="23"/>
        <v>0</v>
      </c>
      <c r="BS66" s="4"/>
      <c r="BT66" s="4"/>
      <c r="BU66" s="30" t="str">
        <f t="shared" si="24"/>
        <v>0</v>
      </c>
      <c r="BV66" s="4"/>
      <c r="BW66" s="4"/>
      <c r="BX66" s="30" t="str">
        <f t="shared" si="25"/>
        <v>0</v>
      </c>
      <c r="BY66" s="27" t="s">
        <v>558</v>
      </c>
      <c r="BZ66" s="3"/>
      <c r="CA66" s="32" t="str">
        <f t="shared" si="26"/>
        <v>0</v>
      </c>
    </row>
    <row r="67">
      <c r="A67" s="3" t="s">
        <v>933</v>
      </c>
      <c r="B67" s="4"/>
      <c r="C67" s="45"/>
      <c r="D67" s="25" t="str">
        <f t="shared" si="1"/>
        <v>0</v>
      </c>
      <c r="E67" s="4"/>
      <c r="F67" s="4"/>
      <c r="G67" s="25" t="str">
        <f t="shared" si="2"/>
        <v>0</v>
      </c>
      <c r="H67" s="27" t="s">
        <v>559</v>
      </c>
      <c r="I67" s="3"/>
      <c r="J67" s="25" t="str">
        <f t="shared" si="3"/>
        <v>0</v>
      </c>
      <c r="K67" s="27" t="s">
        <v>137</v>
      </c>
      <c r="L67" s="3"/>
      <c r="M67" s="25" t="str">
        <f t="shared" si="4"/>
        <v>0</v>
      </c>
      <c r="N67" s="4"/>
      <c r="O67" s="4"/>
      <c r="P67" s="25" t="str">
        <f t="shared" si="5"/>
        <v>0</v>
      </c>
      <c r="Q67" s="4"/>
      <c r="R67" s="28" t="s">
        <v>574</v>
      </c>
      <c r="S67" s="25" t="str">
        <f t="shared" si="6"/>
        <v>1</v>
      </c>
      <c r="T67" s="4"/>
      <c r="U67" s="28" t="s">
        <v>683</v>
      </c>
      <c r="V67" s="32" t="str">
        <f t="shared" si="7"/>
        <v>2</v>
      </c>
      <c r="W67" s="27" t="s">
        <v>57</v>
      </c>
      <c r="X67" s="3"/>
      <c r="Y67" s="32" t="str">
        <f t="shared" si="8"/>
        <v>0</v>
      </c>
      <c r="Z67" s="27" t="s">
        <v>560</v>
      </c>
      <c r="AA67" s="3"/>
      <c r="AB67" s="32" t="str">
        <f t="shared" si="9"/>
        <v>0</v>
      </c>
      <c r="AC67" s="4"/>
      <c r="AD67" s="4"/>
      <c r="AE67" s="30" t="str">
        <f t="shared" si="10"/>
        <v>0</v>
      </c>
      <c r="AF67" s="4"/>
      <c r="AG67" s="4"/>
      <c r="AH67" s="30" t="str">
        <f t="shared" si="11"/>
        <v>0</v>
      </c>
      <c r="AI67" s="27" t="s">
        <v>561</v>
      </c>
      <c r="AJ67" s="3"/>
      <c r="AK67" s="32" t="str">
        <f t="shared" si="12"/>
        <v>0</v>
      </c>
      <c r="AL67" s="27" t="s">
        <v>562</v>
      </c>
      <c r="AM67" s="3"/>
      <c r="AN67" s="32" t="str">
        <f t="shared" si="13"/>
        <v>0</v>
      </c>
      <c r="AO67" s="27" t="s">
        <v>145</v>
      </c>
      <c r="AP67" s="3"/>
      <c r="AQ67" s="32" t="str">
        <f t="shared" si="14"/>
        <v>0</v>
      </c>
      <c r="AR67" s="27" t="s">
        <v>168</v>
      </c>
      <c r="AS67" s="3"/>
      <c r="AT67" s="32" t="str">
        <f t="shared" si="15"/>
        <v>0</v>
      </c>
      <c r="AU67" s="27" t="s">
        <v>148</v>
      </c>
      <c r="AV67" s="3"/>
      <c r="AW67" s="32" t="str">
        <f t="shared" si="16"/>
        <v>0</v>
      </c>
      <c r="AX67" s="27" t="s">
        <v>563</v>
      </c>
      <c r="AY67" s="3"/>
      <c r="AZ67" s="32" t="str">
        <f t="shared" si="17"/>
        <v>0</v>
      </c>
      <c r="BA67" s="27" t="s">
        <v>564</v>
      </c>
      <c r="BB67" s="3"/>
      <c r="BC67" s="32" t="str">
        <f t="shared" si="18"/>
        <v>0</v>
      </c>
      <c r="BD67" s="4"/>
      <c r="BE67" s="4"/>
      <c r="BF67" s="30" t="str">
        <f t="shared" si="19"/>
        <v>0</v>
      </c>
      <c r="BG67" s="27" t="s">
        <v>128</v>
      </c>
      <c r="BH67" s="3"/>
      <c r="BI67" s="32" t="str">
        <f t="shared" si="20"/>
        <v>0</v>
      </c>
      <c r="BJ67" s="4"/>
      <c r="BK67" s="4"/>
      <c r="BL67" s="30" t="str">
        <f t="shared" si="21"/>
        <v>0</v>
      </c>
      <c r="BM67" s="4"/>
      <c r="BN67" s="4"/>
      <c r="BO67" s="30" t="str">
        <f t="shared" si="22"/>
        <v>0</v>
      </c>
      <c r="BP67" s="3" t="s">
        <v>566</v>
      </c>
      <c r="BQ67" s="3"/>
      <c r="BR67" s="32" t="str">
        <f t="shared" si="23"/>
        <v>0</v>
      </c>
      <c r="BS67" s="4"/>
      <c r="BT67" s="4"/>
      <c r="BU67" s="30" t="str">
        <f t="shared" si="24"/>
        <v>0</v>
      </c>
      <c r="BV67" s="4"/>
      <c r="BW67" s="4"/>
      <c r="BX67" s="30" t="str">
        <f t="shared" si="25"/>
        <v>0</v>
      </c>
      <c r="BY67" s="4"/>
      <c r="BZ67" s="4"/>
      <c r="CA67" s="30" t="str">
        <f t="shared" si="26"/>
        <v>0</v>
      </c>
    </row>
    <row r="68">
      <c r="A68" s="3" t="s">
        <v>934</v>
      </c>
      <c r="B68" s="4"/>
      <c r="C68" s="45"/>
      <c r="D68" s="25" t="str">
        <f t="shared" si="1"/>
        <v>0</v>
      </c>
      <c r="E68" s="4"/>
      <c r="F68" s="4"/>
      <c r="G68" s="25" t="str">
        <f t="shared" si="2"/>
        <v>0</v>
      </c>
      <c r="H68" s="27" t="s">
        <v>142</v>
      </c>
      <c r="I68" s="3"/>
      <c r="J68" s="25" t="str">
        <f t="shared" si="3"/>
        <v>0</v>
      </c>
      <c r="K68" s="4"/>
      <c r="L68" s="4"/>
      <c r="M68" s="25" t="str">
        <f t="shared" si="4"/>
        <v>0</v>
      </c>
      <c r="N68" s="4"/>
      <c r="O68" s="4"/>
      <c r="P68" s="25" t="str">
        <f t="shared" si="5"/>
        <v>0</v>
      </c>
      <c r="Q68" s="27" t="s">
        <v>567</v>
      </c>
      <c r="R68" s="3"/>
      <c r="S68" s="25" t="str">
        <f t="shared" si="6"/>
        <v>0</v>
      </c>
      <c r="T68" s="4"/>
      <c r="U68" s="28" t="s">
        <v>574</v>
      </c>
      <c r="V68" s="32" t="str">
        <f t="shared" si="7"/>
        <v>1</v>
      </c>
      <c r="W68" s="27" t="s">
        <v>118</v>
      </c>
      <c r="X68" s="3"/>
      <c r="Y68" s="32" t="str">
        <f t="shared" si="8"/>
        <v>0</v>
      </c>
      <c r="Z68" s="4"/>
      <c r="AA68" s="4"/>
      <c r="AB68" s="30" t="str">
        <f t="shared" si="9"/>
        <v>0</v>
      </c>
      <c r="AC68" s="4"/>
      <c r="AD68" s="4"/>
      <c r="AE68" s="30" t="str">
        <f t="shared" si="10"/>
        <v>0</v>
      </c>
      <c r="AF68" s="4"/>
      <c r="AG68" s="4"/>
      <c r="AH68" s="30" t="str">
        <f t="shared" si="11"/>
        <v>0</v>
      </c>
      <c r="AI68" s="27" t="s">
        <v>561</v>
      </c>
      <c r="AJ68" s="3"/>
      <c r="AK68" s="32" t="str">
        <f t="shared" si="12"/>
        <v>0</v>
      </c>
      <c r="AL68" s="4"/>
      <c r="AM68" s="4"/>
      <c r="AN68" s="30" t="str">
        <f t="shared" si="13"/>
        <v>0</v>
      </c>
      <c r="AO68" s="27" t="s">
        <v>118</v>
      </c>
      <c r="AP68" s="3"/>
      <c r="AQ68" s="32" t="str">
        <f t="shared" si="14"/>
        <v>0</v>
      </c>
      <c r="AR68" s="27" t="s">
        <v>568</v>
      </c>
      <c r="AS68" s="3"/>
      <c r="AT68" s="32" t="str">
        <f t="shared" si="15"/>
        <v>0</v>
      </c>
      <c r="AU68" s="4"/>
      <c r="AV68" s="4"/>
      <c r="AW68" s="30" t="str">
        <f t="shared" si="16"/>
        <v>0</v>
      </c>
      <c r="AX68" s="27" t="s">
        <v>569</v>
      </c>
      <c r="AY68" s="3"/>
      <c r="AZ68" s="32" t="str">
        <f t="shared" si="17"/>
        <v>0</v>
      </c>
      <c r="BA68" s="4"/>
      <c r="BB68" s="4"/>
      <c r="BC68" s="30" t="str">
        <f t="shared" si="18"/>
        <v>0</v>
      </c>
      <c r="BD68" s="4"/>
      <c r="BE68" s="4"/>
      <c r="BF68" s="30" t="str">
        <f t="shared" si="19"/>
        <v>0</v>
      </c>
      <c r="BG68" s="4"/>
      <c r="BH68" s="4"/>
      <c r="BI68" s="30" t="str">
        <f t="shared" si="20"/>
        <v>0</v>
      </c>
      <c r="BJ68" s="4"/>
      <c r="BK68" s="4"/>
      <c r="BL68" s="30" t="str">
        <f t="shared" si="21"/>
        <v>0</v>
      </c>
      <c r="BM68" s="27" t="s">
        <v>118</v>
      </c>
      <c r="BN68" s="3"/>
      <c r="BO68" s="32" t="str">
        <f t="shared" si="22"/>
        <v>0</v>
      </c>
      <c r="BP68" s="4"/>
      <c r="BQ68" s="4"/>
      <c r="BR68" s="30" t="str">
        <f t="shared" si="23"/>
        <v>0</v>
      </c>
      <c r="BS68" s="68" t="s">
        <v>569</v>
      </c>
      <c r="BT68" s="3"/>
      <c r="BU68" s="32" t="str">
        <f t="shared" si="24"/>
        <v>0</v>
      </c>
      <c r="BV68" s="4"/>
      <c r="BW68" s="4"/>
      <c r="BX68" s="30" t="str">
        <f t="shared" si="25"/>
        <v>0</v>
      </c>
      <c r="BY68" s="27" t="s">
        <v>570</v>
      </c>
      <c r="BZ68" s="3"/>
      <c r="CA68" s="32" t="str">
        <f t="shared" si="26"/>
        <v>0</v>
      </c>
    </row>
    <row r="69">
      <c r="A69" s="21" t="s">
        <v>369</v>
      </c>
      <c r="B69" s="4"/>
      <c r="C69" s="45"/>
      <c r="D69" s="25" t="str">
        <f t="shared" si="1"/>
        <v>0</v>
      </c>
      <c r="E69" s="4"/>
      <c r="F69" s="4"/>
      <c r="G69" s="25" t="str">
        <f t="shared" si="2"/>
        <v>0</v>
      </c>
      <c r="H69" s="4"/>
      <c r="I69" s="4"/>
      <c r="J69" s="25" t="str">
        <f t="shared" si="3"/>
        <v>0</v>
      </c>
      <c r="K69" s="4"/>
      <c r="L69" s="4"/>
      <c r="M69" s="25" t="str">
        <f t="shared" si="4"/>
        <v>0</v>
      </c>
      <c r="N69" s="4"/>
      <c r="O69" s="4"/>
      <c r="P69" s="25" t="str">
        <f t="shared" si="5"/>
        <v>0</v>
      </c>
      <c r="Q69" s="4"/>
      <c r="R69" s="4"/>
      <c r="S69" s="25" t="str">
        <f t="shared" si="6"/>
        <v>0</v>
      </c>
      <c r="T69" s="4"/>
      <c r="U69" s="28" t="s">
        <v>574</v>
      </c>
      <c r="V69" s="32" t="str">
        <f t="shared" si="7"/>
        <v>1</v>
      </c>
      <c r="W69" s="4"/>
      <c r="X69" s="4"/>
      <c r="Y69" s="30" t="str">
        <f t="shared" si="8"/>
        <v>0</v>
      </c>
      <c r="Z69" s="4"/>
      <c r="AA69" s="4"/>
      <c r="AB69" s="30" t="str">
        <f t="shared" si="9"/>
        <v>0</v>
      </c>
      <c r="AC69" s="4"/>
      <c r="AD69" s="4"/>
      <c r="AE69" s="30" t="str">
        <f t="shared" si="10"/>
        <v>0</v>
      </c>
      <c r="AF69" s="4"/>
      <c r="AG69" s="4"/>
      <c r="AH69" s="30" t="str">
        <f t="shared" si="11"/>
        <v>0</v>
      </c>
      <c r="AI69" s="4"/>
      <c r="AJ69" s="4"/>
      <c r="AK69" s="30" t="str">
        <f t="shared" si="12"/>
        <v>0</v>
      </c>
      <c r="AL69" s="4"/>
      <c r="AM69" s="4"/>
      <c r="AN69" s="30" t="str">
        <f t="shared" si="13"/>
        <v>0</v>
      </c>
      <c r="AO69" s="26"/>
      <c r="AP69" s="4"/>
      <c r="AQ69" s="30" t="str">
        <f t="shared" si="14"/>
        <v>0</v>
      </c>
      <c r="AR69" s="4"/>
      <c r="AS69" s="4"/>
      <c r="AT69" s="30" t="str">
        <f t="shared" si="15"/>
        <v>0</v>
      </c>
      <c r="AU69" s="4"/>
      <c r="AV69" s="4"/>
      <c r="AW69" s="30" t="str">
        <f t="shared" si="16"/>
        <v>0</v>
      </c>
      <c r="AX69" s="4"/>
      <c r="AY69" s="4"/>
      <c r="AZ69" s="30" t="str">
        <f t="shared" si="17"/>
        <v>0</v>
      </c>
      <c r="BA69" s="4"/>
      <c r="BB69" s="4"/>
      <c r="BC69" s="30" t="str">
        <f t="shared" si="18"/>
        <v>0</v>
      </c>
      <c r="BD69" s="4"/>
      <c r="BE69" s="4"/>
      <c r="BF69" s="30" t="str">
        <f t="shared" si="19"/>
        <v>0</v>
      </c>
      <c r="BG69" s="4"/>
      <c r="BH69" s="4"/>
      <c r="BI69" s="30" t="str">
        <f t="shared" si="20"/>
        <v>0</v>
      </c>
      <c r="BJ69" s="4"/>
      <c r="BK69" s="4"/>
      <c r="BL69" s="30" t="str">
        <f t="shared" si="21"/>
        <v>0</v>
      </c>
      <c r="BM69" s="4"/>
      <c r="BN69" s="4"/>
      <c r="BO69" s="30" t="str">
        <f t="shared" si="22"/>
        <v>0</v>
      </c>
      <c r="BP69" s="4"/>
      <c r="BQ69" s="4"/>
      <c r="BR69" s="30" t="str">
        <f t="shared" si="23"/>
        <v>0</v>
      </c>
      <c r="BS69" s="4"/>
      <c r="BT69" s="4"/>
      <c r="BU69" s="30" t="str">
        <f t="shared" si="24"/>
        <v>0</v>
      </c>
      <c r="BV69" s="4"/>
      <c r="BW69" s="4"/>
      <c r="BX69" s="30" t="str">
        <f t="shared" si="25"/>
        <v>0</v>
      </c>
      <c r="BY69" s="4"/>
      <c r="BZ69" s="4"/>
      <c r="CA69" s="30" t="str">
        <f t="shared" si="26"/>
        <v>0</v>
      </c>
    </row>
    <row r="70">
      <c r="A70" s="3" t="s">
        <v>935</v>
      </c>
      <c r="B70" s="4"/>
      <c r="C70" s="45"/>
      <c r="D70" s="25" t="str">
        <f t="shared" si="1"/>
        <v>0</v>
      </c>
      <c r="E70" s="4"/>
      <c r="F70" s="4"/>
      <c r="G70" s="25" t="str">
        <f t="shared" si="2"/>
        <v>0</v>
      </c>
      <c r="H70" s="4"/>
      <c r="I70" s="4"/>
      <c r="J70" s="25" t="str">
        <f t="shared" si="3"/>
        <v>0</v>
      </c>
      <c r="K70" s="4"/>
      <c r="L70" s="4"/>
      <c r="M70" s="25" t="str">
        <f t="shared" si="4"/>
        <v>0</v>
      </c>
      <c r="N70" s="4"/>
      <c r="O70" s="4"/>
      <c r="P70" s="25" t="str">
        <f t="shared" si="5"/>
        <v>0</v>
      </c>
      <c r="Q70" s="4"/>
      <c r="R70" s="4"/>
      <c r="S70" s="25" t="str">
        <f t="shared" si="6"/>
        <v>0</v>
      </c>
      <c r="T70" s="4"/>
      <c r="U70" s="4"/>
      <c r="V70" s="30" t="str">
        <f t="shared" si="7"/>
        <v>0</v>
      </c>
      <c r="W70" s="4"/>
      <c r="X70" s="28" t="s">
        <v>660</v>
      </c>
      <c r="Y70" s="32" t="str">
        <f t="shared" si="8"/>
        <v>8</v>
      </c>
      <c r="Z70" s="4"/>
      <c r="AA70" s="4"/>
      <c r="AB70" s="30" t="str">
        <f t="shared" si="9"/>
        <v>0</v>
      </c>
      <c r="AC70" s="4"/>
      <c r="AD70" s="4"/>
      <c r="AE70" s="30" t="str">
        <f t="shared" si="10"/>
        <v>0</v>
      </c>
      <c r="AF70" s="4"/>
      <c r="AG70" s="4"/>
      <c r="AH70" s="30" t="str">
        <f t="shared" si="11"/>
        <v>0</v>
      </c>
      <c r="AI70" s="4"/>
      <c r="AJ70" s="4"/>
      <c r="AK70" s="30" t="str">
        <f t="shared" si="12"/>
        <v>0</v>
      </c>
      <c r="AL70" s="4"/>
      <c r="AM70" s="4"/>
      <c r="AN70" s="30" t="str">
        <f t="shared" si="13"/>
        <v>0</v>
      </c>
      <c r="AO70" s="26"/>
      <c r="AP70" s="4"/>
      <c r="AQ70" s="30" t="str">
        <f t="shared" si="14"/>
        <v>0</v>
      </c>
      <c r="AR70" s="4"/>
      <c r="AS70" s="4"/>
      <c r="AT70" s="30" t="str">
        <f t="shared" si="15"/>
        <v>0</v>
      </c>
      <c r="AU70" s="4"/>
      <c r="AV70" s="4"/>
      <c r="AW70" s="30" t="str">
        <f t="shared" si="16"/>
        <v>0</v>
      </c>
      <c r="AX70" s="4"/>
      <c r="AY70" s="4"/>
      <c r="AZ70" s="30" t="str">
        <f t="shared" si="17"/>
        <v>0</v>
      </c>
      <c r="BA70" s="4"/>
      <c r="BB70" s="4"/>
      <c r="BC70" s="30" t="str">
        <f t="shared" si="18"/>
        <v>0</v>
      </c>
      <c r="BD70" s="4"/>
      <c r="BE70" s="4"/>
      <c r="BF70" s="30" t="str">
        <f t="shared" si="19"/>
        <v>0</v>
      </c>
      <c r="BG70" s="4"/>
      <c r="BH70" s="4"/>
      <c r="BI70" s="30" t="str">
        <f t="shared" si="20"/>
        <v>0</v>
      </c>
      <c r="BJ70" s="4"/>
      <c r="BK70" s="4"/>
      <c r="BL70" s="30" t="str">
        <f t="shared" si="21"/>
        <v>0</v>
      </c>
      <c r="BM70" s="4"/>
      <c r="BN70" s="4"/>
      <c r="BO70" s="30" t="str">
        <f t="shared" si="22"/>
        <v>0</v>
      </c>
      <c r="BP70" s="4"/>
      <c r="BQ70" s="4"/>
      <c r="BR70" s="30" t="str">
        <f t="shared" si="23"/>
        <v>0</v>
      </c>
      <c r="BS70" s="4"/>
      <c r="BT70" s="4"/>
      <c r="BU70" s="30" t="str">
        <f t="shared" si="24"/>
        <v>0</v>
      </c>
      <c r="BV70" s="4"/>
      <c r="BW70" s="28" t="s">
        <v>574</v>
      </c>
      <c r="BX70" s="32" t="str">
        <f t="shared" si="25"/>
        <v>1</v>
      </c>
      <c r="BY70" s="4"/>
      <c r="BZ70" s="4"/>
      <c r="CA70" s="30" t="str">
        <f t="shared" si="26"/>
        <v>0</v>
      </c>
    </row>
    <row r="71">
      <c r="A71" s="3" t="s">
        <v>936</v>
      </c>
      <c r="B71" s="4"/>
      <c r="C71" s="45"/>
      <c r="D71" s="25" t="str">
        <f t="shared" si="1"/>
        <v>0</v>
      </c>
      <c r="E71" s="4"/>
      <c r="F71" s="4"/>
      <c r="G71" s="25" t="str">
        <f t="shared" si="2"/>
        <v>0</v>
      </c>
      <c r="H71" s="4"/>
      <c r="I71" s="4"/>
      <c r="J71" s="25" t="str">
        <f t="shared" si="3"/>
        <v>0</v>
      </c>
      <c r="K71" s="4"/>
      <c r="L71" s="4"/>
      <c r="M71" s="25" t="str">
        <f t="shared" si="4"/>
        <v>0</v>
      </c>
      <c r="N71" s="4"/>
      <c r="O71" s="4"/>
      <c r="P71" s="25" t="str">
        <f t="shared" si="5"/>
        <v>0</v>
      </c>
      <c r="Q71" s="3" t="s">
        <v>573</v>
      </c>
      <c r="R71" s="3"/>
      <c r="S71" s="25" t="str">
        <f t="shared" si="6"/>
        <v>0</v>
      </c>
      <c r="T71" s="4"/>
      <c r="U71" s="4"/>
      <c r="V71" s="30" t="str">
        <f t="shared" si="7"/>
        <v>0</v>
      </c>
      <c r="W71" s="27" t="s">
        <v>575</v>
      </c>
      <c r="X71" s="3"/>
      <c r="Y71" s="32" t="str">
        <f t="shared" si="8"/>
        <v>0</v>
      </c>
      <c r="Z71" s="27" t="s">
        <v>121</v>
      </c>
      <c r="AA71" s="3"/>
      <c r="AB71" s="32" t="str">
        <f t="shared" si="9"/>
        <v>0</v>
      </c>
      <c r="AC71" s="4"/>
      <c r="AD71" s="4"/>
      <c r="AE71" s="30" t="str">
        <f t="shared" si="10"/>
        <v>0</v>
      </c>
      <c r="AF71" s="4"/>
      <c r="AG71" s="4"/>
      <c r="AH71" s="30" t="str">
        <f t="shared" si="11"/>
        <v>0</v>
      </c>
      <c r="AI71" s="4"/>
      <c r="AJ71" s="4"/>
      <c r="AK71" s="30" t="str">
        <f t="shared" si="12"/>
        <v>0</v>
      </c>
      <c r="AL71" s="27" t="s">
        <v>576</v>
      </c>
      <c r="AM71" s="3"/>
      <c r="AN71" s="32" t="str">
        <f t="shared" si="13"/>
        <v>0</v>
      </c>
      <c r="AO71" s="26"/>
      <c r="AP71" s="4"/>
      <c r="AQ71" s="30" t="str">
        <f t="shared" si="14"/>
        <v>0</v>
      </c>
      <c r="AR71" s="4"/>
      <c r="AS71" s="4"/>
      <c r="AT71" s="30" t="str">
        <f t="shared" si="15"/>
        <v>0</v>
      </c>
      <c r="AU71" s="4"/>
      <c r="AV71" s="4"/>
      <c r="AW71" s="30" t="str">
        <f t="shared" si="16"/>
        <v>0</v>
      </c>
      <c r="AX71" s="4"/>
      <c r="AY71" s="4"/>
      <c r="AZ71" s="30" t="str">
        <f t="shared" si="17"/>
        <v>0</v>
      </c>
      <c r="BA71" s="4"/>
      <c r="BB71" s="4"/>
      <c r="BC71" s="30" t="str">
        <f t="shared" si="18"/>
        <v>0</v>
      </c>
      <c r="BD71" s="4"/>
      <c r="BE71" s="4"/>
      <c r="BF71" s="30" t="str">
        <f t="shared" si="19"/>
        <v>0</v>
      </c>
      <c r="BG71" s="4"/>
      <c r="BH71" s="4"/>
      <c r="BI71" s="30" t="str">
        <f t="shared" si="20"/>
        <v>0</v>
      </c>
      <c r="BJ71" s="4"/>
      <c r="BK71" s="4"/>
      <c r="BL71" s="30" t="str">
        <f t="shared" si="21"/>
        <v>0</v>
      </c>
      <c r="BM71" s="4"/>
      <c r="BN71" s="4"/>
      <c r="BO71" s="30" t="str">
        <f t="shared" si="22"/>
        <v>0</v>
      </c>
      <c r="BP71" s="4"/>
      <c r="BQ71" s="4"/>
      <c r="BR71" s="30" t="str">
        <f t="shared" si="23"/>
        <v>0</v>
      </c>
      <c r="BS71" s="4"/>
      <c r="BT71" s="4"/>
      <c r="BU71" s="30" t="str">
        <f t="shared" si="24"/>
        <v>0</v>
      </c>
      <c r="BV71" s="4"/>
      <c r="BW71" s="4"/>
      <c r="BX71" s="30" t="str">
        <f t="shared" si="25"/>
        <v>0</v>
      </c>
      <c r="BY71" s="4"/>
      <c r="BZ71" s="4"/>
      <c r="CA71" s="30" t="str">
        <f t="shared" si="26"/>
        <v>0</v>
      </c>
    </row>
    <row r="72">
      <c r="A72" s="3" t="s">
        <v>937</v>
      </c>
      <c r="B72" s="4"/>
      <c r="C72" s="45"/>
      <c r="D72" s="25" t="str">
        <f t="shared" si="1"/>
        <v>0</v>
      </c>
      <c r="E72" s="4"/>
      <c r="F72" s="4"/>
      <c r="G72" s="25" t="str">
        <f t="shared" si="2"/>
        <v>0</v>
      </c>
      <c r="H72" s="4"/>
      <c r="I72" s="4"/>
      <c r="J72" s="25" t="str">
        <f t="shared" si="3"/>
        <v>0</v>
      </c>
      <c r="K72" s="4"/>
      <c r="L72" s="4"/>
      <c r="M72" s="25" t="str">
        <f t="shared" si="4"/>
        <v>0</v>
      </c>
      <c r="N72" s="4"/>
      <c r="O72" s="4"/>
      <c r="P72" s="25" t="str">
        <f t="shared" si="5"/>
        <v>0</v>
      </c>
      <c r="Q72" s="4"/>
      <c r="R72" s="4"/>
      <c r="S72" s="25" t="str">
        <f t="shared" si="6"/>
        <v>0</v>
      </c>
      <c r="T72" s="4"/>
      <c r="U72" s="4"/>
      <c r="V72" s="30" t="str">
        <f t="shared" si="7"/>
        <v>0</v>
      </c>
      <c r="W72" s="27" t="s">
        <v>91</v>
      </c>
      <c r="X72" s="3"/>
      <c r="Y72" s="32" t="str">
        <f t="shared" si="8"/>
        <v>0</v>
      </c>
      <c r="Z72" s="27" t="s">
        <v>577</v>
      </c>
      <c r="AA72" s="3"/>
      <c r="AB72" s="32" t="str">
        <f t="shared" si="9"/>
        <v>0</v>
      </c>
      <c r="AC72" s="4"/>
      <c r="AD72" s="4"/>
      <c r="AE72" s="30" t="str">
        <f t="shared" si="10"/>
        <v>0</v>
      </c>
      <c r="AF72" s="4"/>
      <c r="AG72" s="4"/>
      <c r="AH72" s="30" t="str">
        <f t="shared" si="11"/>
        <v>0</v>
      </c>
      <c r="AI72" s="4"/>
      <c r="AJ72" s="4"/>
      <c r="AK72" s="30" t="str">
        <f t="shared" si="12"/>
        <v>0</v>
      </c>
      <c r="AL72" s="4"/>
      <c r="AM72" s="4"/>
      <c r="AN72" s="30" t="str">
        <f t="shared" si="13"/>
        <v>0</v>
      </c>
      <c r="AO72" s="27" t="s">
        <v>577</v>
      </c>
      <c r="AP72" s="3"/>
      <c r="AQ72" s="32" t="str">
        <f t="shared" si="14"/>
        <v>0</v>
      </c>
      <c r="AR72" s="4"/>
      <c r="AS72" s="4"/>
      <c r="AT72" s="30" t="str">
        <f t="shared" si="15"/>
        <v>0</v>
      </c>
      <c r="AU72" s="4"/>
      <c r="AV72" s="4"/>
      <c r="AW72" s="30" t="str">
        <f t="shared" si="16"/>
        <v>0</v>
      </c>
      <c r="AX72" s="3" t="s">
        <v>578</v>
      </c>
      <c r="AY72" s="3"/>
      <c r="AZ72" s="32" t="str">
        <f t="shared" si="17"/>
        <v>0</v>
      </c>
      <c r="BA72" s="4"/>
      <c r="BB72" s="4"/>
      <c r="BC72" s="30" t="str">
        <f t="shared" si="18"/>
        <v>0</v>
      </c>
      <c r="BD72" s="4"/>
      <c r="BE72" s="4"/>
      <c r="BF72" s="30" t="str">
        <f t="shared" si="19"/>
        <v>0</v>
      </c>
      <c r="BG72" s="4"/>
      <c r="BH72" s="4"/>
      <c r="BI72" s="30" t="str">
        <f t="shared" si="20"/>
        <v>0</v>
      </c>
      <c r="BJ72" s="27" t="s">
        <v>118</v>
      </c>
      <c r="BK72" s="3"/>
      <c r="BL72" s="32" t="str">
        <f t="shared" si="21"/>
        <v>0</v>
      </c>
      <c r="BM72" s="4"/>
      <c r="BN72" s="4"/>
      <c r="BO72" s="30" t="str">
        <f t="shared" si="22"/>
        <v>0</v>
      </c>
      <c r="BP72" s="4"/>
      <c r="BQ72" s="4"/>
      <c r="BR72" s="30" t="str">
        <f t="shared" si="23"/>
        <v>0</v>
      </c>
      <c r="BS72" s="4"/>
      <c r="BT72" s="4"/>
      <c r="BU72" s="30" t="str">
        <f t="shared" si="24"/>
        <v>0</v>
      </c>
      <c r="BV72" s="4"/>
      <c r="BW72" s="4"/>
      <c r="BX72" s="30" t="str">
        <f t="shared" si="25"/>
        <v>0</v>
      </c>
      <c r="BY72" s="27" t="s">
        <v>579</v>
      </c>
      <c r="BZ72" s="3"/>
      <c r="CA72" s="32" t="str">
        <f t="shared" si="26"/>
        <v>0</v>
      </c>
    </row>
    <row r="73">
      <c r="A73" s="3" t="s">
        <v>938</v>
      </c>
      <c r="B73" s="4"/>
      <c r="C73" s="45"/>
      <c r="D73" s="25" t="str">
        <f t="shared" si="1"/>
        <v>0</v>
      </c>
      <c r="E73" s="4"/>
      <c r="F73" s="4"/>
      <c r="G73" s="25" t="str">
        <f t="shared" si="2"/>
        <v>0</v>
      </c>
      <c r="H73" s="4"/>
      <c r="I73" s="4"/>
      <c r="J73" s="25" t="str">
        <f t="shared" si="3"/>
        <v>0</v>
      </c>
      <c r="K73" s="4"/>
      <c r="L73" s="4"/>
      <c r="M73" s="25" t="str">
        <f t="shared" si="4"/>
        <v>0</v>
      </c>
      <c r="N73" s="4"/>
      <c r="O73" s="4"/>
      <c r="P73" s="25" t="str">
        <f t="shared" si="5"/>
        <v>0</v>
      </c>
      <c r="Q73" s="4"/>
      <c r="R73" s="4"/>
      <c r="S73" s="25" t="str">
        <f t="shared" si="6"/>
        <v>0</v>
      </c>
      <c r="T73" s="4"/>
      <c r="U73" s="4"/>
      <c r="V73" s="30" t="str">
        <f t="shared" si="7"/>
        <v>0</v>
      </c>
      <c r="W73" s="4"/>
      <c r="X73" s="28" t="s">
        <v>574</v>
      </c>
      <c r="Y73" s="32" t="str">
        <f t="shared" si="8"/>
        <v>1</v>
      </c>
      <c r="Z73" s="4"/>
      <c r="AA73" s="4"/>
      <c r="AB73" s="30" t="str">
        <f t="shared" si="9"/>
        <v>0</v>
      </c>
      <c r="AC73" s="4"/>
      <c r="AD73" s="4"/>
      <c r="AE73" s="30" t="str">
        <f t="shared" si="10"/>
        <v>0</v>
      </c>
      <c r="AF73" s="4"/>
      <c r="AG73" s="4"/>
      <c r="AH73" s="30" t="str">
        <f t="shared" si="11"/>
        <v>0</v>
      </c>
      <c r="AI73" s="4"/>
      <c r="AJ73" s="4"/>
      <c r="AK73" s="30" t="str">
        <f t="shared" si="12"/>
        <v>0</v>
      </c>
      <c r="AL73" s="4"/>
      <c r="AM73" s="4"/>
      <c r="AN73" s="30" t="str">
        <f t="shared" si="13"/>
        <v>0</v>
      </c>
      <c r="AO73" s="4"/>
      <c r="AP73" s="4"/>
      <c r="AQ73" s="30" t="str">
        <f t="shared" si="14"/>
        <v>0</v>
      </c>
      <c r="AR73" s="4"/>
      <c r="AS73" s="4"/>
      <c r="AT73" s="30" t="str">
        <f t="shared" si="15"/>
        <v>0</v>
      </c>
      <c r="AU73" s="4"/>
      <c r="AV73" s="4"/>
      <c r="AW73" s="30" t="str">
        <f t="shared" si="16"/>
        <v>0</v>
      </c>
      <c r="AX73" s="4"/>
      <c r="AY73" s="4"/>
      <c r="AZ73" s="30" t="str">
        <f t="shared" si="17"/>
        <v>0</v>
      </c>
      <c r="BA73" s="4"/>
      <c r="BB73" s="4"/>
      <c r="BC73" s="30" t="str">
        <f t="shared" si="18"/>
        <v>0</v>
      </c>
      <c r="BD73" s="4"/>
      <c r="BE73" s="4"/>
      <c r="BF73" s="30" t="str">
        <f t="shared" si="19"/>
        <v>0</v>
      </c>
      <c r="BG73" s="4"/>
      <c r="BH73" s="4"/>
      <c r="BI73" s="30" t="str">
        <f t="shared" si="20"/>
        <v>0</v>
      </c>
      <c r="BJ73" s="4"/>
      <c r="BK73" s="4"/>
      <c r="BL73" s="30" t="str">
        <f t="shared" si="21"/>
        <v>0</v>
      </c>
      <c r="BM73" s="4"/>
      <c r="BN73" s="4"/>
      <c r="BO73" s="30" t="str">
        <f t="shared" si="22"/>
        <v>0</v>
      </c>
      <c r="BP73" s="4"/>
      <c r="BQ73" s="4"/>
      <c r="BR73" s="30" t="str">
        <f t="shared" si="23"/>
        <v>0</v>
      </c>
      <c r="BS73" s="4"/>
      <c r="BT73" s="4"/>
      <c r="BU73" s="30" t="str">
        <f t="shared" si="24"/>
        <v>0</v>
      </c>
      <c r="BV73" s="4"/>
      <c r="BW73" s="4"/>
      <c r="BX73" s="30" t="str">
        <f t="shared" si="25"/>
        <v>0</v>
      </c>
      <c r="BY73" s="4"/>
      <c r="BZ73" s="4"/>
      <c r="CA73" s="30" t="str">
        <f t="shared" si="26"/>
        <v>0</v>
      </c>
    </row>
    <row r="74">
      <c r="A74" s="3" t="s">
        <v>939</v>
      </c>
      <c r="B74" s="4"/>
      <c r="C74" s="45"/>
      <c r="D74" s="25" t="str">
        <f t="shared" si="1"/>
        <v>0</v>
      </c>
      <c r="E74" s="4"/>
      <c r="F74" s="4"/>
      <c r="G74" s="25" t="str">
        <f t="shared" si="2"/>
        <v>0</v>
      </c>
      <c r="H74" s="4"/>
      <c r="I74" s="4"/>
      <c r="J74" s="25" t="str">
        <f t="shared" si="3"/>
        <v>0</v>
      </c>
      <c r="K74" s="4"/>
      <c r="L74" s="4"/>
      <c r="M74" s="25" t="str">
        <f t="shared" si="4"/>
        <v>0</v>
      </c>
      <c r="N74" s="4"/>
      <c r="O74" s="4"/>
      <c r="P74" s="25" t="str">
        <f t="shared" si="5"/>
        <v>0</v>
      </c>
      <c r="Q74" s="4"/>
      <c r="R74" s="4"/>
      <c r="S74" s="25" t="str">
        <f t="shared" si="6"/>
        <v>0</v>
      </c>
      <c r="T74" s="4"/>
      <c r="U74" s="4"/>
      <c r="V74" s="30" t="str">
        <f t="shared" si="7"/>
        <v>0</v>
      </c>
      <c r="W74" s="4"/>
      <c r="X74" s="4"/>
      <c r="Y74" s="30" t="str">
        <f t="shared" si="8"/>
        <v>0</v>
      </c>
      <c r="Z74" s="4"/>
      <c r="AA74" s="28" t="s">
        <v>683</v>
      </c>
      <c r="AB74" s="32" t="str">
        <f t="shared" si="9"/>
        <v>2</v>
      </c>
      <c r="AC74" s="4"/>
      <c r="AD74" s="28" t="s">
        <v>574</v>
      </c>
      <c r="AE74" s="32" t="str">
        <f t="shared" si="10"/>
        <v>1</v>
      </c>
      <c r="AF74" s="4"/>
      <c r="AG74" s="28" t="s">
        <v>574</v>
      </c>
      <c r="AH74" s="32" t="str">
        <f t="shared" si="11"/>
        <v>1</v>
      </c>
      <c r="AI74" s="4"/>
      <c r="AJ74" s="4"/>
      <c r="AK74" s="30" t="str">
        <f t="shared" si="12"/>
        <v>0</v>
      </c>
      <c r="AL74" s="4"/>
      <c r="AM74" s="4"/>
      <c r="AN74" s="30" t="str">
        <f t="shared" si="13"/>
        <v>0</v>
      </c>
      <c r="AO74" s="27" t="s">
        <v>580</v>
      </c>
      <c r="AP74" s="3"/>
      <c r="AQ74" s="32" t="str">
        <f t="shared" si="14"/>
        <v>0</v>
      </c>
      <c r="AR74" s="4"/>
      <c r="AS74" s="4"/>
      <c r="AT74" s="30" t="str">
        <f t="shared" si="15"/>
        <v>0</v>
      </c>
      <c r="AU74" s="4"/>
      <c r="AV74" s="4"/>
      <c r="AW74" s="30" t="str">
        <f t="shared" si="16"/>
        <v>0</v>
      </c>
      <c r="AX74" s="4"/>
      <c r="AY74" s="4"/>
      <c r="AZ74" s="30" t="str">
        <f t="shared" si="17"/>
        <v>0</v>
      </c>
      <c r="BA74" s="4"/>
      <c r="BB74" s="4"/>
      <c r="BC74" s="30" t="str">
        <f t="shared" si="18"/>
        <v>0</v>
      </c>
      <c r="BD74" s="4"/>
      <c r="BE74" s="4"/>
      <c r="BF74" s="30" t="str">
        <f t="shared" si="19"/>
        <v>0</v>
      </c>
      <c r="BG74" s="4"/>
      <c r="BH74" s="4"/>
      <c r="BI74" s="30" t="str">
        <f t="shared" si="20"/>
        <v>0</v>
      </c>
      <c r="BJ74" s="4"/>
      <c r="BK74" s="28" t="s">
        <v>574</v>
      </c>
      <c r="BL74" s="32" t="str">
        <f t="shared" si="21"/>
        <v>1</v>
      </c>
      <c r="BN74" s="28"/>
      <c r="BO74" s="32" t="str">
        <f t="shared" si="22"/>
        <v>0</v>
      </c>
      <c r="BP74" s="4"/>
      <c r="BQ74" s="4"/>
      <c r="BR74" s="30" t="str">
        <f t="shared" si="23"/>
        <v>0</v>
      </c>
      <c r="BS74" s="4"/>
      <c r="BT74" s="28" t="s">
        <v>574</v>
      </c>
      <c r="BU74" s="32" t="str">
        <f t="shared" si="24"/>
        <v>1</v>
      </c>
      <c r="BV74" s="4"/>
      <c r="BW74" s="4"/>
      <c r="BX74" s="30" t="str">
        <f t="shared" si="25"/>
        <v>0</v>
      </c>
      <c r="BY74" s="4"/>
      <c r="BZ74" s="4"/>
      <c r="CA74" s="30" t="str">
        <f t="shared" si="26"/>
        <v>0</v>
      </c>
    </row>
    <row r="75">
      <c r="A75" s="3" t="s">
        <v>940</v>
      </c>
      <c r="B75" s="4"/>
      <c r="C75" s="45"/>
      <c r="D75" s="25" t="str">
        <f t="shared" si="1"/>
        <v>0</v>
      </c>
      <c r="E75" s="4"/>
      <c r="F75" s="4"/>
      <c r="G75" s="25" t="str">
        <f t="shared" si="2"/>
        <v>0</v>
      </c>
      <c r="H75" s="4"/>
      <c r="I75" s="4"/>
      <c r="J75" s="25" t="str">
        <f t="shared" si="3"/>
        <v>0</v>
      </c>
      <c r="K75" s="4"/>
      <c r="L75" s="4"/>
      <c r="M75" s="25" t="str">
        <f t="shared" si="4"/>
        <v>0</v>
      </c>
      <c r="N75" s="4"/>
      <c r="O75" s="4"/>
      <c r="P75" s="25" t="str">
        <f t="shared" si="5"/>
        <v>0</v>
      </c>
      <c r="Q75" s="4"/>
      <c r="R75" s="4"/>
      <c r="S75" s="25" t="str">
        <f t="shared" si="6"/>
        <v>0</v>
      </c>
      <c r="T75" s="4"/>
      <c r="U75" s="4"/>
      <c r="V75" s="30" t="str">
        <f t="shared" si="7"/>
        <v>0</v>
      </c>
      <c r="W75" s="28"/>
      <c r="X75" s="4"/>
      <c r="Y75" s="30" t="str">
        <f t="shared" si="8"/>
        <v>0</v>
      </c>
      <c r="Z75" s="4"/>
      <c r="AA75" s="28" t="s">
        <v>910</v>
      </c>
      <c r="AB75" s="32" t="str">
        <f t="shared" si="9"/>
        <v>6</v>
      </c>
      <c r="AC75" s="4"/>
      <c r="AD75" s="28" t="s">
        <v>910</v>
      </c>
      <c r="AE75" s="32" t="str">
        <f t="shared" si="10"/>
        <v>6</v>
      </c>
      <c r="AF75" s="4"/>
      <c r="AG75" s="28" t="s">
        <v>764</v>
      </c>
      <c r="AH75" s="32" t="str">
        <f t="shared" si="11"/>
        <v>4</v>
      </c>
      <c r="AI75" s="4"/>
      <c r="AJ75" s="28" t="s">
        <v>683</v>
      </c>
      <c r="AK75" s="32" t="str">
        <f t="shared" si="12"/>
        <v>2</v>
      </c>
      <c r="AL75" s="4"/>
      <c r="AM75" s="4"/>
      <c r="AN75" s="30" t="str">
        <f t="shared" si="13"/>
        <v>0</v>
      </c>
      <c r="AO75" s="4"/>
      <c r="AP75" s="4"/>
      <c r="AQ75" s="30" t="str">
        <f t="shared" si="14"/>
        <v>0</v>
      </c>
      <c r="AR75" s="4"/>
      <c r="AS75" s="4"/>
      <c r="AT75" s="30" t="str">
        <f t="shared" si="15"/>
        <v>0</v>
      </c>
      <c r="AU75" s="4"/>
      <c r="AV75" s="28" t="s">
        <v>574</v>
      </c>
      <c r="AW75" s="32" t="str">
        <f t="shared" si="16"/>
        <v>1</v>
      </c>
      <c r="AX75" s="4"/>
      <c r="AY75" s="4"/>
      <c r="AZ75" s="30" t="str">
        <f t="shared" si="17"/>
        <v>0</v>
      </c>
      <c r="BA75" s="27" t="s">
        <v>582</v>
      </c>
      <c r="BB75" s="3"/>
      <c r="BC75" s="32" t="str">
        <f t="shared" si="18"/>
        <v>0</v>
      </c>
      <c r="BD75" s="4"/>
      <c r="BE75" s="4"/>
      <c r="BF75" s="30" t="str">
        <f t="shared" si="19"/>
        <v>0</v>
      </c>
      <c r="BG75" s="4"/>
      <c r="BH75" s="4"/>
      <c r="BI75" s="30" t="str">
        <f t="shared" si="20"/>
        <v>0</v>
      </c>
      <c r="BJ75" s="4"/>
      <c r="BK75" s="28" t="s">
        <v>574</v>
      </c>
      <c r="BL75" s="32" t="str">
        <f t="shared" si="21"/>
        <v>1</v>
      </c>
      <c r="BN75" s="28"/>
      <c r="BO75" s="32" t="str">
        <f t="shared" si="22"/>
        <v>0</v>
      </c>
      <c r="BP75" s="4"/>
      <c r="BQ75" s="4"/>
      <c r="BR75" s="30" t="str">
        <f t="shared" si="23"/>
        <v>0</v>
      </c>
      <c r="BS75" s="4"/>
      <c r="BT75" s="4"/>
      <c r="BU75" s="30" t="str">
        <f t="shared" si="24"/>
        <v>0</v>
      </c>
      <c r="BV75" s="4"/>
      <c r="BW75" s="4"/>
      <c r="BX75" s="30" t="str">
        <f t="shared" si="25"/>
        <v>0</v>
      </c>
      <c r="BY75" s="4"/>
      <c r="BZ75" s="4"/>
      <c r="CA75" s="30" t="str">
        <f t="shared" si="26"/>
        <v>0</v>
      </c>
    </row>
    <row r="76">
      <c r="A76" s="3" t="s">
        <v>941</v>
      </c>
      <c r="B76" s="4"/>
      <c r="C76" s="45"/>
      <c r="D76" s="25" t="str">
        <f t="shared" si="1"/>
        <v>0</v>
      </c>
      <c r="E76" s="4"/>
      <c r="F76" s="4"/>
      <c r="G76" s="25" t="str">
        <f t="shared" si="2"/>
        <v>0</v>
      </c>
      <c r="H76" s="4"/>
      <c r="I76" s="4"/>
      <c r="J76" s="25" t="str">
        <f t="shared" si="3"/>
        <v>0</v>
      </c>
      <c r="K76" s="4"/>
      <c r="L76" s="4"/>
      <c r="M76" s="25" t="str">
        <f t="shared" si="4"/>
        <v>0</v>
      </c>
      <c r="N76" s="4"/>
      <c r="O76" s="4"/>
      <c r="P76" s="25" t="str">
        <f t="shared" si="5"/>
        <v>0</v>
      </c>
      <c r="Q76" s="27" t="s">
        <v>460</v>
      </c>
      <c r="R76" s="3"/>
      <c r="S76" s="25" t="str">
        <f t="shared" si="6"/>
        <v>0</v>
      </c>
      <c r="T76" s="4"/>
      <c r="U76" s="4"/>
      <c r="V76" s="30" t="str">
        <f t="shared" si="7"/>
        <v>0</v>
      </c>
      <c r="W76" s="4"/>
      <c r="X76" s="4"/>
      <c r="Y76" s="30" t="str">
        <f t="shared" si="8"/>
        <v>0</v>
      </c>
      <c r="Z76" s="4"/>
      <c r="AA76" s="4"/>
      <c r="AB76" s="30" t="str">
        <f t="shared" si="9"/>
        <v>0</v>
      </c>
      <c r="AC76" s="4"/>
      <c r="AD76" s="28" t="s">
        <v>574</v>
      </c>
      <c r="AE76" s="32" t="str">
        <f t="shared" si="10"/>
        <v>1</v>
      </c>
      <c r="AF76" s="4"/>
      <c r="AG76" s="4"/>
      <c r="AH76" s="30" t="str">
        <f t="shared" si="11"/>
        <v>0</v>
      </c>
      <c r="AI76" s="4"/>
      <c r="AJ76" s="4"/>
      <c r="AK76" s="30" t="str">
        <f t="shared" si="12"/>
        <v>0</v>
      </c>
      <c r="AL76" s="4"/>
      <c r="AM76" s="4"/>
      <c r="AN76" s="30" t="str">
        <f t="shared" si="13"/>
        <v>0</v>
      </c>
      <c r="AO76" s="4"/>
      <c r="AP76" s="4"/>
      <c r="AQ76" s="30" t="str">
        <f t="shared" si="14"/>
        <v>0</v>
      </c>
      <c r="AR76" s="4"/>
      <c r="AS76" s="4"/>
      <c r="AT76" s="30" t="str">
        <f t="shared" si="15"/>
        <v>0</v>
      </c>
      <c r="AU76" s="4"/>
      <c r="AV76" s="4"/>
      <c r="AW76" s="30" t="str">
        <f t="shared" si="16"/>
        <v>0</v>
      </c>
      <c r="AX76" s="3" t="s">
        <v>118</v>
      </c>
      <c r="AY76" s="3"/>
      <c r="AZ76" s="32" t="str">
        <f t="shared" si="17"/>
        <v>0</v>
      </c>
      <c r="BA76" s="4"/>
      <c r="BB76" s="4"/>
      <c r="BC76" s="30" t="str">
        <f t="shared" si="18"/>
        <v>0</v>
      </c>
      <c r="BD76" s="4"/>
      <c r="BE76" s="4"/>
      <c r="BF76" s="30" t="str">
        <f t="shared" si="19"/>
        <v>0</v>
      </c>
      <c r="BG76" s="4"/>
      <c r="BH76" s="4"/>
      <c r="BI76" s="30" t="str">
        <f t="shared" si="20"/>
        <v>0</v>
      </c>
      <c r="BJ76" s="4"/>
      <c r="BK76" s="4"/>
      <c r="BL76" s="30" t="str">
        <f t="shared" si="21"/>
        <v>0</v>
      </c>
      <c r="BM76" s="4"/>
      <c r="BN76" s="4"/>
      <c r="BO76" s="30" t="str">
        <f t="shared" si="22"/>
        <v>0</v>
      </c>
      <c r="BP76" s="4"/>
      <c r="BQ76" s="4"/>
      <c r="BR76" s="30" t="str">
        <f t="shared" si="23"/>
        <v>0</v>
      </c>
      <c r="BS76" s="4"/>
      <c r="BT76" s="4"/>
      <c r="BU76" s="30" t="str">
        <f t="shared" si="24"/>
        <v>0</v>
      </c>
      <c r="BV76" s="4"/>
      <c r="BW76" s="4"/>
      <c r="BX76" s="30" t="str">
        <f t="shared" si="25"/>
        <v>0</v>
      </c>
      <c r="BY76" s="4"/>
      <c r="BZ76" s="4"/>
      <c r="CA76" s="30" t="str">
        <f t="shared" si="26"/>
        <v>0</v>
      </c>
    </row>
    <row r="77">
      <c r="A77" s="3" t="s">
        <v>942</v>
      </c>
      <c r="B77" s="4"/>
      <c r="C77" s="45"/>
      <c r="D77" s="25" t="str">
        <f t="shared" si="1"/>
        <v>0</v>
      </c>
      <c r="E77" s="4"/>
      <c r="F77" s="4"/>
      <c r="G77" s="25" t="str">
        <f t="shared" si="2"/>
        <v>0</v>
      </c>
      <c r="H77" s="27" t="s">
        <v>118</v>
      </c>
      <c r="I77" s="3"/>
      <c r="J77" s="25" t="str">
        <f t="shared" si="3"/>
        <v>0</v>
      </c>
      <c r="K77" s="4"/>
      <c r="L77" s="4"/>
      <c r="M77" s="25" t="str">
        <f t="shared" si="4"/>
        <v>0</v>
      </c>
      <c r="N77" s="4"/>
      <c r="O77" s="4"/>
      <c r="P77" s="25" t="str">
        <f t="shared" si="5"/>
        <v>0</v>
      </c>
      <c r="Q77" s="4"/>
      <c r="R77" s="4"/>
      <c r="S77" s="25" t="str">
        <f t="shared" si="6"/>
        <v>0</v>
      </c>
      <c r="T77" s="27" t="s">
        <v>118</v>
      </c>
      <c r="U77" s="3"/>
      <c r="V77" s="32" t="str">
        <f t="shared" si="7"/>
        <v>0</v>
      </c>
      <c r="W77" s="4"/>
      <c r="X77" s="4"/>
      <c r="Y77" s="30" t="str">
        <f t="shared" si="8"/>
        <v>0</v>
      </c>
      <c r="Z77" s="4"/>
      <c r="AA77" s="4"/>
      <c r="AB77" s="30" t="str">
        <f t="shared" si="9"/>
        <v>0</v>
      </c>
      <c r="AC77" s="4"/>
      <c r="AD77" s="4"/>
      <c r="AE77" s="30" t="str">
        <f t="shared" si="10"/>
        <v>0</v>
      </c>
      <c r="AF77" s="4"/>
      <c r="AG77" s="28" t="s">
        <v>683</v>
      </c>
      <c r="AH77" s="32" t="str">
        <f t="shared" si="11"/>
        <v>2</v>
      </c>
      <c r="AI77" s="4"/>
      <c r="AJ77" s="4"/>
      <c r="AK77" s="30" t="str">
        <f t="shared" si="12"/>
        <v>0</v>
      </c>
      <c r="AL77" s="4"/>
      <c r="AM77" s="4"/>
      <c r="AN77" s="30" t="str">
        <f t="shared" si="13"/>
        <v>0</v>
      </c>
      <c r="AO77" s="4"/>
      <c r="AP77" s="4"/>
      <c r="AQ77" s="30" t="str">
        <f t="shared" si="14"/>
        <v>0</v>
      </c>
      <c r="AR77" s="4"/>
      <c r="AS77" s="4"/>
      <c r="AT77" s="30" t="str">
        <f t="shared" si="15"/>
        <v>0</v>
      </c>
      <c r="AU77" s="27" t="s">
        <v>118</v>
      </c>
      <c r="AV77" s="3"/>
      <c r="AW77" s="32" t="str">
        <f t="shared" si="16"/>
        <v>0</v>
      </c>
      <c r="AX77" s="4"/>
      <c r="AY77" s="4"/>
      <c r="AZ77" s="30" t="str">
        <f t="shared" si="17"/>
        <v>0</v>
      </c>
      <c r="BA77" s="4"/>
      <c r="BB77" s="4"/>
      <c r="BC77" s="30" t="str">
        <f t="shared" si="18"/>
        <v>0</v>
      </c>
      <c r="BD77" s="27" t="s">
        <v>118</v>
      </c>
      <c r="BE77" s="3"/>
      <c r="BF77" s="32" t="str">
        <f t="shared" si="19"/>
        <v>0</v>
      </c>
      <c r="BG77" s="4"/>
      <c r="BH77" s="4"/>
      <c r="BI77" s="30" t="str">
        <f t="shared" si="20"/>
        <v>0</v>
      </c>
      <c r="BJ77" s="27" t="s">
        <v>118</v>
      </c>
      <c r="BK77" s="3"/>
      <c r="BL77" s="32" t="str">
        <f t="shared" si="21"/>
        <v>0</v>
      </c>
      <c r="BM77" s="4"/>
      <c r="BN77" s="4"/>
      <c r="BO77" s="30" t="str">
        <f t="shared" si="22"/>
        <v>0</v>
      </c>
      <c r="BP77" s="4"/>
      <c r="BQ77" s="4"/>
      <c r="BR77" s="30" t="str">
        <f t="shared" si="23"/>
        <v>0</v>
      </c>
      <c r="BS77" s="4"/>
      <c r="BT77" s="4"/>
      <c r="BU77" s="30" t="str">
        <f t="shared" si="24"/>
        <v>0</v>
      </c>
      <c r="BV77" s="4"/>
      <c r="BW77" s="4"/>
      <c r="BX77" s="30" t="str">
        <f t="shared" si="25"/>
        <v>0</v>
      </c>
      <c r="BY77" s="4"/>
      <c r="BZ77" s="4"/>
      <c r="CA77" s="30" t="str">
        <f t="shared" si="26"/>
        <v>0</v>
      </c>
    </row>
    <row r="78">
      <c r="A78" s="3" t="s">
        <v>943</v>
      </c>
      <c r="B78" s="4"/>
      <c r="C78" s="45"/>
      <c r="D78" s="25" t="str">
        <f t="shared" si="1"/>
        <v>0</v>
      </c>
      <c r="E78" s="4"/>
      <c r="F78" s="4"/>
      <c r="G78" s="25" t="str">
        <f t="shared" si="2"/>
        <v>0</v>
      </c>
      <c r="H78" s="4"/>
      <c r="I78" s="4"/>
      <c r="J78" s="25" t="str">
        <f t="shared" si="3"/>
        <v>0</v>
      </c>
      <c r="K78" s="4"/>
      <c r="L78" s="4"/>
      <c r="M78" s="25" t="str">
        <f t="shared" si="4"/>
        <v>0</v>
      </c>
      <c r="N78" s="4"/>
      <c r="O78" s="4"/>
      <c r="P78" s="25" t="str">
        <f t="shared" si="5"/>
        <v>0</v>
      </c>
      <c r="Q78" s="4"/>
      <c r="R78" s="4"/>
      <c r="S78" s="25" t="str">
        <f t="shared" si="6"/>
        <v>0</v>
      </c>
      <c r="T78" s="4"/>
      <c r="U78" s="4"/>
      <c r="V78" s="30" t="str">
        <f t="shared" si="7"/>
        <v>0</v>
      </c>
      <c r="W78" s="4"/>
      <c r="X78" s="4"/>
      <c r="Y78" s="30" t="str">
        <f t="shared" si="8"/>
        <v>0</v>
      </c>
      <c r="Z78" s="4"/>
      <c r="AA78" s="4"/>
      <c r="AB78" s="30" t="str">
        <f t="shared" si="9"/>
        <v>0</v>
      </c>
      <c r="AC78" s="4"/>
      <c r="AD78" s="4"/>
      <c r="AE78" s="30" t="str">
        <f t="shared" si="10"/>
        <v>0</v>
      </c>
      <c r="AF78" s="4"/>
      <c r="AG78" s="28" t="s">
        <v>574</v>
      </c>
      <c r="AH78" s="32" t="str">
        <f t="shared" si="11"/>
        <v>1</v>
      </c>
      <c r="AI78" s="27" t="s">
        <v>590</v>
      </c>
      <c r="AJ78" s="3"/>
      <c r="AK78" s="32" t="str">
        <f t="shared" si="12"/>
        <v>0</v>
      </c>
      <c r="AL78" s="4"/>
      <c r="AM78" s="4"/>
      <c r="AN78" s="30" t="str">
        <f t="shared" si="13"/>
        <v>0</v>
      </c>
      <c r="AO78" s="4"/>
      <c r="AP78" s="4"/>
      <c r="AQ78" s="30" t="str">
        <f t="shared" si="14"/>
        <v>0</v>
      </c>
      <c r="AR78" s="27" t="s">
        <v>168</v>
      </c>
      <c r="AS78" s="3"/>
      <c r="AT78" s="32" t="str">
        <f t="shared" si="15"/>
        <v>0</v>
      </c>
      <c r="AU78" s="49" t="s">
        <v>591</v>
      </c>
      <c r="AV78" s="3"/>
      <c r="AW78" s="32" t="str">
        <f t="shared" si="16"/>
        <v>0</v>
      </c>
      <c r="AX78" s="4"/>
      <c r="AY78" s="4"/>
      <c r="AZ78" s="30" t="str">
        <f t="shared" si="17"/>
        <v>0</v>
      </c>
      <c r="BA78" s="4"/>
      <c r="BB78" s="4"/>
      <c r="BC78" s="30" t="str">
        <f t="shared" si="18"/>
        <v>0</v>
      </c>
      <c r="BD78" s="4"/>
      <c r="BE78" s="4"/>
      <c r="BF78" s="30" t="str">
        <f t="shared" si="19"/>
        <v>0</v>
      </c>
      <c r="BG78" s="4"/>
      <c r="BH78" s="4"/>
      <c r="BI78" s="30" t="str">
        <f t="shared" si="20"/>
        <v>0</v>
      </c>
      <c r="BJ78" s="4"/>
      <c r="BK78" s="4"/>
      <c r="BL78" s="30" t="str">
        <f t="shared" si="21"/>
        <v>0</v>
      </c>
      <c r="BM78" s="4"/>
      <c r="BN78" s="4"/>
      <c r="BO78" s="30" t="str">
        <f t="shared" si="22"/>
        <v>0</v>
      </c>
      <c r="BP78" s="4"/>
      <c r="BQ78" s="4"/>
      <c r="BR78" s="30" t="str">
        <f t="shared" si="23"/>
        <v>0</v>
      </c>
      <c r="BS78" s="4"/>
      <c r="BT78" s="4"/>
      <c r="BU78" s="30" t="str">
        <f t="shared" si="24"/>
        <v>0</v>
      </c>
      <c r="BV78" s="4"/>
      <c r="BW78" s="4"/>
      <c r="BX78" s="30" t="str">
        <f t="shared" si="25"/>
        <v>0</v>
      </c>
      <c r="BY78" s="4"/>
      <c r="BZ78" s="4"/>
      <c r="CA78" s="30" t="str">
        <f t="shared" si="26"/>
        <v>0</v>
      </c>
    </row>
    <row r="79">
      <c r="A79" s="3" t="s">
        <v>944</v>
      </c>
      <c r="B79" s="4"/>
      <c r="C79" s="45"/>
      <c r="D79" s="25" t="str">
        <f t="shared" si="1"/>
        <v>0</v>
      </c>
      <c r="E79" s="31"/>
      <c r="F79" s="31"/>
      <c r="G79" s="25" t="str">
        <f t="shared" si="2"/>
        <v>0</v>
      </c>
      <c r="H79" s="31"/>
      <c r="I79" s="31"/>
      <c r="J79" s="25" t="str">
        <f t="shared" si="3"/>
        <v>0</v>
      </c>
      <c r="K79" s="31"/>
      <c r="L79" s="31"/>
      <c r="M79" s="25" t="str">
        <f t="shared" si="4"/>
        <v>0</v>
      </c>
      <c r="N79" s="31"/>
      <c r="O79" s="31"/>
      <c r="P79" s="25" t="str">
        <f t="shared" si="5"/>
        <v>0</v>
      </c>
      <c r="Q79" s="31"/>
      <c r="R79" s="31"/>
      <c r="S79" s="25" t="str">
        <f t="shared" si="6"/>
        <v>0</v>
      </c>
      <c r="T79" s="31"/>
      <c r="U79" s="31"/>
      <c r="V79" s="83" t="str">
        <f t="shared" si="7"/>
        <v>0</v>
      </c>
      <c r="W79" s="31"/>
      <c r="X79" s="31"/>
      <c r="Y79" s="83" t="str">
        <f t="shared" si="8"/>
        <v>0</v>
      </c>
      <c r="Z79" s="31"/>
      <c r="AA79" s="31"/>
      <c r="AB79" s="83" t="str">
        <f t="shared" si="9"/>
        <v>0</v>
      </c>
      <c r="AC79" s="31"/>
      <c r="AD79" s="31"/>
      <c r="AE79" s="83" t="str">
        <f t="shared" si="10"/>
        <v>0</v>
      </c>
      <c r="AF79" s="31"/>
      <c r="AG79" s="84" t="s">
        <v>574</v>
      </c>
      <c r="AH79" s="85" t="str">
        <f t="shared" si="11"/>
        <v>1</v>
      </c>
      <c r="AI79" s="31"/>
      <c r="AJ79" s="31"/>
      <c r="AK79" s="83" t="str">
        <f t="shared" si="12"/>
        <v>0</v>
      </c>
      <c r="AL79" s="86" t="s">
        <v>138</v>
      </c>
      <c r="AM79" s="29"/>
      <c r="AN79" s="85" t="str">
        <f t="shared" si="13"/>
        <v>0</v>
      </c>
      <c r="AO79" s="31"/>
      <c r="AP79" s="31"/>
      <c r="AQ79" s="83" t="str">
        <f t="shared" si="14"/>
        <v>0</v>
      </c>
      <c r="AR79" s="31"/>
      <c r="AS79" s="31"/>
      <c r="AT79" s="83" t="str">
        <f t="shared" si="15"/>
        <v>0</v>
      </c>
      <c r="AU79" s="31"/>
      <c r="AV79" s="31"/>
      <c r="AW79" s="83" t="str">
        <f t="shared" si="16"/>
        <v>0</v>
      </c>
      <c r="AX79" s="31"/>
      <c r="AY79" s="31"/>
      <c r="AZ79" s="83" t="str">
        <f t="shared" si="17"/>
        <v>0</v>
      </c>
      <c r="BA79" s="31"/>
      <c r="BB79" s="31"/>
      <c r="BC79" s="83" t="str">
        <f t="shared" si="18"/>
        <v>0</v>
      </c>
      <c r="BD79" s="31"/>
      <c r="BE79" s="31"/>
      <c r="BF79" s="83" t="str">
        <f t="shared" si="19"/>
        <v>0</v>
      </c>
      <c r="BG79" s="31"/>
      <c r="BH79" s="31"/>
      <c r="BI79" s="83" t="str">
        <f t="shared" si="20"/>
        <v>0</v>
      </c>
      <c r="BJ79" s="31"/>
      <c r="BK79" s="31"/>
      <c r="BL79" s="83" t="str">
        <f t="shared" si="21"/>
        <v>0</v>
      </c>
      <c r="BM79" s="31"/>
      <c r="BN79" s="31"/>
      <c r="BO79" s="83" t="str">
        <f t="shared" si="22"/>
        <v>0</v>
      </c>
      <c r="BP79" s="31"/>
      <c r="BQ79" s="31"/>
      <c r="BR79" s="83" t="str">
        <f t="shared" si="23"/>
        <v>0</v>
      </c>
      <c r="BS79" s="31"/>
      <c r="BT79" s="31"/>
      <c r="BU79" s="83" t="str">
        <f t="shared" si="24"/>
        <v>0</v>
      </c>
      <c r="BV79" s="31"/>
      <c r="BW79" s="31"/>
      <c r="BX79" s="83" t="str">
        <f t="shared" si="25"/>
        <v>0</v>
      </c>
      <c r="BY79" s="31"/>
      <c r="BZ79" s="4"/>
      <c r="CA79" s="83" t="str">
        <f t="shared" si="26"/>
        <v>0</v>
      </c>
    </row>
    <row r="80">
      <c r="A80" s="87" t="s">
        <v>945</v>
      </c>
      <c r="D80" s="25" t="str">
        <f t="shared" si="1"/>
        <v>0</v>
      </c>
      <c r="G80" s="25" t="str">
        <f t="shared" si="2"/>
        <v>0</v>
      </c>
      <c r="J80" s="25" t="str">
        <f t="shared" si="3"/>
        <v>0</v>
      </c>
      <c r="M80" s="25" t="str">
        <f t="shared" si="4"/>
        <v>0</v>
      </c>
      <c r="P80" s="25" t="str">
        <f t="shared" si="5"/>
        <v>0</v>
      </c>
      <c r="S80" s="25" t="str">
        <f t="shared" si="6"/>
        <v>0</v>
      </c>
      <c r="V80" s="30" t="str">
        <f t="shared" si="7"/>
        <v>0</v>
      </c>
      <c r="Y80" s="30" t="str">
        <f t="shared" si="8"/>
        <v>0</v>
      </c>
      <c r="AB80" s="30" t="str">
        <f t="shared" si="9"/>
        <v>0</v>
      </c>
      <c r="AE80" s="30" t="str">
        <f t="shared" si="10"/>
        <v>0</v>
      </c>
      <c r="AG80" s="36" t="s">
        <v>574</v>
      </c>
      <c r="AH80" s="32" t="str">
        <f t="shared" si="11"/>
        <v>1</v>
      </c>
      <c r="AK80" s="30" t="str">
        <f t="shared" si="12"/>
        <v>0</v>
      </c>
      <c r="AN80" s="30" t="str">
        <f t="shared" si="13"/>
        <v>0</v>
      </c>
      <c r="AQ80" s="30" t="str">
        <f t="shared" si="14"/>
        <v>0</v>
      </c>
      <c r="AT80" s="30" t="str">
        <f t="shared" si="15"/>
        <v>0</v>
      </c>
      <c r="AW80" s="30" t="str">
        <f t="shared" si="16"/>
        <v>0</v>
      </c>
      <c r="AZ80" s="30" t="str">
        <f t="shared" si="17"/>
        <v>0</v>
      </c>
      <c r="BC80" s="30" t="str">
        <f t="shared" si="18"/>
        <v>0</v>
      </c>
      <c r="BF80" s="30" t="str">
        <f t="shared" si="19"/>
        <v>0</v>
      </c>
      <c r="BI80" s="30" t="str">
        <f t="shared" si="20"/>
        <v>0</v>
      </c>
      <c r="BL80" s="30" t="str">
        <f t="shared" si="21"/>
        <v>0</v>
      </c>
      <c r="BO80" s="30" t="str">
        <f t="shared" si="22"/>
        <v>0</v>
      </c>
      <c r="BR80" s="30" t="str">
        <f t="shared" si="23"/>
        <v>0</v>
      </c>
      <c r="BU80" s="30" t="str">
        <f t="shared" si="24"/>
        <v>0</v>
      </c>
      <c r="BX80" s="30" t="str">
        <f t="shared" si="25"/>
        <v>0</v>
      </c>
      <c r="CA80" s="30" t="str">
        <f t="shared" si="26"/>
        <v>0</v>
      </c>
    </row>
    <row r="81">
      <c r="A81" s="87" t="s">
        <v>946</v>
      </c>
      <c r="D81" s="25" t="str">
        <f t="shared" si="1"/>
        <v>0</v>
      </c>
      <c r="G81" s="25" t="str">
        <f t="shared" si="2"/>
        <v>0</v>
      </c>
      <c r="J81" s="25" t="str">
        <f t="shared" si="3"/>
        <v>0</v>
      </c>
      <c r="M81" s="25" t="str">
        <f t="shared" si="4"/>
        <v>0</v>
      </c>
      <c r="P81" s="25" t="str">
        <f t="shared" si="5"/>
        <v>0</v>
      </c>
      <c r="S81" s="25" t="str">
        <f t="shared" si="6"/>
        <v>0</v>
      </c>
      <c r="V81" s="30" t="str">
        <f t="shared" si="7"/>
        <v>0</v>
      </c>
      <c r="Y81" s="30" t="str">
        <f t="shared" si="8"/>
        <v>0</v>
      </c>
      <c r="AB81" s="30" t="str">
        <f t="shared" si="9"/>
        <v>0</v>
      </c>
      <c r="AE81" s="30" t="str">
        <f t="shared" si="10"/>
        <v>0</v>
      </c>
      <c r="AH81" s="30" t="str">
        <f t="shared" si="11"/>
        <v>0</v>
      </c>
      <c r="AJ81" s="36" t="s">
        <v>574</v>
      </c>
      <c r="AK81" s="32" t="str">
        <f t="shared" si="12"/>
        <v>1</v>
      </c>
      <c r="AN81" s="30" t="str">
        <f t="shared" si="13"/>
        <v>0</v>
      </c>
      <c r="AQ81" s="30" t="str">
        <f t="shared" si="14"/>
        <v>0</v>
      </c>
      <c r="AT81" s="30" t="str">
        <f t="shared" si="15"/>
        <v>0</v>
      </c>
      <c r="AW81" s="30" t="str">
        <f t="shared" si="16"/>
        <v>0</v>
      </c>
      <c r="AZ81" s="30" t="str">
        <f t="shared" si="17"/>
        <v>0</v>
      </c>
      <c r="BC81" s="30" t="str">
        <f t="shared" si="18"/>
        <v>0</v>
      </c>
      <c r="BF81" s="30" t="str">
        <f t="shared" si="19"/>
        <v>0</v>
      </c>
      <c r="BH81" s="36" t="s">
        <v>574</v>
      </c>
      <c r="BI81" s="32" t="str">
        <f t="shared" si="20"/>
        <v>1</v>
      </c>
      <c r="BK81" s="36" t="s">
        <v>574</v>
      </c>
      <c r="BL81" s="32" t="str">
        <f t="shared" si="21"/>
        <v>1</v>
      </c>
      <c r="BN81" s="36"/>
      <c r="BO81" s="32" t="str">
        <f t="shared" si="22"/>
        <v>0</v>
      </c>
      <c r="BR81" s="30" t="str">
        <f t="shared" si="23"/>
        <v>0</v>
      </c>
      <c r="BU81" s="30" t="str">
        <f t="shared" si="24"/>
        <v>0</v>
      </c>
      <c r="BX81" s="30" t="str">
        <f t="shared" si="25"/>
        <v>0</v>
      </c>
      <c r="CA81" s="30" t="str">
        <f t="shared" si="26"/>
        <v>0</v>
      </c>
    </row>
    <row r="82">
      <c r="A82" s="87" t="s">
        <v>947</v>
      </c>
      <c r="D82" s="25" t="str">
        <f t="shared" si="1"/>
        <v>0</v>
      </c>
      <c r="G82" s="25" t="str">
        <f t="shared" si="2"/>
        <v>0</v>
      </c>
      <c r="J82" s="25" t="str">
        <f t="shared" si="3"/>
        <v>0</v>
      </c>
      <c r="M82" s="25" t="str">
        <f t="shared" si="4"/>
        <v>0</v>
      </c>
      <c r="P82" s="25" t="str">
        <f t="shared" si="5"/>
        <v>0</v>
      </c>
      <c r="S82" s="25" t="str">
        <f t="shared" si="6"/>
        <v>0</v>
      </c>
      <c r="V82" s="30" t="str">
        <f t="shared" si="7"/>
        <v>0</v>
      </c>
      <c r="Y82" s="30" t="str">
        <f t="shared" si="8"/>
        <v>0</v>
      </c>
      <c r="AB82" s="30" t="str">
        <f t="shared" si="9"/>
        <v>0</v>
      </c>
      <c r="AE82" s="30" t="str">
        <f t="shared" si="10"/>
        <v>0</v>
      </c>
      <c r="AH82" s="30" t="str">
        <f t="shared" si="11"/>
        <v>0</v>
      </c>
      <c r="AJ82" s="36" t="s">
        <v>764</v>
      </c>
      <c r="AK82" s="32" t="str">
        <f t="shared" si="12"/>
        <v>4</v>
      </c>
      <c r="AN82" s="30" t="str">
        <f t="shared" si="13"/>
        <v>0</v>
      </c>
      <c r="AQ82" s="30" t="str">
        <f t="shared" si="14"/>
        <v>0</v>
      </c>
      <c r="AT82" s="30" t="str">
        <f t="shared" si="15"/>
        <v>0</v>
      </c>
      <c r="AW82" s="30" t="str">
        <f t="shared" si="16"/>
        <v>0</v>
      </c>
      <c r="AZ82" s="30" t="str">
        <f t="shared" si="17"/>
        <v>0</v>
      </c>
      <c r="BC82" s="30" t="str">
        <f t="shared" si="18"/>
        <v>0</v>
      </c>
      <c r="BF82" s="30" t="str">
        <f t="shared" si="19"/>
        <v>0</v>
      </c>
      <c r="BI82" s="30" t="str">
        <f t="shared" si="20"/>
        <v>0</v>
      </c>
      <c r="BL82" s="30" t="str">
        <f t="shared" si="21"/>
        <v>0</v>
      </c>
      <c r="BO82" s="30" t="str">
        <f t="shared" si="22"/>
        <v>0</v>
      </c>
      <c r="BR82" s="30" t="str">
        <f t="shared" si="23"/>
        <v>0</v>
      </c>
      <c r="BU82" s="30" t="str">
        <f t="shared" si="24"/>
        <v>0</v>
      </c>
      <c r="BX82" s="30" t="str">
        <f t="shared" si="25"/>
        <v>0</v>
      </c>
      <c r="CA82" s="30" t="str">
        <f t="shared" si="26"/>
        <v>0</v>
      </c>
    </row>
    <row r="83">
      <c r="A83" s="87" t="s">
        <v>948</v>
      </c>
      <c r="D83" s="25" t="str">
        <f t="shared" si="1"/>
        <v>0</v>
      </c>
      <c r="G83" s="25" t="str">
        <f t="shared" si="2"/>
        <v>0</v>
      </c>
      <c r="J83" s="25" t="str">
        <f t="shared" si="3"/>
        <v>0</v>
      </c>
      <c r="M83" s="25" t="str">
        <f t="shared" si="4"/>
        <v>0</v>
      </c>
      <c r="P83" s="25" t="str">
        <f t="shared" si="5"/>
        <v>0</v>
      </c>
      <c r="S83" s="25" t="str">
        <f t="shared" si="6"/>
        <v>0</v>
      </c>
      <c r="V83" s="30" t="str">
        <f t="shared" si="7"/>
        <v>0</v>
      </c>
      <c r="Y83" s="30" t="str">
        <f t="shared" si="8"/>
        <v>0</v>
      </c>
      <c r="AB83" s="30" t="str">
        <f t="shared" si="9"/>
        <v>0</v>
      </c>
      <c r="AE83" s="30" t="str">
        <f t="shared" si="10"/>
        <v>0</v>
      </c>
      <c r="AH83" s="30" t="str">
        <f t="shared" si="11"/>
        <v>0</v>
      </c>
      <c r="AJ83" s="36" t="s">
        <v>574</v>
      </c>
      <c r="AK83" s="32" t="str">
        <f t="shared" si="12"/>
        <v>1</v>
      </c>
      <c r="AN83" s="30" t="str">
        <f t="shared" si="13"/>
        <v>0</v>
      </c>
      <c r="AQ83" s="30" t="str">
        <f t="shared" si="14"/>
        <v>0</v>
      </c>
      <c r="AT83" s="30" t="str">
        <f t="shared" si="15"/>
        <v>0</v>
      </c>
      <c r="AW83" s="30" t="str">
        <f t="shared" si="16"/>
        <v>0</v>
      </c>
      <c r="AZ83" s="30" t="str">
        <f t="shared" si="17"/>
        <v>0</v>
      </c>
      <c r="BC83" s="30" t="str">
        <f t="shared" si="18"/>
        <v>0</v>
      </c>
      <c r="BF83" s="30" t="str">
        <f t="shared" si="19"/>
        <v>0</v>
      </c>
      <c r="BI83" s="30" t="str">
        <f t="shared" si="20"/>
        <v>0</v>
      </c>
      <c r="BL83" s="30" t="str">
        <f t="shared" si="21"/>
        <v>0</v>
      </c>
      <c r="BO83" s="30" t="str">
        <f t="shared" si="22"/>
        <v>0</v>
      </c>
      <c r="BR83" s="30" t="str">
        <f t="shared" si="23"/>
        <v>0</v>
      </c>
      <c r="BU83" s="30" t="str">
        <f t="shared" si="24"/>
        <v>0</v>
      </c>
      <c r="BX83" s="30" t="str">
        <f t="shared" si="25"/>
        <v>0</v>
      </c>
      <c r="CA83" s="30" t="str">
        <f t="shared" si="26"/>
        <v>0</v>
      </c>
    </row>
    <row r="84">
      <c r="A84" s="87" t="s">
        <v>949</v>
      </c>
      <c r="D84" s="25" t="str">
        <f t="shared" si="1"/>
        <v>0</v>
      </c>
      <c r="G84" s="25" t="str">
        <f t="shared" si="2"/>
        <v>0</v>
      </c>
      <c r="J84" s="25" t="str">
        <f t="shared" si="3"/>
        <v>0</v>
      </c>
      <c r="M84" s="25" t="str">
        <f t="shared" si="4"/>
        <v>0</v>
      </c>
      <c r="P84" s="25" t="str">
        <f t="shared" si="5"/>
        <v>0</v>
      </c>
      <c r="S84" s="25" t="str">
        <f t="shared" si="6"/>
        <v>0</v>
      </c>
      <c r="V84" s="30" t="str">
        <f t="shared" si="7"/>
        <v>0</v>
      </c>
      <c r="Y84" s="30" t="str">
        <f t="shared" si="8"/>
        <v>0</v>
      </c>
      <c r="AB84" s="30" t="str">
        <f t="shared" si="9"/>
        <v>0</v>
      </c>
      <c r="AE84" s="30" t="str">
        <f t="shared" si="10"/>
        <v>0</v>
      </c>
      <c r="AH84" s="30" t="str">
        <f t="shared" si="11"/>
        <v>0</v>
      </c>
      <c r="AJ84" s="36" t="s">
        <v>683</v>
      </c>
      <c r="AK84" s="32" t="str">
        <f t="shared" si="12"/>
        <v>2</v>
      </c>
      <c r="AN84" s="30" t="str">
        <f t="shared" si="13"/>
        <v>0</v>
      </c>
      <c r="AQ84" s="30" t="str">
        <f t="shared" si="14"/>
        <v>0</v>
      </c>
      <c r="AT84" s="30" t="str">
        <f t="shared" si="15"/>
        <v>0</v>
      </c>
      <c r="AW84" s="30" t="str">
        <f t="shared" si="16"/>
        <v>0</v>
      </c>
      <c r="AZ84" s="30" t="str">
        <f t="shared" si="17"/>
        <v>0</v>
      </c>
      <c r="BC84" s="30" t="str">
        <f t="shared" si="18"/>
        <v>0</v>
      </c>
      <c r="BF84" s="30" t="str">
        <f t="shared" si="19"/>
        <v>0</v>
      </c>
      <c r="BI84" s="30" t="str">
        <f t="shared" si="20"/>
        <v>0</v>
      </c>
      <c r="BL84" s="30" t="str">
        <f t="shared" si="21"/>
        <v>0</v>
      </c>
      <c r="BO84" s="30" t="str">
        <f t="shared" si="22"/>
        <v>0</v>
      </c>
      <c r="BR84" s="30" t="str">
        <f t="shared" si="23"/>
        <v>0</v>
      </c>
      <c r="BU84" s="30" t="str">
        <f t="shared" si="24"/>
        <v>0</v>
      </c>
      <c r="BX84" s="30" t="str">
        <f t="shared" si="25"/>
        <v>0</v>
      </c>
      <c r="CA84" s="30" t="str">
        <f t="shared" si="26"/>
        <v>0</v>
      </c>
    </row>
    <row r="85">
      <c r="A85" s="87" t="s">
        <v>950</v>
      </c>
      <c r="D85" s="25" t="str">
        <f t="shared" si="1"/>
        <v>0</v>
      </c>
      <c r="G85" s="25" t="str">
        <f t="shared" si="2"/>
        <v>0</v>
      </c>
      <c r="J85" s="25" t="str">
        <f t="shared" si="3"/>
        <v>0</v>
      </c>
      <c r="M85" s="25" t="str">
        <f t="shared" si="4"/>
        <v>0</v>
      </c>
      <c r="P85" s="25" t="str">
        <f t="shared" si="5"/>
        <v>0</v>
      </c>
      <c r="S85" s="25" t="str">
        <f t="shared" si="6"/>
        <v>0</v>
      </c>
      <c r="V85" s="30" t="str">
        <f t="shared" si="7"/>
        <v>0</v>
      </c>
      <c r="Y85" s="30" t="str">
        <f t="shared" si="8"/>
        <v>0</v>
      </c>
      <c r="AB85" s="30" t="str">
        <f t="shared" si="9"/>
        <v>0</v>
      </c>
      <c r="AE85" s="30" t="str">
        <f t="shared" si="10"/>
        <v>0</v>
      </c>
      <c r="AH85" s="30" t="str">
        <f t="shared" si="11"/>
        <v>0</v>
      </c>
      <c r="AJ85" s="36" t="s">
        <v>753</v>
      </c>
      <c r="AK85" s="32" t="str">
        <f t="shared" si="12"/>
        <v>3</v>
      </c>
      <c r="AN85" s="30" t="str">
        <f t="shared" si="13"/>
        <v>0</v>
      </c>
      <c r="AQ85" s="30" t="str">
        <f t="shared" si="14"/>
        <v>0</v>
      </c>
      <c r="AT85" s="30" t="str">
        <f t="shared" si="15"/>
        <v>0</v>
      </c>
      <c r="AW85" s="30" t="str">
        <f t="shared" si="16"/>
        <v>0</v>
      </c>
      <c r="AZ85" s="30" t="str">
        <f t="shared" si="17"/>
        <v>0</v>
      </c>
      <c r="BC85" s="30" t="str">
        <f t="shared" si="18"/>
        <v>0</v>
      </c>
      <c r="BF85" s="30" t="str">
        <f t="shared" si="19"/>
        <v>0</v>
      </c>
      <c r="BI85" s="30" t="str">
        <f t="shared" si="20"/>
        <v>0</v>
      </c>
      <c r="BL85" s="30" t="str">
        <f t="shared" si="21"/>
        <v>0</v>
      </c>
      <c r="BO85" s="30" t="str">
        <f t="shared" si="22"/>
        <v>0</v>
      </c>
      <c r="BR85" s="30" t="str">
        <f t="shared" si="23"/>
        <v>0</v>
      </c>
      <c r="BU85" s="30" t="str">
        <f t="shared" si="24"/>
        <v>0</v>
      </c>
      <c r="BX85" s="30" t="str">
        <f t="shared" si="25"/>
        <v>0</v>
      </c>
      <c r="CA85" s="30" t="str">
        <f t="shared" si="26"/>
        <v>0</v>
      </c>
    </row>
    <row r="86">
      <c r="A86" s="87" t="s">
        <v>951</v>
      </c>
      <c r="D86" s="25" t="str">
        <f t="shared" si="1"/>
        <v>0</v>
      </c>
      <c r="G86" s="25" t="str">
        <f t="shared" si="2"/>
        <v>0</v>
      </c>
      <c r="J86" s="25" t="str">
        <f t="shared" si="3"/>
        <v>0</v>
      </c>
      <c r="M86" s="25" t="str">
        <f t="shared" si="4"/>
        <v>0</v>
      </c>
      <c r="P86" s="25" t="str">
        <f t="shared" si="5"/>
        <v>0</v>
      </c>
      <c r="S86" s="25" t="str">
        <f t="shared" si="6"/>
        <v>0</v>
      </c>
      <c r="V86" s="30" t="str">
        <f t="shared" si="7"/>
        <v>0</v>
      </c>
      <c r="Y86" s="30" t="str">
        <f t="shared" si="8"/>
        <v>0</v>
      </c>
      <c r="AB86" s="30" t="str">
        <f t="shared" si="9"/>
        <v>0</v>
      </c>
      <c r="AE86" s="30" t="str">
        <f t="shared" si="10"/>
        <v>0</v>
      </c>
      <c r="AH86" s="30" t="str">
        <f t="shared" si="11"/>
        <v>0</v>
      </c>
      <c r="AJ86" s="36" t="s">
        <v>574</v>
      </c>
      <c r="AK86" s="32" t="str">
        <f t="shared" si="12"/>
        <v>1</v>
      </c>
      <c r="AN86" s="30" t="str">
        <f t="shared" si="13"/>
        <v>0</v>
      </c>
      <c r="AQ86" s="30" t="str">
        <f t="shared" si="14"/>
        <v>0</v>
      </c>
      <c r="AT86" s="30" t="str">
        <f t="shared" si="15"/>
        <v>0</v>
      </c>
      <c r="AW86" s="30" t="str">
        <f t="shared" si="16"/>
        <v>0</v>
      </c>
      <c r="AZ86" s="30" t="str">
        <f t="shared" si="17"/>
        <v>0</v>
      </c>
      <c r="BC86" s="30" t="str">
        <f t="shared" si="18"/>
        <v>0</v>
      </c>
      <c r="BF86" s="30" t="str">
        <f t="shared" si="19"/>
        <v>0</v>
      </c>
      <c r="BI86" s="30" t="str">
        <f t="shared" si="20"/>
        <v>0</v>
      </c>
      <c r="BL86" s="30" t="str">
        <f t="shared" si="21"/>
        <v>0</v>
      </c>
      <c r="BO86" s="30" t="str">
        <f t="shared" si="22"/>
        <v>0</v>
      </c>
      <c r="BR86" s="30" t="str">
        <f t="shared" si="23"/>
        <v>0</v>
      </c>
      <c r="BU86" s="30" t="str">
        <f t="shared" si="24"/>
        <v>0</v>
      </c>
      <c r="BX86" s="30" t="str">
        <f t="shared" si="25"/>
        <v>0</v>
      </c>
      <c r="CA86" s="30" t="str">
        <f t="shared" si="26"/>
        <v>0</v>
      </c>
    </row>
    <row r="87">
      <c r="A87" s="87" t="s">
        <v>952</v>
      </c>
      <c r="D87" s="25" t="str">
        <f t="shared" si="1"/>
        <v>0</v>
      </c>
      <c r="G87" s="25" t="str">
        <f t="shared" si="2"/>
        <v>0</v>
      </c>
      <c r="J87" s="25" t="str">
        <f t="shared" si="3"/>
        <v>0</v>
      </c>
      <c r="M87" s="25" t="str">
        <f t="shared" si="4"/>
        <v>0</v>
      </c>
      <c r="P87" s="25" t="str">
        <f t="shared" si="5"/>
        <v>0</v>
      </c>
      <c r="S87" s="25" t="str">
        <f t="shared" si="6"/>
        <v>0</v>
      </c>
      <c r="V87" s="30" t="str">
        <f t="shared" si="7"/>
        <v>0</v>
      </c>
      <c r="Y87" s="30" t="str">
        <f t="shared" si="8"/>
        <v>0</v>
      </c>
      <c r="AB87" s="30" t="str">
        <f t="shared" si="9"/>
        <v>0</v>
      </c>
      <c r="AE87" s="30" t="str">
        <f t="shared" si="10"/>
        <v>0</v>
      </c>
      <c r="AH87" s="30" t="str">
        <f t="shared" si="11"/>
        <v>0</v>
      </c>
      <c r="AJ87" s="36" t="s">
        <v>574</v>
      </c>
      <c r="AK87" s="32" t="str">
        <f t="shared" si="12"/>
        <v>1</v>
      </c>
      <c r="AN87" s="30" t="str">
        <f t="shared" si="13"/>
        <v>0</v>
      </c>
      <c r="AQ87" s="30" t="str">
        <f t="shared" si="14"/>
        <v>0</v>
      </c>
      <c r="AT87" s="30" t="str">
        <f t="shared" si="15"/>
        <v>0</v>
      </c>
      <c r="AW87" s="30" t="str">
        <f t="shared" si="16"/>
        <v>0</v>
      </c>
      <c r="AZ87" s="30" t="str">
        <f t="shared" si="17"/>
        <v>0</v>
      </c>
      <c r="BC87" s="30" t="str">
        <f t="shared" si="18"/>
        <v>0</v>
      </c>
      <c r="BF87" s="30" t="str">
        <f t="shared" si="19"/>
        <v>0</v>
      </c>
      <c r="BI87" s="30" t="str">
        <f t="shared" si="20"/>
        <v>0</v>
      </c>
      <c r="BL87" s="30" t="str">
        <f t="shared" si="21"/>
        <v>0</v>
      </c>
      <c r="BO87" s="30" t="str">
        <f t="shared" si="22"/>
        <v>0</v>
      </c>
      <c r="BR87" s="30" t="str">
        <f t="shared" si="23"/>
        <v>0</v>
      </c>
      <c r="BU87" s="30" t="str">
        <f t="shared" si="24"/>
        <v>0</v>
      </c>
      <c r="BX87" s="30" t="str">
        <f t="shared" si="25"/>
        <v>0</v>
      </c>
      <c r="CA87" s="30" t="str">
        <f t="shared" si="26"/>
        <v>0</v>
      </c>
    </row>
    <row r="88">
      <c r="A88" s="87" t="s">
        <v>953</v>
      </c>
      <c r="D88" s="25" t="str">
        <f t="shared" si="1"/>
        <v>0</v>
      </c>
      <c r="G88" s="25" t="str">
        <f t="shared" si="2"/>
        <v>0</v>
      </c>
      <c r="J88" s="25" t="str">
        <f t="shared" si="3"/>
        <v>0</v>
      </c>
      <c r="M88" s="25" t="str">
        <f t="shared" si="4"/>
        <v>0</v>
      </c>
      <c r="P88" s="25" t="str">
        <f t="shared" si="5"/>
        <v>0</v>
      </c>
      <c r="S88" s="25" t="str">
        <f t="shared" si="6"/>
        <v>0</v>
      </c>
      <c r="V88" s="30" t="str">
        <f t="shared" si="7"/>
        <v>0</v>
      </c>
      <c r="Y88" s="30" t="str">
        <f t="shared" si="8"/>
        <v>0</v>
      </c>
      <c r="AB88" s="30" t="str">
        <f t="shared" si="9"/>
        <v>0</v>
      </c>
      <c r="AE88" s="30" t="str">
        <f t="shared" si="10"/>
        <v>0</v>
      </c>
      <c r="AH88" s="30" t="str">
        <f t="shared" si="11"/>
        <v>0</v>
      </c>
      <c r="AK88" s="30" t="str">
        <f t="shared" si="12"/>
        <v>0</v>
      </c>
      <c r="AM88" s="36" t="s">
        <v>574</v>
      </c>
      <c r="AN88" s="32" t="str">
        <f t="shared" si="13"/>
        <v>1</v>
      </c>
      <c r="AQ88" s="30" t="str">
        <f t="shared" si="14"/>
        <v>0</v>
      </c>
      <c r="AT88" s="30" t="str">
        <f t="shared" si="15"/>
        <v>0</v>
      </c>
      <c r="AW88" s="30" t="str">
        <f t="shared" si="16"/>
        <v>0</v>
      </c>
      <c r="AZ88" s="30" t="str">
        <f t="shared" si="17"/>
        <v>0</v>
      </c>
      <c r="BC88" s="30" t="str">
        <f t="shared" si="18"/>
        <v>0</v>
      </c>
      <c r="BF88" s="30" t="str">
        <f t="shared" si="19"/>
        <v>0</v>
      </c>
      <c r="BI88" s="30" t="str">
        <f t="shared" si="20"/>
        <v>0</v>
      </c>
      <c r="BL88" s="30" t="str">
        <f t="shared" si="21"/>
        <v>0</v>
      </c>
      <c r="BO88" s="30" t="str">
        <f t="shared" si="22"/>
        <v>0</v>
      </c>
      <c r="BR88" s="30" t="str">
        <f t="shared" si="23"/>
        <v>0</v>
      </c>
      <c r="BU88" s="30" t="str">
        <f t="shared" si="24"/>
        <v>0</v>
      </c>
      <c r="BX88" s="30" t="str">
        <f t="shared" si="25"/>
        <v>0</v>
      </c>
      <c r="CA88" s="30" t="str">
        <f t="shared" si="26"/>
        <v>0</v>
      </c>
    </row>
    <row r="89">
      <c r="A89" s="87" t="s">
        <v>954</v>
      </c>
      <c r="D89" s="25" t="str">
        <f t="shared" si="1"/>
        <v>0</v>
      </c>
      <c r="G89" s="25" t="str">
        <f t="shared" si="2"/>
        <v>0</v>
      </c>
      <c r="J89" s="25" t="str">
        <f t="shared" si="3"/>
        <v>0</v>
      </c>
      <c r="M89" s="25" t="str">
        <f t="shared" si="4"/>
        <v>0</v>
      </c>
      <c r="P89" s="25" t="str">
        <f t="shared" si="5"/>
        <v>0</v>
      </c>
      <c r="S89" s="25" t="str">
        <f t="shared" si="6"/>
        <v>0</v>
      </c>
      <c r="V89" s="30" t="str">
        <f t="shared" si="7"/>
        <v>0</v>
      </c>
      <c r="Y89" s="30" t="str">
        <f t="shared" si="8"/>
        <v>0</v>
      </c>
      <c r="AB89" s="30" t="str">
        <f t="shared" si="9"/>
        <v>0</v>
      </c>
      <c r="AE89" s="30" t="str">
        <f t="shared" si="10"/>
        <v>0</v>
      </c>
      <c r="AH89" s="30" t="str">
        <f t="shared" si="11"/>
        <v>0</v>
      </c>
      <c r="AK89" s="30" t="str">
        <f t="shared" si="12"/>
        <v>0</v>
      </c>
      <c r="AN89" s="30" t="str">
        <f t="shared" si="13"/>
        <v>0</v>
      </c>
      <c r="AQ89" s="30" t="str">
        <f t="shared" si="14"/>
        <v>0</v>
      </c>
      <c r="AT89" s="30" t="str">
        <f t="shared" si="15"/>
        <v>0</v>
      </c>
      <c r="AW89" s="30" t="str">
        <f t="shared" si="16"/>
        <v>0</v>
      </c>
      <c r="AZ89" s="30" t="str">
        <f t="shared" si="17"/>
        <v>0</v>
      </c>
      <c r="BC89" s="30" t="str">
        <f t="shared" si="18"/>
        <v>0</v>
      </c>
      <c r="BF89" s="30" t="str">
        <f t="shared" si="19"/>
        <v>0</v>
      </c>
      <c r="BI89" s="30" t="str">
        <f t="shared" si="20"/>
        <v>0</v>
      </c>
      <c r="BL89" s="30" t="str">
        <f t="shared" si="21"/>
        <v>0</v>
      </c>
      <c r="BO89" s="30" t="str">
        <f t="shared" si="22"/>
        <v>0</v>
      </c>
      <c r="BR89" s="30" t="str">
        <f t="shared" si="23"/>
        <v>0</v>
      </c>
      <c r="BU89" s="30" t="str">
        <f t="shared" si="24"/>
        <v>0</v>
      </c>
      <c r="BX89" s="30" t="str">
        <f t="shared" si="25"/>
        <v>0</v>
      </c>
      <c r="CA89" s="30" t="str">
        <f t="shared" si="26"/>
        <v>0</v>
      </c>
    </row>
    <row r="90">
      <c r="A90" s="87" t="s">
        <v>955</v>
      </c>
      <c r="D90" s="25" t="str">
        <f t="shared" si="1"/>
        <v>0</v>
      </c>
      <c r="G90" s="25" t="str">
        <f t="shared" si="2"/>
        <v>0</v>
      </c>
      <c r="J90" s="25" t="str">
        <f t="shared" si="3"/>
        <v>0</v>
      </c>
      <c r="M90" s="25" t="str">
        <f t="shared" si="4"/>
        <v>0</v>
      </c>
      <c r="P90" s="25" t="str">
        <f t="shared" si="5"/>
        <v>0</v>
      </c>
      <c r="S90" s="25" t="str">
        <f t="shared" si="6"/>
        <v>0</v>
      </c>
      <c r="V90" s="30" t="str">
        <f t="shared" si="7"/>
        <v>0</v>
      </c>
      <c r="Y90" s="30" t="str">
        <f t="shared" si="8"/>
        <v>0</v>
      </c>
      <c r="AB90" s="30" t="str">
        <f t="shared" si="9"/>
        <v>0</v>
      </c>
      <c r="AE90" s="30" t="str">
        <f t="shared" si="10"/>
        <v>0</v>
      </c>
      <c r="AH90" s="30" t="str">
        <f t="shared" si="11"/>
        <v>0</v>
      </c>
      <c r="AK90" s="30" t="str">
        <f t="shared" si="12"/>
        <v>0</v>
      </c>
      <c r="AM90" s="36" t="s">
        <v>574</v>
      </c>
      <c r="AN90" s="32" t="str">
        <f t="shared" si="13"/>
        <v>1</v>
      </c>
      <c r="AQ90" s="30" t="str">
        <f t="shared" si="14"/>
        <v>0</v>
      </c>
      <c r="AT90" s="30" t="str">
        <f t="shared" si="15"/>
        <v>0</v>
      </c>
      <c r="AW90" s="30" t="str">
        <f t="shared" si="16"/>
        <v>0</v>
      </c>
      <c r="AZ90" s="30" t="str">
        <f t="shared" si="17"/>
        <v>0</v>
      </c>
      <c r="BC90" s="30" t="str">
        <f t="shared" si="18"/>
        <v>0</v>
      </c>
      <c r="BF90" s="30" t="str">
        <f t="shared" si="19"/>
        <v>0</v>
      </c>
      <c r="BI90" s="30" t="str">
        <f t="shared" si="20"/>
        <v>0</v>
      </c>
      <c r="BL90" s="30" t="str">
        <f t="shared" si="21"/>
        <v>0</v>
      </c>
      <c r="BO90" s="30" t="str">
        <f t="shared" si="22"/>
        <v>0</v>
      </c>
      <c r="BR90" s="30" t="str">
        <f t="shared" si="23"/>
        <v>0</v>
      </c>
      <c r="BU90" s="30" t="str">
        <f t="shared" si="24"/>
        <v>0</v>
      </c>
      <c r="BX90" s="30" t="str">
        <f t="shared" si="25"/>
        <v>0</v>
      </c>
      <c r="CA90" s="30" t="str">
        <f t="shared" si="26"/>
        <v>0</v>
      </c>
    </row>
    <row r="91">
      <c r="A91" s="87" t="s">
        <v>956</v>
      </c>
      <c r="D91" s="90"/>
      <c r="G91" s="25" t="str">
        <f t="shared" si="2"/>
        <v>0</v>
      </c>
      <c r="J91" s="25" t="str">
        <f t="shared" si="3"/>
        <v>0</v>
      </c>
      <c r="M91" s="25" t="str">
        <f t="shared" si="4"/>
        <v>0</v>
      </c>
      <c r="P91" s="25" t="str">
        <f t="shared" si="5"/>
        <v>0</v>
      </c>
      <c r="S91" s="25" t="str">
        <f t="shared" si="6"/>
        <v>0</v>
      </c>
      <c r="V91" s="30" t="str">
        <f t="shared" si="7"/>
        <v>0</v>
      </c>
      <c r="Y91" s="30" t="str">
        <f t="shared" si="8"/>
        <v>0</v>
      </c>
      <c r="AB91" s="30" t="str">
        <f t="shared" si="9"/>
        <v>0</v>
      </c>
      <c r="AE91" s="30" t="str">
        <f t="shared" si="10"/>
        <v>0</v>
      </c>
      <c r="AH91" s="30" t="str">
        <f t="shared" si="11"/>
        <v>0</v>
      </c>
      <c r="AK91" s="30" t="str">
        <f t="shared" si="12"/>
        <v>0</v>
      </c>
      <c r="AM91" s="36" t="s">
        <v>574</v>
      </c>
      <c r="AN91" s="32" t="str">
        <f t="shared" si="13"/>
        <v>1</v>
      </c>
      <c r="AQ91" s="30" t="str">
        <f t="shared" si="14"/>
        <v>0</v>
      </c>
      <c r="AT91" s="30" t="str">
        <f t="shared" si="15"/>
        <v>0</v>
      </c>
      <c r="AW91" s="30" t="str">
        <f t="shared" si="16"/>
        <v>0</v>
      </c>
      <c r="AZ91" s="30" t="str">
        <f t="shared" si="17"/>
        <v>0</v>
      </c>
      <c r="BC91" s="30" t="str">
        <f t="shared" si="18"/>
        <v>0</v>
      </c>
      <c r="BF91" s="30" t="str">
        <f t="shared" si="19"/>
        <v>0</v>
      </c>
      <c r="BI91" s="30" t="str">
        <f t="shared" si="20"/>
        <v>0</v>
      </c>
      <c r="BL91" s="30" t="str">
        <f t="shared" si="21"/>
        <v>0</v>
      </c>
      <c r="BO91" s="30" t="str">
        <f t="shared" si="22"/>
        <v>0</v>
      </c>
      <c r="BR91" s="30" t="str">
        <f t="shared" si="23"/>
        <v>0</v>
      </c>
      <c r="BU91" s="30" t="str">
        <f t="shared" si="24"/>
        <v>0</v>
      </c>
      <c r="BX91" s="30" t="str">
        <f t="shared" si="25"/>
        <v>0</v>
      </c>
      <c r="CA91" s="30" t="str">
        <f t="shared" si="26"/>
        <v>0</v>
      </c>
    </row>
    <row r="92">
      <c r="A92" s="87" t="s">
        <v>957</v>
      </c>
      <c r="D92" s="90"/>
      <c r="G92" s="25" t="str">
        <f t="shared" si="2"/>
        <v>0</v>
      </c>
      <c r="J92" s="25" t="str">
        <f t="shared" si="3"/>
        <v>0</v>
      </c>
      <c r="M92" s="25" t="str">
        <f t="shared" si="4"/>
        <v>0</v>
      </c>
      <c r="P92" s="25" t="str">
        <f t="shared" si="5"/>
        <v>0</v>
      </c>
      <c r="S92" s="25" t="str">
        <f t="shared" si="6"/>
        <v>0</v>
      </c>
      <c r="V92" s="30" t="str">
        <f t="shared" si="7"/>
        <v>0</v>
      </c>
      <c r="Y92" s="30" t="str">
        <f t="shared" si="8"/>
        <v>0</v>
      </c>
      <c r="AB92" s="30" t="str">
        <f t="shared" si="9"/>
        <v>0</v>
      </c>
      <c r="AE92" s="30" t="str">
        <f t="shared" si="10"/>
        <v>0</v>
      </c>
      <c r="AH92" s="30" t="str">
        <f t="shared" si="11"/>
        <v>0</v>
      </c>
      <c r="AK92" s="30" t="str">
        <f t="shared" si="12"/>
        <v>0</v>
      </c>
      <c r="AM92" s="36" t="s">
        <v>574</v>
      </c>
      <c r="AN92" s="32" t="str">
        <f t="shared" si="13"/>
        <v>1</v>
      </c>
      <c r="AQ92" s="30" t="str">
        <f t="shared" si="14"/>
        <v>0</v>
      </c>
      <c r="AT92" s="30" t="str">
        <f t="shared" si="15"/>
        <v>0</v>
      </c>
      <c r="AW92" s="30" t="str">
        <f t="shared" si="16"/>
        <v>0</v>
      </c>
      <c r="AZ92" s="30" t="str">
        <f t="shared" si="17"/>
        <v>0</v>
      </c>
      <c r="BB92" s="36" t="s">
        <v>574</v>
      </c>
      <c r="BC92" s="32" t="str">
        <f t="shared" si="18"/>
        <v>1</v>
      </c>
      <c r="BF92" s="30" t="str">
        <f t="shared" si="19"/>
        <v>0</v>
      </c>
      <c r="BI92" s="30" t="str">
        <f t="shared" si="20"/>
        <v>0</v>
      </c>
      <c r="BL92" s="30" t="str">
        <f t="shared" si="21"/>
        <v>0</v>
      </c>
      <c r="BN92" s="36" t="s">
        <v>574</v>
      </c>
      <c r="BO92" s="32" t="str">
        <f t="shared" si="22"/>
        <v>1</v>
      </c>
      <c r="BR92" s="30" t="str">
        <f t="shared" si="23"/>
        <v>0</v>
      </c>
      <c r="BU92" s="30" t="str">
        <f t="shared" si="24"/>
        <v>0</v>
      </c>
      <c r="BX92" s="30" t="str">
        <f t="shared" si="25"/>
        <v>0</v>
      </c>
      <c r="CA92" s="30" t="str">
        <f t="shared" si="26"/>
        <v>0</v>
      </c>
    </row>
    <row r="93">
      <c r="A93" s="87" t="s">
        <v>958</v>
      </c>
      <c r="D93" s="90"/>
      <c r="G93" s="25" t="str">
        <f t="shared" si="2"/>
        <v>0</v>
      </c>
      <c r="J93" s="25" t="str">
        <f t="shared" si="3"/>
        <v>0</v>
      </c>
      <c r="M93" s="25" t="str">
        <f t="shared" si="4"/>
        <v>0</v>
      </c>
      <c r="P93" s="25" t="str">
        <f t="shared" si="5"/>
        <v>0</v>
      </c>
      <c r="S93" s="25" t="str">
        <f t="shared" si="6"/>
        <v>0</v>
      </c>
      <c r="V93" s="30" t="str">
        <f t="shared" si="7"/>
        <v>0</v>
      </c>
      <c r="Y93" s="30" t="str">
        <f t="shared" si="8"/>
        <v>0</v>
      </c>
      <c r="AB93" s="30" t="str">
        <f t="shared" si="9"/>
        <v>0</v>
      </c>
      <c r="AE93" s="30" t="str">
        <f t="shared" si="10"/>
        <v>0</v>
      </c>
      <c r="AH93" s="30" t="str">
        <f t="shared" si="11"/>
        <v>0</v>
      </c>
      <c r="AK93" s="30" t="str">
        <f t="shared" si="12"/>
        <v>0</v>
      </c>
      <c r="AM93" s="36" t="s">
        <v>574</v>
      </c>
      <c r="AN93" s="32" t="str">
        <f t="shared" si="13"/>
        <v>1</v>
      </c>
      <c r="AQ93" s="30" t="str">
        <f t="shared" si="14"/>
        <v>0</v>
      </c>
      <c r="AT93" s="30" t="str">
        <f t="shared" si="15"/>
        <v>0</v>
      </c>
      <c r="AW93" s="30" t="str">
        <f t="shared" si="16"/>
        <v>0</v>
      </c>
      <c r="AZ93" s="30" t="str">
        <f t="shared" si="17"/>
        <v>0</v>
      </c>
      <c r="BC93" s="30" t="str">
        <f t="shared" si="18"/>
        <v>0</v>
      </c>
      <c r="BF93" s="30" t="str">
        <f t="shared" si="19"/>
        <v>0</v>
      </c>
      <c r="BI93" s="30" t="str">
        <f t="shared" si="20"/>
        <v>0</v>
      </c>
      <c r="BL93" s="30" t="str">
        <f t="shared" si="21"/>
        <v>0</v>
      </c>
      <c r="BN93" s="36" t="s">
        <v>753</v>
      </c>
      <c r="BO93" s="32" t="str">
        <f t="shared" si="22"/>
        <v>3</v>
      </c>
      <c r="BR93" s="30" t="str">
        <f t="shared" si="23"/>
        <v>0</v>
      </c>
      <c r="BU93" s="30" t="str">
        <f t="shared" si="24"/>
        <v>0</v>
      </c>
      <c r="BX93" s="30" t="str">
        <f t="shared" si="25"/>
        <v>0</v>
      </c>
      <c r="CA93" s="30" t="str">
        <f t="shared" si="26"/>
        <v>0</v>
      </c>
    </row>
    <row r="94">
      <c r="A94" s="87" t="s">
        <v>959</v>
      </c>
      <c r="D94" s="90"/>
      <c r="G94" s="25" t="str">
        <f t="shared" si="2"/>
        <v>0</v>
      </c>
      <c r="J94" s="25" t="str">
        <f t="shared" si="3"/>
        <v>0</v>
      </c>
      <c r="M94" s="25" t="str">
        <f t="shared" si="4"/>
        <v>0</v>
      </c>
      <c r="P94" s="25" t="str">
        <f t="shared" si="5"/>
        <v>0</v>
      </c>
      <c r="S94" s="25" t="str">
        <f t="shared" si="6"/>
        <v>0</v>
      </c>
      <c r="V94" s="30" t="str">
        <f t="shared" si="7"/>
        <v>0</v>
      </c>
      <c r="Y94" s="30" t="str">
        <f t="shared" si="8"/>
        <v>0</v>
      </c>
      <c r="AB94" s="30" t="str">
        <f t="shared" si="9"/>
        <v>0</v>
      </c>
      <c r="AE94" s="30" t="str">
        <f t="shared" si="10"/>
        <v>0</v>
      </c>
      <c r="AH94" s="30" t="str">
        <f t="shared" si="11"/>
        <v>0</v>
      </c>
      <c r="AK94" s="30" t="str">
        <f t="shared" si="12"/>
        <v>0</v>
      </c>
      <c r="AM94" s="36" t="s">
        <v>574</v>
      </c>
      <c r="AN94" s="32" t="str">
        <f t="shared" si="13"/>
        <v>1</v>
      </c>
      <c r="AQ94" s="30" t="str">
        <f t="shared" si="14"/>
        <v>0</v>
      </c>
      <c r="AT94" s="30" t="str">
        <f t="shared" si="15"/>
        <v>0</v>
      </c>
      <c r="AW94" s="30" t="str">
        <f t="shared" si="16"/>
        <v>0</v>
      </c>
      <c r="AZ94" s="30" t="str">
        <f t="shared" si="17"/>
        <v>0</v>
      </c>
      <c r="BC94" s="30" t="str">
        <f t="shared" si="18"/>
        <v>0</v>
      </c>
      <c r="BF94" s="30" t="str">
        <f t="shared" si="19"/>
        <v>0</v>
      </c>
      <c r="BI94" s="30" t="str">
        <f t="shared" si="20"/>
        <v>0</v>
      </c>
      <c r="BL94" s="30" t="str">
        <f t="shared" si="21"/>
        <v>0</v>
      </c>
      <c r="BO94" s="30" t="str">
        <f t="shared" si="22"/>
        <v>0</v>
      </c>
      <c r="BR94" s="30" t="str">
        <f t="shared" si="23"/>
        <v>0</v>
      </c>
      <c r="BU94" s="30" t="str">
        <f t="shared" si="24"/>
        <v>0</v>
      </c>
      <c r="BX94" s="30" t="str">
        <f t="shared" si="25"/>
        <v>0</v>
      </c>
      <c r="CA94" s="30" t="str">
        <f t="shared" si="26"/>
        <v>0</v>
      </c>
    </row>
    <row r="95">
      <c r="A95" s="87" t="s">
        <v>960</v>
      </c>
      <c r="D95" s="90"/>
      <c r="G95" s="25" t="str">
        <f t="shared" si="2"/>
        <v>0</v>
      </c>
      <c r="J95" s="25" t="str">
        <f t="shared" si="3"/>
        <v>0</v>
      </c>
      <c r="M95" s="25" t="str">
        <f t="shared" si="4"/>
        <v>0</v>
      </c>
      <c r="P95" s="25" t="str">
        <f t="shared" si="5"/>
        <v>0</v>
      </c>
      <c r="S95" s="25" t="str">
        <f t="shared" si="6"/>
        <v>0</v>
      </c>
      <c r="V95" s="30" t="str">
        <f t="shared" si="7"/>
        <v>0</v>
      </c>
      <c r="Y95" s="30" t="str">
        <f t="shared" si="8"/>
        <v>0</v>
      </c>
      <c r="AB95" s="30" t="str">
        <f t="shared" si="9"/>
        <v>0</v>
      </c>
      <c r="AE95" s="30" t="str">
        <f t="shared" si="10"/>
        <v>0</v>
      </c>
      <c r="AH95" s="30" t="str">
        <f t="shared" si="11"/>
        <v>0</v>
      </c>
      <c r="AK95" s="30" t="str">
        <f t="shared" si="12"/>
        <v>0</v>
      </c>
      <c r="AM95" s="36" t="s">
        <v>753</v>
      </c>
      <c r="AN95" s="32" t="str">
        <f t="shared" si="13"/>
        <v>3</v>
      </c>
      <c r="AQ95" s="30" t="str">
        <f t="shared" si="14"/>
        <v>0</v>
      </c>
      <c r="AT95" s="30" t="str">
        <f t="shared" si="15"/>
        <v>0</v>
      </c>
      <c r="AW95" s="30" t="str">
        <f t="shared" si="16"/>
        <v>0</v>
      </c>
      <c r="AZ95" s="30" t="str">
        <f t="shared" si="17"/>
        <v>0</v>
      </c>
      <c r="BC95" s="30" t="str">
        <f t="shared" si="18"/>
        <v>0</v>
      </c>
      <c r="BF95" s="30" t="str">
        <f t="shared" si="19"/>
        <v>0</v>
      </c>
      <c r="BI95" s="30" t="str">
        <f t="shared" si="20"/>
        <v>0</v>
      </c>
      <c r="BL95" s="30" t="str">
        <f t="shared" si="21"/>
        <v>0</v>
      </c>
      <c r="BO95" s="30" t="str">
        <f t="shared" si="22"/>
        <v>0</v>
      </c>
      <c r="BR95" s="30" t="str">
        <f t="shared" si="23"/>
        <v>0</v>
      </c>
      <c r="BU95" s="30" t="str">
        <f t="shared" si="24"/>
        <v>0</v>
      </c>
      <c r="BX95" s="30" t="str">
        <f t="shared" si="25"/>
        <v>0</v>
      </c>
      <c r="CA95" s="30" t="str">
        <f t="shared" si="26"/>
        <v>0</v>
      </c>
    </row>
    <row r="96">
      <c r="A96" s="87" t="s">
        <v>961</v>
      </c>
      <c r="D96" s="90"/>
      <c r="G96" s="25" t="str">
        <f t="shared" si="2"/>
        <v>0</v>
      </c>
      <c r="J96" s="25" t="str">
        <f t="shared" si="3"/>
        <v>0</v>
      </c>
      <c r="M96" s="25" t="str">
        <f t="shared" si="4"/>
        <v>0</v>
      </c>
      <c r="P96" s="25" t="str">
        <f t="shared" si="5"/>
        <v>0</v>
      </c>
      <c r="S96" s="25" t="str">
        <f t="shared" si="6"/>
        <v>0</v>
      </c>
      <c r="V96" s="30" t="str">
        <f t="shared" si="7"/>
        <v>0</v>
      </c>
      <c r="Y96" s="30" t="str">
        <f t="shared" si="8"/>
        <v>0</v>
      </c>
      <c r="AB96" s="30" t="str">
        <f t="shared" si="9"/>
        <v>0</v>
      </c>
      <c r="AE96" s="30" t="str">
        <f t="shared" si="10"/>
        <v>0</v>
      </c>
      <c r="AH96" s="30" t="str">
        <f t="shared" si="11"/>
        <v>0</v>
      </c>
      <c r="AK96" s="30" t="str">
        <f t="shared" si="12"/>
        <v>0</v>
      </c>
      <c r="AM96" s="36" t="s">
        <v>574</v>
      </c>
      <c r="AN96" s="32" t="str">
        <f t="shared" si="13"/>
        <v>1</v>
      </c>
      <c r="AQ96" s="30" t="str">
        <f t="shared" si="14"/>
        <v>0</v>
      </c>
      <c r="AT96" s="30" t="str">
        <f t="shared" si="15"/>
        <v>0</v>
      </c>
      <c r="AW96" s="30" t="str">
        <f t="shared" si="16"/>
        <v>0</v>
      </c>
      <c r="AZ96" s="30" t="str">
        <f t="shared" si="17"/>
        <v>0</v>
      </c>
      <c r="BC96" s="30" t="str">
        <f t="shared" si="18"/>
        <v>0</v>
      </c>
      <c r="BF96" s="30" t="str">
        <f t="shared" si="19"/>
        <v>0</v>
      </c>
      <c r="BI96" s="30" t="str">
        <f t="shared" si="20"/>
        <v>0</v>
      </c>
      <c r="BL96" s="30" t="str">
        <f t="shared" si="21"/>
        <v>0</v>
      </c>
      <c r="BO96" s="30" t="str">
        <f t="shared" si="22"/>
        <v>0</v>
      </c>
      <c r="BR96" s="30" t="str">
        <f t="shared" si="23"/>
        <v>0</v>
      </c>
      <c r="BU96" s="30" t="str">
        <f t="shared" si="24"/>
        <v>0</v>
      </c>
      <c r="BX96" s="30" t="str">
        <f t="shared" si="25"/>
        <v>0</v>
      </c>
      <c r="CA96" s="30" t="str">
        <f t="shared" si="26"/>
        <v>0</v>
      </c>
    </row>
    <row r="97">
      <c r="A97" s="87" t="s">
        <v>962</v>
      </c>
      <c r="D97" s="90"/>
      <c r="G97" s="25" t="str">
        <f t="shared" si="2"/>
        <v>0</v>
      </c>
      <c r="J97" s="25" t="str">
        <f t="shared" si="3"/>
        <v>0</v>
      </c>
      <c r="M97" s="25" t="str">
        <f t="shared" si="4"/>
        <v>0</v>
      </c>
      <c r="P97" s="25" t="str">
        <f t="shared" si="5"/>
        <v>0</v>
      </c>
      <c r="S97" s="25" t="str">
        <f t="shared" si="6"/>
        <v>0</v>
      </c>
      <c r="V97" s="30" t="str">
        <f t="shared" si="7"/>
        <v>0</v>
      </c>
      <c r="Y97" s="30" t="str">
        <f t="shared" si="8"/>
        <v>0</v>
      </c>
      <c r="AB97" s="30" t="str">
        <f t="shared" si="9"/>
        <v>0</v>
      </c>
      <c r="AE97" s="30" t="str">
        <f t="shared" si="10"/>
        <v>0</v>
      </c>
      <c r="AH97" s="30" t="str">
        <f t="shared" si="11"/>
        <v>0</v>
      </c>
      <c r="AK97" s="30" t="str">
        <f t="shared" si="12"/>
        <v>0</v>
      </c>
      <c r="AM97" s="36" t="s">
        <v>574</v>
      </c>
      <c r="AN97" s="32" t="str">
        <f t="shared" si="13"/>
        <v>1</v>
      </c>
      <c r="AQ97" s="30" t="str">
        <f t="shared" si="14"/>
        <v>0</v>
      </c>
      <c r="AT97" s="30" t="str">
        <f t="shared" si="15"/>
        <v>0</v>
      </c>
      <c r="AW97" s="30" t="str">
        <f t="shared" si="16"/>
        <v>0</v>
      </c>
      <c r="AZ97" s="30" t="str">
        <f t="shared" si="17"/>
        <v>0</v>
      </c>
      <c r="BC97" s="30" t="str">
        <f t="shared" si="18"/>
        <v>0</v>
      </c>
      <c r="BF97" s="30" t="str">
        <f t="shared" si="19"/>
        <v>0</v>
      </c>
      <c r="BI97" s="30" t="str">
        <f t="shared" si="20"/>
        <v>0</v>
      </c>
      <c r="BL97" s="30" t="str">
        <f t="shared" si="21"/>
        <v>0</v>
      </c>
      <c r="BO97" s="30" t="str">
        <f t="shared" si="22"/>
        <v>0</v>
      </c>
      <c r="BR97" s="30" t="str">
        <f t="shared" si="23"/>
        <v>0</v>
      </c>
      <c r="BU97" s="30" t="str">
        <f t="shared" si="24"/>
        <v>0</v>
      </c>
      <c r="BX97" s="30" t="str">
        <f t="shared" si="25"/>
        <v>0</v>
      </c>
      <c r="CA97" s="30" t="str">
        <f t="shared" si="26"/>
        <v>0</v>
      </c>
    </row>
    <row r="98">
      <c r="A98" s="87" t="s">
        <v>963</v>
      </c>
      <c r="D98" s="90"/>
      <c r="G98" s="25" t="str">
        <f t="shared" si="2"/>
        <v>0</v>
      </c>
      <c r="J98" s="25" t="str">
        <f t="shared" si="3"/>
        <v>0</v>
      </c>
      <c r="M98" s="25" t="str">
        <f t="shared" si="4"/>
        <v>0</v>
      </c>
      <c r="P98" s="25" t="str">
        <f t="shared" si="5"/>
        <v>0</v>
      </c>
      <c r="S98" s="25" t="str">
        <f t="shared" si="6"/>
        <v>0</v>
      </c>
      <c r="V98" s="30" t="str">
        <f t="shared" si="7"/>
        <v>0</v>
      </c>
      <c r="Y98" s="30" t="str">
        <f t="shared" si="8"/>
        <v>0</v>
      </c>
      <c r="AB98" s="30" t="str">
        <f t="shared" si="9"/>
        <v>0</v>
      </c>
      <c r="AE98" s="30" t="str">
        <f t="shared" si="10"/>
        <v>0</v>
      </c>
      <c r="AH98" s="30" t="str">
        <f t="shared" si="11"/>
        <v>0</v>
      </c>
      <c r="AK98" s="30" t="str">
        <f t="shared" si="12"/>
        <v>0</v>
      </c>
      <c r="AM98" s="36" t="s">
        <v>574</v>
      </c>
      <c r="AN98" s="32" t="str">
        <f t="shared" si="13"/>
        <v>1</v>
      </c>
      <c r="AQ98" s="30" t="str">
        <f t="shared" si="14"/>
        <v>0</v>
      </c>
      <c r="AT98" s="30" t="str">
        <f t="shared" si="15"/>
        <v>0</v>
      </c>
      <c r="AW98" s="30" t="str">
        <f t="shared" si="16"/>
        <v>0</v>
      </c>
      <c r="AZ98" s="30" t="str">
        <f t="shared" si="17"/>
        <v>0</v>
      </c>
      <c r="BC98" s="30" t="str">
        <f t="shared" si="18"/>
        <v>0</v>
      </c>
      <c r="BF98" s="30" t="str">
        <f t="shared" si="19"/>
        <v>0</v>
      </c>
      <c r="BI98" s="30" t="str">
        <f t="shared" si="20"/>
        <v>0</v>
      </c>
      <c r="BL98" s="30" t="str">
        <f t="shared" si="21"/>
        <v>0</v>
      </c>
      <c r="BO98" s="30" t="str">
        <f t="shared" si="22"/>
        <v>0</v>
      </c>
      <c r="BR98" s="30" t="str">
        <f t="shared" si="23"/>
        <v>0</v>
      </c>
      <c r="BU98" s="30" t="str">
        <f t="shared" si="24"/>
        <v>0</v>
      </c>
      <c r="BX98" s="30" t="str">
        <f t="shared" si="25"/>
        <v>0</v>
      </c>
      <c r="CA98" s="30" t="str">
        <f t="shared" si="26"/>
        <v>0</v>
      </c>
    </row>
    <row r="99">
      <c r="A99" s="3" t="s">
        <v>964</v>
      </c>
      <c r="D99" s="90"/>
      <c r="G99" s="25" t="str">
        <f t="shared" si="2"/>
        <v>0</v>
      </c>
      <c r="J99" s="25" t="str">
        <f t="shared" si="3"/>
        <v>0</v>
      </c>
      <c r="M99" s="25" t="str">
        <f t="shared" si="4"/>
        <v>0</v>
      </c>
      <c r="P99" s="25" t="str">
        <f t="shared" si="5"/>
        <v>0</v>
      </c>
      <c r="S99" s="25" t="str">
        <f t="shared" si="6"/>
        <v>0</v>
      </c>
      <c r="V99" s="30" t="str">
        <f t="shared" si="7"/>
        <v>0</v>
      </c>
      <c r="Y99" s="30" t="str">
        <f t="shared" si="8"/>
        <v>0</v>
      </c>
      <c r="AB99" s="30" t="str">
        <f t="shared" si="9"/>
        <v>0</v>
      </c>
      <c r="AE99" s="30" t="str">
        <f t="shared" si="10"/>
        <v>0</v>
      </c>
      <c r="AH99" s="30" t="str">
        <f t="shared" si="11"/>
        <v>0</v>
      </c>
      <c r="AK99" s="30" t="str">
        <f t="shared" si="12"/>
        <v>0</v>
      </c>
      <c r="AM99" s="36" t="s">
        <v>574</v>
      </c>
      <c r="AN99" s="32" t="str">
        <f t="shared" si="13"/>
        <v>1</v>
      </c>
      <c r="AQ99" s="30" t="str">
        <f t="shared" si="14"/>
        <v>0</v>
      </c>
      <c r="AT99" s="30" t="str">
        <f t="shared" si="15"/>
        <v>0</v>
      </c>
      <c r="AW99" s="30" t="str">
        <f t="shared" si="16"/>
        <v>0</v>
      </c>
      <c r="AZ99" s="30" t="str">
        <f t="shared" si="17"/>
        <v>0</v>
      </c>
      <c r="BC99" s="30" t="str">
        <f t="shared" si="18"/>
        <v>0</v>
      </c>
      <c r="BF99" s="30" t="str">
        <f t="shared" si="19"/>
        <v>0</v>
      </c>
      <c r="BI99" s="30" t="str">
        <f t="shared" si="20"/>
        <v>0</v>
      </c>
      <c r="BL99" s="30" t="str">
        <f t="shared" si="21"/>
        <v>0</v>
      </c>
      <c r="BO99" s="30" t="str">
        <f t="shared" si="22"/>
        <v>0</v>
      </c>
      <c r="BR99" s="30" t="str">
        <f t="shared" si="23"/>
        <v>0</v>
      </c>
      <c r="BU99" s="30" t="str">
        <f t="shared" si="24"/>
        <v>0</v>
      </c>
      <c r="BX99" s="30" t="str">
        <f t="shared" si="25"/>
        <v>0</v>
      </c>
      <c r="CA99" s="30" t="str">
        <f t="shared" si="26"/>
        <v>0</v>
      </c>
    </row>
    <row r="100">
      <c r="A100" s="87" t="s">
        <v>965</v>
      </c>
      <c r="D100" s="90"/>
      <c r="G100" s="25" t="str">
        <f t="shared" si="2"/>
        <v>0</v>
      </c>
      <c r="J100" s="25" t="str">
        <f t="shared" si="3"/>
        <v>0</v>
      </c>
      <c r="M100" s="25" t="str">
        <f t="shared" si="4"/>
        <v>0</v>
      </c>
      <c r="P100" s="25" t="str">
        <f t="shared" si="5"/>
        <v>0</v>
      </c>
      <c r="S100" s="25" t="str">
        <f t="shared" si="6"/>
        <v>0</v>
      </c>
      <c r="V100" s="30" t="str">
        <f t="shared" si="7"/>
        <v>0</v>
      </c>
      <c r="Y100" s="30" t="str">
        <f t="shared" si="8"/>
        <v>0</v>
      </c>
      <c r="AB100" s="30" t="str">
        <f t="shared" si="9"/>
        <v>0</v>
      </c>
      <c r="AE100" s="30" t="str">
        <f t="shared" si="10"/>
        <v>0</v>
      </c>
      <c r="AH100" s="30" t="str">
        <f t="shared" si="11"/>
        <v>0</v>
      </c>
      <c r="AK100" s="30" t="str">
        <f t="shared" si="12"/>
        <v>0</v>
      </c>
      <c r="AM100" s="36" t="s">
        <v>574</v>
      </c>
      <c r="AN100" s="32" t="str">
        <f t="shared" si="13"/>
        <v>1</v>
      </c>
      <c r="AQ100" s="30" t="str">
        <f t="shared" si="14"/>
        <v>0</v>
      </c>
      <c r="AT100" s="30" t="str">
        <f t="shared" si="15"/>
        <v>0</v>
      </c>
      <c r="AW100" s="30" t="str">
        <f t="shared" si="16"/>
        <v>0</v>
      </c>
      <c r="AZ100" s="30" t="str">
        <f t="shared" si="17"/>
        <v>0</v>
      </c>
      <c r="BC100" s="30" t="str">
        <f t="shared" si="18"/>
        <v>0</v>
      </c>
      <c r="BF100" s="30" t="str">
        <f t="shared" si="19"/>
        <v>0</v>
      </c>
      <c r="BI100" s="30" t="str">
        <f t="shared" si="20"/>
        <v>0</v>
      </c>
      <c r="BL100" s="30" t="str">
        <f t="shared" si="21"/>
        <v>0</v>
      </c>
      <c r="BO100" s="30" t="str">
        <f t="shared" si="22"/>
        <v>0</v>
      </c>
      <c r="BR100" s="30" t="str">
        <f t="shared" si="23"/>
        <v>0</v>
      </c>
      <c r="BU100" s="30" t="str">
        <f t="shared" si="24"/>
        <v>0</v>
      </c>
      <c r="BX100" s="30" t="str">
        <f t="shared" si="25"/>
        <v>0</v>
      </c>
      <c r="CA100" s="30" t="str">
        <f t="shared" si="26"/>
        <v>0</v>
      </c>
    </row>
    <row r="101">
      <c r="A101" s="87" t="s">
        <v>966</v>
      </c>
      <c r="D101" s="90"/>
      <c r="G101" s="25" t="str">
        <f t="shared" si="2"/>
        <v>0</v>
      </c>
      <c r="J101" s="25" t="str">
        <f t="shared" si="3"/>
        <v>0</v>
      </c>
      <c r="M101" s="25" t="str">
        <f t="shared" si="4"/>
        <v>0</v>
      </c>
      <c r="P101" s="25" t="str">
        <f t="shared" si="5"/>
        <v>0</v>
      </c>
      <c r="S101" s="25" t="str">
        <f t="shared" si="6"/>
        <v>0</v>
      </c>
      <c r="V101" s="30" t="str">
        <f t="shared" si="7"/>
        <v>0</v>
      </c>
      <c r="Y101" s="30" t="str">
        <f t="shared" si="8"/>
        <v>0</v>
      </c>
      <c r="AB101" s="30" t="str">
        <f t="shared" si="9"/>
        <v>0</v>
      </c>
      <c r="AE101" s="30" t="str">
        <f t="shared" si="10"/>
        <v>0</v>
      </c>
      <c r="AH101" s="30" t="str">
        <f t="shared" si="11"/>
        <v>0</v>
      </c>
      <c r="AK101" s="30" t="str">
        <f t="shared" si="12"/>
        <v>0</v>
      </c>
      <c r="AM101" s="36" t="s">
        <v>574</v>
      </c>
      <c r="AN101" s="32" t="str">
        <f t="shared" si="13"/>
        <v>1</v>
      </c>
      <c r="AQ101" s="30" t="str">
        <f t="shared" si="14"/>
        <v>0</v>
      </c>
      <c r="AT101" s="30" t="str">
        <f t="shared" si="15"/>
        <v>0</v>
      </c>
      <c r="AW101" s="30" t="str">
        <f t="shared" si="16"/>
        <v>0</v>
      </c>
      <c r="AZ101" s="30" t="str">
        <f t="shared" si="17"/>
        <v>0</v>
      </c>
      <c r="BC101" s="30" t="str">
        <f t="shared" si="18"/>
        <v>0</v>
      </c>
      <c r="BF101" s="30" t="str">
        <f t="shared" si="19"/>
        <v>0</v>
      </c>
      <c r="BI101" s="30" t="str">
        <f t="shared" si="20"/>
        <v>0</v>
      </c>
      <c r="BL101" s="30" t="str">
        <f t="shared" si="21"/>
        <v>0</v>
      </c>
      <c r="BO101" s="30" t="str">
        <f t="shared" si="22"/>
        <v>0</v>
      </c>
      <c r="BR101" s="30" t="str">
        <f t="shared" si="23"/>
        <v>0</v>
      </c>
      <c r="BU101" s="30" t="str">
        <f t="shared" si="24"/>
        <v>0</v>
      </c>
      <c r="BX101" s="30" t="str">
        <f t="shared" si="25"/>
        <v>0</v>
      </c>
      <c r="CA101" s="30" t="str">
        <f t="shared" si="26"/>
        <v>0</v>
      </c>
    </row>
    <row r="102">
      <c r="A102" s="87" t="s">
        <v>967</v>
      </c>
      <c r="D102" s="90"/>
      <c r="G102" s="25" t="str">
        <f t="shared" si="2"/>
        <v>0</v>
      </c>
      <c r="J102" s="25" t="str">
        <f t="shared" si="3"/>
        <v>0</v>
      </c>
      <c r="M102" s="25" t="str">
        <f t="shared" si="4"/>
        <v>0</v>
      </c>
      <c r="P102" s="25" t="str">
        <f t="shared" si="5"/>
        <v>0</v>
      </c>
      <c r="S102" s="25" t="str">
        <f t="shared" si="6"/>
        <v>0</v>
      </c>
      <c r="V102" s="30" t="str">
        <f t="shared" si="7"/>
        <v>0</v>
      </c>
      <c r="Y102" s="30" t="str">
        <f t="shared" si="8"/>
        <v>0</v>
      </c>
      <c r="AB102" s="30" t="str">
        <f t="shared" si="9"/>
        <v>0</v>
      </c>
      <c r="AE102" s="30" t="str">
        <f t="shared" si="10"/>
        <v>0</v>
      </c>
      <c r="AH102" s="30" t="str">
        <f t="shared" si="11"/>
        <v>0</v>
      </c>
      <c r="AK102" s="30" t="str">
        <f t="shared" si="12"/>
        <v>0</v>
      </c>
      <c r="AM102" s="36" t="s">
        <v>574</v>
      </c>
      <c r="AN102" s="32" t="str">
        <f t="shared" si="13"/>
        <v>1</v>
      </c>
      <c r="AQ102" s="30" t="str">
        <f t="shared" si="14"/>
        <v>0</v>
      </c>
      <c r="AT102" s="30" t="str">
        <f t="shared" si="15"/>
        <v>0</v>
      </c>
      <c r="AW102" s="30" t="str">
        <f t="shared" si="16"/>
        <v>0</v>
      </c>
      <c r="AZ102" s="30" t="str">
        <f t="shared" si="17"/>
        <v>0</v>
      </c>
      <c r="BC102" s="30" t="str">
        <f t="shared" si="18"/>
        <v>0</v>
      </c>
      <c r="BF102" s="30" t="str">
        <f t="shared" si="19"/>
        <v>0</v>
      </c>
      <c r="BI102" s="30" t="str">
        <f t="shared" si="20"/>
        <v>0</v>
      </c>
      <c r="BL102" s="30" t="str">
        <f t="shared" si="21"/>
        <v>0</v>
      </c>
      <c r="BO102" s="30" t="str">
        <f t="shared" si="22"/>
        <v>0</v>
      </c>
      <c r="BR102" s="30" t="str">
        <f t="shared" si="23"/>
        <v>0</v>
      </c>
      <c r="BU102" s="30" t="str">
        <f t="shared" si="24"/>
        <v>0</v>
      </c>
      <c r="BX102" s="30" t="str">
        <f t="shared" si="25"/>
        <v>0</v>
      </c>
      <c r="CA102" s="30" t="str">
        <f t="shared" si="26"/>
        <v>0</v>
      </c>
    </row>
    <row r="103">
      <c r="A103" s="87" t="s">
        <v>968</v>
      </c>
      <c r="D103" s="90"/>
      <c r="G103" s="25" t="str">
        <f t="shared" si="2"/>
        <v>0</v>
      </c>
      <c r="J103" s="25" t="str">
        <f t="shared" si="3"/>
        <v>0</v>
      </c>
      <c r="M103" s="25" t="str">
        <f t="shared" si="4"/>
        <v>0</v>
      </c>
      <c r="P103" s="25" t="str">
        <f t="shared" si="5"/>
        <v>0</v>
      </c>
      <c r="S103" s="25" t="str">
        <f t="shared" si="6"/>
        <v>0</v>
      </c>
      <c r="V103" s="30" t="str">
        <f t="shared" si="7"/>
        <v>0</v>
      </c>
      <c r="Y103" s="30" t="str">
        <f t="shared" si="8"/>
        <v>0</v>
      </c>
      <c r="AB103" s="30" t="str">
        <f t="shared" si="9"/>
        <v>0</v>
      </c>
      <c r="AE103" s="30" t="str">
        <f t="shared" si="10"/>
        <v>0</v>
      </c>
      <c r="AH103" s="30" t="str">
        <f t="shared" si="11"/>
        <v>0</v>
      </c>
      <c r="AK103" s="30" t="str">
        <f t="shared" si="12"/>
        <v>0</v>
      </c>
      <c r="AM103" s="36" t="s">
        <v>574</v>
      </c>
      <c r="AN103" s="32" t="str">
        <f t="shared" si="13"/>
        <v>1</v>
      </c>
      <c r="AQ103" s="30" t="str">
        <f t="shared" si="14"/>
        <v>0</v>
      </c>
      <c r="AT103" s="30" t="str">
        <f t="shared" si="15"/>
        <v>0</v>
      </c>
      <c r="AW103" s="30" t="str">
        <f t="shared" si="16"/>
        <v>0</v>
      </c>
      <c r="AZ103" s="30" t="str">
        <f t="shared" si="17"/>
        <v>0</v>
      </c>
      <c r="BB103" s="36" t="s">
        <v>683</v>
      </c>
      <c r="BC103" s="32" t="str">
        <f t="shared" si="18"/>
        <v>2</v>
      </c>
      <c r="BF103" s="30" t="str">
        <f t="shared" si="19"/>
        <v>0</v>
      </c>
      <c r="BI103" s="30" t="str">
        <f t="shared" si="20"/>
        <v>0</v>
      </c>
      <c r="BL103" s="30" t="str">
        <f t="shared" si="21"/>
        <v>0</v>
      </c>
      <c r="BO103" s="30" t="str">
        <f t="shared" si="22"/>
        <v>0</v>
      </c>
      <c r="BR103" s="30" t="str">
        <f t="shared" si="23"/>
        <v>0</v>
      </c>
      <c r="BU103" s="30" t="str">
        <f t="shared" si="24"/>
        <v>0</v>
      </c>
      <c r="BX103" s="30" t="str">
        <f t="shared" si="25"/>
        <v>0</v>
      </c>
      <c r="CA103" s="30" t="str">
        <f t="shared" si="26"/>
        <v>0</v>
      </c>
    </row>
    <row r="104">
      <c r="A104" s="87" t="s">
        <v>969</v>
      </c>
      <c r="D104" s="90"/>
      <c r="G104" s="25" t="str">
        <f t="shared" si="2"/>
        <v>0</v>
      </c>
      <c r="J104" s="25" t="str">
        <f t="shared" si="3"/>
        <v>0</v>
      </c>
      <c r="M104" s="25" t="str">
        <f t="shared" si="4"/>
        <v>0</v>
      </c>
      <c r="P104" s="25" t="str">
        <f t="shared" si="5"/>
        <v>0</v>
      </c>
      <c r="S104" s="25" t="str">
        <f t="shared" si="6"/>
        <v>0</v>
      </c>
      <c r="V104" s="30" t="str">
        <f t="shared" si="7"/>
        <v>0</v>
      </c>
      <c r="Y104" s="30" t="str">
        <f t="shared" si="8"/>
        <v>0</v>
      </c>
      <c r="AB104" s="30" t="str">
        <f t="shared" si="9"/>
        <v>0</v>
      </c>
      <c r="AE104" s="30" t="str">
        <f t="shared" si="10"/>
        <v>0</v>
      </c>
      <c r="AH104" s="30" t="str">
        <f t="shared" si="11"/>
        <v>0</v>
      </c>
      <c r="AK104" s="30" t="str">
        <f t="shared" si="12"/>
        <v>0</v>
      </c>
      <c r="AN104" s="30" t="str">
        <f t="shared" si="13"/>
        <v>0</v>
      </c>
      <c r="AQ104" s="30" t="str">
        <f t="shared" si="14"/>
        <v>0</v>
      </c>
      <c r="AS104" s="36" t="s">
        <v>894</v>
      </c>
      <c r="AT104" s="32" t="str">
        <f t="shared" si="15"/>
        <v>10</v>
      </c>
      <c r="AW104" s="30" t="str">
        <f t="shared" si="16"/>
        <v>0</v>
      </c>
      <c r="AZ104" s="30" t="str">
        <f t="shared" si="17"/>
        <v>0</v>
      </c>
      <c r="BC104" s="30" t="str">
        <f t="shared" si="18"/>
        <v>0</v>
      </c>
      <c r="BF104" s="30" t="str">
        <f t="shared" si="19"/>
        <v>0</v>
      </c>
      <c r="BI104" s="30" t="str">
        <f t="shared" si="20"/>
        <v>0</v>
      </c>
      <c r="BL104" s="30" t="str">
        <f t="shared" si="21"/>
        <v>0</v>
      </c>
      <c r="BO104" s="30" t="str">
        <f t="shared" si="22"/>
        <v>0</v>
      </c>
      <c r="BR104" s="30" t="str">
        <f t="shared" si="23"/>
        <v>0</v>
      </c>
      <c r="BU104" s="30" t="str">
        <f t="shared" si="24"/>
        <v>0</v>
      </c>
      <c r="BX104" s="30" t="str">
        <f t="shared" si="25"/>
        <v>0</v>
      </c>
      <c r="CA104" s="30" t="str">
        <f t="shared" si="26"/>
        <v>0</v>
      </c>
    </row>
    <row r="105">
      <c r="A105" s="87" t="s">
        <v>970</v>
      </c>
      <c r="D105" s="90"/>
      <c r="G105" s="25" t="str">
        <f t="shared" si="2"/>
        <v>0</v>
      </c>
      <c r="J105" s="25" t="str">
        <f t="shared" si="3"/>
        <v>0</v>
      </c>
      <c r="M105" s="25" t="str">
        <f t="shared" si="4"/>
        <v>0</v>
      </c>
      <c r="P105" s="25" t="str">
        <f t="shared" si="5"/>
        <v>0</v>
      </c>
      <c r="S105" s="25" t="str">
        <f t="shared" si="6"/>
        <v>0</v>
      </c>
      <c r="V105" s="30" t="str">
        <f t="shared" si="7"/>
        <v>0</v>
      </c>
      <c r="Y105" s="30" t="str">
        <f t="shared" si="8"/>
        <v>0</v>
      </c>
      <c r="AB105" s="30" t="str">
        <f t="shared" si="9"/>
        <v>0</v>
      </c>
      <c r="AE105" s="30" t="str">
        <f t="shared" si="10"/>
        <v>0</v>
      </c>
      <c r="AH105" s="30" t="str">
        <f t="shared" si="11"/>
        <v>0</v>
      </c>
      <c r="AK105" s="30" t="str">
        <f t="shared" si="12"/>
        <v>0</v>
      </c>
      <c r="AN105" s="30" t="str">
        <f t="shared" si="13"/>
        <v>0</v>
      </c>
      <c r="AQ105" s="30" t="str">
        <f t="shared" si="14"/>
        <v>0</v>
      </c>
      <c r="AS105" s="36" t="s">
        <v>683</v>
      </c>
      <c r="AT105" s="32" t="str">
        <f t="shared" si="15"/>
        <v>2</v>
      </c>
      <c r="AW105" s="30" t="str">
        <f t="shared" si="16"/>
        <v>0</v>
      </c>
      <c r="AZ105" s="30" t="str">
        <f t="shared" si="17"/>
        <v>0</v>
      </c>
      <c r="BC105" s="30" t="str">
        <f t="shared" si="18"/>
        <v>0</v>
      </c>
      <c r="BF105" s="30" t="str">
        <f t="shared" si="19"/>
        <v>0</v>
      </c>
      <c r="BI105" s="30" t="str">
        <f t="shared" si="20"/>
        <v>0</v>
      </c>
      <c r="BL105" s="30" t="str">
        <f t="shared" si="21"/>
        <v>0</v>
      </c>
      <c r="BO105" s="30" t="str">
        <f t="shared" si="22"/>
        <v>0</v>
      </c>
      <c r="BR105" s="30" t="str">
        <f t="shared" si="23"/>
        <v>0</v>
      </c>
      <c r="BU105" s="30" t="str">
        <f t="shared" si="24"/>
        <v>0</v>
      </c>
      <c r="BX105" s="30" t="str">
        <f t="shared" si="25"/>
        <v>0</v>
      </c>
      <c r="CA105" s="30" t="str">
        <f t="shared" si="26"/>
        <v>0</v>
      </c>
    </row>
    <row r="106">
      <c r="A106" s="87" t="s">
        <v>971</v>
      </c>
      <c r="D106" s="90"/>
      <c r="G106" s="25" t="str">
        <f t="shared" si="2"/>
        <v>0</v>
      </c>
      <c r="J106" s="25" t="str">
        <f t="shared" si="3"/>
        <v>0</v>
      </c>
      <c r="M106" s="25" t="str">
        <f t="shared" si="4"/>
        <v>0</v>
      </c>
      <c r="P106" s="25" t="str">
        <f t="shared" si="5"/>
        <v>0</v>
      </c>
      <c r="S106" s="25" t="str">
        <f t="shared" si="6"/>
        <v>0</v>
      </c>
      <c r="V106" s="30" t="str">
        <f t="shared" si="7"/>
        <v>0</v>
      </c>
      <c r="Y106" s="30" t="str">
        <f t="shared" si="8"/>
        <v>0</v>
      </c>
      <c r="AB106" s="30" t="str">
        <f t="shared" si="9"/>
        <v>0</v>
      </c>
      <c r="AE106" s="30" t="str">
        <f t="shared" si="10"/>
        <v>0</v>
      </c>
      <c r="AH106" s="30" t="str">
        <f t="shared" si="11"/>
        <v>0</v>
      </c>
      <c r="AK106" s="30" t="str">
        <f t="shared" si="12"/>
        <v>0</v>
      </c>
      <c r="AN106" s="30" t="str">
        <f t="shared" si="13"/>
        <v>0</v>
      </c>
      <c r="AQ106" s="30" t="str">
        <f t="shared" si="14"/>
        <v>0</v>
      </c>
      <c r="AS106" s="36" t="s">
        <v>764</v>
      </c>
      <c r="AT106" s="32" t="str">
        <f t="shared" si="15"/>
        <v>4</v>
      </c>
      <c r="AW106" s="30" t="str">
        <f t="shared" si="16"/>
        <v>0</v>
      </c>
      <c r="AZ106" s="30" t="str">
        <f t="shared" si="17"/>
        <v>0</v>
      </c>
      <c r="BC106" s="30" t="str">
        <f t="shared" si="18"/>
        <v>0</v>
      </c>
      <c r="BF106" s="30" t="str">
        <f t="shared" si="19"/>
        <v>0</v>
      </c>
      <c r="BI106" s="30" t="str">
        <f t="shared" si="20"/>
        <v>0</v>
      </c>
      <c r="BL106" s="30" t="str">
        <f t="shared" si="21"/>
        <v>0</v>
      </c>
      <c r="BO106" s="30" t="str">
        <f t="shared" si="22"/>
        <v>0</v>
      </c>
      <c r="BR106" s="30" t="str">
        <f t="shared" si="23"/>
        <v>0</v>
      </c>
      <c r="BU106" s="30" t="str">
        <f t="shared" si="24"/>
        <v>0</v>
      </c>
      <c r="BX106" s="30" t="str">
        <f t="shared" si="25"/>
        <v>0</v>
      </c>
      <c r="CA106" s="30" t="str">
        <f t="shared" si="26"/>
        <v>0</v>
      </c>
    </row>
    <row r="107">
      <c r="A107" s="87" t="s">
        <v>972</v>
      </c>
      <c r="D107" s="90"/>
      <c r="G107" s="25" t="str">
        <f t="shared" si="2"/>
        <v>0</v>
      </c>
      <c r="J107" s="25" t="str">
        <f t="shared" si="3"/>
        <v>0</v>
      </c>
      <c r="M107" s="25" t="str">
        <f t="shared" si="4"/>
        <v>0</v>
      </c>
      <c r="P107" s="25" t="str">
        <f t="shared" si="5"/>
        <v>0</v>
      </c>
      <c r="S107" s="25" t="str">
        <f t="shared" si="6"/>
        <v>0</v>
      </c>
      <c r="V107" s="30" t="str">
        <f t="shared" si="7"/>
        <v>0</v>
      </c>
      <c r="Y107" s="30" t="str">
        <f t="shared" si="8"/>
        <v>0</v>
      </c>
      <c r="AB107" s="30" t="str">
        <f t="shared" si="9"/>
        <v>0</v>
      </c>
      <c r="AE107" s="30" t="str">
        <f t="shared" si="10"/>
        <v>0</v>
      </c>
      <c r="AH107" s="30" t="str">
        <f t="shared" si="11"/>
        <v>0</v>
      </c>
      <c r="AK107" s="30" t="str">
        <f t="shared" si="12"/>
        <v>0</v>
      </c>
      <c r="AN107" s="30" t="str">
        <f t="shared" si="13"/>
        <v>0</v>
      </c>
      <c r="AQ107" s="30" t="str">
        <f t="shared" si="14"/>
        <v>0</v>
      </c>
      <c r="AS107" s="36" t="s">
        <v>683</v>
      </c>
      <c r="AT107" s="32" t="str">
        <f t="shared" si="15"/>
        <v>2</v>
      </c>
      <c r="AW107" s="30" t="str">
        <f t="shared" si="16"/>
        <v>0</v>
      </c>
      <c r="AZ107" s="30" t="str">
        <f t="shared" si="17"/>
        <v>0</v>
      </c>
      <c r="BC107" s="30" t="str">
        <f t="shared" si="18"/>
        <v>0</v>
      </c>
      <c r="BF107" s="30" t="str">
        <f t="shared" si="19"/>
        <v>0</v>
      </c>
      <c r="BI107" s="30" t="str">
        <f t="shared" si="20"/>
        <v>0</v>
      </c>
      <c r="BL107" s="30" t="str">
        <f t="shared" si="21"/>
        <v>0</v>
      </c>
      <c r="BO107" s="30" t="str">
        <f t="shared" si="22"/>
        <v>0</v>
      </c>
      <c r="BR107" s="30" t="str">
        <f t="shared" si="23"/>
        <v>0</v>
      </c>
      <c r="BU107" s="30" t="str">
        <f t="shared" si="24"/>
        <v>0</v>
      </c>
      <c r="BX107" s="30" t="str">
        <f t="shared" si="25"/>
        <v>0</v>
      </c>
      <c r="CA107" s="30" t="str">
        <f t="shared" si="26"/>
        <v>0</v>
      </c>
    </row>
    <row r="108">
      <c r="A108" s="87" t="s">
        <v>973</v>
      </c>
      <c r="D108" s="90"/>
      <c r="G108" s="25" t="str">
        <f t="shared" si="2"/>
        <v>0</v>
      </c>
      <c r="J108" s="25" t="str">
        <f t="shared" si="3"/>
        <v>0</v>
      </c>
      <c r="M108" s="25" t="str">
        <f t="shared" si="4"/>
        <v>0</v>
      </c>
      <c r="P108" s="25" t="str">
        <f t="shared" si="5"/>
        <v>0</v>
      </c>
      <c r="S108" s="25" t="str">
        <f t="shared" si="6"/>
        <v>0</v>
      </c>
      <c r="V108" s="30" t="str">
        <f t="shared" si="7"/>
        <v>0</v>
      </c>
      <c r="Y108" s="30" t="str">
        <f t="shared" si="8"/>
        <v>0</v>
      </c>
      <c r="AB108" s="30" t="str">
        <f t="shared" si="9"/>
        <v>0</v>
      </c>
      <c r="AE108" s="30" t="str">
        <f t="shared" si="10"/>
        <v>0</v>
      </c>
      <c r="AH108" s="30" t="str">
        <f t="shared" si="11"/>
        <v>0</v>
      </c>
      <c r="AK108" s="30" t="str">
        <f t="shared" si="12"/>
        <v>0</v>
      </c>
      <c r="AN108" s="30" t="str">
        <f t="shared" si="13"/>
        <v>0</v>
      </c>
      <c r="AQ108" s="30" t="str">
        <f t="shared" si="14"/>
        <v>0</v>
      </c>
      <c r="AS108" s="36" t="s">
        <v>574</v>
      </c>
      <c r="AT108" s="32" t="str">
        <f t="shared" si="15"/>
        <v>1</v>
      </c>
      <c r="AW108" s="30" t="str">
        <f t="shared" si="16"/>
        <v>0</v>
      </c>
      <c r="AZ108" s="30" t="str">
        <f t="shared" si="17"/>
        <v>0</v>
      </c>
      <c r="BC108" s="30" t="str">
        <f t="shared" si="18"/>
        <v>0</v>
      </c>
      <c r="BF108" s="30" t="str">
        <f t="shared" si="19"/>
        <v>0</v>
      </c>
      <c r="BI108" s="30" t="str">
        <f t="shared" si="20"/>
        <v>0</v>
      </c>
      <c r="BL108" s="30" t="str">
        <f t="shared" si="21"/>
        <v>0</v>
      </c>
      <c r="BO108" s="30" t="str">
        <f t="shared" si="22"/>
        <v>0</v>
      </c>
      <c r="BR108" s="30" t="str">
        <f t="shared" si="23"/>
        <v>0</v>
      </c>
      <c r="BU108" s="30" t="str">
        <f t="shared" si="24"/>
        <v>0</v>
      </c>
      <c r="BX108" s="30" t="str">
        <f t="shared" si="25"/>
        <v>0</v>
      </c>
      <c r="CA108" s="30" t="str">
        <f t="shared" si="26"/>
        <v>0</v>
      </c>
    </row>
    <row r="109">
      <c r="A109" s="21" t="s">
        <v>974</v>
      </c>
      <c r="D109" s="90"/>
      <c r="G109" s="25" t="str">
        <f t="shared" si="2"/>
        <v>0</v>
      </c>
      <c r="J109" s="25" t="str">
        <f t="shared" si="3"/>
        <v>0</v>
      </c>
      <c r="M109" s="25" t="str">
        <f t="shared" si="4"/>
        <v>0</v>
      </c>
      <c r="P109" s="25" t="str">
        <f t="shared" si="5"/>
        <v>0</v>
      </c>
      <c r="S109" s="25" t="str">
        <f t="shared" si="6"/>
        <v>0</v>
      </c>
      <c r="V109" s="30" t="str">
        <f t="shared" si="7"/>
        <v>0</v>
      </c>
      <c r="Y109" s="30" t="str">
        <f t="shared" si="8"/>
        <v>0</v>
      </c>
      <c r="AB109" s="30" t="str">
        <f t="shared" si="9"/>
        <v>0</v>
      </c>
      <c r="AE109" s="30" t="str">
        <f t="shared" si="10"/>
        <v>0</v>
      </c>
      <c r="AH109" s="30" t="str">
        <f t="shared" si="11"/>
        <v>0</v>
      </c>
      <c r="AK109" s="30" t="str">
        <f t="shared" si="12"/>
        <v>0</v>
      </c>
      <c r="AN109" s="30" t="str">
        <f t="shared" si="13"/>
        <v>0</v>
      </c>
      <c r="AQ109" s="30" t="str">
        <f t="shared" si="14"/>
        <v>0</v>
      </c>
      <c r="AT109" s="30" t="str">
        <f t="shared" si="15"/>
        <v>0</v>
      </c>
      <c r="AV109" s="36" t="s">
        <v>574</v>
      </c>
      <c r="AW109" s="32" t="str">
        <f t="shared" si="16"/>
        <v>1</v>
      </c>
      <c r="AZ109" s="30" t="str">
        <f t="shared" si="17"/>
        <v>0</v>
      </c>
      <c r="BC109" s="30" t="str">
        <f t="shared" si="18"/>
        <v>0</v>
      </c>
      <c r="BF109" s="30" t="str">
        <f t="shared" si="19"/>
        <v>0</v>
      </c>
      <c r="BI109" s="30" t="str">
        <f t="shared" si="20"/>
        <v>0</v>
      </c>
      <c r="BL109" s="30" t="str">
        <f t="shared" si="21"/>
        <v>0</v>
      </c>
      <c r="BO109" s="30" t="str">
        <f t="shared" si="22"/>
        <v>0</v>
      </c>
      <c r="BR109" s="30" t="str">
        <f t="shared" si="23"/>
        <v>0</v>
      </c>
      <c r="BU109" s="30" t="str">
        <f t="shared" si="24"/>
        <v>0</v>
      </c>
      <c r="BX109" s="30" t="str">
        <f t="shared" si="25"/>
        <v>0</v>
      </c>
      <c r="CA109" s="30" t="str">
        <f t="shared" si="26"/>
        <v>0</v>
      </c>
    </row>
    <row r="110">
      <c r="A110" s="87" t="s">
        <v>975</v>
      </c>
      <c r="D110" s="90"/>
      <c r="G110" s="25" t="str">
        <f t="shared" si="2"/>
        <v>0</v>
      </c>
      <c r="J110" s="25" t="str">
        <f t="shared" si="3"/>
        <v>0</v>
      </c>
      <c r="M110" s="25" t="str">
        <f t="shared" si="4"/>
        <v>0</v>
      </c>
      <c r="P110" s="25" t="str">
        <f t="shared" si="5"/>
        <v>0</v>
      </c>
      <c r="S110" s="25" t="str">
        <f t="shared" si="6"/>
        <v>0</v>
      </c>
      <c r="V110" s="30" t="str">
        <f t="shared" si="7"/>
        <v>0</v>
      </c>
      <c r="Y110" s="30" t="str">
        <f t="shared" si="8"/>
        <v>0</v>
      </c>
      <c r="AB110" s="30" t="str">
        <f t="shared" si="9"/>
        <v>0</v>
      </c>
      <c r="AE110" s="30" t="str">
        <f t="shared" si="10"/>
        <v>0</v>
      </c>
      <c r="AH110" s="30" t="str">
        <f t="shared" si="11"/>
        <v>0</v>
      </c>
      <c r="AK110" s="30" t="str">
        <f t="shared" si="12"/>
        <v>0</v>
      </c>
      <c r="AN110" s="30" t="str">
        <f t="shared" si="13"/>
        <v>0</v>
      </c>
      <c r="AQ110" s="30" t="str">
        <f t="shared" si="14"/>
        <v>0</v>
      </c>
      <c r="AT110" s="30" t="str">
        <f t="shared" si="15"/>
        <v>0</v>
      </c>
      <c r="AV110" s="36" t="s">
        <v>574</v>
      </c>
      <c r="AW110" s="32" t="str">
        <f t="shared" si="16"/>
        <v>1</v>
      </c>
      <c r="AZ110" s="30" t="str">
        <f t="shared" si="17"/>
        <v>0</v>
      </c>
      <c r="BC110" s="30" t="str">
        <f t="shared" si="18"/>
        <v>0</v>
      </c>
      <c r="BF110" s="30" t="str">
        <f t="shared" si="19"/>
        <v>0</v>
      </c>
      <c r="BI110" s="30" t="str">
        <f t="shared" si="20"/>
        <v>0</v>
      </c>
      <c r="BL110" s="30" t="str">
        <f t="shared" si="21"/>
        <v>0</v>
      </c>
      <c r="BO110" s="30" t="str">
        <f t="shared" si="22"/>
        <v>0</v>
      </c>
      <c r="BR110" s="30" t="str">
        <f t="shared" si="23"/>
        <v>0</v>
      </c>
      <c r="BU110" s="30" t="str">
        <f t="shared" si="24"/>
        <v>0</v>
      </c>
      <c r="BX110" s="30" t="str">
        <f t="shared" si="25"/>
        <v>0</v>
      </c>
      <c r="CA110" s="30" t="str">
        <f t="shared" si="26"/>
        <v>0</v>
      </c>
    </row>
    <row r="111">
      <c r="A111" s="87" t="s">
        <v>976</v>
      </c>
      <c r="D111" s="90"/>
      <c r="G111" s="25" t="str">
        <f t="shared" si="2"/>
        <v>0</v>
      </c>
      <c r="J111" s="25" t="str">
        <f t="shared" si="3"/>
        <v>0</v>
      </c>
      <c r="M111" s="25" t="str">
        <f t="shared" si="4"/>
        <v>0</v>
      </c>
      <c r="P111" s="25" t="str">
        <f t="shared" si="5"/>
        <v>0</v>
      </c>
      <c r="S111" s="25" t="str">
        <f t="shared" si="6"/>
        <v>0</v>
      </c>
      <c r="V111" s="30" t="str">
        <f t="shared" si="7"/>
        <v>0</v>
      </c>
      <c r="Y111" s="30" t="str">
        <f t="shared" si="8"/>
        <v>0</v>
      </c>
      <c r="AB111" s="30" t="str">
        <f t="shared" si="9"/>
        <v>0</v>
      </c>
      <c r="AE111" s="30" t="str">
        <f t="shared" si="10"/>
        <v>0</v>
      </c>
      <c r="AH111" s="30" t="str">
        <f t="shared" si="11"/>
        <v>0</v>
      </c>
      <c r="AK111" s="30" t="str">
        <f t="shared" si="12"/>
        <v>0</v>
      </c>
      <c r="AN111" s="30" t="str">
        <f t="shared" si="13"/>
        <v>0</v>
      </c>
      <c r="AQ111" s="30" t="str">
        <f t="shared" si="14"/>
        <v>0</v>
      </c>
      <c r="AT111" s="30" t="str">
        <f t="shared" si="15"/>
        <v>0</v>
      </c>
      <c r="AV111" s="36" t="s">
        <v>753</v>
      </c>
      <c r="AW111" s="32" t="str">
        <f t="shared" si="16"/>
        <v>3</v>
      </c>
      <c r="AY111" s="36" t="s">
        <v>574</v>
      </c>
      <c r="AZ111" s="32" t="str">
        <f t="shared" si="17"/>
        <v>1</v>
      </c>
      <c r="BC111" s="30" t="str">
        <f t="shared" si="18"/>
        <v>0</v>
      </c>
      <c r="BF111" s="30" t="str">
        <f t="shared" si="19"/>
        <v>0</v>
      </c>
      <c r="BI111" s="30" t="str">
        <f t="shared" si="20"/>
        <v>0</v>
      </c>
      <c r="BL111" s="30" t="str">
        <f t="shared" si="21"/>
        <v>0</v>
      </c>
      <c r="BO111" s="30" t="str">
        <f t="shared" si="22"/>
        <v>0</v>
      </c>
      <c r="BR111" s="30" t="str">
        <f t="shared" si="23"/>
        <v>0</v>
      </c>
      <c r="BU111" s="30" t="str">
        <f t="shared" si="24"/>
        <v>0</v>
      </c>
      <c r="BX111" s="30" t="str">
        <f t="shared" si="25"/>
        <v>0</v>
      </c>
      <c r="CA111" s="30" t="str">
        <f t="shared" si="26"/>
        <v>0</v>
      </c>
    </row>
    <row r="112">
      <c r="A112" s="87" t="s">
        <v>977</v>
      </c>
      <c r="D112" s="90"/>
      <c r="G112" s="25" t="str">
        <f t="shared" si="2"/>
        <v>0</v>
      </c>
      <c r="J112" s="25" t="str">
        <f t="shared" si="3"/>
        <v>0</v>
      </c>
      <c r="M112" s="25" t="str">
        <f t="shared" si="4"/>
        <v>0</v>
      </c>
      <c r="P112" s="25" t="str">
        <f t="shared" si="5"/>
        <v>0</v>
      </c>
      <c r="S112" s="25" t="str">
        <f t="shared" si="6"/>
        <v>0</v>
      </c>
      <c r="V112" s="30" t="str">
        <f t="shared" si="7"/>
        <v>0</v>
      </c>
      <c r="Y112" s="30" t="str">
        <f t="shared" si="8"/>
        <v>0</v>
      </c>
      <c r="AB112" s="30" t="str">
        <f t="shared" si="9"/>
        <v>0</v>
      </c>
      <c r="AE112" s="30" t="str">
        <f t="shared" si="10"/>
        <v>0</v>
      </c>
      <c r="AH112" s="30" t="str">
        <f t="shared" si="11"/>
        <v>0</v>
      </c>
      <c r="AK112" s="30" t="str">
        <f t="shared" si="12"/>
        <v>0</v>
      </c>
      <c r="AN112" s="30" t="str">
        <f t="shared" si="13"/>
        <v>0</v>
      </c>
      <c r="AQ112" s="30" t="str">
        <f t="shared" si="14"/>
        <v>0</v>
      </c>
      <c r="AT112" s="30" t="str">
        <f t="shared" si="15"/>
        <v>0</v>
      </c>
      <c r="AV112" s="36" t="s">
        <v>574</v>
      </c>
      <c r="AW112" s="32" t="str">
        <f t="shared" si="16"/>
        <v>1</v>
      </c>
      <c r="AZ112" s="30" t="str">
        <f t="shared" si="17"/>
        <v>0</v>
      </c>
      <c r="BC112" s="30" t="str">
        <f t="shared" si="18"/>
        <v>0</v>
      </c>
      <c r="BF112" s="30" t="str">
        <f t="shared" si="19"/>
        <v>0</v>
      </c>
      <c r="BI112" s="30" t="str">
        <f t="shared" si="20"/>
        <v>0</v>
      </c>
      <c r="BL112" s="30" t="str">
        <f t="shared" si="21"/>
        <v>0</v>
      </c>
      <c r="BO112" s="30" t="str">
        <f t="shared" si="22"/>
        <v>0</v>
      </c>
      <c r="BR112" s="30" t="str">
        <f t="shared" si="23"/>
        <v>0</v>
      </c>
      <c r="BU112" s="30" t="str">
        <f t="shared" si="24"/>
        <v>0</v>
      </c>
      <c r="BX112" s="30" t="str">
        <f t="shared" si="25"/>
        <v>0</v>
      </c>
      <c r="CA112" s="30" t="str">
        <f t="shared" si="26"/>
        <v>0</v>
      </c>
    </row>
    <row r="113">
      <c r="A113" s="87" t="s">
        <v>978</v>
      </c>
      <c r="D113" s="90"/>
      <c r="G113" s="25" t="str">
        <f t="shared" si="2"/>
        <v>0</v>
      </c>
      <c r="J113" s="25" t="str">
        <f t="shared" si="3"/>
        <v>0</v>
      </c>
      <c r="M113" s="25" t="str">
        <f t="shared" si="4"/>
        <v>0</v>
      </c>
      <c r="P113" s="25" t="str">
        <f t="shared" si="5"/>
        <v>0</v>
      </c>
      <c r="S113" s="25" t="str">
        <f t="shared" si="6"/>
        <v>0</v>
      </c>
      <c r="V113" s="30" t="str">
        <f t="shared" si="7"/>
        <v>0</v>
      </c>
      <c r="Y113" s="30" t="str">
        <f t="shared" si="8"/>
        <v>0</v>
      </c>
      <c r="AB113" s="30" t="str">
        <f t="shared" si="9"/>
        <v>0</v>
      </c>
      <c r="AE113" s="30" t="str">
        <f t="shared" si="10"/>
        <v>0</v>
      </c>
      <c r="AH113" s="30" t="str">
        <f t="shared" si="11"/>
        <v>0</v>
      </c>
      <c r="AK113" s="30" t="str">
        <f t="shared" si="12"/>
        <v>0</v>
      </c>
      <c r="AN113" s="30" t="str">
        <f t="shared" si="13"/>
        <v>0</v>
      </c>
      <c r="AQ113" s="30" t="str">
        <f t="shared" si="14"/>
        <v>0</v>
      </c>
      <c r="AT113" s="30" t="str">
        <f t="shared" si="15"/>
        <v>0</v>
      </c>
      <c r="AV113" s="36" t="s">
        <v>574</v>
      </c>
      <c r="AW113" s="32" t="str">
        <f t="shared" si="16"/>
        <v>1</v>
      </c>
      <c r="AZ113" s="30" t="str">
        <f t="shared" si="17"/>
        <v>0</v>
      </c>
      <c r="BC113" s="30" t="str">
        <f t="shared" si="18"/>
        <v>0</v>
      </c>
      <c r="BF113" s="30" t="str">
        <f t="shared" si="19"/>
        <v>0</v>
      </c>
      <c r="BI113" s="30" t="str">
        <f t="shared" si="20"/>
        <v>0</v>
      </c>
      <c r="BL113" s="30" t="str">
        <f t="shared" si="21"/>
        <v>0</v>
      </c>
      <c r="BO113" s="30" t="str">
        <f t="shared" si="22"/>
        <v>0</v>
      </c>
      <c r="BR113" s="30" t="str">
        <f t="shared" si="23"/>
        <v>0</v>
      </c>
      <c r="BU113" s="30" t="str">
        <f t="shared" si="24"/>
        <v>0</v>
      </c>
      <c r="BX113" s="30" t="str">
        <f t="shared" si="25"/>
        <v>0</v>
      </c>
      <c r="CA113" s="30" t="str">
        <f t="shared" si="26"/>
        <v>0</v>
      </c>
    </row>
    <row r="114">
      <c r="A114" s="87" t="s">
        <v>979</v>
      </c>
      <c r="D114" s="90"/>
      <c r="G114" s="25" t="str">
        <f t="shared" si="2"/>
        <v>0</v>
      </c>
      <c r="J114" s="25" t="str">
        <f t="shared" si="3"/>
        <v>0</v>
      </c>
      <c r="M114" s="25" t="str">
        <f t="shared" si="4"/>
        <v>0</v>
      </c>
      <c r="P114" s="25" t="str">
        <f t="shared" si="5"/>
        <v>0</v>
      </c>
      <c r="S114" s="25" t="str">
        <f t="shared" si="6"/>
        <v>0</v>
      </c>
      <c r="V114" s="30" t="str">
        <f t="shared" si="7"/>
        <v>0</v>
      </c>
      <c r="Y114" s="30" t="str">
        <f t="shared" si="8"/>
        <v>0</v>
      </c>
      <c r="AB114" s="30" t="str">
        <f t="shared" si="9"/>
        <v>0</v>
      </c>
      <c r="AE114" s="30" t="str">
        <f t="shared" si="10"/>
        <v>0</v>
      </c>
      <c r="AH114" s="30" t="str">
        <f t="shared" si="11"/>
        <v>0</v>
      </c>
      <c r="AK114" s="30" t="str">
        <f t="shared" si="12"/>
        <v>0</v>
      </c>
      <c r="AN114" s="30" t="str">
        <f t="shared" si="13"/>
        <v>0</v>
      </c>
      <c r="AQ114" s="30" t="str">
        <f t="shared" si="14"/>
        <v>0</v>
      </c>
      <c r="AT114" s="30" t="str">
        <f t="shared" si="15"/>
        <v>0</v>
      </c>
      <c r="AV114" s="36" t="s">
        <v>913</v>
      </c>
      <c r="AW114" s="32" t="str">
        <f t="shared" si="16"/>
        <v>9</v>
      </c>
      <c r="AY114" s="36" t="s">
        <v>574</v>
      </c>
      <c r="AZ114" s="32" t="str">
        <f t="shared" si="17"/>
        <v>1</v>
      </c>
      <c r="BC114" s="30" t="str">
        <f t="shared" si="18"/>
        <v>0</v>
      </c>
      <c r="BF114" s="30" t="str">
        <f t="shared" si="19"/>
        <v>0</v>
      </c>
      <c r="BI114" s="30" t="str">
        <f t="shared" si="20"/>
        <v>0</v>
      </c>
      <c r="BL114" s="30" t="str">
        <f t="shared" si="21"/>
        <v>0</v>
      </c>
      <c r="BO114" s="30" t="str">
        <f t="shared" si="22"/>
        <v>0</v>
      </c>
      <c r="BR114" s="30" t="str">
        <f t="shared" si="23"/>
        <v>0</v>
      </c>
      <c r="BU114" s="30" t="str">
        <f t="shared" si="24"/>
        <v>0</v>
      </c>
      <c r="BX114" s="30" t="str">
        <f t="shared" si="25"/>
        <v>0</v>
      </c>
      <c r="CA114" s="30" t="str">
        <f t="shared" si="26"/>
        <v>0</v>
      </c>
    </row>
    <row r="115">
      <c r="A115" s="87" t="s">
        <v>980</v>
      </c>
      <c r="D115" s="90"/>
      <c r="G115" s="25" t="str">
        <f t="shared" si="2"/>
        <v>0</v>
      </c>
      <c r="J115" s="25" t="str">
        <f t="shared" si="3"/>
        <v>0</v>
      </c>
      <c r="M115" s="25" t="str">
        <f t="shared" si="4"/>
        <v>0</v>
      </c>
      <c r="P115" s="25" t="str">
        <f t="shared" si="5"/>
        <v>0</v>
      </c>
      <c r="S115" s="25" t="str">
        <f t="shared" si="6"/>
        <v>0</v>
      </c>
      <c r="V115" s="30" t="str">
        <f t="shared" si="7"/>
        <v>0</v>
      </c>
      <c r="Y115" s="30" t="str">
        <f t="shared" si="8"/>
        <v>0</v>
      </c>
      <c r="AB115" s="30" t="str">
        <f t="shared" si="9"/>
        <v>0</v>
      </c>
      <c r="AE115" s="30" t="str">
        <f t="shared" si="10"/>
        <v>0</v>
      </c>
      <c r="AH115" s="30" t="str">
        <f t="shared" si="11"/>
        <v>0</v>
      </c>
      <c r="AK115" s="30" t="str">
        <f t="shared" si="12"/>
        <v>0</v>
      </c>
      <c r="AN115" s="30" t="str">
        <f t="shared" si="13"/>
        <v>0</v>
      </c>
      <c r="AQ115" s="30" t="str">
        <f t="shared" si="14"/>
        <v>0</v>
      </c>
      <c r="AT115" s="30" t="str">
        <f t="shared" si="15"/>
        <v>0</v>
      </c>
      <c r="AV115" s="36" t="s">
        <v>574</v>
      </c>
      <c r="AW115" s="32" t="str">
        <f t="shared" si="16"/>
        <v>1</v>
      </c>
      <c r="AZ115" s="30" t="str">
        <f t="shared" si="17"/>
        <v>0</v>
      </c>
      <c r="BC115" s="30" t="str">
        <f t="shared" si="18"/>
        <v>0</v>
      </c>
      <c r="BF115" s="30" t="str">
        <f t="shared" si="19"/>
        <v>0</v>
      </c>
      <c r="BI115" s="30" t="str">
        <f t="shared" si="20"/>
        <v>0</v>
      </c>
      <c r="BL115" s="30" t="str">
        <f t="shared" si="21"/>
        <v>0</v>
      </c>
      <c r="BO115" s="30" t="str">
        <f t="shared" si="22"/>
        <v>0</v>
      </c>
      <c r="BR115" s="30" t="str">
        <f t="shared" si="23"/>
        <v>0</v>
      </c>
      <c r="BU115" s="30" t="str">
        <f t="shared" si="24"/>
        <v>0</v>
      </c>
      <c r="BX115" s="30" t="str">
        <f t="shared" si="25"/>
        <v>0</v>
      </c>
      <c r="CA115" s="30" t="str">
        <f t="shared" si="26"/>
        <v>0</v>
      </c>
    </row>
    <row r="116">
      <c r="A116" s="87" t="s">
        <v>981</v>
      </c>
      <c r="D116" s="90"/>
      <c r="G116" s="25" t="str">
        <f t="shared" si="2"/>
        <v>0</v>
      </c>
      <c r="J116" s="25" t="str">
        <f t="shared" si="3"/>
        <v>0</v>
      </c>
      <c r="M116" s="25" t="str">
        <f t="shared" si="4"/>
        <v>0</v>
      </c>
      <c r="P116" s="25" t="str">
        <f t="shared" si="5"/>
        <v>0</v>
      </c>
      <c r="S116" s="25" t="str">
        <f t="shared" si="6"/>
        <v>0</v>
      </c>
      <c r="V116" s="30" t="str">
        <f t="shared" si="7"/>
        <v>0</v>
      </c>
      <c r="Y116" s="30" t="str">
        <f t="shared" si="8"/>
        <v>0</v>
      </c>
      <c r="AB116" s="30" t="str">
        <f t="shared" si="9"/>
        <v>0</v>
      </c>
      <c r="AE116" s="30" t="str">
        <f t="shared" si="10"/>
        <v>0</v>
      </c>
      <c r="AH116" s="30" t="str">
        <f t="shared" si="11"/>
        <v>0</v>
      </c>
      <c r="AK116" s="30" t="str">
        <f t="shared" si="12"/>
        <v>0</v>
      </c>
      <c r="AN116" s="30" t="str">
        <f t="shared" si="13"/>
        <v>0</v>
      </c>
      <c r="AQ116" s="30" t="str">
        <f t="shared" si="14"/>
        <v>0</v>
      </c>
      <c r="AT116" s="30" t="str">
        <f t="shared" si="15"/>
        <v>0</v>
      </c>
      <c r="AV116" s="36" t="s">
        <v>683</v>
      </c>
      <c r="AW116" s="32" t="str">
        <f t="shared" si="16"/>
        <v>2</v>
      </c>
      <c r="AZ116" s="30" t="str">
        <f t="shared" si="17"/>
        <v>0</v>
      </c>
      <c r="BC116" s="30" t="str">
        <f t="shared" si="18"/>
        <v>0</v>
      </c>
      <c r="BF116" s="30" t="str">
        <f t="shared" si="19"/>
        <v>0</v>
      </c>
      <c r="BI116" s="30" t="str">
        <f t="shared" si="20"/>
        <v>0</v>
      </c>
      <c r="BL116" s="30" t="str">
        <f t="shared" si="21"/>
        <v>0</v>
      </c>
      <c r="BO116" s="30" t="str">
        <f t="shared" si="22"/>
        <v>0</v>
      </c>
      <c r="BR116" s="30" t="str">
        <f t="shared" si="23"/>
        <v>0</v>
      </c>
      <c r="BU116" s="30" t="str">
        <f t="shared" si="24"/>
        <v>0</v>
      </c>
      <c r="BX116" s="30" t="str">
        <f t="shared" si="25"/>
        <v>0</v>
      </c>
      <c r="CA116" s="30" t="str">
        <f t="shared" si="26"/>
        <v>0</v>
      </c>
    </row>
    <row r="117">
      <c r="A117" s="87" t="s">
        <v>982</v>
      </c>
      <c r="D117" s="90"/>
      <c r="G117" s="25" t="str">
        <f t="shared" si="2"/>
        <v>0</v>
      </c>
      <c r="J117" s="25" t="str">
        <f t="shared" si="3"/>
        <v>0</v>
      </c>
      <c r="M117" s="25" t="str">
        <f t="shared" si="4"/>
        <v>0</v>
      </c>
      <c r="P117" s="25" t="str">
        <f t="shared" si="5"/>
        <v>0</v>
      </c>
      <c r="S117" s="25" t="str">
        <f t="shared" si="6"/>
        <v>0</v>
      </c>
      <c r="V117" s="30" t="str">
        <f t="shared" si="7"/>
        <v>0</v>
      </c>
      <c r="Y117" s="30" t="str">
        <f t="shared" si="8"/>
        <v>0</v>
      </c>
      <c r="AB117" s="30" t="str">
        <f t="shared" si="9"/>
        <v>0</v>
      </c>
      <c r="AE117" s="30" t="str">
        <f t="shared" si="10"/>
        <v>0</v>
      </c>
      <c r="AH117" s="30" t="str">
        <f t="shared" si="11"/>
        <v>0</v>
      </c>
      <c r="AK117" s="30" t="str">
        <f t="shared" si="12"/>
        <v>0</v>
      </c>
      <c r="AN117" s="30" t="str">
        <f t="shared" si="13"/>
        <v>0</v>
      </c>
      <c r="AQ117" s="30" t="str">
        <f t="shared" si="14"/>
        <v>0</v>
      </c>
      <c r="AT117" s="30" t="str">
        <f t="shared" si="15"/>
        <v>0</v>
      </c>
      <c r="AV117" s="36" t="s">
        <v>574</v>
      </c>
      <c r="AW117" s="32" t="str">
        <f t="shared" si="16"/>
        <v>1</v>
      </c>
      <c r="AZ117" s="30" t="str">
        <f t="shared" si="17"/>
        <v>0</v>
      </c>
      <c r="BC117" s="30" t="str">
        <f t="shared" si="18"/>
        <v>0</v>
      </c>
      <c r="BF117" s="30" t="str">
        <f t="shared" si="19"/>
        <v>0</v>
      </c>
      <c r="BI117" s="30" t="str">
        <f t="shared" si="20"/>
        <v>0</v>
      </c>
      <c r="BL117" s="30" t="str">
        <f t="shared" si="21"/>
        <v>0</v>
      </c>
      <c r="BO117" s="30" t="str">
        <f t="shared" si="22"/>
        <v>0</v>
      </c>
      <c r="BR117" s="30" t="str">
        <f t="shared" si="23"/>
        <v>0</v>
      </c>
      <c r="BU117" s="30" t="str">
        <f t="shared" si="24"/>
        <v>0</v>
      </c>
      <c r="BX117" s="30" t="str">
        <f t="shared" si="25"/>
        <v>0</v>
      </c>
      <c r="CA117" s="30" t="str">
        <f t="shared" si="26"/>
        <v>0</v>
      </c>
    </row>
    <row r="118">
      <c r="A118" s="87" t="s">
        <v>983</v>
      </c>
      <c r="D118" s="90"/>
      <c r="G118" s="25" t="str">
        <f t="shared" si="2"/>
        <v>0</v>
      </c>
      <c r="J118" s="25" t="str">
        <f t="shared" si="3"/>
        <v>0</v>
      </c>
      <c r="M118" s="25" t="str">
        <f t="shared" si="4"/>
        <v>0</v>
      </c>
      <c r="P118" s="25" t="str">
        <f t="shared" si="5"/>
        <v>0</v>
      </c>
      <c r="S118" s="25" t="str">
        <f t="shared" si="6"/>
        <v>0</v>
      </c>
      <c r="V118" s="30" t="str">
        <f t="shared" si="7"/>
        <v>0</v>
      </c>
      <c r="Y118" s="30" t="str">
        <f t="shared" si="8"/>
        <v>0</v>
      </c>
      <c r="AB118" s="30" t="str">
        <f t="shared" si="9"/>
        <v>0</v>
      </c>
      <c r="AE118" s="30" t="str">
        <f t="shared" si="10"/>
        <v>0</v>
      </c>
      <c r="AH118" s="30" t="str">
        <f t="shared" si="11"/>
        <v>0</v>
      </c>
      <c r="AK118" s="30" t="str">
        <f t="shared" si="12"/>
        <v>0</v>
      </c>
      <c r="AN118" s="30" t="str">
        <f t="shared" si="13"/>
        <v>0</v>
      </c>
      <c r="AQ118" s="30" t="str">
        <f t="shared" si="14"/>
        <v>0</v>
      </c>
      <c r="AT118" s="30" t="str">
        <f t="shared" si="15"/>
        <v>0</v>
      </c>
      <c r="AV118" s="36" t="s">
        <v>574</v>
      </c>
      <c r="AW118" s="32" t="str">
        <f t="shared" si="16"/>
        <v>1</v>
      </c>
      <c r="AZ118" s="30" t="str">
        <f t="shared" si="17"/>
        <v>0</v>
      </c>
      <c r="BC118" s="30" t="str">
        <f t="shared" si="18"/>
        <v>0</v>
      </c>
      <c r="BF118" s="30" t="str">
        <f t="shared" si="19"/>
        <v>0</v>
      </c>
      <c r="BI118" s="30" t="str">
        <f t="shared" si="20"/>
        <v>0</v>
      </c>
      <c r="BL118" s="30" t="str">
        <f t="shared" si="21"/>
        <v>0</v>
      </c>
      <c r="BO118" s="30" t="str">
        <f t="shared" si="22"/>
        <v>0</v>
      </c>
      <c r="BR118" s="30" t="str">
        <f t="shared" si="23"/>
        <v>0</v>
      </c>
      <c r="BU118" s="30" t="str">
        <f t="shared" si="24"/>
        <v>0</v>
      </c>
      <c r="BX118" s="30" t="str">
        <f t="shared" si="25"/>
        <v>0</v>
      </c>
      <c r="CA118" s="30" t="str">
        <f t="shared" si="26"/>
        <v>0</v>
      </c>
    </row>
    <row r="119">
      <c r="A119" s="87" t="s">
        <v>984</v>
      </c>
      <c r="D119" s="90"/>
      <c r="G119" s="25" t="str">
        <f t="shared" si="2"/>
        <v>0</v>
      </c>
      <c r="J119" s="25" t="str">
        <f t="shared" si="3"/>
        <v>0</v>
      </c>
      <c r="M119" s="25" t="str">
        <f t="shared" si="4"/>
        <v>0</v>
      </c>
      <c r="P119" s="25" t="str">
        <f t="shared" si="5"/>
        <v>0</v>
      </c>
      <c r="S119" s="25" t="str">
        <f t="shared" si="6"/>
        <v>0</v>
      </c>
      <c r="V119" s="30" t="str">
        <f t="shared" si="7"/>
        <v>0</v>
      </c>
      <c r="Y119" s="30" t="str">
        <f t="shared" si="8"/>
        <v>0</v>
      </c>
      <c r="AB119" s="30" t="str">
        <f t="shared" si="9"/>
        <v>0</v>
      </c>
      <c r="AE119" s="30" t="str">
        <f t="shared" si="10"/>
        <v>0</v>
      </c>
      <c r="AH119" s="30" t="str">
        <f t="shared" si="11"/>
        <v>0</v>
      </c>
      <c r="AK119" s="30" t="str">
        <f t="shared" si="12"/>
        <v>0</v>
      </c>
      <c r="AN119" s="30" t="str">
        <f t="shared" si="13"/>
        <v>0</v>
      </c>
      <c r="AQ119" s="30" t="str">
        <f t="shared" si="14"/>
        <v>0</v>
      </c>
      <c r="AT119" s="30" t="str">
        <f t="shared" si="15"/>
        <v>0</v>
      </c>
      <c r="AV119" s="36" t="s">
        <v>574</v>
      </c>
      <c r="AW119" s="32" t="str">
        <f t="shared" si="16"/>
        <v>1</v>
      </c>
      <c r="AZ119" s="30" t="str">
        <f t="shared" si="17"/>
        <v>0</v>
      </c>
      <c r="BC119" s="30" t="str">
        <f t="shared" si="18"/>
        <v>0</v>
      </c>
      <c r="BF119" s="30" t="str">
        <f t="shared" si="19"/>
        <v>0</v>
      </c>
      <c r="BI119" s="30" t="str">
        <f t="shared" si="20"/>
        <v>0</v>
      </c>
      <c r="BL119" s="30" t="str">
        <f t="shared" si="21"/>
        <v>0</v>
      </c>
      <c r="BO119" s="30" t="str">
        <f t="shared" si="22"/>
        <v>0</v>
      </c>
      <c r="BR119" s="30" t="str">
        <f t="shared" si="23"/>
        <v>0</v>
      </c>
      <c r="BU119" s="30" t="str">
        <f t="shared" si="24"/>
        <v>0</v>
      </c>
      <c r="BX119" s="30" t="str">
        <f t="shared" si="25"/>
        <v>0</v>
      </c>
      <c r="CA119" s="30" t="str">
        <f t="shared" si="26"/>
        <v>0</v>
      </c>
    </row>
    <row r="120">
      <c r="A120" s="87" t="s">
        <v>985</v>
      </c>
      <c r="D120" s="90"/>
      <c r="G120" s="25" t="str">
        <f t="shared" si="2"/>
        <v>0</v>
      </c>
      <c r="J120" s="25" t="str">
        <f t="shared" si="3"/>
        <v>0</v>
      </c>
      <c r="M120" s="25" t="str">
        <f t="shared" si="4"/>
        <v>0</v>
      </c>
      <c r="P120" s="25" t="str">
        <f t="shared" si="5"/>
        <v>0</v>
      </c>
      <c r="S120" s="25" t="str">
        <f t="shared" si="6"/>
        <v>0</v>
      </c>
      <c r="V120" s="30" t="str">
        <f t="shared" si="7"/>
        <v>0</v>
      </c>
      <c r="Y120" s="30" t="str">
        <f t="shared" si="8"/>
        <v>0</v>
      </c>
      <c r="AB120" s="30" t="str">
        <f t="shared" si="9"/>
        <v>0</v>
      </c>
      <c r="AE120" s="30" t="str">
        <f t="shared" si="10"/>
        <v>0</v>
      </c>
      <c r="AH120" s="30" t="str">
        <f t="shared" si="11"/>
        <v>0</v>
      </c>
      <c r="AK120" s="30" t="str">
        <f t="shared" si="12"/>
        <v>0</v>
      </c>
      <c r="AN120" s="30" t="str">
        <f t="shared" si="13"/>
        <v>0</v>
      </c>
      <c r="AQ120" s="30" t="str">
        <f t="shared" si="14"/>
        <v>0</v>
      </c>
      <c r="AT120" s="30" t="str">
        <f t="shared" si="15"/>
        <v>0</v>
      </c>
      <c r="AV120" s="36" t="s">
        <v>574</v>
      </c>
      <c r="AW120" s="32" t="str">
        <f t="shared" si="16"/>
        <v>1</v>
      </c>
      <c r="AZ120" s="30" t="str">
        <f t="shared" si="17"/>
        <v>0</v>
      </c>
      <c r="BC120" s="30" t="str">
        <f t="shared" si="18"/>
        <v>0</v>
      </c>
      <c r="BF120" s="30" t="str">
        <f t="shared" si="19"/>
        <v>0</v>
      </c>
      <c r="BI120" s="30" t="str">
        <f t="shared" si="20"/>
        <v>0</v>
      </c>
      <c r="BL120" s="30" t="str">
        <f t="shared" si="21"/>
        <v>0</v>
      </c>
      <c r="BO120" s="30" t="str">
        <f t="shared" si="22"/>
        <v>0</v>
      </c>
      <c r="BR120" s="30" t="str">
        <f t="shared" si="23"/>
        <v>0</v>
      </c>
      <c r="BU120" s="30" t="str">
        <f t="shared" si="24"/>
        <v>0</v>
      </c>
      <c r="BX120" s="30" t="str">
        <f t="shared" si="25"/>
        <v>0</v>
      </c>
      <c r="CA120" s="30" t="str">
        <f t="shared" si="26"/>
        <v>0</v>
      </c>
    </row>
    <row r="121">
      <c r="A121" s="87" t="s">
        <v>986</v>
      </c>
      <c r="D121" s="90"/>
      <c r="G121" s="25" t="str">
        <f t="shared" si="2"/>
        <v>0</v>
      </c>
      <c r="J121" s="25" t="str">
        <f t="shared" si="3"/>
        <v>0</v>
      </c>
      <c r="M121" s="25" t="str">
        <f t="shared" si="4"/>
        <v>0</v>
      </c>
      <c r="P121" s="25" t="str">
        <f t="shared" si="5"/>
        <v>0</v>
      </c>
      <c r="S121" s="25" t="str">
        <f t="shared" si="6"/>
        <v>0</v>
      </c>
      <c r="V121" s="30" t="str">
        <f t="shared" si="7"/>
        <v>0</v>
      </c>
      <c r="Y121" s="30" t="str">
        <f t="shared" si="8"/>
        <v>0</v>
      </c>
      <c r="AB121" s="30" t="str">
        <f t="shared" si="9"/>
        <v>0</v>
      </c>
      <c r="AE121" s="30" t="str">
        <f t="shared" si="10"/>
        <v>0</v>
      </c>
      <c r="AH121" s="30" t="str">
        <f t="shared" si="11"/>
        <v>0</v>
      </c>
      <c r="AK121" s="30" t="str">
        <f t="shared" si="12"/>
        <v>0</v>
      </c>
      <c r="AN121" s="30" t="str">
        <f t="shared" si="13"/>
        <v>0</v>
      </c>
      <c r="AQ121" s="30" t="str">
        <f t="shared" si="14"/>
        <v>0</v>
      </c>
      <c r="AT121" s="30" t="str">
        <f t="shared" si="15"/>
        <v>0</v>
      </c>
      <c r="AV121" s="36" t="s">
        <v>574</v>
      </c>
      <c r="AW121" s="32" t="str">
        <f t="shared" si="16"/>
        <v>1</v>
      </c>
      <c r="AZ121" s="30" t="str">
        <f t="shared" si="17"/>
        <v>0</v>
      </c>
      <c r="BC121" s="30" t="str">
        <f t="shared" si="18"/>
        <v>0</v>
      </c>
      <c r="BF121" s="30" t="str">
        <f t="shared" si="19"/>
        <v>0</v>
      </c>
      <c r="BI121" s="30" t="str">
        <f t="shared" si="20"/>
        <v>0</v>
      </c>
      <c r="BL121" s="30" t="str">
        <f t="shared" si="21"/>
        <v>0</v>
      </c>
      <c r="BO121" s="30" t="str">
        <f t="shared" si="22"/>
        <v>0</v>
      </c>
      <c r="BR121" s="30" t="str">
        <f t="shared" si="23"/>
        <v>0</v>
      </c>
      <c r="BU121" s="30" t="str">
        <f t="shared" si="24"/>
        <v>0</v>
      </c>
      <c r="BX121" s="30" t="str">
        <f t="shared" si="25"/>
        <v>0</v>
      </c>
      <c r="BZ121" s="36" t="s">
        <v>574</v>
      </c>
      <c r="CA121" s="32" t="str">
        <f t="shared" si="26"/>
        <v>1</v>
      </c>
    </row>
    <row r="122">
      <c r="A122" s="87" t="s">
        <v>987</v>
      </c>
      <c r="D122" s="90"/>
      <c r="G122" s="25" t="str">
        <f t="shared" si="2"/>
        <v>0</v>
      </c>
      <c r="J122" s="25" t="str">
        <f t="shared" si="3"/>
        <v>0</v>
      </c>
      <c r="M122" s="25" t="str">
        <f t="shared" si="4"/>
        <v>0</v>
      </c>
      <c r="P122" s="25" t="str">
        <f t="shared" si="5"/>
        <v>0</v>
      </c>
      <c r="S122" s="25" t="str">
        <f t="shared" si="6"/>
        <v>0</v>
      </c>
      <c r="V122" s="30" t="str">
        <f t="shared" si="7"/>
        <v>0</v>
      </c>
      <c r="Y122" s="30" t="str">
        <f t="shared" si="8"/>
        <v>0</v>
      </c>
      <c r="AB122" s="30" t="str">
        <f t="shared" si="9"/>
        <v>0</v>
      </c>
      <c r="AE122" s="30" t="str">
        <f t="shared" si="10"/>
        <v>0</v>
      </c>
      <c r="AH122" s="30" t="str">
        <f t="shared" si="11"/>
        <v>0</v>
      </c>
      <c r="AK122" s="30" t="str">
        <f t="shared" si="12"/>
        <v>0</v>
      </c>
      <c r="AN122" s="30" t="str">
        <f t="shared" si="13"/>
        <v>0</v>
      </c>
      <c r="AQ122" s="30" t="str">
        <f t="shared" si="14"/>
        <v>0</v>
      </c>
      <c r="AT122" s="30" t="str">
        <f t="shared" si="15"/>
        <v>0</v>
      </c>
      <c r="AW122" s="30" t="str">
        <f t="shared" si="16"/>
        <v>0</v>
      </c>
      <c r="AY122" s="36" t="s">
        <v>574</v>
      </c>
      <c r="AZ122" s="32" t="str">
        <f t="shared" si="17"/>
        <v>1</v>
      </c>
      <c r="BC122" s="30" t="str">
        <f t="shared" si="18"/>
        <v>0</v>
      </c>
      <c r="BF122" s="30" t="str">
        <f t="shared" si="19"/>
        <v>0</v>
      </c>
      <c r="BI122" s="30" t="str">
        <f t="shared" si="20"/>
        <v>0</v>
      </c>
      <c r="BL122" s="30" t="str">
        <f t="shared" si="21"/>
        <v>0</v>
      </c>
      <c r="BO122" s="30" t="str">
        <f t="shared" si="22"/>
        <v>0</v>
      </c>
      <c r="BR122" s="30" t="str">
        <f t="shared" si="23"/>
        <v>0</v>
      </c>
      <c r="BU122" s="30" t="str">
        <f t="shared" si="24"/>
        <v>0</v>
      </c>
      <c r="BX122" s="30" t="str">
        <f t="shared" si="25"/>
        <v>0</v>
      </c>
      <c r="CA122" s="30" t="str">
        <f t="shared" si="26"/>
        <v>0</v>
      </c>
    </row>
    <row r="123">
      <c r="A123" s="87" t="s">
        <v>988</v>
      </c>
      <c r="D123" s="90"/>
      <c r="G123" s="25" t="str">
        <f t="shared" si="2"/>
        <v>0</v>
      </c>
      <c r="J123" s="25" t="str">
        <f t="shared" si="3"/>
        <v>0</v>
      </c>
      <c r="M123" s="25" t="str">
        <f t="shared" si="4"/>
        <v>0</v>
      </c>
      <c r="P123" s="25" t="str">
        <f t="shared" si="5"/>
        <v>0</v>
      </c>
      <c r="S123" s="25" t="str">
        <f t="shared" si="6"/>
        <v>0</v>
      </c>
      <c r="V123" s="30" t="str">
        <f t="shared" si="7"/>
        <v>0</v>
      </c>
      <c r="Y123" s="30" t="str">
        <f t="shared" si="8"/>
        <v>0</v>
      </c>
      <c r="AB123" s="30" t="str">
        <f t="shared" si="9"/>
        <v>0</v>
      </c>
      <c r="AE123" s="30" t="str">
        <f t="shared" si="10"/>
        <v>0</v>
      </c>
      <c r="AH123" s="30" t="str">
        <f t="shared" si="11"/>
        <v>0</v>
      </c>
      <c r="AK123" s="30" t="str">
        <f t="shared" si="12"/>
        <v>0</v>
      </c>
      <c r="AN123" s="30" t="str">
        <f t="shared" si="13"/>
        <v>0</v>
      </c>
      <c r="AQ123" s="30" t="str">
        <f t="shared" si="14"/>
        <v>0</v>
      </c>
      <c r="AT123" s="30" t="str">
        <f t="shared" si="15"/>
        <v>0</v>
      </c>
      <c r="AW123" s="30" t="str">
        <f t="shared" si="16"/>
        <v>0</v>
      </c>
      <c r="AZ123" s="30" t="str">
        <f t="shared" si="17"/>
        <v>0</v>
      </c>
      <c r="BC123" s="30" t="str">
        <f t="shared" si="18"/>
        <v>0</v>
      </c>
      <c r="BF123" s="30" t="str">
        <f t="shared" si="19"/>
        <v>0</v>
      </c>
      <c r="BI123" s="30" t="str">
        <f t="shared" si="20"/>
        <v>0</v>
      </c>
      <c r="BL123" s="30" t="str">
        <f t="shared" si="21"/>
        <v>0</v>
      </c>
      <c r="BO123" s="30" t="str">
        <f t="shared" si="22"/>
        <v>0</v>
      </c>
      <c r="BR123" s="30" t="str">
        <f t="shared" si="23"/>
        <v>0</v>
      </c>
      <c r="BU123" s="30" t="str">
        <f t="shared" si="24"/>
        <v>0</v>
      </c>
      <c r="BX123" s="30" t="str">
        <f t="shared" si="25"/>
        <v>0</v>
      </c>
      <c r="CA123" s="30" t="str">
        <f t="shared" si="26"/>
        <v>0</v>
      </c>
    </row>
    <row r="124">
      <c r="A124" s="87" t="s">
        <v>989</v>
      </c>
      <c r="D124" s="90"/>
      <c r="G124" s="25" t="str">
        <f t="shared" si="2"/>
        <v>0</v>
      </c>
      <c r="J124" s="25" t="str">
        <f t="shared" si="3"/>
        <v>0</v>
      </c>
      <c r="M124" s="25" t="str">
        <f t="shared" si="4"/>
        <v>0</v>
      </c>
      <c r="P124" s="25" t="str">
        <f t="shared" si="5"/>
        <v>0</v>
      </c>
      <c r="S124" s="25" t="str">
        <f t="shared" si="6"/>
        <v>0</v>
      </c>
      <c r="V124" s="30" t="str">
        <f t="shared" si="7"/>
        <v>0</v>
      </c>
      <c r="Y124" s="30" t="str">
        <f t="shared" si="8"/>
        <v>0</v>
      </c>
      <c r="AB124" s="30" t="str">
        <f t="shared" si="9"/>
        <v>0</v>
      </c>
      <c r="AE124" s="30" t="str">
        <f t="shared" si="10"/>
        <v>0</v>
      </c>
      <c r="AH124" s="30" t="str">
        <f t="shared" si="11"/>
        <v>0</v>
      </c>
      <c r="AK124" s="30" t="str">
        <f t="shared" si="12"/>
        <v>0</v>
      </c>
      <c r="AN124" s="30" t="str">
        <f t="shared" si="13"/>
        <v>0</v>
      </c>
      <c r="AQ124" s="30" t="str">
        <f t="shared" si="14"/>
        <v>0</v>
      </c>
      <c r="AT124" s="30" t="str">
        <f t="shared" si="15"/>
        <v>0</v>
      </c>
      <c r="AW124" s="30" t="str">
        <f t="shared" si="16"/>
        <v>0</v>
      </c>
      <c r="AY124" s="36" t="s">
        <v>574</v>
      </c>
      <c r="AZ124" s="32" t="str">
        <f t="shared" si="17"/>
        <v>1</v>
      </c>
      <c r="BC124" s="30" t="str">
        <f t="shared" si="18"/>
        <v>0</v>
      </c>
      <c r="BF124" s="30" t="str">
        <f t="shared" si="19"/>
        <v>0</v>
      </c>
      <c r="BI124" s="30" t="str">
        <f t="shared" si="20"/>
        <v>0</v>
      </c>
      <c r="BL124" s="30" t="str">
        <f t="shared" si="21"/>
        <v>0</v>
      </c>
      <c r="BO124" s="30" t="str">
        <f t="shared" si="22"/>
        <v>0</v>
      </c>
      <c r="BR124" s="30" t="str">
        <f t="shared" si="23"/>
        <v>0</v>
      </c>
      <c r="BU124" s="30" t="str">
        <f t="shared" si="24"/>
        <v>0</v>
      </c>
      <c r="BX124" s="30" t="str">
        <f t="shared" si="25"/>
        <v>0</v>
      </c>
      <c r="CA124" s="30" t="str">
        <f t="shared" si="26"/>
        <v>0</v>
      </c>
    </row>
    <row r="125">
      <c r="A125" s="87" t="s">
        <v>990</v>
      </c>
      <c r="D125" s="90"/>
      <c r="G125" s="25" t="str">
        <f t="shared" si="2"/>
        <v>0</v>
      </c>
      <c r="J125" s="25" t="str">
        <f t="shared" si="3"/>
        <v>0</v>
      </c>
      <c r="M125" s="25" t="str">
        <f t="shared" si="4"/>
        <v>0</v>
      </c>
      <c r="P125" s="25" t="str">
        <f t="shared" si="5"/>
        <v>0</v>
      </c>
      <c r="S125" s="25" t="str">
        <f t="shared" si="6"/>
        <v>0</v>
      </c>
      <c r="V125" s="30" t="str">
        <f t="shared" si="7"/>
        <v>0</v>
      </c>
      <c r="Y125" s="30" t="str">
        <f t="shared" si="8"/>
        <v>0</v>
      </c>
      <c r="AB125" s="30" t="str">
        <f t="shared" si="9"/>
        <v>0</v>
      </c>
      <c r="AE125" s="30" t="str">
        <f t="shared" si="10"/>
        <v>0</v>
      </c>
      <c r="AH125" s="30" t="str">
        <f t="shared" si="11"/>
        <v>0</v>
      </c>
      <c r="AK125" s="30" t="str">
        <f t="shared" si="12"/>
        <v>0</v>
      </c>
      <c r="AN125" s="30" t="str">
        <f t="shared" si="13"/>
        <v>0</v>
      </c>
      <c r="AQ125" s="30" t="str">
        <f t="shared" si="14"/>
        <v>0</v>
      </c>
      <c r="AT125" s="30" t="str">
        <f t="shared" si="15"/>
        <v>0</v>
      </c>
      <c r="AW125" s="30" t="str">
        <f t="shared" si="16"/>
        <v>0</v>
      </c>
      <c r="AY125" s="36" t="s">
        <v>574</v>
      </c>
      <c r="AZ125" s="32" t="str">
        <f t="shared" si="17"/>
        <v>1</v>
      </c>
      <c r="BC125" s="30" t="str">
        <f t="shared" si="18"/>
        <v>0</v>
      </c>
      <c r="BF125" s="30" t="str">
        <f t="shared" si="19"/>
        <v>0</v>
      </c>
      <c r="BI125" s="30" t="str">
        <f t="shared" si="20"/>
        <v>0</v>
      </c>
      <c r="BL125" s="30" t="str">
        <f t="shared" si="21"/>
        <v>0</v>
      </c>
      <c r="BO125" s="30" t="str">
        <f t="shared" si="22"/>
        <v>0</v>
      </c>
      <c r="BR125" s="30" t="str">
        <f t="shared" si="23"/>
        <v>0</v>
      </c>
      <c r="BU125" s="30" t="str">
        <f t="shared" si="24"/>
        <v>0</v>
      </c>
      <c r="BX125" s="30" t="str">
        <f t="shared" si="25"/>
        <v>0</v>
      </c>
      <c r="CA125" s="30" t="str">
        <f t="shared" si="26"/>
        <v>0</v>
      </c>
    </row>
    <row r="126">
      <c r="A126" s="87" t="s">
        <v>991</v>
      </c>
      <c r="D126" s="90"/>
      <c r="G126" s="25" t="str">
        <f t="shared" si="2"/>
        <v>0</v>
      </c>
      <c r="J126" s="25" t="str">
        <f t="shared" si="3"/>
        <v>0</v>
      </c>
      <c r="M126" s="25" t="str">
        <f t="shared" si="4"/>
        <v>0</v>
      </c>
      <c r="P126" s="25" t="str">
        <f t="shared" si="5"/>
        <v>0</v>
      </c>
      <c r="S126" s="25" t="str">
        <f t="shared" si="6"/>
        <v>0</v>
      </c>
      <c r="V126" s="30" t="str">
        <f t="shared" si="7"/>
        <v>0</v>
      </c>
      <c r="Y126" s="30" t="str">
        <f t="shared" si="8"/>
        <v>0</v>
      </c>
      <c r="AB126" s="30" t="str">
        <f t="shared" si="9"/>
        <v>0</v>
      </c>
      <c r="AE126" s="30" t="str">
        <f t="shared" si="10"/>
        <v>0</v>
      </c>
      <c r="AH126" s="30" t="str">
        <f t="shared" si="11"/>
        <v>0</v>
      </c>
      <c r="AK126" s="30" t="str">
        <f t="shared" si="12"/>
        <v>0</v>
      </c>
      <c r="AN126" s="30" t="str">
        <f t="shared" si="13"/>
        <v>0</v>
      </c>
      <c r="AQ126" s="30" t="str">
        <f t="shared" si="14"/>
        <v>0</v>
      </c>
      <c r="AT126" s="30" t="str">
        <f t="shared" si="15"/>
        <v>0</v>
      </c>
      <c r="AW126" s="30" t="str">
        <f t="shared" si="16"/>
        <v>0</v>
      </c>
      <c r="AY126" s="36" t="s">
        <v>753</v>
      </c>
      <c r="AZ126" s="32" t="str">
        <f t="shared" si="17"/>
        <v>3</v>
      </c>
      <c r="BC126" s="30" t="str">
        <f t="shared" si="18"/>
        <v>0</v>
      </c>
      <c r="BF126" s="30" t="str">
        <f t="shared" si="19"/>
        <v>0</v>
      </c>
      <c r="BI126" s="30" t="str">
        <f t="shared" si="20"/>
        <v>0</v>
      </c>
      <c r="BL126" s="30" t="str">
        <f t="shared" si="21"/>
        <v>0</v>
      </c>
      <c r="BO126" s="30" t="str">
        <f t="shared" si="22"/>
        <v>0</v>
      </c>
      <c r="BR126" s="30" t="str">
        <f t="shared" si="23"/>
        <v>0</v>
      </c>
      <c r="BU126" s="30" t="str">
        <f t="shared" si="24"/>
        <v>0</v>
      </c>
      <c r="BX126" s="30" t="str">
        <f t="shared" si="25"/>
        <v>0</v>
      </c>
      <c r="CA126" s="30" t="str">
        <f t="shared" si="26"/>
        <v>0</v>
      </c>
    </row>
    <row r="127">
      <c r="A127" s="87" t="s">
        <v>992</v>
      </c>
      <c r="D127" s="90"/>
      <c r="G127" s="25" t="str">
        <f t="shared" si="2"/>
        <v>0</v>
      </c>
      <c r="J127" s="25" t="str">
        <f t="shared" si="3"/>
        <v>0</v>
      </c>
      <c r="M127" s="25" t="str">
        <f t="shared" si="4"/>
        <v>0</v>
      </c>
      <c r="P127" s="25" t="str">
        <f t="shared" si="5"/>
        <v>0</v>
      </c>
      <c r="S127" s="25" t="str">
        <f t="shared" si="6"/>
        <v>0</v>
      </c>
      <c r="V127" s="30" t="str">
        <f t="shared" si="7"/>
        <v>0</v>
      </c>
      <c r="Y127" s="30" t="str">
        <f t="shared" si="8"/>
        <v>0</v>
      </c>
      <c r="AB127" s="30" t="str">
        <f t="shared" si="9"/>
        <v>0</v>
      </c>
      <c r="AE127" s="30" t="str">
        <f t="shared" si="10"/>
        <v>0</v>
      </c>
      <c r="AH127" s="30" t="str">
        <f t="shared" si="11"/>
        <v>0</v>
      </c>
      <c r="AK127" s="30" t="str">
        <f t="shared" si="12"/>
        <v>0</v>
      </c>
      <c r="AN127" s="30" t="str">
        <f t="shared" si="13"/>
        <v>0</v>
      </c>
      <c r="AQ127" s="30" t="str">
        <f t="shared" si="14"/>
        <v>0</v>
      </c>
      <c r="AT127" s="30" t="str">
        <f t="shared" si="15"/>
        <v>0</v>
      </c>
      <c r="AW127" s="30" t="str">
        <f t="shared" si="16"/>
        <v>0</v>
      </c>
      <c r="AY127" s="36" t="s">
        <v>574</v>
      </c>
      <c r="AZ127" s="32" t="str">
        <f t="shared" si="17"/>
        <v>1</v>
      </c>
      <c r="BC127" s="30" t="str">
        <f t="shared" si="18"/>
        <v>0</v>
      </c>
      <c r="BF127" s="30" t="str">
        <f t="shared" si="19"/>
        <v>0</v>
      </c>
      <c r="BI127" s="30" t="str">
        <f t="shared" si="20"/>
        <v>0</v>
      </c>
      <c r="BL127" s="30" t="str">
        <f t="shared" si="21"/>
        <v>0</v>
      </c>
      <c r="BO127" s="30" t="str">
        <f t="shared" si="22"/>
        <v>0</v>
      </c>
      <c r="BR127" s="30" t="str">
        <f t="shared" si="23"/>
        <v>0</v>
      </c>
      <c r="BU127" s="30" t="str">
        <f t="shared" si="24"/>
        <v>0</v>
      </c>
      <c r="BX127" s="30" t="str">
        <f t="shared" si="25"/>
        <v>0</v>
      </c>
      <c r="CA127" s="30" t="str">
        <f t="shared" si="26"/>
        <v>0</v>
      </c>
    </row>
    <row r="128">
      <c r="A128" s="87" t="s">
        <v>993</v>
      </c>
      <c r="D128" s="90"/>
      <c r="G128" s="25" t="str">
        <f t="shared" si="2"/>
        <v>0</v>
      </c>
      <c r="J128" s="25" t="str">
        <f t="shared" si="3"/>
        <v>0</v>
      </c>
      <c r="M128" s="25" t="str">
        <f t="shared" si="4"/>
        <v>0</v>
      </c>
      <c r="P128" s="25" t="str">
        <f t="shared" si="5"/>
        <v>0</v>
      </c>
      <c r="S128" s="25" t="str">
        <f t="shared" si="6"/>
        <v>0</v>
      </c>
      <c r="V128" s="30" t="str">
        <f t="shared" si="7"/>
        <v>0</v>
      </c>
      <c r="Y128" s="30" t="str">
        <f t="shared" si="8"/>
        <v>0</v>
      </c>
      <c r="AB128" s="30" t="str">
        <f t="shared" si="9"/>
        <v>0</v>
      </c>
      <c r="AE128" s="30" t="str">
        <f t="shared" si="10"/>
        <v>0</v>
      </c>
      <c r="AH128" s="30" t="str">
        <f t="shared" si="11"/>
        <v>0</v>
      </c>
      <c r="AK128" s="30" t="str">
        <f t="shared" si="12"/>
        <v>0</v>
      </c>
      <c r="AN128" s="30" t="str">
        <f t="shared" si="13"/>
        <v>0</v>
      </c>
      <c r="AQ128" s="30" t="str">
        <f t="shared" si="14"/>
        <v>0</v>
      </c>
      <c r="AT128" s="30" t="str">
        <f t="shared" si="15"/>
        <v>0</v>
      </c>
      <c r="AW128" s="30" t="str">
        <f t="shared" si="16"/>
        <v>0</v>
      </c>
      <c r="AY128" s="36" t="s">
        <v>574</v>
      </c>
      <c r="AZ128" s="32" t="str">
        <f t="shared" si="17"/>
        <v>1</v>
      </c>
      <c r="BC128" s="30" t="str">
        <f t="shared" si="18"/>
        <v>0</v>
      </c>
      <c r="BF128" s="30" t="str">
        <f t="shared" si="19"/>
        <v>0</v>
      </c>
      <c r="BI128" s="30" t="str">
        <f t="shared" si="20"/>
        <v>0</v>
      </c>
      <c r="BL128" s="30" t="str">
        <f t="shared" si="21"/>
        <v>0</v>
      </c>
      <c r="BO128" s="30" t="str">
        <f t="shared" si="22"/>
        <v>0</v>
      </c>
      <c r="BR128" s="30" t="str">
        <f t="shared" si="23"/>
        <v>0</v>
      </c>
      <c r="BU128" s="30" t="str">
        <f t="shared" si="24"/>
        <v>0</v>
      </c>
      <c r="BX128" s="30" t="str">
        <f t="shared" si="25"/>
        <v>0</v>
      </c>
      <c r="CA128" s="30" t="str">
        <f t="shared" si="26"/>
        <v>0</v>
      </c>
    </row>
    <row r="129">
      <c r="A129" s="87" t="s">
        <v>994</v>
      </c>
      <c r="D129" s="90"/>
      <c r="G129" s="25" t="str">
        <f t="shared" si="2"/>
        <v>0</v>
      </c>
      <c r="J129" s="25" t="str">
        <f t="shared" si="3"/>
        <v>0</v>
      </c>
      <c r="M129" s="25" t="str">
        <f t="shared" si="4"/>
        <v>0</v>
      </c>
      <c r="P129" s="25" t="str">
        <f t="shared" si="5"/>
        <v>0</v>
      </c>
      <c r="S129" s="25" t="str">
        <f t="shared" si="6"/>
        <v>0</v>
      </c>
      <c r="V129" s="30" t="str">
        <f t="shared" si="7"/>
        <v>0</v>
      </c>
      <c r="Y129" s="30" t="str">
        <f t="shared" si="8"/>
        <v>0</v>
      </c>
      <c r="AB129" s="30" t="str">
        <f t="shared" si="9"/>
        <v>0</v>
      </c>
      <c r="AE129" s="30" t="str">
        <f t="shared" si="10"/>
        <v>0</v>
      </c>
      <c r="AH129" s="30" t="str">
        <f t="shared" si="11"/>
        <v>0</v>
      </c>
      <c r="AK129" s="30" t="str">
        <f t="shared" si="12"/>
        <v>0</v>
      </c>
      <c r="AN129" s="30" t="str">
        <f t="shared" si="13"/>
        <v>0</v>
      </c>
      <c r="AQ129" s="30" t="str">
        <f t="shared" si="14"/>
        <v>0</v>
      </c>
      <c r="AT129" s="30" t="str">
        <f t="shared" si="15"/>
        <v>0</v>
      </c>
      <c r="AW129" s="30" t="str">
        <f t="shared" si="16"/>
        <v>0</v>
      </c>
      <c r="AY129" s="36" t="s">
        <v>574</v>
      </c>
      <c r="AZ129" s="32" t="str">
        <f t="shared" si="17"/>
        <v>1</v>
      </c>
      <c r="BC129" s="30" t="str">
        <f t="shared" si="18"/>
        <v>0</v>
      </c>
      <c r="BF129" s="30" t="str">
        <f t="shared" si="19"/>
        <v>0</v>
      </c>
      <c r="BI129" s="30" t="str">
        <f t="shared" si="20"/>
        <v>0</v>
      </c>
      <c r="BL129" s="30" t="str">
        <f t="shared" si="21"/>
        <v>0</v>
      </c>
      <c r="BO129" s="30" t="str">
        <f t="shared" si="22"/>
        <v>0</v>
      </c>
      <c r="BR129" s="30" t="str">
        <f t="shared" si="23"/>
        <v>0</v>
      </c>
      <c r="BU129" s="30" t="str">
        <f t="shared" si="24"/>
        <v>0</v>
      </c>
      <c r="BX129" s="30" t="str">
        <f t="shared" si="25"/>
        <v>0</v>
      </c>
      <c r="CA129" s="30" t="str">
        <f t="shared" si="26"/>
        <v>0</v>
      </c>
    </row>
    <row r="130">
      <c r="A130" s="87" t="s">
        <v>995</v>
      </c>
      <c r="D130" s="90"/>
      <c r="G130" s="25" t="str">
        <f t="shared" si="2"/>
        <v>0</v>
      </c>
      <c r="J130" s="25" t="str">
        <f t="shared" si="3"/>
        <v>0</v>
      </c>
      <c r="M130" s="25" t="str">
        <f t="shared" si="4"/>
        <v>0</v>
      </c>
      <c r="P130" s="25" t="str">
        <f t="shared" si="5"/>
        <v>0</v>
      </c>
      <c r="S130" s="25" t="str">
        <f t="shared" si="6"/>
        <v>0</v>
      </c>
      <c r="V130" s="30" t="str">
        <f t="shared" si="7"/>
        <v>0</v>
      </c>
      <c r="Y130" s="30" t="str">
        <f t="shared" si="8"/>
        <v>0</v>
      </c>
      <c r="AB130" s="30" t="str">
        <f t="shared" si="9"/>
        <v>0</v>
      </c>
      <c r="AE130" s="30" t="str">
        <f t="shared" si="10"/>
        <v>0</v>
      </c>
      <c r="AH130" s="30" t="str">
        <f t="shared" si="11"/>
        <v>0</v>
      </c>
      <c r="AK130" s="30" t="str">
        <f t="shared" si="12"/>
        <v>0</v>
      </c>
      <c r="AN130" s="30" t="str">
        <f t="shared" si="13"/>
        <v>0</v>
      </c>
      <c r="AQ130" s="30" t="str">
        <f t="shared" si="14"/>
        <v>0</v>
      </c>
      <c r="AT130" s="30" t="str">
        <f t="shared" si="15"/>
        <v>0</v>
      </c>
      <c r="AW130" s="30" t="str">
        <f t="shared" si="16"/>
        <v>0</v>
      </c>
      <c r="AY130" s="36" t="s">
        <v>574</v>
      </c>
      <c r="AZ130" s="32" t="str">
        <f t="shared" si="17"/>
        <v>1</v>
      </c>
      <c r="BC130" s="30" t="str">
        <f t="shared" si="18"/>
        <v>0</v>
      </c>
      <c r="BF130" s="30" t="str">
        <f t="shared" si="19"/>
        <v>0</v>
      </c>
      <c r="BI130" s="30" t="str">
        <f t="shared" si="20"/>
        <v>0</v>
      </c>
      <c r="BL130" s="30" t="str">
        <f t="shared" si="21"/>
        <v>0</v>
      </c>
      <c r="BO130" s="30" t="str">
        <f t="shared" si="22"/>
        <v>0</v>
      </c>
      <c r="BR130" s="30" t="str">
        <f t="shared" si="23"/>
        <v>0</v>
      </c>
      <c r="BU130" s="30" t="str">
        <f t="shared" si="24"/>
        <v>0</v>
      </c>
      <c r="BX130" s="30" t="str">
        <f t="shared" si="25"/>
        <v>0</v>
      </c>
      <c r="CA130" s="30" t="str">
        <f t="shared" si="26"/>
        <v>0</v>
      </c>
    </row>
    <row r="131">
      <c r="A131" s="88" t="s">
        <v>996</v>
      </c>
      <c r="D131" s="90"/>
      <c r="G131" s="25" t="str">
        <f t="shared" si="2"/>
        <v>0</v>
      </c>
      <c r="J131" s="25" t="str">
        <f t="shared" si="3"/>
        <v>0</v>
      </c>
      <c r="M131" s="25" t="str">
        <f t="shared" si="4"/>
        <v>0</v>
      </c>
      <c r="P131" s="25" t="str">
        <f t="shared" si="5"/>
        <v>0</v>
      </c>
      <c r="S131" s="25" t="str">
        <f t="shared" si="6"/>
        <v>0</v>
      </c>
      <c r="V131" s="30" t="str">
        <f t="shared" si="7"/>
        <v>0</v>
      </c>
      <c r="Y131" s="30" t="str">
        <f t="shared" si="8"/>
        <v>0</v>
      </c>
      <c r="AB131" s="30" t="str">
        <f t="shared" si="9"/>
        <v>0</v>
      </c>
      <c r="AE131" s="30" t="str">
        <f t="shared" si="10"/>
        <v>0</v>
      </c>
      <c r="AH131" s="30" t="str">
        <f t="shared" si="11"/>
        <v>0</v>
      </c>
      <c r="AK131" s="30" t="str">
        <f t="shared" si="12"/>
        <v>0</v>
      </c>
      <c r="AN131" s="30" t="str">
        <f t="shared" si="13"/>
        <v>0</v>
      </c>
      <c r="AQ131" s="30" t="str">
        <f t="shared" si="14"/>
        <v>0</v>
      </c>
      <c r="AT131" s="30" t="str">
        <f t="shared" si="15"/>
        <v>0</v>
      </c>
      <c r="AW131" s="30" t="str">
        <f t="shared" si="16"/>
        <v>0</v>
      </c>
      <c r="AZ131" s="30" t="str">
        <f t="shared" si="17"/>
        <v>0</v>
      </c>
      <c r="BB131" s="36" t="s">
        <v>574</v>
      </c>
      <c r="BC131" s="32" t="str">
        <f t="shared" si="18"/>
        <v>1</v>
      </c>
      <c r="BF131" s="30" t="str">
        <f t="shared" si="19"/>
        <v>0</v>
      </c>
      <c r="BI131" s="30" t="str">
        <f t="shared" si="20"/>
        <v>0</v>
      </c>
      <c r="BL131" s="30" t="str">
        <f t="shared" si="21"/>
        <v>0</v>
      </c>
      <c r="BO131" s="30" t="str">
        <f t="shared" si="22"/>
        <v>0</v>
      </c>
      <c r="BR131" s="30" t="str">
        <f t="shared" si="23"/>
        <v>0</v>
      </c>
      <c r="BU131" s="30" t="str">
        <f t="shared" si="24"/>
        <v>0</v>
      </c>
      <c r="BX131" s="30" t="str">
        <f t="shared" si="25"/>
        <v>0</v>
      </c>
      <c r="CA131" s="30" t="str">
        <f t="shared" si="26"/>
        <v>0</v>
      </c>
    </row>
    <row r="132">
      <c r="A132" s="87" t="s">
        <v>997</v>
      </c>
      <c r="D132" s="90"/>
      <c r="G132" s="25" t="str">
        <f t="shared" si="2"/>
        <v>0</v>
      </c>
      <c r="J132" s="25" t="str">
        <f t="shared" si="3"/>
        <v>0</v>
      </c>
      <c r="M132" s="25" t="str">
        <f t="shared" si="4"/>
        <v>0</v>
      </c>
      <c r="P132" s="25" t="str">
        <f t="shared" si="5"/>
        <v>0</v>
      </c>
      <c r="S132" s="25" t="str">
        <f t="shared" si="6"/>
        <v>0</v>
      </c>
      <c r="V132" s="30" t="str">
        <f t="shared" si="7"/>
        <v>0</v>
      </c>
      <c r="Y132" s="30" t="str">
        <f t="shared" si="8"/>
        <v>0</v>
      </c>
      <c r="AB132" s="30" t="str">
        <f t="shared" si="9"/>
        <v>0</v>
      </c>
      <c r="AE132" s="30" t="str">
        <f t="shared" si="10"/>
        <v>0</v>
      </c>
      <c r="AH132" s="30" t="str">
        <f t="shared" si="11"/>
        <v>0</v>
      </c>
      <c r="AK132" s="30" t="str">
        <f t="shared" si="12"/>
        <v>0</v>
      </c>
      <c r="AN132" s="30" t="str">
        <f t="shared" si="13"/>
        <v>0</v>
      </c>
      <c r="AQ132" s="30" t="str">
        <f t="shared" si="14"/>
        <v>0</v>
      </c>
      <c r="AT132" s="30" t="str">
        <f t="shared" si="15"/>
        <v>0</v>
      </c>
      <c r="AW132" s="30" t="str">
        <f t="shared" si="16"/>
        <v>0</v>
      </c>
      <c r="AZ132" s="30" t="str">
        <f t="shared" si="17"/>
        <v>0</v>
      </c>
      <c r="BB132" s="36" t="s">
        <v>913</v>
      </c>
      <c r="BC132" s="32" t="str">
        <f t="shared" si="18"/>
        <v>9</v>
      </c>
      <c r="BF132" s="30" t="str">
        <f t="shared" si="19"/>
        <v>0</v>
      </c>
      <c r="BI132" s="30" t="str">
        <f t="shared" si="20"/>
        <v>0</v>
      </c>
      <c r="BL132" s="30" t="str">
        <f t="shared" si="21"/>
        <v>0</v>
      </c>
      <c r="BO132" s="30" t="str">
        <f t="shared" si="22"/>
        <v>0</v>
      </c>
      <c r="BR132" s="30" t="str">
        <f t="shared" si="23"/>
        <v>0</v>
      </c>
      <c r="BU132" s="30" t="str">
        <f t="shared" si="24"/>
        <v>0</v>
      </c>
      <c r="BX132" s="30" t="str">
        <f t="shared" si="25"/>
        <v>0</v>
      </c>
      <c r="CA132" s="30" t="str">
        <f t="shared" si="26"/>
        <v>0</v>
      </c>
    </row>
    <row r="133">
      <c r="A133" s="87" t="s">
        <v>998</v>
      </c>
      <c r="D133" s="90"/>
      <c r="G133" s="25" t="str">
        <f t="shared" si="2"/>
        <v>0</v>
      </c>
      <c r="J133" s="25" t="str">
        <f t="shared" si="3"/>
        <v>0</v>
      </c>
      <c r="M133" s="25" t="str">
        <f t="shared" si="4"/>
        <v>0</v>
      </c>
      <c r="P133" s="25" t="str">
        <f t="shared" si="5"/>
        <v>0</v>
      </c>
      <c r="S133" s="25" t="str">
        <f t="shared" si="6"/>
        <v>0</v>
      </c>
      <c r="V133" s="30" t="str">
        <f t="shared" si="7"/>
        <v>0</v>
      </c>
      <c r="Y133" s="30" t="str">
        <f t="shared" si="8"/>
        <v>0</v>
      </c>
      <c r="AB133" s="30" t="str">
        <f t="shared" si="9"/>
        <v>0</v>
      </c>
      <c r="AE133" s="30" t="str">
        <f t="shared" si="10"/>
        <v>0</v>
      </c>
      <c r="AH133" s="30" t="str">
        <f t="shared" si="11"/>
        <v>0</v>
      </c>
      <c r="AK133" s="30" t="str">
        <f t="shared" si="12"/>
        <v>0</v>
      </c>
      <c r="AN133" s="30" t="str">
        <f t="shared" si="13"/>
        <v>0</v>
      </c>
      <c r="AQ133" s="30" t="str">
        <f t="shared" si="14"/>
        <v>0</v>
      </c>
      <c r="AT133" s="30" t="str">
        <f t="shared" si="15"/>
        <v>0</v>
      </c>
      <c r="AW133" s="30" t="str">
        <f t="shared" si="16"/>
        <v>0</v>
      </c>
      <c r="AZ133" s="30" t="str">
        <f t="shared" si="17"/>
        <v>0</v>
      </c>
      <c r="BB133" s="36" t="s">
        <v>574</v>
      </c>
      <c r="BC133" s="32" t="str">
        <f t="shared" si="18"/>
        <v>1</v>
      </c>
      <c r="BF133" s="30" t="str">
        <f t="shared" si="19"/>
        <v>0</v>
      </c>
      <c r="BI133" s="30" t="str">
        <f t="shared" si="20"/>
        <v>0</v>
      </c>
      <c r="BL133" s="30" t="str">
        <f t="shared" si="21"/>
        <v>0</v>
      </c>
      <c r="BO133" s="30" t="str">
        <f t="shared" si="22"/>
        <v>0</v>
      </c>
      <c r="BR133" s="30" t="str">
        <f t="shared" si="23"/>
        <v>0</v>
      </c>
      <c r="BU133" s="30" t="str">
        <f t="shared" si="24"/>
        <v>0</v>
      </c>
      <c r="BX133" s="30" t="str">
        <f t="shared" si="25"/>
        <v>0</v>
      </c>
      <c r="CA133" s="30" t="str">
        <f t="shared" si="26"/>
        <v>0</v>
      </c>
    </row>
    <row r="134">
      <c r="A134" s="87" t="s">
        <v>999</v>
      </c>
      <c r="D134" s="90"/>
      <c r="G134" s="25" t="str">
        <f t="shared" si="2"/>
        <v>0</v>
      </c>
      <c r="J134" s="25" t="str">
        <f t="shared" si="3"/>
        <v>0</v>
      </c>
      <c r="M134" s="25" t="str">
        <f t="shared" si="4"/>
        <v>0</v>
      </c>
      <c r="P134" s="25" t="str">
        <f t="shared" si="5"/>
        <v>0</v>
      </c>
      <c r="S134" s="25" t="str">
        <f t="shared" si="6"/>
        <v>0</v>
      </c>
      <c r="V134" s="30" t="str">
        <f t="shared" si="7"/>
        <v>0</v>
      </c>
      <c r="Y134" s="30" t="str">
        <f t="shared" si="8"/>
        <v>0</v>
      </c>
      <c r="AB134" s="30" t="str">
        <f t="shared" si="9"/>
        <v>0</v>
      </c>
      <c r="AE134" s="30" t="str">
        <f t="shared" si="10"/>
        <v>0</v>
      </c>
      <c r="AH134" s="30" t="str">
        <f t="shared" si="11"/>
        <v>0</v>
      </c>
      <c r="AK134" s="30" t="str">
        <f t="shared" si="12"/>
        <v>0</v>
      </c>
      <c r="AN134" s="30" t="str">
        <f t="shared" si="13"/>
        <v>0</v>
      </c>
      <c r="AQ134" s="30" t="str">
        <f t="shared" si="14"/>
        <v>0</v>
      </c>
      <c r="AT134" s="30" t="str">
        <f t="shared" si="15"/>
        <v>0</v>
      </c>
      <c r="AW134" s="30" t="str">
        <f t="shared" si="16"/>
        <v>0</v>
      </c>
      <c r="AZ134" s="30" t="str">
        <f t="shared" si="17"/>
        <v>0</v>
      </c>
      <c r="BB134" s="36" t="s">
        <v>574</v>
      </c>
      <c r="BC134" s="32" t="str">
        <f t="shared" si="18"/>
        <v>1</v>
      </c>
      <c r="BF134" s="30" t="str">
        <f t="shared" si="19"/>
        <v>0</v>
      </c>
      <c r="BI134" s="30" t="str">
        <f t="shared" si="20"/>
        <v>0</v>
      </c>
      <c r="BL134" s="30" t="str">
        <f t="shared" si="21"/>
        <v>0</v>
      </c>
      <c r="BO134" s="30" t="str">
        <f t="shared" si="22"/>
        <v>0</v>
      </c>
      <c r="BR134" s="30" t="str">
        <f t="shared" si="23"/>
        <v>0</v>
      </c>
      <c r="BU134" s="30" t="str">
        <f t="shared" si="24"/>
        <v>0</v>
      </c>
      <c r="BX134" s="30" t="str">
        <f t="shared" si="25"/>
        <v>0</v>
      </c>
      <c r="CA134" s="30" t="str">
        <f t="shared" si="26"/>
        <v>0</v>
      </c>
    </row>
    <row r="135">
      <c r="A135" s="87" t="s">
        <v>998</v>
      </c>
      <c r="D135" s="90"/>
      <c r="G135" s="25" t="str">
        <f t="shared" si="2"/>
        <v>0</v>
      </c>
      <c r="J135" s="25" t="str">
        <f t="shared" si="3"/>
        <v>0</v>
      </c>
      <c r="M135" s="25" t="str">
        <f t="shared" si="4"/>
        <v>0</v>
      </c>
      <c r="P135" s="25" t="str">
        <f t="shared" si="5"/>
        <v>0</v>
      </c>
      <c r="S135" s="25" t="str">
        <f t="shared" si="6"/>
        <v>0</v>
      </c>
      <c r="V135" s="30" t="str">
        <f t="shared" si="7"/>
        <v>0</v>
      </c>
      <c r="Y135" s="30" t="str">
        <f t="shared" si="8"/>
        <v>0</v>
      </c>
      <c r="AB135" s="30" t="str">
        <f t="shared" si="9"/>
        <v>0</v>
      </c>
      <c r="AE135" s="30" t="str">
        <f t="shared" si="10"/>
        <v>0</v>
      </c>
      <c r="AH135" s="30" t="str">
        <f t="shared" si="11"/>
        <v>0</v>
      </c>
      <c r="AK135" s="30" t="str">
        <f t="shared" si="12"/>
        <v>0</v>
      </c>
      <c r="AN135" s="30" t="str">
        <f t="shared" si="13"/>
        <v>0</v>
      </c>
      <c r="AQ135" s="30" t="str">
        <f t="shared" si="14"/>
        <v>0</v>
      </c>
      <c r="AT135" s="30" t="str">
        <f t="shared" si="15"/>
        <v>0</v>
      </c>
      <c r="AW135" s="30" t="str">
        <f t="shared" si="16"/>
        <v>0</v>
      </c>
      <c r="AZ135" s="30" t="str">
        <f t="shared" si="17"/>
        <v>0</v>
      </c>
      <c r="BB135" s="36" t="s">
        <v>574</v>
      </c>
      <c r="BC135" s="32" t="str">
        <f t="shared" si="18"/>
        <v>1</v>
      </c>
      <c r="BF135" s="30" t="str">
        <f t="shared" si="19"/>
        <v>0</v>
      </c>
      <c r="BI135" s="30" t="str">
        <f t="shared" si="20"/>
        <v>0</v>
      </c>
      <c r="BL135" s="30" t="str">
        <f t="shared" si="21"/>
        <v>0</v>
      </c>
      <c r="BO135" s="30" t="str">
        <f t="shared" si="22"/>
        <v>0</v>
      </c>
      <c r="BR135" s="30" t="str">
        <f t="shared" si="23"/>
        <v>0</v>
      </c>
      <c r="BU135" s="30" t="str">
        <f t="shared" si="24"/>
        <v>0</v>
      </c>
      <c r="BX135" s="30" t="str">
        <f t="shared" si="25"/>
        <v>0</v>
      </c>
      <c r="CA135" s="30" t="str">
        <f t="shared" si="26"/>
        <v>0</v>
      </c>
    </row>
    <row r="136">
      <c r="A136" s="87" t="s">
        <v>1000</v>
      </c>
      <c r="D136" s="90"/>
      <c r="G136" s="25" t="str">
        <f t="shared" si="2"/>
        <v>0</v>
      </c>
      <c r="J136" s="25" t="str">
        <f t="shared" si="3"/>
        <v>0</v>
      </c>
      <c r="M136" s="25" t="str">
        <f t="shared" si="4"/>
        <v>0</v>
      </c>
      <c r="P136" s="25" t="str">
        <f t="shared" si="5"/>
        <v>0</v>
      </c>
      <c r="S136" s="25" t="str">
        <f t="shared" si="6"/>
        <v>0</v>
      </c>
      <c r="V136" s="30" t="str">
        <f t="shared" si="7"/>
        <v>0</v>
      </c>
      <c r="Y136" s="30" t="str">
        <f t="shared" si="8"/>
        <v>0</v>
      </c>
      <c r="AB136" s="30" t="str">
        <f t="shared" si="9"/>
        <v>0</v>
      </c>
      <c r="AE136" s="30" t="str">
        <f t="shared" si="10"/>
        <v>0</v>
      </c>
      <c r="AH136" s="30" t="str">
        <f t="shared" si="11"/>
        <v>0</v>
      </c>
      <c r="AK136" s="30" t="str">
        <f t="shared" si="12"/>
        <v>0</v>
      </c>
      <c r="AN136" s="30" t="str">
        <f t="shared" si="13"/>
        <v>0</v>
      </c>
      <c r="AQ136" s="30" t="str">
        <f t="shared" si="14"/>
        <v>0</v>
      </c>
      <c r="AT136" s="30" t="str">
        <f t="shared" si="15"/>
        <v>0</v>
      </c>
      <c r="AW136" s="30" t="str">
        <f t="shared" si="16"/>
        <v>0</v>
      </c>
      <c r="AZ136" s="30" t="str">
        <f t="shared" si="17"/>
        <v>0</v>
      </c>
      <c r="BB136" s="36" t="s">
        <v>574</v>
      </c>
      <c r="BC136" s="32" t="str">
        <f t="shared" si="18"/>
        <v>1</v>
      </c>
      <c r="BF136" s="30" t="str">
        <f t="shared" si="19"/>
        <v>0</v>
      </c>
      <c r="BI136" s="30" t="str">
        <f t="shared" si="20"/>
        <v>0</v>
      </c>
      <c r="BL136" s="30" t="str">
        <f t="shared" si="21"/>
        <v>0</v>
      </c>
      <c r="BO136" s="30" t="str">
        <f t="shared" si="22"/>
        <v>0</v>
      </c>
      <c r="BR136" s="30" t="str">
        <f t="shared" si="23"/>
        <v>0</v>
      </c>
      <c r="BU136" s="30" t="str">
        <f t="shared" si="24"/>
        <v>0</v>
      </c>
      <c r="BX136" s="30" t="str">
        <f t="shared" si="25"/>
        <v>0</v>
      </c>
      <c r="CA136" s="30" t="str">
        <f t="shared" si="26"/>
        <v>0</v>
      </c>
    </row>
    <row r="137">
      <c r="A137" s="87" t="s">
        <v>1001</v>
      </c>
      <c r="D137" s="90"/>
      <c r="G137" s="25" t="str">
        <f t="shared" si="2"/>
        <v>0</v>
      </c>
      <c r="J137" s="25" t="str">
        <f t="shared" si="3"/>
        <v>0</v>
      </c>
      <c r="M137" s="25" t="str">
        <f t="shared" si="4"/>
        <v>0</v>
      </c>
      <c r="P137" s="25" t="str">
        <f t="shared" si="5"/>
        <v>0</v>
      </c>
      <c r="S137" s="25" t="str">
        <f t="shared" si="6"/>
        <v>0</v>
      </c>
      <c r="V137" s="30" t="str">
        <f t="shared" si="7"/>
        <v>0</v>
      </c>
      <c r="Y137" s="30" t="str">
        <f t="shared" si="8"/>
        <v>0</v>
      </c>
      <c r="AB137" s="30" t="str">
        <f t="shared" si="9"/>
        <v>0</v>
      </c>
      <c r="AE137" s="30" t="str">
        <f t="shared" si="10"/>
        <v>0</v>
      </c>
      <c r="AH137" s="30" t="str">
        <f t="shared" si="11"/>
        <v>0</v>
      </c>
      <c r="AK137" s="30" t="str">
        <f t="shared" si="12"/>
        <v>0</v>
      </c>
      <c r="AN137" s="30" t="str">
        <f t="shared" si="13"/>
        <v>0</v>
      </c>
      <c r="AQ137" s="30" t="str">
        <f t="shared" si="14"/>
        <v>0</v>
      </c>
      <c r="AT137" s="30" t="str">
        <f t="shared" si="15"/>
        <v>0</v>
      </c>
      <c r="AW137" s="30" t="str">
        <f t="shared" si="16"/>
        <v>0</v>
      </c>
      <c r="AZ137" s="30" t="str">
        <f t="shared" si="17"/>
        <v>0</v>
      </c>
      <c r="BB137" s="36" t="s">
        <v>574</v>
      </c>
      <c r="BC137" s="32" t="str">
        <f t="shared" si="18"/>
        <v>1</v>
      </c>
      <c r="BF137" s="30" t="str">
        <f t="shared" si="19"/>
        <v>0</v>
      </c>
      <c r="BI137" s="30" t="str">
        <f t="shared" si="20"/>
        <v>0</v>
      </c>
      <c r="BL137" s="30" t="str">
        <f t="shared" si="21"/>
        <v>0</v>
      </c>
      <c r="BO137" s="30" t="str">
        <f t="shared" si="22"/>
        <v>0</v>
      </c>
      <c r="BR137" s="30" t="str">
        <f t="shared" si="23"/>
        <v>0</v>
      </c>
      <c r="BU137" s="30" t="str">
        <f t="shared" si="24"/>
        <v>0</v>
      </c>
      <c r="BX137" s="30" t="str">
        <f t="shared" si="25"/>
        <v>0</v>
      </c>
      <c r="CA137" s="30" t="str">
        <f t="shared" si="26"/>
        <v>0</v>
      </c>
    </row>
    <row r="138">
      <c r="A138" s="87" t="s">
        <v>1002</v>
      </c>
      <c r="D138" s="90"/>
      <c r="G138" s="25" t="str">
        <f t="shared" si="2"/>
        <v>0</v>
      </c>
      <c r="J138" s="25" t="str">
        <f t="shared" si="3"/>
        <v>0</v>
      </c>
      <c r="M138" s="25" t="str">
        <f t="shared" si="4"/>
        <v>0</v>
      </c>
      <c r="P138" s="25" t="str">
        <f t="shared" si="5"/>
        <v>0</v>
      </c>
      <c r="S138" s="25" t="str">
        <f t="shared" si="6"/>
        <v>0</v>
      </c>
      <c r="V138" s="30" t="str">
        <f t="shared" si="7"/>
        <v>0</v>
      </c>
      <c r="Y138" s="30" t="str">
        <f t="shared" si="8"/>
        <v>0</v>
      </c>
      <c r="AB138" s="30" t="str">
        <f t="shared" si="9"/>
        <v>0</v>
      </c>
      <c r="AE138" s="30" t="str">
        <f t="shared" si="10"/>
        <v>0</v>
      </c>
      <c r="AH138" s="30" t="str">
        <f t="shared" si="11"/>
        <v>0</v>
      </c>
      <c r="AK138" s="30" t="str">
        <f t="shared" si="12"/>
        <v>0</v>
      </c>
      <c r="AN138" s="30" t="str">
        <f t="shared" si="13"/>
        <v>0</v>
      </c>
      <c r="AQ138" s="30" t="str">
        <f t="shared" si="14"/>
        <v>0</v>
      </c>
      <c r="AT138" s="30" t="str">
        <f t="shared" si="15"/>
        <v>0</v>
      </c>
      <c r="AW138" s="30" t="str">
        <f t="shared" si="16"/>
        <v>0</v>
      </c>
      <c r="AZ138" s="30" t="str">
        <f t="shared" si="17"/>
        <v>0</v>
      </c>
      <c r="BB138" s="36" t="s">
        <v>574</v>
      </c>
      <c r="BC138" s="32" t="str">
        <f t="shared" si="18"/>
        <v>1</v>
      </c>
      <c r="BF138" s="30" t="str">
        <f t="shared" si="19"/>
        <v>0</v>
      </c>
      <c r="BI138" s="30" t="str">
        <f t="shared" si="20"/>
        <v>0</v>
      </c>
      <c r="BL138" s="30" t="str">
        <f t="shared" si="21"/>
        <v>0</v>
      </c>
      <c r="BO138" s="30" t="str">
        <f t="shared" si="22"/>
        <v>0</v>
      </c>
      <c r="BR138" s="30" t="str">
        <f t="shared" si="23"/>
        <v>0</v>
      </c>
      <c r="BU138" s="30" t="str">
        <f t="shared" si="24"/>
        <v>0</v>
      </c>
      <c r="BX138" s="30" t="str">
        <f t="shared" si="25"/>
        <v>0</v>
      </c>
      <c r="CA138" s="30" t="str">
        <f t="shared" si="26"/>
        <v>0</v>
      </c>
    </row>
    <row r="139">
      <c r="A139" s="87" t="s">
        <v>1003</v>
      </c>
      <c r="D139" s="90"/>
      <c r="G139" s="25" t="str">
        <f t="shared" si="2"/>
        <v>0</v>
      </c>
      <c r="J139" s="25" t="str">
        <f t="shared" si="3"/>
        <v>0</v>
      </c>
      <c r="M139" s="25" t="str">
        <f t="shared" si="4"/>
        <v>0</v>
      </c>
      <c r="P139" s="25" t="str">
        <f t="shared" si="5"/>
        <v>0</v>
      </c>
      <c r="S139" s="25" t="str">
        <f t="shared" si="6"/>
        <v>0</v>
      </c>
      <c r="V139" s="30" t="str">
        <f t="shared" si="7"/>
        <v>0</v>
      </c>
      <c r="Y139" s="30" t="str">
        <f t="shared" si="8"/>
        <v>0</v>
      </c>
      <c r="AB139" s="30" t="str">
        <f t="shared" si="9"/>
        <v>0</v>
      </c>
      <c r="AE139" s="30" t="str">
        <f t="shared" si="10"/>
        <v>0</v>
      </c>
      <c r="AH139" s="30" t="str">
        <f t="shared" si="11"/>
        <v>0</v>
      </c>
      <c r="AK139" s="30" t="str">
        <f t="shared" si="12"/>
        <v>0</v>
      </c>
      <c r="AN139" s="30" t="str">
        <f t="shared" si="13"/>
        <v>0</v>
      </c>
      <c r="AQ139" s="30" t="str">
        <f t="shared" si="14"/>
        <v>0</v>
      </c>
      <c r="AT139" s="30" t="str">
        <f t="shared" si="15"/>
        <v>0</v>
      </c>
      <c r="AW139" s="30" t="str">
        <f t="shared" si="16"/>
        <v>0</v>
      </c>
      <c r="AZ139" s="30" t="str">
        <f t="shared" si="17"/>
        <v>0</v>
      </c>
      <c r="BB139" s="36" t="s">
        <v>574</v>
      </c>
      <c r="BC139" s="32" t="str">
        <f t="shared" si="18"/>
        <v>1</v>
      </c>
      <c r="BF139" s="30" t="str">
        <f t="shared" si="19"/>
        <v>0</v>
      </c>
      <c r="BI139" s="30" t="str">
        <f t="shared" si="20"/>
        <v>0</v>
      </c>
      <c r="BL139" s="30" t="str">
        <f t="shared" si="21"/>
        <v>0</v>
      </c>
      <c r="BO139" s="30" t="str">
        <f t="shared" si="22"/>
        <v>0</v>
      </c>
      <c r="BR139" s="30" t="str">
        <f t="shared" si="23"/>
        <v>0</v>
      </c>
      <c r="BU139" s="30" t="str">
        <f t="shared" si="24"/>
        <v>0</v>
      </c>
      <c r="BX139" s="30" t="str">
        <f t="shared" si="25"/>
        <v>0</v>
      </c>
      <c r="CA139" s="30" t="str">
        <f t="shared" si="26"/>
        <v>0</v>
      </c>
    </row>
    <row r="140">
      <c r="A140" s="87" t="s">
        <v>1004</v>
      </c>
      <c r="D140" s="90"/>
      <c r="G140" s="25" t="str">
        <f t="shared" si="2"/>
        <v>0</v>
      </c>
      <c r="J140" s="25" t="str">
        <f t="shared" si="3"/>
        <v>0</v>
      </c>
      <c r="M140" s="25" t="str">
        <f t="shared" si="4"/>
        <v>0</v>
      </c>
      <c r="P140" s="25" t="str">
        <f t="shared" si="5"/>
        <v>0</v>
      </c>
      <c r="S140" s="25" t="str">
        <f t="shared" si="6"/>
        <v>0</v>
      </c>
      <c r="V140" s="30" t="str">
        <f t="shared" si="7"/>
        <v>0</v>
      </c>
      <c r="Y140" s="30" t="str">
        <f t="shared" si="8"/>
        <v>0</v>
      </c>
      <c r="AB140" s="30" t="str">
        <f t="shared" si="9"/>
        <v>0</v>
      </c>
      <c r="AE140" s="30" t="str">
        <f t="shared" si="10"/>
        <v>0</v>
      </c>
      <c r="AH140" s="30" t="str">
        <f t="shared" si="11"/>
        <v>0</v>
      </c>
      <c r="AK140" s="30" t="str">
        <f t="shared" si="12"/>
        <v>0</v>
      </c>
      <c r="AN140" s="30" t="str">
        <f t="shared" si="13"/>
        <v>0</v>
      </c>
      <c r="AQ140" s="30" t="str">
        <f t="shared" si="14"/>
        <v>0</v>
      </c>
      <c r="AT140" s="30" t="str">
        <f t="shared" si="15"/>
        <v>0</v>
      </c>
      <c r="AW140" s="30" t="str">
        <f t="shared" si="16"/>
        <v>0</v>
      </c>
      <c r="AZ140" s="30" t="str">
        <f t="shared" si="17"/>
        <v>0</v>
      </c>
      <c r="BB140" s="36" t="s">
        <v>574</v>
      </c>
      <c r="BC140" s="32" t="str">
        <f t="shared" si="18"/>
        <v>1</v>
      </c>
      <c r="BF140" s="30" t="str">
        <f t="shared" si="19"/>
        <v>0</v>
      </c>
      <c r="BI140" s="30" t="str">
        <f t="shared" si="20"/>
        <v>0</v>
      </c>
      <c r="BL140" s="30" t="str">
        <f t="shared" si="21"/>
        <v>0</v>
      </c>
      <c r="BO140" s="30" t="str">
        <f t="shared" si="22"/>
        <v>0</v>
      </c>
      <c r="BR140" s="30" t="str">
        <f t="shared" si="23"/>
        <v>0</v>
      </c>
      <c r="BU140" s="30" t="str">
        <f t="shared" si="24"/>
        <v>0</v>
      </c>
      <c r="BX140" s="30" t="str">
        <f t="shared" si="25"/>
        <v>0</v>
      </c>
      <c r="CA140" s="30" t="str">
        <f t="shared" si="26"/>
        <v>0</v>
      </c>
    </row>
    <row r="141">
      <c r="A141" s="87" t="s">
        <v>1005</v>
      </c>
      <c r="D141" s="90"/>
      <c r="G141" s="25" t="str">
        <f t="shared" si="2"/>
        <v>0</v>
      </c>
      <c r="J141" s="25" t="str">
        <f t="shared" si="3"/>
        <v>0</v>
      </c>
      <c r="M141" s="25" t="str">
        <f t="shared" si="4"/>
        <v>0</v>
      </c>
      <c r="P141" s="25" t="str">
        <f t="shared" si="5"/>
        <v>0</v>
      </c>
      <c r="S141" s="25" t="str">
        <f t="shared" si="6"/>
        <v>0</v>
      </c>
      <c r="V141" s="30" t="str">
        <f t="shared" si="7"/>
        <v>0</v>
      </c>
      <c r="Y141" s="30" t="str">
        <f t="shared" si="8"/>
        <v>0</v>
      </c>
      <c r="AB141" s="30" t="str">
        <f t="shared" si="9"/>
        <v>0</v>
      </c>
      <c r="AE141" s="30" t="str">
        <f t="shared" si="10"/>
        <v>0</v>
      </c>
      <c r="AH141" s="30" t="str">
        <f t="shared" si="11"/>
        <v>0</v>
      </c>
      <c r="AK141" s="30" t="str">
        <f t="shared" si="12"/>
        <v>0</v>
      </c>
      <c r="AN141" s="30" t="str">
        <f t="shared" si="13"/>
        <v>0</v>
      </c>
      <c r="AQ141" s="30" t="str">
        <f t="shared" si="14"/>
        <v>0</v>
      </c>
      <c r="AT141" s="30" t="str">
        <f t="shared" si="15"/>
        <v>0</v>
      </c>
      <c r="AW141" s="30" t="str">
        <f t="shared" si="16"/>
        <v>0</v>
      </c>
      <c r="AZ141" s="30" t="str">
        <f t="shared" si="17"/>
        <v>0</v>
      </c>
      <c r="BB141" s="36" t="s">
        <v>574</v>
      </c>
      <c r="BC141" s="32" t="str">
        <f t="shared" si="18"/>
        <v>1</v>
      </c>
      <c r="BF141" s="30" t="str">
        <f t="shared" si="19"/>
        <v>0</v>
      </c>
      <c r="BI141" s="30" t="str">
        <f t="shared" si="20"/>
        <v>0</v>
      </c>
      <c r="BL141" s="30" t="str">
        <f t="shared" si="21"/>
        <v>0</v>
      </c>
      <c r="BO141" s="30" t="str">
        <f t="shared" si="22"/>
        <v>0</v>
      </c>
      <c r="BR141" s="30" t="str">
        <f t="shared" si="23"/>
        <v>0</v>
      </c>
      <c r="BU141" s="30" t="str">
        <f t="shared" si="24"/>
        <v>0</v>
      </c>
      <c r="BX141" s="30" t="str">
        <f t="shared" si="25"/>
        <v>0</v>
      </c>
      <c r="CA141" s="30" t="str">
        <f t="shared" si="26"/>
        <v>0</v>
      </c>
    </row>
    <row r="142">
      <c r="A142" s="87" t="s">
        <v>1006</v>
      </c>
      <c r="D142" s="90"/>
      <c r="G142" s="25" t="str">
        <f t="shared" si="2"/>
        <v>0</v>
      </c>
      <c r="J142" s="25" t="str">
        <f t="shared" si="3"/>
        <v>0</v>
      </c>
      <c r="M142" s="25" t="str">
        <f t="shared" si="4"/>
        <v>0</v>
      </c>
      <c r="P142" s="25" t="str">
        <f t="shared" si="5"/>
        <v>0</v>
      </c>
      <c r="S142" s="25" t="str">
        <f t="shared" si="6"/>
        <v>0</v>
      </c>
      <c r="V142" s="30" t="str">
        <f t="shared" si="7"/>
        <v>0</v>
      </c>
      <c r="Y142" s="30" t="str">
        <f t="shared" si="8"/>
        <v>0</v>
      </c>
      <c r="AB142" s="30" t="str">
        <f t="shared" si="9"/>
        <v>0</v>
      </c>
      <c r="AE142" s="30" t="str">
        <f t="shared" si="10"/>
        <v>0</v>
      </c>
      <c r="AH142" s="30" t="str">
        <f t="shared" si="11"/>
        <v>0</v>
      </c>
      <c r="AK142" s="30" t="str">
        <f t="shared" si="12"/>
        <v>0</v>
      </c>
      <c r="AN142" s="30" t="str">
        <f t="shared" si="13"/>
        <v>0</v>
      </c>
      <c r="AQ142" s="30" t="str">
        <f t="shared" si="14"/>
        <v>0</v>
      </c>
      <c r="AT142" s="30" t="str">
        <f t="shared" si="15"/>
        <v>0</v>
      </c>
      <c r="AV142" s="36"/>
      <c r="AW142" s="32" t="str">
        <f t="shared" si="16"/>
        <v>0</v>
      </c>
      <c r="AZ142" s="30" t="str">
        <f t="shared" si="17"/>
        <v>0</v>
      </c>
      <c r="BB142" s="36" t="s">
        <v>574</v>
      </c>
      <c r="BC142" s="32" t="str">
        <f t="shared" si="18"/>
        <v>1</v>
      </c>
      <c r="BF142" s="30" t="str">
        <f t="shared" si="19"/>
        <v>0</v>
      </c>
      <c r="BI142" s="30" t="str">
        <f t="shared" si="20"/>
        <v>0</v>
      </c>
      <c r="BL142" s="30" t="str">
        <f t="shared" si="21"/>
        <v>0</v>
      </c>
      <c r="BO142" s="30" t="str">
        <f t="shared" si="22"/>
        <v>0</v>
      </c>
      <c r="BR142" s="30" t="str">
        <f t="shared" si="23"/>
        <v>0</v>
      </c>
      <c r="BT142" s="36" t="s">
        <v>574</v>
      </c>
      <c r="BU142" s="32" t="str">
        <f t="shared" si="24"/>
        <v>1</v>
      </c>
      <c r="BX142" s="30" t="str">
        <f t="shared" si="25"/>
        <v>0</v>
      </c>
      <c r="CA142" s="30" t="str">
        <f t="shared" si="26"/>
        <v>0</v>
      </c>
    </row>
    <row r="143">
      <c r="A143" s="3" t="s">
        <v>1007</v>
      </c>
      <c r="D143" s="90"/>
      <c r="G143" s="25" t="str">
        <f t="shared" si="2"/>
        <v>0</v>
      </c>
      <c r="J143" s="25" t="str">
        <f t="shared" si="3"/>
        <v>0</v>
      </c>
      <c r="M143" s="25" t="str">
        <f t="shared" si="4"/>
        <v>0</v>
      </c>
      <c r="P143" s="25" t="str">
        <f t="shared" si="5"/>
        <v>0</v>
      </c>
      <c r="S143" s="25" t="str">
        <f t="shared" si="6"/>
        <v>0</v>
      </c>
      <c r="V143" s="30" t="str">
        <f t="shared" si="7"/>
        <v>0</v>
      </c>
      <c r="Y143" s="30" t="str">
        <f t="shared" si="8"/>
        <v>0</v>
      </c>
      <c r="AB143" s="30" t="str">
        <f t="shared" si="9"/>
        <v>0</v>
      </c>
      <c r="AE143" s="30" t="str">
        <f t="shared" si="10"/>
        <v>0</v>
      </c>
      <c r="AH143" s="30" t="str">
        <f t="shared" si="11"/>
        <v>0</v>
      </c>
      <c r="AK143" s="30" t="str">
        <f t="shared" si="12"/>
        <v>0</v>
      </c>
      <c r="AN143" s="30" t="str">
        <f t="shared" si="13"/>
        <v>0</v>
      </c>
      <c r="AQ143" s="30" t="str">
        <f t="shared" si="14"/>
        <v>0</v>
      </c>
      <c r="AT143" s="30" t="str">
        <f t="shared" si="15"/>
        <v>0</v>
      </c>
      <c r="AW143" s="30" t="str">
        <f t="shared" si="16"/>
        <v>0</v>
      </c>
      <c r="AZ143" s="30" t="str">
        <f t="shared" si="17"/>
        <v>0</v>
      </c>
      <c r="BB143" s="36" t="s">
        <v>574</v>
      </c>
      <c r="BC143" s="32" t="str">
        <f t="shared" si="18"/>
        <v>1</v>
      </c>
      <c r="BF143" s="30" t="str">
        <f t="shared" si="19"/>
        <v>0</v>
      </c>
      <c r="BI143" s="30" t="str">
        <f t="shared" si="20"/>
        <v>0</v>
      </c>
      <c r="BL143" s="30" t="str">
        <f t="shared" si="21"/>
        <v>0</v>
      </c>
      <c r="BO143" s="30" t="str">
        <f t="shared" si="22"/>
        <v>0</v>
      </c>
      <c r="BR143" s="30" t="str">
        <f t="shared" si="23"/>
        <v>0</v>
      </c>
      <c r="BU143" s="30" t="str">
        <f t="shared" si="24"/>
        <v>0</v>
      </c>
      <c r="BX143" s="30" t="str">
        <f t="shared" si="25"/>
        <v>0</v>
      </c>
      <c r="CA143" s="30" t="str">
        <f t="shared" si="26"/>
        <v>0</v>
      </c>
    </row>
    <row r="144">
      <c r="A144" s="87" t="s">
        <v>1042</v>
      </c>
      <c r="D144" s="90"/>
      <c r="G144" s="25" t="str">
        <f t="shared" si="2"/>
        <v>0</v>
      </c>
      <c r="J144" s="25" t="str">
        <f t="shared" si="3"/>
        <v>0</v>
      </c>
      <c r="M144" s="25" t="str">
        <f t="shared" si="4"/>
        <v>0</v>
      </c>
      <c r="P144" s="25" t="str">
        <f t="shared" si="5"/>
        <v>0</v>
      </c>
      <c r="S144" s="25" t="str">
        <f t="shared" si="6"/>
        <v>0</v>
      </c>
      <c r="V144" s="30" t="str">
        <f t="shared" si="7"/>
        <v>0</v>
      </c>
      <c r="Y144" s="30" t="str">
        <f t="shared" si="8"/>
        <v>0</v>
      </c>
      <c r="AB144" s="30" t="str">
        <f t="shared" si="9"/>
        <v>0</v>
      </c>
      <c r="AE144" s="30" t="str">
        <f t="shared" si="10"/>
        <v>0</v>
      </c>
      <c r="AH144" s="30" t="str">
        <f t="shared" si="11"/>
        <v>0</v>
      </c>
      <c r="AK144" s="30" t="str">
        <f t="shared" si="12"/>
        <v>0</v>
      </c>
      <c r="AN144" s="30" t="str">
        <f t="shared" si="13"/>
        <v>0</v>
      </c>
      <c r="AQ144" s="30" t="str">
        <f t="shared" si="14"/>
        <v>0</v>
      </c>
      <c r="AT144" s="30" t="str">
        <f t="shared" si="15"/>
        <v>0</v>
      </c>
      <c r="AW144" s="30" t="str">
        <f t="shared" si="16"/>
        <v>0</v>
      </c>
      <c r="AZ144" s="30" t="str">
        <f t="shared" si="17"/>
        <v>0</v>
      </c>
      <c r="BC144" s="30" t="str">
        <f t="shared" si="18"/>
        <v>0</v>
      </c>
      <c r="BE144" s="36" t="s">
        <v>574</v>
      </c>
      <c r="BF144" s="32" t="str">
        <f t="shared" si="19"/>
        <v>1</v>
      </c>
      <c r="BI144" s="30" t="str">
        <f t="shared" si="20"/>
        <v>0</v>
      </c>
      <c r="BL144" s="30" t="str">
        <f t="shared" si="21"/>
        <v>0</v>
      </c>
      <c r="BO144" s="30" t="str">
        <f t="shared" si="22"/>
        <v>0</v>
      </c>
      <c r="BR144" s="30" t="str">
        <f t="shared" si="23"/>
        <v>0</v>
      </c>
      <c r="BU144" s="30" t="str">
        <f t="shared" si="24"/>
        <v>0</v>
      </c>
      <c r="BX144" s="30" t="str">
        <f t="shared" si="25"/>
        <v>0</v>
      </c>
      <c r="CA144" s="30" t="str">
        <f t="shared" si="26"/>
        <v>0</v>
      </c>
    </row>
    <row r="145">
      <c r="A145" s="87" t="s">
        <v>257</v>
      </c>
      <c r="D145" s="90"/>
      <c r="G145" s="25" t="str">
        <f t="shared" si="2"/>
        <v>0</v>
      </c>
      <c r="J145" s="25" t="str">
        <f t="shared" si="3"/>
        <v>0</v>
      </c>
      <c r="M145" s="25" t="str">
        <f t="shared" si="4"/>
        <v>0</v>
      </c>
      <c r="P145" s="25" t="str">
        <f t="shared" si="5"/>
        <v>0</v>
      </c>
      <c r="S145" s="25" t="str">
        <f t="shared" si="6"/>
        <v>0</v>
      </c>
      <c r="V145" s="30" t="str">
        <f t="shared" si="7"/>
        <v>0</v>
      </c>
      <c r="Y145" s="30" t="str">
        <f t="shared" si="8"/>
        <v>0</v>
      </c>
      <c r="AB145" s="30" t="str">
        <f t="shared" si="9"/>
        <v>0</v>
      </c>
      <c r="AE145" s="30" t="str">
        <f t="shared" si="10"/>
        <v>0</v>
      </c>
      <c r="AH145" s="30" t="str">
        <f t="shared" si="11"/>
        <v>0</v>
      </c>
      <c r="AK145" s="30" t="str">
        <f t="shared" si="12"/>
        <v>0</v>
      </c>
      <c r="AN145" s="30" t="str">
        <f t="shared" si="13"/>
        <v>0</v>
      </c>
      <c r="AQ145" s="30" t="str">
        <f t="shared" si="14"/>
        <v>0</v>
      </c>
      <c r="AT145" s="30" t="str">
        <f t="shared" si="15"/>
        <v>0</v>
      </c>
      <c r="AW145" s="30" t="str">
        <f t="shared" si="16"/>
        <v>0</v>
      </c>
      <c r="AZ145" s="30" t="str">
        <f t="shared" si="17"/>
        <v>0</v>
      </c>
      <c r="BC145" s="30" t="str">
        <f t="shared" si="18"/>
        <v>0</v>
      </c>
      <c r="BE145" s="36" t="s">
        <v>683</v>
      </c>
      <c r="BF145" s="32" t="str">
        <f t="shared" si="19"/>
        <v>2</v>
      </c>
      <c r="BI145" s="30" t="str">
        <f t="shared" si="20"/>
        <v>0</v>
      </c>
      <c r="BL145" s="30" t="str">
        <f t="shared" si="21"/>
        <v>0</v>
      </c>
      <c r="BO145" s="30" t="str">
        <f t="shared" si="22"/>
        <v>0</v>
      </c>
      <c r="BR145" s="30" t="str">
        <f t="shared" si="23"/>
        <v>0</v>
      </c>
      <c r="BU145" s="30" t="str">
        <f t="shared" si="24"/>
        <v>0</v>
      </c>
      <c r="BX145" s="30" t="str">
        <f t="shared" si="25"/>
        <v>0</v>
      </c>
      <c r="CA145" s="30" t="str">
        <f t="shared" si="26"/>
        <v>0</v>
      </c>
    </row>
    <row r="146">
      <c r="A146" s="87" t="s">
        <v>1043</v>
      </c>
      <c r="D146" s="90"/>
      <c r="G146" s="25" t="str">
        <f t="shared" si="2"/>
        <v>0</v>
      </c>
      <c r="J146" s="25" t="str">
        <f t="shared" si="3"/>
        <v>0</v>
      </c>
      <c r="M146" s="25" t="str">
        <f t="shared" si="4"/>
        <v>0</v>
      </c>
      <c r="P146" s="25" t="str">
        <f t="shared" si="5"/>
        <v>0</v>
      </c>
      <c r="S146" s="25" t="str">
        <f t="shared" si="6"/>
        <v>0</v>
      </c>
      <c r="V146" s="30" t="str">
        <f t="shared" si="7"/>
        <v>0</v>
      </c>
      <c r="Y146" s="30" t="str">
        <f t="shared" si="8"/>
        <v>0</v>
      </c>
      <c r="AB146" s="30" t="str">
        <f t="shared" si="9"/>
        <v>0</v>
      </c>
      <c r="AE146" s="30" t="str">
        <f t="shared" si="10"/>
        <v>0</v>
      </c>
      <c r="AH146" s="30" t="str">
        <f t="shared" si="11"/>
        <v>0</v>
      </c>
      <c r="AK146" s="30" t="str">
        <f t="shared" si="12"/>
        <v>0</v>
      </c>
      <c r="AN146" s="30" t="str">
        <f t="shared" si="13"/>
        <v>0</v>
      </c>
      <c r="AQ146" s="30" t="str">
        <f t="shared" si="14"/>
        <v>0</v>
      </c>
      <c r="AT146" s="30" t="str">
        <f t="shared" si="15"/>
        <v>0</v>
      </c>
      <c r="AW146" s="30" t="str">
        <f t="shared" si="16"/>
        <v>0</v>
      </c>
      <c r="AZ146" s="30" t="str">
        <f t="shared" si="17"/>
        <v>0</v>
      </c>
      <c r="BC146" s="30" t="str">
        <f t="shared" si="18"/>
        <v>0</v>
      </c>
      <c r="BE146" s="36" t="s">
        <v>574</v>
      </c>
      <c r="BF146" s="32" t="str">
        <f t="shared" si="19"/>
        <v>1</v>
      </c>
      <c r="BI146" s="30" t="str">
        <f t="shared" si="20"/>
        <v>0</v>
      </c>
      <c r="BL146" s="30" t="str">
        <f t="shared" si="21"/>
        <v>0</v>
      </c>
      <c r="BO146" s="30" t="str">
        <f t="shared" si="22"/>
        <v>0</v>
      </c>
      <c r="BR146" s="30" t="str">
        <f t="shared" si="23"/>
        <v>0</v>
      </c>
      <c r="BU146" s="30" t="str">
        <f t="shared" si="24"/>
        <v>0</v>
      </c>
      <c r="BX146" s="30" t="str">
        <f t="shared" si="25"/>
        <v>0</v>
      </c>
      <c r="CA146" s="30" t="str">
        <f t="shared" si="26"/>
        <v>0</v>
      </c>
    </row>
    <row r="147">
      <c r="A147" s="87" t="s">
        <v>1044</v>
      </c>
      <c r="D147" s="90"/>
      <c r="G147" s="25" t="str">
        <f t="shared" si="2"/>
        <v>0</v>
      </c>
      <c r="J147" s="25" t="str">
        <f t="shared" si="3"/>
        <v>0</v>
      </c>
      <c r="M147" s="25" t="str">
        <f t="shared" si="4"/>
        <v>0</v>
      </c>
      <c r="P147" s="25" t="str">
        <f t="shared" si="5"/>
        <v>0</v>
      </c>
      <c r="S147" s="25" t="str">
        <f t="shared" si="6"/>
        <v>0</v>
      </c>
      <c r="V147" s="30" t="str">
        <f t="shared" si="7"/>
        <v>0</v>
      </c>
      <c r="Y147" s="30" t="str">
        <f t="shared" si="8"/>
        <v>0</v>
      </c>
      <c r="AB147" s="30" t="str">
        <f t="shared" si="9"/>
        <v>0</v>
      </c>
      <c r="AE147" s="30" t="str">
        <f t="shared" si="10"/>
        <v>0</v>
      </c>
      <c r="AH147" s="30" t="str">
        <f t="shared" si="11"/>
        <v>0</v>
      </c>
      <c r="AK147" s="30" t="str">
        <f t="shared" si="12"/>
        <v>0</v>
      </c>
      <c r="AN147" s="30" t="str">
        <f t="shared" si="13"/>
        <v>0</v>
      </c>
      <c r="AQ147" s="30" t="str">
        <f t="shared" si="14"/>
        <v>0</v>
      </c>
      <c r="AT147" s="30" t="str">
        <f t="shared" si="15"/>
        <v>0</v>
      </c>
      <c r="AW147" s="30" t="str">
        <f t="shared" si="16"/>
        <v>0</v>
      </c>
      <c r="AZ147" s="30" t="str">
        <f t="shared" si="17"/>
        <v>0</v>
      </c>
      <c r="BC147" s="30" t="str">
        <f t="shared" si="18"/>
        <v>0</v>
      </c>
      <c r="BE147" s="36" t="s">
        <v>574</v>
      </c>
      <c r="BF147" s="32" t="str">
        <f t="shared" si="19"/>
        <v>1</v>
      </c>
      <c r="BI147" s="30" t="str">
        <f t="shared" si="20"/>
        <v>0</v>
      </c>
      <c r="BL147" s="30" t="str">
        <f t="shared" si="21"/>
        <v>0</v>
      </c>
      <c r="BO147" s="30" t="str">
        <f t="shared" si="22"/>
        <v>0</v>
      </c>
      <c r="BR147" s="30" t="str">
        <f t="shared" si="23"/>
        <v>0</v>
      </c>
      <c r="BU147" s="30" t="str">
        <f t="shared" si="24"/>
        <v>0</v>
      </c>
      <c r="BX147" s="30" t="str">
        <f t="shared" si="25"/>
        <v>0</v>
      </c>
      <c r="CA147" s="30" t="str">
        <f t="shared" si="26"/>
        <v>0</v>
      </c>
    </row>
    <row r="148">
      <c r="A148" s="87" t="s">
        <v>1045</v>
      </c>
      <c r="D148" s="90"/>
      <c r="G148" s="25" t="str">
        <f t="shared" si="2"/>
        <v>0</v>
      </c>
      <c r="J148" s="25" t="str">
        <f t="shared" si="3"/>
        <v>0</v>
      </c>
      <c r="M148" s="25" t="str">
        <f t="shared" si="4"/>
        <v>0</v>
      </c>
      <c r="P148" s="25" t="str">
        <f t="shared" si="5"/>
        <v>0</v>
      </c>
      <c r="S148" s="25" t="str">
        <f t="shared" si="6"/>
        <v>0</v>
      </c>
      <c r="V148" s="30" t="str">
        <f t="shared" si="7"/>
        <v>0</v>
      </c>
      <c r="Y148" s="30" t="str">
        <f t="shared" si="8"/>
        <v>0</v>
      </c>
      <c r="AB148" s="30" t="str">
        <f t="shared" si="9"/>
        <v>0</v>
      </c>
      <c r="AE148" s="30" t="str">
        <f t="shared" si="10"/>
        <v>0</v>
      </c>
      <c r="AH148" s="30" t="str">
        <f t="shared" si="11"/>
        <v>0</v>
      </c>
      <c r="AK148" s="30" t="str">
        <f t="shared" si="12"/>
        <v>0</v>
      </c>
      <c r="AN148" s="30" t="str">
        <f t="shared" si="13"/>
        <v>0</v>
      </c>
      <c r="AQ148" s="30" t="str">
        <f t="shared" si="14"/>
        <v>0</v>
      </c>
      <c r="AT148" s="30" t="str">
        <f t="shared" si="15"/>
        <v>0</v>
      </c>
      <c r="AW148" s="30" t="str">
        <f t="shared" si="16"/>
        <v>0</v>
      </c>
      <c r="AZ148" s="30" t="str">
        <f t="shared" si="17"/>
        <v>0</v>
      </c>
      <c r="BC148" s="30" t="str">
        <f t="shared" si="18"/>
        <v>0</v>
      </c>
      <c r="BF148" s="30" t="str">
        <f t="shared" si="19"/>
        <v>0</v>
      </c>
      <c r="BH148" s="102" t="s">
        <v>1046</v>
      </c>
      <c r="BI148" s="32" t="str">
        <f t="shared" si="20"/>
        <v>23</v>
      </c>
      <c r="BL148" s="30" t="str">
        <f t="shared" si="21"/>
        <v>0</v>
      </c>
      <c r="BO148" s="30" t="str">
        <f t="shared" si="22"/>
        <v>0</v>
      </c>
      <c r="BR148" s="30" t="str">
        <f t="shared" si="23"/>
        <v>0</v>
      </c>
      <c r="BU148" s="30" t="str">
        <f t="shared" si="24"/>
        <v>0</v>
      </c>
      <c r="BX148" s="30" t="str">
        <f t="shared" si="25"/>
        <v>0</v>
      </c>
      <c r="CA148" s="30" t="str">
        <f t="shared" si="26"/>
        <v>0</v>
      </c>
    </row>
    <row r="149">
      <c r="A149" s="87" t="s">
        <v>1047</v>
      </c>
      <c r="D149" s="90"/>
      <c r="G149" s="25" t="str">
        <f t="shared" si="2"/>
        <v>0</v>
      </c>
      <c r="J149" s="25" t="str">
        <f t="shared" si="3"/>
        <v>0</v>
      </c>
      <c r="M149" s="25" t="str">
        <f t="shared" si="4"/>
        <v>0</v>
      </c>
      <c r="P149" s="25" t="str">
        <f t="shared" si="5"/>
        <v>0</v>
      </c>
      <c r="S149" s="25" t="str">
        <f t="shared" si="6"/>
        <v>0</v>
      </c>
      <c r="V149" s="30" t="str">
        <f t="shared" si="7"/>
        <v>0</v>
      </c>
      <c r="Y149" s="30" t="str">
        <f t="shared" si="8"/>
        <v>0</v>
      </c>
      <c r="AB149" s="30" t="str">
        <f t="shared" si="9"/>
        <v>0</v>
      </c>
      <c r="AE149" s="30" t="str">
        <f t="shared" si="10"/>
        <v>0</v>
      </c>
      <c r="AH149" s="30" t="str">
        <f t="shared" si="11"/>
        <v>0</v>
      </c>
      <c r="AK149" s="30" t="str">
        <f t="shared" si="12"/>
        <v>0</v>
      </c>
      <c r="AN149" s="30" t="str">
        <f t="shared" si="13"/>
        <v>0</v>
      </c>
      <c r="AQ149" s="30" t="str">
        <f t="shared" si="14"/>
        <v>0</v>
      </c>
      <c r="AT149" s="30" t="str">
        <f t="shared" si="15"/>
        <v>0</v>
      </c>
      <c r="AW149" s="30" t="str">
        <f t="shared" si="16"/>
        <v>0</v>
      </c>
      <c r="AZ149" s="30" t="str">
        <f t="shared" si="17"/>
        <v>0</v>
      </c>
      <c r="BC149" s="30" t="str">
        <f t="shared" si="18"/>
        <v>0</v>
      </c>
      <c r="BF149" s="30" t="str">
        <f t="shared" si="19"/>
        <v>0</v>
      </c>
      <c r="BH149" s="36" t="s">
        <v>574</v>
      </c>
      <c r="BI149" s="32" t="str">
        <f t="shared" si="20"/>
        <v>1</v>
      </c>
      <c r="BL149" s="30" t="str">
        <f t="shared" si="21"/>
        <v>0</v>
      </c>
      <c r="BO149" s="30" t="str">
        <f t="shared" si="22"/>
        <v>0</v>
      </c>
      <c r="BR149" s="30" t="str">
        <f t="shared" si="23"/>
        <v>0</v>
      </c>
      <c r="BU149" s="30" t="str">
        <f t="shared" si="24"/>
        <v>0</v>
      </c>
      <c r="BX149" s="30" t="str">
        <f t="shared" si="25"/>
        <v>0</v>
      </c>
      <c r="CA149" s="30" t="str">
        <f t="shared" si="26"/>
        <v>0</v>
      </c>
    </row>
    <row r="150">
      <c r="A150" s="87" t="s">
        <v>1048</v>
      </c>
      <c r="D150" s="90"/>
      <c r="G150" s="25" t="str">
        <f t="shared" si="2"/>
        <v>0</v>
      </c>
      <c r="J150" s="25" t="str">
        <f t="shared" si="3"/>
        <v>0</v>
      </c>
      <c r="M150" s="25" t="str">
        <f t="shared" si="4"/>
        <v>0</v>
      </c>
      <c r="P150" s="25" t="str">
        <f t="shared" si="5"/>
        <v>0</v>
      </c>
      <c r="S150" s="25" t="str">
        <f t="shared" si="6"/>
        <v>0</v>
      </c>
      <c r="V150" s="30" t="str">
        <f t="shared" si="7"/>
        <v>0</v>
      </c>
      <c r="Y150" s="30" t="str">
        <f t="shared" si="8"/>
        <v>0</v>
      </c>
      <c r="AB150" s="30" t="str">
        <f t="shared" si="9"/>
        <v>0</v>
      </c>
      <c r="AE150" s="30" t="str">
        <f t="shared" si="10"/>
        <v>0</v>
      </c>
      <c r="AH150" s="30" t="str">
        <f t="shared" si="11"/>
        <v>0</v>
      </c>
      <c r="AK150" s="30" t="str">
        <f t="shared" si="12"/>
        <v>0</v>
      </c>
      <c r="AN150" s="30" t="str">
        <f t="shared" si="13"/>
        <v>0</v>
      </c>
      <c r="AQ150" s="30" t="str">
        <f t="shared" si="14"/>
        <v>0</v>
      </c>
      <c r="AT150" s="30" t="str">
        <f t="shared" si="15"/>
        <v>0</v>
      </c>
      <c r="AW150" s="30" t="str">
        <f t="shared" si="16"/>
        <v>0</v>
      </c>
      <c r="AZ150" s="30" t="str">
        <f t="shared" si="17"/>
        <v>0</v>
      </c>
      <c r="BC150" s="30" t="str">
        <f t="shared" si="18"/>
        <v>0</v>
      </c>
      <c r="BF150" s="30" t="str">
        <f t="shared" si="19"/>
        <v>0</v>
      </c>
      <c r="BH150" s="36" t="s">
        <v>574</v>
      </c>
      <c r="BI150" s="32" t="str">
        <f t="shared" si="20"/>
        <v>1</v>
      </c>
      <c r="BL150" s="30" t="str">
        <f t="shared" si="21"/>
        <v>0</v>
      </c>
      <c r="BO150" s="30" t="str">
        <f t="shared" si="22"/>
        <v>0</v>
      </c>
      <c r="BR150" s="30" t="str">
        <f t="shared" si="23"/>
        <v>0</v>
      </c>
      <c r="BU150" s="30" t="str">
        <f t="shared" si="24"/>
        <v>0</v>
      </c>
      <c r="BX150" s="30" t="str">
        <f t="shared" si="25"/>
        <v>0</v>
      </c>
      <c r="CA150" s="30" t="str">
        <f t="shared" si="26"/>
        <v>0</v>
      </c>
    </row>
    <row r="151">
      <c r="A151" s="87" t="s">
        <v>1049</v>
      </c>
      <c r="D151" s="90"/>
      <c r="G151" s="25" t="str">
        <f t="shared" si="2"/>
        <v>0</v>
      </c>
      <c r="J151" s="25" t="str">
        <f t="shared" si="3"/>
        <v>0</v>
      </c>
      <c r="M151" s="25" t="str">
        <f t="shared" si="4"/>
        <v>0</v>
      </c>
      <c r="P151" s="25" t="str">
        <f t="shared" si="5"/>
        <v>0</v>
      </c>
      <c r="S151" s="25" t="str">
        <f t="shared" si="6"/>
        <v>0</v>
      </c>
      <c r="V151" s="30" t="str">
        <f t="shared" si="7"/>
        <v>0</v>
      </c>
      <c r="Y151" s="30" t="str">
        <f t="shared" si="8"/>
        <v>0</v>
      </c>
      <c r="AB151" s="30" t="str">
        <f t="shared" si="9"/>
        <v>0</v>
      </c>
      <c r="AE151" s="30" t="str">
        <f t="shared" si="10"/>
        <v>0</v>
      </c>
      <c r="AH151" s="30" t="str">
        <f t="shared" si="11"/>
        <v>0</v>
      </c>
      <c r="AK151" s="30" t="str">
        <f t="shared" si="12"/>
        <v>0</v>
      </c>
      <c r="AN151" s="30" t="str">
        <f t="shared" si="13"/>
        <v>0</v>
      </c>
      <c r="AQ151" s="30" t="str">
        <f t="shared" si="14"/>
        <v>0</v>
      </c>
      <c r="AT151" s="30" t="str">
        <f t="shared" si="15"/>
        <v>0</v>
      </c>
      <c r="AW151" s="30" t="str">
        <f t="shared" si="16"/>
        <v>0</v>
      </c>
      <c r="AZ151" s="30" t="str">
        <f t="shared" si="17"/>
        <v>0</v>
      </c>
      <c r="BC151" s="30" t="str">
        <f t="shared" si="18"/>
        <v>0</v>
      </c>
      <c r="BF151" s="30" t="str">
        <f t="shared" si="19"/>
        <v>0</v>
      </c>
      <c r="BH151" s="36" t="s">
        <v>574</v>
      </c>
      <c r="BI151" s="32" t="str">
        <f t="shared" si="20"/>
        <v>1</v>
      </c>
      <c r="BL151" s="30" t="str">
        <f t="shared" si="21"/>
        <v>0</v>
      </c>
      <c r="BO151" s="30" t="str">
        <f t="shared" si="22"/>
        <v>0</v>
      </c>
      <c r="BR151" s="30" t="str">
        <f t="shared" si="23"/>
        <v>0</v>
      </c>
      <c r="BU151" s="30" t="str">
        <f t="shared" si="24"/>
        <v>0</v>
      </c>
      <c r="BX151" s="30" t="str">
        <f t="shared" si="25"/>
        <v>0</v>
      </c>
      <c r="CA151" s="30" t="str">
        <f t="shared" si="26"/>
        <v>0</v>
      </c>
    </row>
    <row r="152">
      <c r="A152" s="87" t="s">
        <v>1050</v>
      </c>
      <c r="D152" s="90"/>
      <c r="G152" s="25" t="str">
        <f t="shared" si="2"/>
        <v>0</v>
      </c>
      <c r="J152" s="25" t="str">
        <f t="shared" si="3"/>
        <v>0</v>
      </c>
      <c r="M152" s="25" t="str">
        <f t="shared" si="4"/>
        <v>0</v>
      </c>
      <c r="P152" s="25" t="str">
        <f t="shared" si="5"/>
        <v>0</v>
      </c>
      <c r="S152" s="25" t="str">
        <f t="shared" si="6"/>
        <v>0</v>
      </c>
      <c r="V152" s="30" t="str">
        <f t="shared" si="7"/>
        <v>0</v>
      </c>
      <c r="Y152" s="30" t="str">
        <f t="shared" si="8"/>
        <v>0</v>
      </c>
      <c r="AB152" s="30" t="str">
        <f t="shared" si="9"/>
        <v>0</v>
      </c>
      <c r="AE152" s="30" t="str">
        <f t="shared" si="10"/>
        <v>0</v>
      </c>
      <c r="AH152" s="30" t="str">
        <f t="shared" si="11"/>
        <v>0</v>
      </c>
      <c r="AK152" s="30" t="str">
        <f t="shared" si="12"/>
        <v>0</v>
      </c>
      <c r="AN152" s="30" t="str">
        <f t="shared" si="13"/>
        <v>0</v>
      </c>
      <c r="AQ152" s="30" t="str">
        <f t="shared" si="14"/>
        <v>0</v>
      </c>
      <c r="AT152" s="30" t="str">
        <f t="shared" si="15"/>
        <v>0</v>
      </c>
      <c r="AW152" s="30" t="str">
        <f t="shared" si="16"/>
        <v>0</v>
      </c>
      <c r="AZ152" s="30" t="str">
        <f t="shared" si="17"/>
        <v>0</v>
      </c>
      <c r="BC152" s="30" t="str">
        <f t="shared" si="18"/>
        <v>0</v>
      </c>
      <c r="BF152" s="30" t="str">
        <f t="shared" si="19"/>
        <v>0</v>
      </c>
      <c r="BH152" s="36" t="s">
        <v>574</v>
      </c>
      <c r="BI152" s="32" t="str">
        <f t="shared" si="20"/>
        <v>1</v>
      </c>
      <c r="BL152" s="30" t="str">
        <f t="shared" si="21"/>
        <v>0</v>
      </c>
      <c r="BO152" s="30" t="str">
        <f t="shared" si="22"/>
        <v>0</v>
      </c>
      <c r="BR152" s="30" t="str">
        <f t="shared" si="23"/>
        <v>0</v>
      </c>
      <c r="BU152" s="30" t="str">
        <f t="shared" si="24"/>
        <v>0</v>
      </c>
      <c r="BX152" s="30" t="str">
        <f t="shared" si="25"/>
        <v>0</v>
      </c>
      <c r="CA152" s="30" t="str">
        <f t="shared" si="26"/>
        <v>0</v>
      </c>
    </row>
    <row r="153">
      <c r="A153" s="87" t="s">
        <v>1051</v>
      </c>
      <c r="D153" s="90"/>
      <c r="G153" s="25" t="str">
        <f t="shared" si="2"/>
        <v>0</v>
      </c>
      <c r="J153" s="25" t="str">
        <f t="shared" si="3"/>
        <v>0</v>
      </c>
      <c r="M153" s="25" t="str">
        <f t="shared" si="4"/>
        <v>0</v>
      </c>
      <c r="P153" s="25" t="str">
        <f t="shared" si="5"/>
        <v>0</v>
      </c>
      <c r="S153" s="25" t="str">
        <f t="shared" si="6"/>
        <v>0</v>
      </c>
      <c r="V153" s="30" t="str">
        <f t="shared" si="7"/>
        <v>0</v>
      </c>
      <c r="Y153" s="30" t="str">
        <f t="shared" si="8"/>
        <v>0</v>
      </c>
      <c r="AB153" s="30" t="str">
        <f t="shared" si="9"/>
        <v>0</v>
      </c>
      <c r="AE153" s="30" t="str">
        <f t="shared" si="10"/>
        <v>0</v>
      </c>
      <c r="AH153" s="30" t="str">
        <f t="shared" si="11"/>
        <v>0</v>
      </c>
      <c r="AK153" s="30" t="str">
        <f t="shared" si="12"/>
        <v>0</v>
      </c>
      <c r="AN153" s="30" t="str">
        <f t="shared" si="13"/>
        <v>0</v>
      </c>
      <c r="AQ153" s="30" t="str">
        <f t="shared" si="14"/>
        <v>0</v>
      </c>
      <c r="AT153" s="30" t="str">
        <f t="shared" si="15"/>
        <v>0</v>
      </c>
      <c r="AW153" s="30" t="str">
        <f t="shared" si="16"/>
        <v>0</v>
      </c>
      <c r="AZ153" s="30" t="str">
        <f t="shared" si="17"/>
        <v>0</v>
      </c>
      <c r="BC153" s="30" t="str">
        <f t="shared" si="18"/>
        <v>0</v>
      </c>
      <c r="BF153" s="30" t="str">
        <f t="shared" si="19"/>
        <v>0</v>
      </c>
      <c r="BH153" s="36" t="s">
        <v>574</v>
      </c>
      <c r="BI153" s="32" t="str">
        <f t="shared" si="20"/>
        <v>1</v>
      </c>
      <c r="BL153" s="30" t="str">
        <f t="shared" si="21"/>
        <v>0</v>
      </c>
      <c r="BO153" s="30" t="str">
        <f t="shared" si="22"/>
        <v>0</v>
      </c>
      <c r="BR153" s="30" t="str">
        <f t="shared" si="23"/>
        <v>0</v>
      </c>
      <c r="BU153" s="30" t="str">
        <f t="shared" si="24"/>
        <v>0</v>
      </c>
      <c r="BX153" s="30" t="str">
        <f t="shared" si="25"/>
        <v>0</v>
      </c>
      <c r="CA153" s="30" t="str">
        <f t="shared" si="26"/>
        <v>0</v>
      </c>
    </row>
    <row r="154">
      <c r="A154" s="87" t="s">
        <v>1052</v>
      </c>
      <c r="D154" s="90"/>
      <c r="G154" s="25" t="str">
        <f t="shared" si="2"/>
        <v>0</v>
      </c>
      <c r="J154" s="25" t="str">
        <f t="shared" si="3"/>
        <v>0</v>
      </c>
      <c r="M154" s="25" t="str">
        <f t="shared" si="4"/>
        <v>0</v>
      </c>
      <c r="P154" s="25" t="str">
        <f t="shared" si="5"/>
        <v>0</v>
      </c>
      <c r="S154" s="25" t="str">
        <f t="shared" si="6"/>
        <v>0</v>
      </c>
      <c r="V154" s="30" t="str">
        <f t="shared" si="7"/>
        <v>0</v>
      </c>
      <c r="Y154" s="30" t="str">
        <f t="shared" si="8"/>
        <v>0</v>
      </c>
      <c r="AB154" s="30" t="str">
        <f t="shared" si="9"/>
        <v>0</v>
      </c>
      <c r="AE154" s="30" t="str">
        <f t="shared" si="10"/>
        <v>0</v>
      </c>
      <c r="AH154" s="30" t="str">
        <f t="shared" si="11"/>
        <v>0</v>
      </c>
      <c r="AK154" s="30" t="str">
        <f t="shared" si="12"/>
        <v>0</v>
      </c>
      <c r="AN154" s="30" t="str">
        <f t="shared" si="13"/>
        <v>0</v>
      </c>
      <c r="AQ154" s="30" t="str">
        <f t="shared" si="14"/>
        <v>0</v>
      </c>
      <c r="AT154" s="30" t="str">
        <f t="shared" si="15"/>
        <v>0</v>
      </c>
      <c r="AW154" s="30" t="str">
        <f t="shared" si="16"/>
        <v>0</v>
      </c>
      <c r="AZ154" s="30" t="str">
        <f t="shared" si="17"/>
        <v>0</v>
      </c>
      <c r="BC154" s="30" t="str">
        <f t="shared" si="18"/>
        <v>0</v>
      </c>
      <c r="BF154" s="30" t="str">
        <f t="shared" si="19"/>
        <v>0</v>
      </c>
      <c r="BH154" s="36" t="s">
        <v>574</v>
      </c>
      <c r="BI154" s="32" t="str">
        <f t="shared" si="20"/>
        <v>1</v>
      </c>
      <c r="BL154" s="30" t="str">
        <f t="shared" si="21"/>
        <v>0</v>
      </c>
      <c r="BO154" s="30" t="str">
        <f t="shared" si="22"/>
        <v>0</v>
      </c>
      <c r="BR154" s="30" t="str">
        <f t="shared" si="23"/>
        <v>0</v>
      </c>
      <c r="BU154" s="30" t="str">
        <f t="shared" si="24"/>
        <v>0</v>
      </c>
      <c r="BX154" s="30" t="str">
        <f t="shared" si="25"/>
        <v>0</v>
      </c>
      <c r="CA154" s="30" t="str">
        <f t="shared" si="26"/>
        <v>0</v>
      </c>
    </row>
    <row r="155">
      <c r="A155" s="87" t="s">
        <v>1053</v>
      </c>
      <c r="D155" s="90"/>
      <c r="G155" s="25" t="str">
        <f t="shared" si="2"/>
        <v>0</v>
      </c>
      <c r="J155" s="25" t="str">
        <f t="shared" si="3"/>
        <v>0</v>
      </c>
      <c r="M155" s="25" t="str">
        <f t="shared" si="4"/>
        <v>0</v>
      </c>
      <c r="P155" s="25" t="str">
        <f t="shared" si="5"/>
        <v>0</v>
      </c>
      <c r="S155" s="25" t="str">
        <f t="shared" si="6"/>
        <v>0</v>
      </c>
      <c r="V155" s="30" t="str">
        <f t="shared" si="7"/>
        <v>0</v>
      </c>
      <c r="Y155" s="30" t="str">
        <f t="shared" si="8"/>
        <v>0</v>
      </c>
      <c r="AB155" s="30" t="str">
        <f t="shared" si="9"/>
        <v>0</v>
      </c>
      <c r="AE155" s="30" t="str">
        <f t="shared" si="10"/>
        <v>0</v>
      </c>
      <c r="AH155" s="30" t="str">
        <f t="shared" si="11"/>
        <v>0</v>
      </c>
      <c r="AK155" s="30" t="str">
        <f t="shared" si="12"/>
        <v>0</v>
      </c>
      <c r="AN155" s="30" t="str">
        <f t="shared" si="13"/>
        <v>0</v>
      </c>
      <c r="AQ155" s="30" t="str">
        <f t="shared" si="14"/>
        <v>0</v>
      </c>
      <c r="AT155" s="30" t="str">
        <f t="shared" si="15"/>
        <v>0</v>
      </c>
      <c r="AW155" s="30" t="str">
        <f t="shared" si="16"/>
        <v>0</v>
      </c>
      <c r="AZ155" s="30" t="str">
        <f t="shared" si="17"/>
        <v>0</v>
      </c>
      <c r="BC155" s="30" t="str">
        <f t="shared" si="18"/>
        <v>0</v>
      </c>
      <c r="BF155" s="30" t="str">
        <f t="shared" si="19"/>
        <v>0</v>
      </c>
      <c r="BI155" s="30" t="str">
        <f t="shared" si="20"/>
        <v>0</v>
      </c>
      <c r="BK155" s="36" t="s">
        <v>683</v>
      </c>
      <c r="BL155" s="32" t="str">
        <f t="shared" si="21"/>
        <v>2</v>
      </c>
      <c r="BN155" s="36" t="s">
        <v>574</v>
      </c>
      <c r="BO155" s="32" t="str">
        <f t="shared" si="22"/>
        <v>1</v>
      </c>
      <c r="BR155" s="30" t="str">
        <f t="shared" si="23"/>
        <v>0</v>
      </c>
      <c r="BT155" s="36" t="s">
        <v>910</v>
      </c>
      <c r="BU155" s="32" t="str">
        <f t="shared" si="24"/>
        <v>6</v>
      </c>
      <c r="BW155" s="36" t="s">
        <v>660</v>
      </c>
      <c r="BX155" s="32" t="str">
        <f t="shared" si="25"/>
        <v>8</v>
      </c>
      <c r="BZ155" s="36" t="s">
        <v>913</v>
      </c>
      <c r="CA155" s="32" t="str">
        <f t="shared" si="26"/>
        <v>9</v>
      </c>
    </row>
    <row r="156">
      <c r="A156" s="87" t="s">
        <v>1054</v>
      </c>
      <c r="D156" s="90"/>
      <c r="G156" s="25" t="str">
        <f t="shared" si="2"/>
        <v>0</v>
      </c>
      <c r="J156" s="25" t="str">
        <f t="shared" si="3"/>
        <v>0</v>
      </c>
      <c r="M156" s="25" t="str">
        <f t="shared" si="4"/>
        <v>0</v>
      </c>
      <c r="P156" s="25" t="str">
        <f t="shared" si="5"/>
        <v>0</v>
      </c>
      <c r="S156" s="25" t="str">
        <f t="shared" si="6"/>
        <v>0</v>
      </c>
      <c r="V156" s="30" t="str">
        <f t="shared" si="7"/>
        <v>0</v>
      </c>
      <c r="Y156" s="30" t="str">
        <f t="shared" si="8"/>
        <v>0</v>
      </c>
      <c r="AB156" s="30" t="str">
        <f t="shared" si="9"/>
        <v>0</v>
      </c>
      <c r="AE156" s="30" t="str">
        <f t="shared" si="10"/>
        <v>0</v>
      </c>
      <c r="AH156" s="30" t="str">
        <f t="shared" si="11"/>
        <v>0</v>
      </c>
      <c r="AK156" s="30" t="str">
        <f t="shared" si="12"/>
        <v>0</v>
      </c>
      <c r="AN156" s="30" t="str">
        <f t="shared" si="13"/>
        <v>0</v>
      </c>
      <c r="AQ156" s="30" t="str">
        <f t="shared" si="14"/>
        <v>0</v>
      </c>
      <c r="AT156" s="30" t="str">
        <f t="shared" si="15"/>
        <v>0</v>
      </c>
      <c r="AW156" s="30" t="str">
        <f t="shared" si="16"/>
        <v>0</v>
      </c>
      <c r="AZ156" s="30" t="str">
        <f t="shared" si="17"/>
        <v>0</v>
      </c>
      <c r="BC156" s="30" t="str">
        <f t="shared" si="18"/>
        <v>0</v>
      </c>
      <c r="BF156" s="30" t="str">
        <f t="shared" si="19"/>
        <v>0</v>
      </c>
      <c r="BI156" s="30" t="str">
        <f t="shared" si="20"/>
        <v>0</v>
      </c>
      <c r="BK156" s="36" t="s">
        <v>574</v>
      </c>
      <c r="BL156" s="32" t="str">
        <f t="shared" si="21"/>
        <v>1</v>
      </c>
      <c r="BO156" s="30" t="str">
        <f t="shared" si="22"/>
        <v>0</v>
      </c>
      <c r="BR156" s="30" t="str">
        <f t="shared" si="23"/>
        <v>0</v>
      </c>
      <c r="BU156" s="30" t="str">
        <f t="shared" si="24"/>
        <v>0</v>
      </c>
      <c r="BX156" s="30" t="str">
        <f t="shared" si="25"/>
        <v>0</v>
      </c>
      <c r="CA156" s="30" t="str">
        <f t="shared" si="26"/>
        <v>0</v>
      </c>
    </row>
    <row r="157">
      <c r="A157" s="87" t="s">
        <v>1055</v>
      </c>
      <c r="D157" s="90"/>
      <c r="G157" s="25" t="str">
        <f t="shared" si="2"/>
        <v>0</v>
      </c>
      <c r="J157" s="25" t="str">
        <f t="shared" si="3"/>
        <v>0</v>
      </c>
      <c r="M157" s="25" t="str">
        <f t="shared" si="4"/>
        <v>0</v>
      </c>
      <c r="P157" s="25" t="str">
        <f t="shared" si="5"/>
        <v>0</v>
      </c>
      <c r="S157" s="25" t="str">
        <f t="shared" si="6"/>
        <v>0</v>
      </c>
      <c r="V157" s="30" t="str">
        <f t="shared" si="7"/>
        <v>0</v>
      </c>
      <c r="Y157" s="30" t="str">
        <f t="shared" si="8"/>
        <v>0</v>
      </c>
      <c r="AB157" s="30" t="str">
        <f t="shared" si="9"/>
        <v>0</v>
      </c>
      <c r="AE157" s="30" t="str">
        <f t="shared" si="10"/>
        <v>0</v>
      </c>
      <c r="AH157" s="30" t="str">
        <f t="shared" si="11"/>
        <v>0</v>
      </c>
      <c r="AK157" s="30" t="str">
        <f t="shared" si="12"/>
        <v>0</v>
      </c>
      <c r="AN157" s="30" t="str">
        <f t="shared" si="13"/>
        <v>0</v>
      </c>
      <c r="AQ157" s="30" t="str">
        <f t="shared" si="14"/>
        <v>0</v>
      </c>
      <c r="AT157" s="30" t="str">
        <f t="shared" si="15"/>
        <v>0</v>
      </c>
      <c r="AW157" s="30" t="str">
        <f t="shared" si="16"/>
        <v>0</v>
      </c>
      <c r="AZ157" s="30" t="str">
        <f t="shared" si="17"/>
        <v>0</v>
      </c>
      <c r="BC157" s="30" t="str">
        <f t="shared" si="18"/>
        <v>0</v>
      </c>
      <c r="BF157" s="30" t="str">
        <f t="shared" si="19"/>
        <v>0</v>
      </c>
      <c r="BI157" s="30" t="str">
        <f t="shared" si="20"/>
        <v>0</v>
      </c>
      <c r="BK157" s="36" t="s">
        <v>574</v>
      </c>
      <c r="BL157" s="32" t="str">
        <f t="shared" si="21"/>
        <v>1</v>
      </c>
      <c r="BO157" s="30" t="str">
        <f t="shared" si="22"/>
        <v>0</v>
      </c>
      <c r="BR157" s="30" t="str">
        <f t="shared" si="23"/>
        <v>0</v>
      </c>
      <c r="BU157" s="30" t="str">
        <f t="shared" si="24"/>
        <v>0</v>
      </c>
      <c r="BX157" s="30" t="str">
        <f t="shared" si="25"/>
        <v>0</v>
      </c>
      <c r="CA157" s="30" t="str">
        <f t="shared" si="26"/>
        <v>0</v>
      </c>
    </row>
    <row r="158">
      <c r="A158" s="87" t="s">
        <v>1056</v>
      </c>
      <c r="D158" s="90"/>
      <c r="G158" s="25" t="str">
        <f t="shared" si="2"/>
        <v>0</v>
      </c>
      <c r="J158" s="25" t="str">
        <f t="shared" si="3"/>
        <v>0</v>
      </c>
      <c r="M158" s="25" t="str">
        <f t="shared" si="4"/>
        <v>0</v>
      </c>
      <c r="P158" s="25" t="str">
        <f t="shared" si="5"/>
        <v>0</v>
      </c>
      <c r="S158" s="25" t="str">
        <f t="shared" si="6"/>
        <v>0</v>
      </c>
      <c r="V158" s="30" t="str">
        <f t="shared" si="7"/>
        <v>0</v>
      </c>
      <c r="Y158" s="30" t="str">
        <f t="shared" si="8"/>
        <v>0</v>
      </c>
      <c r="AB158" s="30" t="str">
        <f t="shared" si="9"/>
        <v>0</v>
      </c>
      <c r="AE158" s="30" t="str">
        <f t="shared" si="10"/>
        <v>0</v>
      </c>
      <c r="AH158" s="30" t="str">
        <f t="shared" si="11"/>
        <v>0</v>
      </c>
      <c r="AK158" s="30" t="str">
        <f t="shared" si="12"/>
        <v>0</v>
      </c>
      <c r="AN158" s="30" t="str">
        <f t="shared" si="13"/>
        <v>0</v>
      </c>
      <c r="AQ158" s="30" t="str">
        <f t="shared" si="14"/>
        <v>0</v>
      </c>
      <c r="AT158" s="30" t="str">
        <f t="shared" si="15"/>
        <v>0</v>
      </c>
      <c r="AW158" s="30" t="str">
        <f t="shared" si="16"/>
        <v>0</v>
      </c>
      <c r="AZ158" s="30" t="str">
        <f t="shared" si="17"/>
        <v>0</v>
      </c>
      <c r="BC158" s="30" t="str">
        <f t="shared" si="18"/>
        <v>0</v>
      </c>
      <c r="BF158" s="30" t="str">
        <f t="shared" si="19"/>
        <v>0</v>
      </c>
      <c r="BI158" s="30" t="str">
        <f t="shared" si="20"/>
        <v>0</v>
      </c>
      <c r="BK158" s="36" t="s">
        <v>683</v>
      </c>
      <c r="BL158" s="32" t="str">
        <f t="shared" si="21"/>
        <v>2</v>
      </c>
      <c r="BO158" s="30" t="str">
        <f t="shared" si="22"/>
        <v>0</v>
      </c>
      <c r="BR158" s="30" t="str">
        <f t="shared" si="23"/>
        <v>0</v>
      </c>
      <c r="BU158" s="30" t="str">
        <f t="shared" si="24"/>
        <v>0</v>
      </c>
      <c r="BX158" s="30" t="str">
        <f t="shared" si="25"/>
        <v>0</v>
      </c>
      <c r="CA158" s="30" t="str">
        <f t="shared" si="26"/>
        <v>0</v>
      </c>
    </row>
    <row r="159">
      <c r="A159" s="87" t="s">
        <v>1057</v>
      </c>
      <c r="D159" s="90"/>
      <c r="G159" s="25" t="str">
        <f t="shared" si="2"/>
        <v>0</v>
      </c>
      <c r="J159" s="25" t="str">
        <f t="shared" si="3"/>
        <v>0</v>
      </c>
      <c r="M159" s="25" t="str">
        <f t="shared" si="4"/>
        <v>0</v>
      </c>
      <c r="P159" s="25" t="str">
        <f t="shared" si="5"/>
        <v>0</v>
      </c>
      <c r="S159" s="25" t="str">
        <f t="shared" si="6"/>
        <v>0</v>
      </c>
      <c r="V159" s="30" t="str">
        <f t="shared" si="7"/>
        <v>0</v>
      </c>
      <c r="Y159" s="30" t="str">
        <f t="shared" si="8"/>
        <v>0</v>
      </c>
      <c r="AB159" s="30" t="str">
        <f t="shared" si="9"/>
        <v>0</v>
      </c>
      <c r="AE159" s="30" t="str">
        <f t="shared" si="10"/>
        <v>0</v>
      </c>
      <c r="AH159" s="30" t="str">
        <f t="shared" si="11"/>
        <v>0</v>
      </c>
      <c r="AK159" s="30" t="str">
        <f t="shared" si="12"/>
        <v>0</v>
      </c>
      <c r="AN159" s="30" t="str">
        <f t="shared" si="13"/>
        <v>0</v>
      </c>
      <c r="AQ159" s="30" t="str">
        <f t="shared" si="14"/>
        <v>0</v>
      </c>
      <c r="AT159" s="30" t="str">
        <f t="shared" si="15"/>
        <v>0</v>
      </c>
      <c r="AW159" s="30" t="str">
        <f t="shared" si="16"/>
        <v>0</v>
      </c>
      <c r="AZ159" s="30" t="str">
        <f t="shared" si="17"/>
        <v>0</v>
      </c>
      <c r="BC159" s="30" t="str">
        <f t="shared" si="18"/>
        <v>0</v>
      </c>
      <c r="BF159" s="30" t="str">
        <f t="shared" si="19"/>
        <v>0</v>
      </c>
      <c r="BI159" s="30" t="str">
        <f t="shared" si="20"/>
        <v>0</v>
      </c>
      <c r="BK159" s="36" t="s">
        <v>574</v>
      </c>
      <c r="BL159" s="32" t="str">
        <f t="shared" si="21"/>
        <v>1</v>
      </c>
      <c r="BO159" s="30" t="str">
        <f t="shared" si="22"/>
        <v>0</v>
      </c>
      <c r="BR159" s="30" t="str">
        <f t="shared" si="23"/>
        <v>0</v>
      </c>
      <c r="BU159" s="30" t="str">
        <f t="shared" si="24"/>
        <v>0</v>
      </c>
      <c r="BX159" s="30" t="str">
        <f t="shared" si="25"/>
        <v>0</v>
      </c>
      <c r="CA159" s="30" t="str">
        <f t="shared" si="26"/>
        <v>0</v>
      </c>
    </row>
    <row r="160">
      <c r="A160" s="87" t="s">
        <v>1058</v>
      </c>
      <c r="D160" s="90"/>
      <c r="G160" s="25" t="str">
        <f t="shared" si="2"/>
        <v>0</v>
      </c>
      <c r="J160" s="25" t="str">
        <f t="shared" si="3"/>
        <v>0</v>
      </c>
      <c r="M160" s="25" t="str">
        <f t="shared" si="4"/>
        <v>0</v>
      </c>
      <c r="P160" s="25" t="str">
        <f t="shared" si="5"/>
        <v>0</v>
      </c>
      <c r="S160" s="25" t="str">
        <f t="shared" si="6"/>
        <v>0</v>
      </c>
      <c r="V160" s="30" t="str">
        <f t="shared" si="7"/>
        <v>0</v>
      </c>
      <c r="Y160" s="30" t="str">
        <f t="shared" si="8"/>
        <v>0</v>
      </c>
      <c r="AB160" s="30" t="str">
        <f t="shared" si="9"/>
        <v>0</v>
      </c>
      <c r="AE160" s="30" t="str">
        <f t="shared" si="10"/>
        <v>0</v>
      </c>
      <c r="AH160" s="30" t="str">
        <f t="shared" si="11"/>
        <v>0</v>
      </c>
      <c r="AK160" s="30" t="str">
        <f t="shared" si="12"/>
        <v>0</v>
      </c>
      <c r="AN160" s="30" t="str">
        <f t="shared" si="13"/>
        <v>0</v>
      </c>
      <c r="AQ160" s="30" t="str">
        <f t="shared" si="14"/>
        <v>0</v>
      </c>
      <c r="AT160" s="30" t="str">
        <f t="shared" si="15"/>
        <v>0</v>
      </c>
      <c r="AW160" s="30" t="str">
        <f t="shared" si="16"/>
        <v>0</v>
      </c>
      <c r="AZ160" s="30" t="str">
        <f t="shared" si="17"/>
        <v>0</v>
      </c>
      <c r="BC160" s="30" t="str">
        <f t="shared" si="18"/>
        <v>0</v>
      </c>
      <c r="BF160" s="30" t="str">
        <f t="shared" si="19"/>
        <v>0</v>
      </c>
      <c r="BI160" s="30" t="str">
        <f t="shared" si="20"/>
        <v>0</v>
      </c>
      <c r="BK160" s="36" t="s">
        <v>574</v>
      </c>
      <c r="BL160" s="32" t="str">
        <f t="shared" si="21"/>
        <v>1</v>
      </c>
      <c r="BO160" s="30" t="str">
        <f t="shared" si="22"/>
        <v>0</v>
      </c>
      <c r="BR160" s="30" t="str">
        <f t="shared" si="23"/>
        <v>0</v>
      </c>
      <c r="BU160" s="30" t="str">
        <f t="shared" si="24"/>
        <v>0</v>
      </c>
      <c r="BX160" s="30" t="str">
        <f t="shared" si="25"/>
        <v>0</v>
      </c>
      <c r="CA160" s="30" t="str">
        <f t="shared" si="26"/>
        <v>0</v>
      </c>
    </row>
    <row r="161">
      <c r="A161" s="87" t="s">
        <v>1059</v>
      </c>
      <c r="D161" s="90"/>
      <c r="G161" s="25" t="str">
        <f t="shared" si="2"/>
        <v>0</v>
      </c>
      <c r="J161" s="25" t="str">
        <f t="shared" si="3"/>
        <v>0</v>
      </c>
      <c r="M161" s="25" t="str">
        <f t="shared" si="4"/>
        <v>0</v>
      </c>
      <c r="P161" s="25" t="str">
        <f t="shared" si="5"/>
        <v>0</v>
      </c>
      <c r="S161" s="25" t="str">
        <f t="shared" si="6"/>
        <v>0</v>
      </c>
      <c r="V161" s="30" t="str">
        <f t="shared" si="7"/>
        <v>0</v>
      </c>
      <c r="Y161" s="30" t="str">
        <f t="shared" si="8"/>
        <v>0</v>
      </c>
      <c r="AB161" s="30" t="str">
        <f t="shared" si="9"/>
        <v>0</v>
      </c>
      <c r="AE161" s="30" t="str">
        <f t="shared" si="10"/>
        <v>0</v>
      </c>
      <c r="AH161" s="30" t="str">
        <f t="shared" si="11"/>
        <v>0</v>
      </c>
      <c r="AK161" s="30" t="str">
        <f t="shared" si="12"/>
        <v>0</v>
      </c>
      <c r="AN161" s="30" t="str">
        <f t="shared" si="13"/>
        <v>0</v>
      </c>
      <c r="AQ161" s="30" t="str">
        <f t="shared" si="14"/>
        <v>0</v>
      </c>
      <c r="AT161" s="30" t="str">
        <f t="shared" si="15"/>
        <v>0</v>
      </c>
      <c r="AW161" s="30" t="str">
        <f t="shared" si="16"/>
        <v>0</v>
      </c>
      <c r="AZ161" s="30" t="str">
        <f t="shared" si="17"/>
        <v>0</v>
      </c>
      <c r="BC161" s="30" t="str">
        <f t="shared" si="18"/>
        <v>0</v>
      </c>
      <c r="BF161" s="30" t="str">
        <f t="shared" si="19"/>
        <v>0</v>
      </c>
      <c r="BI161" s="30" t="str">
        <f t="shared" si="20"/>
        <v>0</v>
      </c>
      <c r="BK161" s="36" t="s">
        <v>574</v>
      </c>
      <c r="BL161" s="32" t="str">
        <f t="shared" si="21"/>
        <v>1</v>
      </c>
      <c r="BN161" s="36" t="s">
        <v>894</v>
      </c>
      <c r="BO161" s="32" t="str">
        <f t="shared" si="22"/>
        <v>10</v>
      </c>
      <c r="BQ161" s="36" t="s">
        <v>574</v>
      </c>
      <c r="BR161" s="32" t="str">
        <f t="shared" si="23"/>
        <v>1</v>
      </c>
      <c r="BU161" s="30" t="str">
        <f t="shared" si="24"/>
        <v>0</v>
      </c>
      <c r="BX161" s="30" t="str">
        <f t="shared" si="25"/>
        <v>0</v>
      </c>
      <c r="CA161" s="30" t="str">
        <f t="shared" si="26"/>
        <v>0</v>
      </c>
    </row>
    <row r="162">
      <c r="A162" s="87" t="s">
        <v>1060</v>
      </c>
      <c r="D162" s="90"/>
      <c r="G162" s="25" t="str">
        <f t="shared" si="2"/>
        <v>0</v>
      </c>
      <c r="J162" s="25" t="str">
        <f t="shared" si="3"/>
        <v>0</v>
      </c>
      <c r="M162" s="25" t="str">
        <f t="shared" si="4"/>
        <v>0</v>
      </c>
      <c r="P162" s="25" t="str">
        <f t="shared" si="5"/>
        <v>0</v>
      </c>
      <c r="S162" s="25" t="str">
        <f t="shared" si="6"/>
        <v>0</v>
      </c>
      <c r="V162" s="30" t="str">
        <f t="shared" si="7"/>
        <v>0</v>
      </c>
      <c r="Y162" s="30" t="str">
        <f t="shared" si="8"/>
        <v>0</v>
      </c>
      <c r="AB162" s="30" t="str">
        <f t="shared" si="9"/>
        <v>0</v>
      </c>
      <c r="AE162" s="30" t="str">
        <f t="shared" si="10"/>
        <v>0</v>
      </c>
      <c r="AH162" s="30" t="str">
        <f t="shared" si="11"/>
        <v>0</v>
      </c>
      <c r="AK162" s="30" t="str">
        <f t="shared" si="12"/>
        <v>0</v>
      </c>
      <c r="AN162" s="30" t="str">
        <f t="shared" si="13"/>
        <v>0</v>
      </c>
      <c r="AQ162" s="30" t="str">
        <f t="shared" si="14"/>
        <v>0</v>
      </c>
      <c r="AT162" s="30" t="str">
        <f t="shared" si="15"/>
        <v>0</v>
      </c>
      <c r="AW162" s="30" t="str">
        <f t="shared" si="16"/>
        <v>0</v>
      </c>
      <c r="AZ162" s="30" t="str">
        <f t="shared" si="17"/>
        <v>0</v>
      </c>
      <c r="BC162" s="30" t="str">
        <f t="shared" si="18"/>
        <v>0</v>
      </c>
      <c r="BF162" s="30" t="str">
        <f t="shared" si="19"/>
        <v>0</v>
      </c>
      <c r="BI162" s="30" t="str">
        <f t="shared" si="20"/>
        <v>0</v>
      </c>
      <c r="BK162" s="36" t="s">
        <v>574</v>
      </c>
      <c r="BL162" s="32" t="str">
        <f t="shared" si="21"/>
        <v>1</v>
      </c>
      <c r="BN162" s="36" t="s">
        <v>683</v>
      </c>
      <c r="BO162" s="32" t="str">
        <f t="shared" si="22"/>
        <v>2</v>
      </c>
      <c r="BR162" s="30" t="str">
        <f t="shared" si="23"/>
        <v>0</v>
      </c>
      <c r="BU162" s="30" t="str">
        <f t="shared" si="24"/>
        <v>0</v>
      </c>
      <c r="BX162" s="30" t="str">
        <f t="shared" si="25"/>
        <v>0</v>
      </c>
      <c r="CA162" s="30" t="str">
        <f t="shared" si="26"/>
        <v>0</v>
      </c>
    </row>
    <row r="163">
      <c r="A163" s="87" t="s">
        <v>1061</v>
      </c>
      <c r="D163" s="90"/>
      <c r="G163" s="25" t="str">
        <f t="shared" si="2"/>
        <v>0</v>
      </c>
      <c r="J163" s="25" t="str">
        <f t="shared" si="3"/>
        <v>0</v>
      </c>
      <c r="M163" s="25" t="str">
        <f t="shared" si="4"/>
        <v>0</v>
      </c>
      <c r="P163" s="25" t="str">
        <f t="shared" si="5"/>
        <v>0</v>
      </c>
      <c r="S163" s="25" t="str">
        <f t="shared" si="6"/>
        <v>0</v>
      </c>
      <c r="V163" s="30" t="str">
        <f t="shared" si="7"/>
        <v>0</v>
      </c>
      <c r="Y163" s="30" t="str">
        <f t="shared" si="8"/>
        <v>0</v>
      </c>
      <c r="AB163" s="30" t="str">
        <f t="shared" si="9"/>
        <v>0</v>
      </c>
      <c r="AE163" s="30" t="str">
        <f t="shared" si="10"/>
        <v>0</v>
      </c>
      <c r="AH163" s="30" t="str">
        <f t="shared" si="11"/>
        <v>0</v>
      </c>
      <c r="AK163" s="30" t="str">
        <f t="shared" si="12"/>
        <v>0</v>
      </c>
      <c r="AN163" s="30" t="str">
        <f t="shared" si="13"/>
        <v>0</v>
      </c>
      <c r="AQ163" s="30" t="str">
        <f t="shared" si="14"/>
        <v>0</v>
      </c>
      <c r="AT163" s="30" t="str">
        <f t="shared" si="15"/>
        <v>0</v>
      </c>
      <c r="AW163" s="30" t="str">
        <f t="shared" si="16"/>
        <v>0</v>
      </c>
      <c r="AZ163" s="30" t="str">
        <f t="shared" si="17"/>
        <v>0</v>
      </c>
      <c r="BC163" s="30" t="str">
        <f t="shared" si="18"/>
        <v>0</v>
      </c>
      <c r="BF163" s="30" t="str">
        <f t="shared" si="19"/>
        <v>0</v>
      </c>
      <c r="BI163" s="30" t="str">
        <f t="shared" si="20"/>
        <v>0</v>
      </c>
      <c r="BL163" s="30" t="str">
        <f t="shared" si="21"/>
        <v>0</v>
      </c>
      <c r="BN163" s="36" t="s">
        <v>683</v>
      </c>
      <c r="BO163" s="32" t="str">
        <f t="shared" si="22"/>
        <v>2</v>
      </c>
      <c r="BR163" s="30" t="str">
        <f t="shared" si="23"/>
        <v>0</v>
      </c>
      <c r="BU163" s="30" t="str">
        <f t="shared" si="24"/>
        <v>0</v>
      </c>
      <c r="BX163" s="30" t="str">
        <f t="shared" si="25"/>
        <v>0</v>
      </c>
      <c r="CA163" s="30" t="str">
        <f t="shared" si="26"/>
        <v>0</v>
      </c>
    </row>
    <row r="164">
      <c r="A164" s="87" t="s">
        <v>1062</v>
      </c>
      <c r="D164" s="90"/>
      <c r="G164" s="25" t="str">
        <f t="shared" si="2"/>
        <v>0</v>
      </c>
      <c r="J164" s="25" t="str">
        <f t="shared" si="3"/>
        <v>0</v>
      </c>
      <c r="M164" s="25" t="str">
        <f t="shared" si="4"/>
        <v>0</v>
      </c>
      <c r="P164" s="25" t="str">
        <f t="shared" si="5"/>
        <v>0</v>
      </c>
      <c r="S164" s="25" t="str">
        <f t="shared" si="6"/>
        <v>0</v>
      </c>
      <c r="V164" s="30" t="str">
        <f t="shared" si="7"/>
        <v>0</v>
      </c>
      <c r="Y164" s="30" t="str">
        <f t="shared" si="8"/>
        <v>0</v>
      </c>
      <c r="AB164" s="30" t="str">
        <f t="shared" si="9"/>
        <v>0</v>
      </c>
      <c r="AE164" s="30" t="str">
        <f t="shared" si="10"/>
        <v>0</v>
      </c>
      <c r="AH164" s="30" t="str">
        <f t="shared" si="11"/>
        <v>0</v>
      </c>
      <c r="AK164" s="30" t="str">
        <f t="shared" si="12"/>
        <v>0</v>
      </c>
      <c r="AN164" s="30" t="str">
        <f t="shared" si="13"/>
        <v>0</v>
      </c>
      <c r="AQ164" s="30" t="str">
        <f t="shared" si="14"/>
        <v>0</v>
      </c>
      <c r="AT164" s="30" t="str">
        <f t="shared" si="15"/>
        <v>0</v>
      </c>
      <c r="AW164" s="30" t="str">
        <f t="shared" si="16"/>
        <v>0</v>
      </c>
      <c r="AZ164" s="30" t="str">
        <f t="shared" si="17"/>
        <v>0</v>
      </c>
      <c r="BC164" s="30" t="str">
        <f t="shared" si="18"/>
        <v>0</v>
      </c>
      <c r="BF164" s="30" t="str">
        <f t="shared" si="19"/>
        <v>0</v>
      </c>
      <c r="BI164" s="30" t="str">
        <f t="shared" si="20"/>
        <v>0</v>
      </c>
      <c r="BL164" s="30" t="str">
        <f t="shared" si="21"/>
        <v>0</v>
      </c>
      <c r="BN164" s="36" t="s">
        <v>683</v>
      </c>
      <c r="BO164" s="32" t="str">
        <f t="shared" si="22"/>
        <v>2</v>
      </c>
      <c r="BR164" s="30" t="str">
        <f t="shared" si="23"/>
        <v>0</v>
      </c>
      <c r="BT164" s="36"/>
      <c r="BU164" s="32" t="str">
        <f t="shared" si="24"/>
        <v>0</v>
      </c>
      <c r="BX164" s="30" t="str">
        <f t="shared" si="25"/>
        <v>0</v>
      </c>
      <c r="CA164" s="30" t="str">
        <f t="shared" si="26"/>
        <v>0</v>
      </c>
    </row>
    <row r="165">
      <c r="A165" s="87" t="s">
        <v>1063</v>
      </c>
      <c r="D165" s="90"/>
      <c r="G165" s="25" t="str">
        <f t="shared" si="2"/>
        <v>0</v>
      </c>
      <c r="J165" s="25" t="str">
        <f t="shared" si="3"/>
        <v>0</v>
      </c>
      <c r="M165" s="25" t="str">
        <f t="shared" si="4"/>
        <v>0</v>
      </c>
      <c r="P165" s="25" t="str">
        <f t="shared" si="5"/>
        <v>0</v>
      </c>
      <c r="S165" s="25" t="str">
        <f t="shared" si="6"/>
        <v>0</v>
      </c>
      <c r="V165" s="30" t="str">
        <f t="shared" si="7"/>
        <v>0</v>
      </c>
      <c r="Y165" s="30" t="str">
        <f t="shared" si="8"/>
        <v>0</v>
      </c>
      <c r="AB165" s="30" t="str">
        <f t="shared" si="9"/>
        <v>0</v>
      </c>
      <c r="AE165" s="30" t="str">
        <f t="shared" si="10"/>
        <v>0</v>
      </c>
      <c r="AH165" s="30" t="str">
        <f t="shared" si="11"/>
        <v>0</v>
      </c>
      <c r="AK165" s="30" t="str">
        <f t="shared" si="12"/>
        <v>0</v>
      </c>
      <c r="AN165" s="30" t="str">
        <f t="shared" si="13"/>
        <v>0</v>
      </c>
      <c r="AQ165" s="30" t="str">
        <f t="shared" si="14"/>
        <v>0</v>
      </c>
      <c r="AT165" s="30" t="str">
        <f t="shared" si="15"/>
        <v>0</v>
      </c>
      <c r="AW165" s="30" t="str">
        <f t="shared" si="16"/>
        <v>0</v>
      </c>
      <c r="AZ165" s="30" t="str">
        <f t="shared" si="17"/>
        <v>0</v>
      </c>
      <c r="BC165" s="30" t="str">
        <f t="shared" si="18"/>
        <v>0</v>
      </c>
      <c r="BF165" s="30" t="str">
        <f t="shared" si="19"/>
        <v>0</v>
      </c>
      <c r="BI165" s="30" t="str">
        <f t="shared" si="20"/>
        <v>0</v>
      </c>
      <c r="BL165" s="30" t="str">
        <f t="shared" si="21"/>
        <v>0</v>
      </c>
      <c r="BN165" s="36" t="s">
        <v>683</v>
      </c>
      <c r="BO165" s="32" t="str">
        <f t="shared" si="22"/>
        <v>2</v>
      </c>
      <c r="BR165" s="30" t="str">
        <f t="shared" si="23"/>
        <v>0</v>
      </c>
      <c r="BT165" s="36" t="s">
        <v>574</v>
      </c>
      <c r="BU165" s="32" t="str">
        <f t="shared" si="24"/>
        <v>1</v>
      </c>
      <c r="BX165" s="30" t="str">
        <f t="shared" si="25"/>
        <v>0</v>
      </c>
      <c r="CA165" s="30" t="str">
        <f t="shared" si="26"/>
        <v>0</v>
      </c>
    </row>
    <row r="166">
      <c r="A166" s="87" t="s">
        <v>1064</v>
      </c>
      <c r="D166" s="90"/>
      <c r="G166" s="25" t="str">
        <f t="shared" si="2"/>
        <v>0</v>
      </c>
      <c r="J166" s="25" t="str">
        <f t="shared" si="3"/>
        <v>0</v>
      </c>
      <c r="M166" s="25" t="str">
        <f t="shared" si="4"/>
        <v>0</v>
      </c>
      <c r="P166" s="25" t="str">
        <f t="shared" si="5"/>
        <v>0</v>
      </c>
      <c r="S166" s="25" t="str">
        <f t="shared" si="6"/>
        <v>0</v>
      </c>
      <c r="V166" s="30" t="str">
        <f t="shared" si="7"/>
        <v>0</v>
      </c>
      <c r="Y166" s="30" t="str">
        <f t="shared" si="8"/>
        <v>0</v>
      </c>
      <c r="AB166" s="30" t="str">
        <f t="shared" si="9"/>
        <v>0</v>
      </c>
      <c r="AE166" s="30" t="str">
        <f t="shared" si="10"/>
        <v>0</v>
      </c>
      <c r="AH166" s="30" t="str">
        <f t="shared" si="11"/>
        <v>0</v>
      </c>
      <c r="AK166" s="30" t="str">
        <f t="shared" si="12"/>
        <v>0</v>
      </c>
      <c r="AN166" s="30" t="str">
        <f t="shared" si="13"/>
        <v>0</v>
      </c>
      <c r="AQ166" s="30" t="str">
        <f t="shared" si="14"/>
        <v>0</v>
      </c>
      <c r="AT166" s="30" t="str">
        <f t="shared" si="15"/>
        <v>0</v>
      </c>
      <c r="AW166" s="30" t="str">
        <f t="shared" si="16"/>
        <v>0</v>
      </c>
      <c r="AZ166" s="30" t="str">
        <f t="shared" si="17"/>
        <v>0</v>
      </c>
      <c r="BC166" s="30" t="str">
        <f t="shared" si="18"/>
        <v>0</v>
      </c>
      <c r="BF166" s="30" t="str">
        <f t="shared" si="19"/>
        <v>0</v>
      </c>
      <c r="BI166" s="30" t="str">
        <f t="shared" si="20"/>
        <v>0</v>
      </c>
      <c r="BL166" s="30" t="str">
        <f t="shared" si="21"/>
        <v>0</v>
      </c>
      <c r="BN166" s="36" t="s">
        <v>574</v>
      </c>
      <c r="BO166" s="32" t="str">
        <f t="shared" si="22"/>
        <v>1</v>
      </c>
      <c r="BR166" s="30" t="str">
        <f t="shared" si="23"/>
        <v>0</v>
      </c>
      <c r="BU166" s="30" t="str">
        <f t="shared" si="24"/>
        <v>0</v>
      </c>
      <c r="BX166" s="30" t="str">
        <f t="shared" si="25"/>
        <v>0</v>
      </c>
      <c r="CA166" s="30" t="str">
        <f t="shared" si="26"/>
        <v>0</v>
      </c>
    </row>
    <row r="167">
      <c r="A167" s="87" t="s">
        <v>1065</v>
      </c>
      <c r="D167" s="90"/>
      <c r="G167" s="25" t="str">
        <f t="shared" si="2"/>
        <v>0</v>
      </c>
      <c r="J167" s="25" t="str">
        <f t="shared" si="3"/>
        <v>0</v>
      </c>
      <c r="M167" s="25" t="str">
        <f t="shared" si="4"/>
        <v>0</v>
      </c>
      <c r="P167" s="25" t="str">
        <f t="shared" si="5"/>
        <v>0</v>
      </c>
      <c r="S167" s="25" t="str">
        <f t="shared" si="6"/>
        <v>0</v>
      </c>
      <c r="V167" s="30" t="str">
        <f t="shared" si="7"/>
        <v>0</v>
      </c>
      <c r="Y167" s="30" t="str">
        <f t="shared" si="8"/>
        <v>0</v>
      </c>
      <c r="AB167" s="30" t="str">
        <f t="shared" si="9"/>
        <v>0</v>
      </c>
      <c r="AE167" s="30" t="str">
        <f t="shared" si="10"/>
        <v>0</v>
      </c>
      <c r="AH167" s="30" t="str">
        <f t="shared" si="11"/>
        <v>0</v>
      </c>
      <c r="AK167" s="30" t="str">
        <f t="shared" si="12"/>
        <v>0</v>
      </c>
      <c r="AN167" s="30" t="str">
        <f t="shared" si="13"/>
        <v>0</v>
      </c>
      <c r="AQ167" s="30" t="str">
        <f t="shared" si="14"/>
        <v>0</v>
      </c>
      <c r="AT167" s="30" t="str">
        <f t="shared" si="15"/>
        <v>0</v>
      </c>
      <c r="AW167" s="30" t="str">
        <f t="shared" si="16"/>
        <v>0</v>
      </c>
      <c r="AZ167" s="30" t="str">
        <f t="shared" si="17"/>
        <v>0</v>
      </c>
      <c r="BC167" s="30" t="str">
        <f t="shared" si="18"/>
        <v>0</v>
      </c>
      <c r="BF167" s="30" t="str">
        <f t="shared" si="19"/>
        <v>0</v>
      </c>
      <c r="BI167" s="30" t="str">
        <f t="shared" si="20"/>
        <v>0</v>
      </c>
      <c r="BL167" s="30" t="str">
        <f t="shared" si="21"/>
        <v>0</v>
      </c>
      <c r="BO167" s="30" t="str">
        <f t="shared" si="22"/>
        <v>0</v>
      </c>
      <c r="BQ167" s="36" t="s">
        <v>574</v>
      </c>
      <c r="BR167" s="32" t="str">
        <f t="shared" si="23"/>
        <v>1</v>
      </c>
      <c r="BT167" s="36" t="s">
        <v>574</v>
      </c>
      <c r="BU167" s="32" t="str">
        <f t="shared" si="24"/>
        <v>1</v>
      </c>
      <c r="BX167" s="30" t="str">
        <f t="shared" si="25"/>
        <v>0</v>
      </c>
      <c r="CA167" s="30" t="str">
        <f t="shared" si="26"/>
        <v>0</v>
      </c>
    </row>
    <row r="168">
      <c r="A168" s="87" t="s">
        <v>1066</v>
      </c>
      <c r="D168" s="90"/>
      <c r="G168" s="25" t="str">
        <f t="shared" si="2"/>
        <v>0</v>
      </c>
      <c r="J168" s="25" t="str">
        <f t="shared" si="3"/>
        <v>0</v>
      </c>
      <c r="M168" s="25" t="str">
        <f t="shared" si="4"/>
        <v>0</v>
      </c>
      <c r="P168" s="25" t="str">
        <f t="shared" si="5"/>
        <v>0</v>
      </c>
      <c r="S168" s="25" t="str">
        <f t="shared" si="6"/>
        <v>0</v>
      </c>
      <c r="V168" s="30" t="str">
        <f t="shared" si="7"/>
        <v>0</v>
      </c>
      <c r="Y168" s="30" t="str">
        <f t="shared" si="8"/>
        <v>0</v>
      </c>
      <c r="AB168" s="30" t="str">
        <f t="shared" si="9"/>
        <v>0</v>
      </c>
      <c r="AE168" s="30" t="str">
        <f t="shared" si="10"/>
        <v>0</v>
      </c>
      <c r="AH168" s="30" t="str">
        <f t="shared" si="11"/>
        <v>0</v>
      </c>
      <c r="AK168" s="30" t="str">
        <f t="shared" si="12"/>
        <v>0</v>
      </c>
      <c r="AN168" s="30" t="str">
        <f t="shared" si="13"/>
        <v>0</v>
      </c>
      <c r="AQ168" s="30" t="str">
        <f t="shared" si="14"/>
        <v>0</v>
      </c>
      <c r="AT168" s="30" t="str">
        <f t="shared" si="15"/>
        <v>0</v>
      </c>
      <c r="AW168" s="30" t="str">
        <f t="shared" si="16"/>
        <v>0</v>
      </c>
      <c r="AZ168" s="30" t="str">
        <f t="shared" si="17"/>
        <v>0</v>
      </c>
      <c r="BC168" s="30" t="str">
        <f t="shared" si="18"/>
        <v>0</v>
      </c>
      <c r="BF168" s="30" t="str">
        <f t="shared" si="19"/>
        <v>0</v>
      </c>
      <c r="BI168" s="30" t="str">
        <f t="shared" si="20"/>
        <v>0</v>
      </c>
      <c r="BL168" s="30" t="str">
        <f t="shared" si="21"/>
        <v>0</v>
      </c>
      <c r="BO168" s="30" t="str">
        <f t="shared" si="22"/>
        <v>0</v>
      </c>
      <c r="BQ168" s="36" t="s">
        <v>574</v>
      </c>
      <c r="BR168" s="32" t="str">
        <f t="shared" si="23"/>
        <v>1</v>
      </c>
      <c r="BU168" s="30" t="str">
        <f t="shared" si="24"/>
        <v>0</v>
      </c>
      <c r="BW168" s="36" t="s">
        <v>574</v>
      </c>
      <c r="BX168" s="32" t="str">
        <f t="shared" si="25"/>
        <v>1</v>
      </c>
      <c r="CA168" s="30" t="str">
        <f t="shared" si="26"/>
        <v>0</v>
      </c>
    </row>
    <row r="169">
      <c r="A169" s="87" t="s">
        <v>1067</v>
      </c>
      <c r="D169" s="90"/>
      <c r="G169" s="25" t="str">
        <f t="shared" si="2"/>
        <v>0</v>
      </c>
      <c r="J169" s="25" t="str">
        <f t="shared" si="3"/>
        <v>0</v>
      </c>
      <c r="M169" s="25" t="str">
        <f t="shared" si="4"/>
        <v>0</v>
      </c>
      <c r="P169" s="25" t="str">
        <f t="shared" si="5"/>
        <v>0</v>
      </c>
      <c r="S169" s="25" t="str">
        <f t="shared" si="6"/>
        <v>0</v>
      </c>
      <c r="V169" s="30" t="str">
        <f t="shared" si="7"/>
        <v>0</v>
      </c>
      <c r="Y169" s="30" t="str">
        <f t="shared" si="8"/>
        <v>0</v>
      </c>
      <c r="AB169" s="30" t="str">
        <f t="shared" si="9"/>
        <v>0</v>
      </c>
      <c r="AE169" s="30" t="str">
        <f t="shared" si="10"/>
        <v>0</v>
      </c>
      <c r="AH169" s="30" t="str">
        <f t="shared" si="11"/>
        <v>0</v>
      </c>
      <c r="AK169" s="30" t="str">
        <f t="shared" si="12"/>
        <v>0</v>
      </c>
      <c r="AN169" s="30" t="str">
        <f t="shared" si="13"/>
        <v>0</v>
      </c>
      <c r="AQ169" s="30" t="str">
        <f t="shared" si="14"/>
        <v>0</v>
      </c>
      <c r="AT169" s="30" t="str">
        <f t="shared" si="15"/>
        <v>0</v>
      </c>
      <c r="AW169" s="30" t="str">
        <f t="shared" si="16"/>
        <v>0</v>
      </c>
      <c r="AZ169" s="30" t="str">
        <f t="shared" si="17"/>
        <v>0</v>
      </c>
      <c r="BC169" s="30" t="str">
        <f t="shared" si="18"/>
        <v>0</v>
      </c>
      <c r="BF169" s="30" t="str">
        <f t="shared" si="19"/>
        <v>0</v>
      </c>
      <c r="BI169" s="30" t="str">
        <f t="shared" si="20"/>
        <v>0</v>
      </c>
      <c r="BL169" s="30" t="str">
        <f t="shared" si="21"/>
        <v>0</v>
      </c>
      <c r="BO169" s="30" t="str">
        <f t="shared" si="22"/>
        <v>0</v>
      </c>
      <c r="BQ169" s="36" t="s">
        <v>574</v>
      </c>
      <c r="BR169" s="32" t="str">
        <f t="shared" si="23"/>
        <v>1</v>
      </c>
      <c r="BU169" s="30" t="str">
        <f t="shared" si="24"/>
        <v>0</v>
      </c>
      <c r="BX169" s="30" t="str">
        <f t="shared" si="25"/>
        <v>0</v>
      </c>
      <c r="CA169" s="30" t="str">
        <f t="shared" si="26"/>
        <v>0</v>
      </c>
    </row>
    <row r="170">
      <c r="A170" s="87" t="s">
        <v>1068</v>
      </c>
      <c r="D170" s="90"/>
      <c r="G170" s="25" t="str">
        <f t="shared" si="2"/>
        <v>0</v>
      </c>
      <c r="J170" s="25" t="str">
        <f t="shared" si="3"/>
        <v>0</v>
      </c>
      <c r="M170" s="25" t="str">
        <f t="shared" si="4"/>
        <v>0</v>
      </c>
      <c r="P170" s="25" t="str">
        <f t="shared" si="5"/>
        <v>0</v>
      </c>
      <c r="S170" s="25" t="str">
        <f t="shared" si="6"/>
        <v>0</v>
      </c>
      <c r="V170" s="30" t="str">
        <f t="shared" si="7"/>
        <v>0</v>
      </c>
      <c r="Y170" s="30" t="str">
        <f t="shared" si="8"/>
        <v>0</v>
      </c>
      <c r="AB170" s="30" t="str">
        <f t="shared" si="9"/>
        <v>0</v>
      </c>
      <c r="AE170" s="30" t="str">
        <f t="shared" si="10"/>
        <v>0</v>
      </c>
      <c r="AH170" s="30" t="str">
        <f t="shared" si="11"/>
        <v>0</v>
      </c>
      <c r="AK170" s="30" t="str">
        <f t="shared" si="12"/>
        <v>0</v>
      </c>
      <c r="AN170" s="30" t="str">
        <f t="shared" si="13"/>
        <v>0</v>
      </c>
      <c r="AQ170" s="30" t="str">
        <f t="shared" si="14"/>
        <v>0</v>
      </c>
      <c r="AT170" s="30" t="str">
        <f t="shared" si="15"/>
        <v>0</v>
      </c>
      <c r="AW170" s="30" t="str">
        <f t="shared" si="16"/>
        <v>0</v>
      </c>
      <c r="AZ170" s="30" t="str">
        <f t="shared" si="17"/>
        <v>0</v>
      </c>
      <c r="BC170" s="30" t="str">
        <f t="shared" si="18"/>
        <v>0</v>
      </c>
      <c r="BF170" s="30" t="str">
        <f t="shared" si="19"/>
        <v>0</v>
      </c>
      <c r="BI170" s="30" t="str">
        <f t="shared" si="20"/>
        <v>0</v>
      </c>
      <c r="BL170" s="30" t="str">
        <f t="shared" si="21"/>
        <v>0</v>
      </c>
      <c r="BO170" s="30" t="str">
        <f t="shared" si="22"/>
        <v>0</v>
      </c>
      <c r="BQ170" s="36" t="s">
        <v>913</v>
      </c>
      <c r="BR170" s="32" t="str">
        <f t="shared" si="23"/>
        <v>9</v>
      </c>
      <c r="BU170" s="30" t="str">
        <f t="shared" si="24"/>
        <v>0</v>
      </c>
      <c r="BX170" s="30" t="str">
        <f t="shared" si="25"/>
        <v>0</v>
      </c>
      <c r="CA170" s="30" t="str">
        <f t="shared" si="26"/>
        <v>0</v>
      </c>
    </row>
    <row r="171">
      <c r="A171" s="87" t="s">
        <v>1069</v>
      </c>
      <c r="D171" s="90"/>
      <c r="G171" s="25" t="str">
        <f t="shared" si="2"/>
        <v>0</v>
      </c>
      <c r="J171" s="25" t="str">
        <f t="shared" si="3"/>
        <v>0</v>
      </c>
      <c r="M171" s="25" t="str">
        <f t="shared" si="4"/>
        <v>0</v>
      </c>
      <c r="P171" s="25" t="str">
        <f t="shared" si="5"/>
        <v>0</v>
      </c>
      <c r="S171" s="25" t="str">
        <f t="shared" si="6"/>
        <v>0</v>
      </c>
      <c r="V171" s="30" t="str">
        <f t="shared" si="7"/>
        <v>0</v>
      </c>
      <c r="Y171" s="30" t="str">
        <f t="shared" si="8"/>
        <v>0</v>
      </c>
      <c r="AB171" s="30" t="str">
        <f t="shared" si="9"/>
        <v>0</v>
      </c>
      <c r="AE171" s="30" t="str">
        <f t="shared" si="10"/>
        <v>0</v>
      </c>
      <c r="AH171" s="30" t="str">
        <f t="shared" si="11"/>
        <v>0</v>
      </c>
      <c r="AK171" s="30" t="str">
        <f t="shared" si="12"/>
        <v>0</v>
      </c>
      <c r="AN171" s="30" t="str">
        <f t="shared" si="13"/>
        <v>0</v>
      </c>
      <c r="AQ171" s="30" t="str">
        <f t="shared" si="14"/>
        <v>0</v>
      </c>
      <c r="AT171" s="30" t="str">
        <f t="shared" si="15"/>
        <v>0</v>
      </c>
      <c r="AW171" s="30" t="str">
        <f t="shared" si="16"/>
        <v>0</v>
      </c>
      <c r="AZ171" s="30" t="str">
        <f t="shared" si="17"/>
        <v>0</v>
      </c>
      <c r="BC171" s="30" t="str">
        <f t="shared" si="18"/>
        <v>0</v>
      </c>
      <c r="BF171" s="30" t="str">
        <f t="shared" si="19"/>
        <v>0</v>
      </c>
      <c r="BI171" s="30" t="str">
        <f t="shared" si="20"/>
        <v>0</v>
      </c>
      <c r="BL171" s="30" t="str">
        <f t="shared" si="21"/>
        <v>0</v>
      </c>
      <c r="BO171" s="30" t="str">
        <f t="shared" si="22"/>
        <v>0</v>
      </c>
      <c r="BQ171" s="36" t="s">
        <v>762</v>
      </c>
      <c r="BR171" s="32" t="str">
        <f t="shared" si="23"/>
        <v>5</v>
      </c>
      <c r="BU171" s="30" t="str">
        <f t="shared" si="24"/>
        <v>0</v>
      </c>
      <c r="BX171" s="30" t="str">
        <f t="shared" si="25"/>
        <v>0</v>
      </c>
      <c r="CA171" s="30" t="str">
        <f t="shared" si="26"/>
        <v>0</v>
      </c>
    </row>
    <row r="172">
      <c r="A172" s="87" t="s">
        <v>1070</v>
      </c>
      <c r="D172" s="90"/>
      <c r="G172" s="25" t="str">
        <f t="shared" si="2"/>
        <v>0</v>
      </c>
      <c r="J172" s="25" t="str">
        <f t="shared" si="3"/>
        <v>0</v>
      </c>
      <c r="M172" s="25" t="str">
        <f t="shared" si="4"/>
        <v>0</v>
      </c>
      <c r="P172" s="25" t="str">
        <f t="shared" si="5"/>
        <v>0</v>
      </c>
      <c r="S172" s="25" t="str">
        <f t="shared" si="6"/>
        <v>0</v>
      </c>
      <c r="V172" s="30" t="str">
        <f t="shared" si="7"/>
        <v>0</v>
      </c>
      <c r="Y172" s="30" t="str">
        <f t="shared" si="8"/>
        <v>0</v>
      </c>
      <c r="AB172" s="30" t="str">
        <f t="shared" si="9"/>
        <v>0</v>
      </c>
      <c r="AE172" s="30" t="str">
        <f t="shared" si="10"/>
        <v>0</v>
      </c>
      <c r="AH172" s="30" t="str">
        <f t="shared" si="11"/>
        <v>0</v>
      </c>
      <c r="AK172" s="30" t="str">
        <f t="shared" si="12"/>
        <v>0</v>
      </c>
      <c r="AN172" s="30" t="str">
        <f t="shared" si="13"/>
        <v>0</v>
      </c>
      <c r="AQ172" s="30" t="str">
        <f t="shared" si="14"/>
        <v>0</v>
      </c>
      <c r="AT172" s="30" t="str">
        <f t="shared" si="15"/>
        <v>0</v>
      </c>
      <c r="AW172" s="30" t="str">
        <f t="shared" si="16"/>
        <v>0</v>
      </c>
      <c r="AZ172" s="30" t="str">
        <f t="shared" si="17"/>
        <v>0</v>
      </c>
      <c r="BC172" s="30" t="str">
        <f t="shared" si="18"/>
        <v>0</v>
      </c>
      <c r="BF172" s="30" t="str">
        <f t="shared" si="19"/>
        <v>0</v>
      </c>
      <c r="BI172" s="30" t="str">
        <f t="shared" si="20"/>
        <v>0</v>
      </c>
      <c r="BL172" s="30" t="str">
        <f t="shared" si="21"/>
        <v>0</v>
      </c>
      <c r="BO172" s="30" t="str">
        <f t="shared" si="22"/>
        <v>0</v>
      </c>
      <c r="BR172" s="30" t="str">
        <f t="shared" si="23"/>
        <v>0</v>
      </c>
      <c r="BU172" s="30" t="str">
        <f t="shared" si="24"/>
        <v>0</v>
      </c>
      <c r="BX172" s="30" t="str">
        <f t="shared" si="25"/>
        <v>0</v>
      </c>
      <c r="CA172" s="30" t="str">
        <f t="shared" si="26"/>
        <v>0</v>
      </c>
    </row>
    <row r="173">
      <c r="A173" s="87" t="s">
        <v>1071</v>
      </c>
      <c r="D173" s="90"/>
      <c r="G173" s="25" t="str">
        <f t="shared" si="2"/>
        <v>0</v>
      </c>
      <c r="J173" s="25" t="str">
        <f t="shared" si="3"/>
        <v>0</v>
      </c>
      <c r="M173" s="25" t="str">
        <f t="shared" si="4"/>
        <v>0</v>
      </c>
      <c r="P173" s="25" t="str">
        <f t="shared" si="5"/>
        <v>0</v>
      </c>
      <c r="S173" s="25" t="str">
        <f t="shared" si="6"/>
        <v>0</v>
      </c>
      <c r="V173" s="30" t="str">
        <f t="shared" si="7"/>
        <v>0</v>
      </c>
      <c r="Y173" s="30" t="str">
        <f t="shared" si="8"/>
        <v>0</v>
      </c>
      <c r="AB173" s="30" t="str">
        <f t="shared" si="9"/>
        <v>0</v>
      </c>
      <c r="AE173" s="30" t="str">
        <f t="shared" si="10"/>
        <v>0</v>
      </c>
      <c r="AH173" s="30" t="str">
        <f t="shared" si="11"/>
        <v>0</v>
      </c>
      <c r="AK173" s="30" t="str">
        <f t="shared" si="12"/>
        <v>0</v>
      </c>
      <c r="AN173" s="30" t="str">
        <f t="shared" si="13"/>
        <v>0</v>
      </c>
      <c r="AQ173" s="30" t="str">
        <f t="shared" si="14"/>
        <v>0</v>
      </c>
      <c r="AT173" s="30" t="str">
        <f t="shared" si="15"/>
        <v>0</v>
      </c>
      <c r="AW173" s="30" t="str">
        <f t="shared" si="16"/>
        <v>0</v>
      </c>
      <c r="AZ173" s="30" t="str">
        <f t="shared" si="17"/>
        <v>0</v>
      </c>
      <c r="BC173" s="30" t="str">
        <f t="shared" si="18"/>
        <v>0</v>
      </c>
      <c r="BF173" s="30" t="str">
        <f t="shared" si="19"/>
        <v>0</v>
      </c>
      <c r="BI173" s="30" t="str">
        <f t="shared" si="20"/>
        <v>0</v>
      </c>
      <c r="BL173" s="30" t="str">
        <f t="shared" si="21"/>
        <v>0</v>
      </c>
      <c r="BO173" s="30" t="str">
        <f t="shared" si="22"/>
        <v>0</v>
      </c>
      <c r="BQ173" s="36" t="s">
        <v>574</v>
      </c>
      <c r="BR173" s="32" t="str">
        <f t="shared" si="23"/>
        <v>1</v>
      </c>
      <c r="BU173" s="30" t="str">
        <f t="shared" si="24"/>
        <v>0</v>
      </c>
      <c r="BX173" s="30" t="str">
        <f t="shared" si="25"/>
        <v>0</v>
      </c>
      <c r="CA173" s="30" t="str">
        <f t="shared" si="26"/>
        <v>0</v>
      </c>
    </row>
    <row r="174">
      <c r="A174" s="87" t="s">
        <v>1072</v>
      </c>
      <c r="D174" s="90"/>
      <c r="G174" s="25" t="str">
        <f t="shared" si="2"/>
        <v>0</v>
      </c>
      <c r="J174" s="25" t="str">
        <f t="shared" si="3"/>
        <v>0</v>
      </c>
      <c r="M174" s="25" t="str">
        <f t="shared" si="4"/>
        <v>0</v>
      </c>
      <c r="P174" s="25" t="str">
        <f t="shared" si="5"/>
        <v>0</v>
      </c>
      <c r="S174" s="25" t="str">
        <f t="shared" si="6"/>
        <v>0</v>
      </c>
      <c r="V174" s="30" t="str">
        <f t="shared" si="7"/>
        <v>0</v>
      </c>
      <c r="Y174" s="30" t="str">
        <f t="shared" si="8"/>
        <v>0</v>
      </c>
      <c r="AB174" s="30" t="str">
        <f t="shared" si="9"/>
        <v>0</v>
      </c>
      <c r="AE174" s="30" t="str">
        <f t="shared" si="10"/>
        <v>0</v>
      </c>
      <c r="AH174" s="30" t="str">
        <f t="shared" si="11"/>
        <v>0</v>
      </c>
      <c r="AK174" s="30" t="str">
        <f t="shared" si="12"/>
        <v>0</v>
      </c>
      <c r="AN174" s="30" t="str">
        <f t="shared" si="13"/>
        <v>0</v>
      </c>
      <c r="AQ174" s="30" t="str">
        <f t="shared" si="14"/>
        <v>0</v>
      </c>
      <c r="AT174" s="30" t="str">
        <f t="shared" si="15"/>
        <v>0</v>
      </c>
      <c r="AW174" s="30" t="str">
        <f t="shared" si="16"/>
        <v>0</v>
      </c>
      <c r="AZ174" s="30" t="str">
        <f t="shared" si="17"/>
        <v>0</v>
      </c>
      <c r="BC174" s="30" t="str">
        <f t="shared" si="18"/>
        <v>0</v>
      </c>
      <c r="BF174" s="30" t="str">
        <f t="shared" si="19"/>
        <v>0</v>
      </c>
      <c r="BI174" s="30" t="str">
        <f t="shared" si="20"/>
        <v>0</v>
      </c>
      <c r="BL174" s="30" t="str">
        <f t="shared" si="21"/>
        <v>0</v>
      </c>
      <c r="BO174" s="30" t="str">
        <f t="shared" si="22"/>
        <v>0</v>
      </c>
      <c r="BR174" s="30" t="str">
        <f t="shared" si="23"/>
        <v>0</v>
      </c>
      <c r="BT174" s="36" t="s">
        <v>683</v>
      </c>
      <c r="BU174" s="32" t="str">
        <f t="shared" si="24"/>
        <v>2</v>
      </c>
      <c r="BX174" s="30" t="str">
        <f t="shared" si="25"/>
        <v>0</v>
      </c>
      <c r="BZ174" s="36" t="s">
        <v>683</v>
      </c>
      <c r="CA174" s="32" t="str">
        <f t="shared" si="26"/>
        <v>2</v>
      </c>
    </row>
    <row r="175">
      <c r="A175" s="103" t="s">
        <v>1073</v>
      </c>
      <c r="D175" s="90"/>
      <c r="G175" s="25" t="str">
        <f t="shared" si="2"/>
        <v>0</v>
      </c>
      <c r="J175" s="25" t="str">
        <f t="shared" si="3"/>
        <v>0</v>
      </c>
      <c r="M175" s="25" t="str">
        <f t="shared" si="4"/>
        <v>0</v>
      </c>
      <c r="P175" s="25" t="str">
        <f t="shared" si="5"/>
        <v>0</v>
      </c>
      <c r="S175" s="25" t="str">
        <f t="shared" si="6"/>
        <v>0</v>
      </c>
      <c r="V175" s="30" t="str">
        <f t="shared" si="7"/>
        <v>0</v>
      </c>
      <c r="Y175" s="30" t="str">
        <f t="shared" si="8"/>
        <v>0</v>
      </c>
      <c r="AB175" s="30" t="str">
        <f t="shared" si="9"/>
        <v>0</v>
      </c>
      <c r="AE175" s="30" t="str">
        <f t="shared" si="10"/>
        <v>0</v>
      </c>
      <c r="AH175" s="30" t="str">
        <f t="shared" si="11"/>
        <v>0</v>
      </c>
      <c r="AK175" s="30" t="str">
        <f t="shared" si="12"/>
        <v>0</v>
      </c>
      <c r="AN175" s="30" t="str">
        <f t="shared" si="13"/>
        <v>0</v>
      </c>
      <c r="AQ175" s="30" t="str">
        <f t="shared" si="14"/>
        <v>0</v>
      </c>
      <c r="AT175" s="30" t="str">
        <f t="shared" si="15"/>
        <v>0</v>
      </c>
      <c r="AW175" s="30" t="str">
        <f t="shared" si="16"/>
        <v>0</v>
      </c>
      <c r="AZ175" s="30" t="str">
        <f t="shared" si="17"/>
        <v>0</v>
      </c>
      <c r="BC175" s="30" t="str">
        <f t="shared" si="18"/>
        <v>0</v>
      </c>
      <c r="BF175" s="30" t="str">
        <f t="shared" si="19"/>
        <v>0</v>
      </c>
      <c r="BI175" s="30" t="str">
        <f t="shared" si="20"/>
        <v>0</v>
      </c>
      <c r="BL175" s="30" t="str">
        <f t="shared" si="21"/>
        <v>0</v>
      </c>
      <c r="BO175" s="30" t="str">
        <f t="shared" si="22"/>
        <v>0</v>
      </c>
      <c r="BR175" s="30" t="str">
        <f t="shared" si="23"/>
        <v>0</v>
      </c>
      <c r="BT175" s="36" t="s">
        <v>574</v>
      </c>
      <c r="BU175" s="32" t="str">
        <f t="shared" si="24"/>
        <v>1</v>
      </c>
      <c r="BW175" s="36" t="s">
        <v>574</v>
      </c>
      <c r="BX175" s="32" t="str">
        <f t="shared" si="25"/>
        <v>1</v>
      </c>
      <c r="BZ175" s="36" t="s">
        <v>574</v>
      </c>
      <c r="CA175" s="32" t="str">
        <f t="shared" si="26"/>
        <v>1</v>
      </c>
    </row>
    <row r="176">
      <c r="A176" s="21" t="s">
        <v>1074</v>
      </c>
      <c r="D176" s="90"/>
      <c r="G176" s="25" t="str">
        <f t="shared" si="2"/>
        <v>0</v>
      </c>
      <c r="J176" s="25" t="str">
        <f t="shared" si="3"/>
        <v>0</v>
      </c>
      <c r="M176" s="25" t="str">
        <f t="shared" si="4"/>
        <v>0</v>
      </c>
      <c r="P176" s="25" t="str">
        <f t="shared" si="5"/>
        <v>0</v>
      </c>
      <c r="S176" s="25" t="str">
        <f t="shared" si="6"/>
        <v>0</v>
      </c>
      <c r="V176" s="30" t="str">
        <f t="shared" si="7"/>
        <v>0</v>
      </c>
      <c r="Y176" s="30" t="str">
        <f t="shared" si="8"/>
        <v>0</v>
      </c>
      <c r="AB176" s="30" t="str">
        <f t="shared" si="9"/>
        <v>0</v>
      </c>
      <c r="AE176" s="30" t="str">
        <f t="shared" si="10"/>
        <v>0</v>
      </c>
      <c r="AH176" s="30" t="str">
        <f t="shared" si="11"/>
        <v>0</v>
      </c>
      <c r="AK176" s="30" t="str">
        <f t="shared" si="12"/>
        <v>0</v>
      </c>
      <c r="AN176" s="30" t="str">
        <f t="shared" si="13"/>
        <v>0</v>
      </c>
      <c r="AQ176" s="30" t="str">
        <f t="shared" si="14"/>
        <v>0</v>
      </c>
      <c r="AT176" s="30" t="str">
        <f t="shared" si="15"/>
        <v>0</v>
      </c>
      <c r="AW176" s="30" t="str">
        <f t="shared" si="16"/>
        <v>0</v>
      </c>
      <c r="AZ176" s="30" t="str">
        <f t="shared" si="17"/>
        <v>0</v>
      </c>
      <c r="BC176" s="30" t="str">
        <f t="shared" si="18"/>
        <v>0</v>
      </c>
      <c r="BF176" s="30" t="str">
        <f t="shared" si="19"/>
        <v>0</v>
      </c>
      <c r="BI176" s="30" t="str">
        <f t="shared" si="20"/>
        <v>0</v>
      </c>
      <c r="BL176" s="30" t="str">
        <f t="shared" si="21"/>
        <v>0</v>
      </c>
      <c r="BO176" s="30" t="str">
        <f t="shared" si="22"/>
        <v>0</v>
      </c>
      <c r="BR176" s="30" t="str">
        <f t="shared" si="23"/>
        <v>0</v>
      </c>
      <c r="BT176" s="36" t="s">
        <v>574</v>
      </c>
      <c r="BU176" s="32" t="str">
        <f t="shared" si="24"/>
        <v>1</v>
      </c>
      <c r="BX176" s="30" t="str">
        <f t="shared" si="25"/>
        <v>0</v>
      </c>
      <c r="CA176" s="30" t="str">
        <f t="shared" si="26"/>
        <v>0</v>
      </c>
    </row>
    <row r="177">
      <c r="A177" s="87" t="s">
        <v>1075</v>
      </c>
      <c r="D177" s="90"/>
      <c r="G177" s="25" t="str">
        <f t="shared" si="2"/>
        <v>0</v>
      </c>
      <c r="J177" s="25" t="str">
        <f t="shared" si="3"/>
        <v>0</v>
      </c>
      <c r="M177" s="25" t="str">
        <f t="shared" si="4"/>
        <v>0</v>
      </c>
      <c r="P177" s="25" t="str">
        <f t="shared" si="5"/>
        <v>0</v>
      </c>
      <c r="S177" s="25" t="str">
        <f t="shared" si="6"/>
        <v>0</v>
      </c>
      <c r="V177" s="30" t="str">
        <f t="shared" si="7"/>
        <v>0</v>
      </c>
      <c r="Y177" s="30" t="str">
        <f t="shared" si="8"/>
        <v>0</v>
      </c>
      <c r="AB177" s="30" t="str">
        <f t="shared" si="9"/>
        <v>0</v>
      </c>
      <c r="AE177" s="30" t="str">
        <f t="shared" si="10"/>
        <v>0</v>
      </c>
      <c r="AH177" s="30" t="str">
        <f t="shared" si="11"/>
        <v>0</v>
      </c>
      <c r="AK177" s="30" t="str">
        <f t="shared" si="12"/>
        <v>0</v>
      </c>
      <c r="AN177" s="30" t="str">
        <f t="shared" si="13"/>
        <v>0</v>
      </c>
      <c r="AQ177" s="30" t="str">
        <f t="shared" si="14"/>
        <v>0</v>
      </c>
      <c r="AT177" s="30" t="str">
        <f t="shared" si="15"/>
        <v>0</v>
      </c>
      <c r="AW177" s="30" t="str">
        <f t="shared" si="16"/>
        <v>0</v>
      </c>
      <c r="AZ177" s="30" t="str">
        <f t="shared" si="17"/>
        <v>0</v>
      </c>
      <c r="BC177" s="30" t="str">
        <f t="shared" si="18"/>
        <v>0</v>
      </c>
      <c r="BF177" s="30" t="str">
        <f t="shared" si="19"/>
        <v>0</v>
      </c>
      <c r="BI177" s="30" t="str">
        <f t="shared" si="20"/>
        <v>0</v>
      </c>
      <c r="BL177" s="30" t="str">
        <f t="shared" si="21"/>
        <v>0</v>
      </c>
      <c r="BO177" s="30" t="str">
        <f t="shared" si="22"/>
        <v>0</v>
      </c>
      <c r="BR177" s="30" t="str">
        <f t="shared" si="23"/>
        <v>0</v>
      </c>
      <c r="BT177" s="36" t="s">
        <v>574</v>
      </c>
      <c r="BU177" s="32" t="str">
        <f t="shared" si="24"/>
        <v>1</v>
      </c>
      <c r="BX177" s="30" t="str">
        <f t="shared" si="25"/>
        <v>0</v>
      </c>
      <c r="CA177" s="30" t="str">
        <f t="shared" si="26"/>
        <v>0</v>
      </c>
    </row>
    <row r="178">
      <c r="A178" s="103" t="s">
        <v>1076</v>
      </c>
      <c r="D178" s="90"/>
      <c r="G178" s="25" t="str">
        <f t="shared" si="2"/>
        <v>0</v>
      </c>
      <c r="J178" s="25" t="str">
        <f t="shared" si="3"/>
        <v>0</v>
      </c>
      <c r="M178" s="25" t="str">
        <f t="shared" si="4"/>
        <v>0</v>
      </c>
      <c r="P178" s="25" t="str">
        <f t="shared" si="5"/>
        <v>0</v>
      </c>
      <c r="S178" s="25" t="str">
        <f t="shared" si="6"/>
        <v>0</v>
      </c>
      <c r="V178" s="30" t="str">
        <f t="shared" si="7"/>
        <v>0</v>
      </c>
      <c r="Y178" s="30" t="str">
        <f t="shared" si="8"/>
        <v>0</v>
      </c>
      <c r="AB178" s="30" t="str">
        <f t="shared" si="9"/>
        <v>0</v>
      </c>
      <c r="AE178" s="30" t="str">
        <f t="shared" si="10"/>
        <v>0</v>
      </c>
      <c r="AH178" s="30" t="str">
        <f t="shared" si="11"/>
        <v>0</v>
      </c>
      <c r="AK178" s="30" t="str">
        <f t="shared" si="12"/>
        <v>0</v>
      </c>
      <c r="AN178" s="30" t="str">
        <f t="shared" si="13"/>
        <v>0</v>
      </c>
      <c r="AQ178" s="30" t="str">
        <f t="shared" si="14"/>
        <v>0</v>
      </c>
      <c r="AT178" s="30" t="str">
        <f t="shared" si="15"/>
        <v>0</v>
      </c>
      <c r="AW178" s="30" t="str">
        <f t="shared" si="16"/>
        <v>0</v>
      </c>
      <c r="AZ178" s="30" t="str">
        <f t="shared" si="17"/>
        <v>0</v>
      </c>
      <c r="BC178" s="30" t="str">
        <f t="shared" si="18"/>
        <v>0</v>
      </c>
      <c r="BF178" s="30" t="str">
        <f t="shared" si="19"/>
        <v>0</v>
      </c>
      <c r="BI178" s="30" t="str">
        <f t="shared" si="20"/>
        <v>0</v>
      </c>
      <c r="BL178" s="30" t="str">
        <f t="shared" si="21"/>
        <v>0</v>
      </c>
      <c r="BO178" s="30" t="str">
        <f t="shared" si="22"/>
        <v>0</v>
      </c>
      <c r="BR178" s="30" t="str">
        <f t="shared" si="23"/>
        <v>0</v>
      </c>
      <c r="BU178" s="30" t="str">
        <f t="shared" si="24"/>
        <v>0</v>
      </c>
      <c r="BX178" s="30" t="str">
        <f t="shared" si="25"/>
        <v>0</v>
      </c>
      <c r="CA178" s="30" t="str">
        <f t="shared" si="26"/>
        <v>0</v>
      </c>
    </row>
    <row r="179">
      <c r="A179" s="87" t="s">
        <v>1077</v>
      </c>
      <c r="D179" s="90"/>
      <c r="G179" s="25" t="str">
        <f t="shared" si="2"/>
        <v>0</v>
      </c>
      <c r="J179" s="25" t="str">
        <f t="shared" si="3"/>
        <v>0</v>
      </c>
      <c r="M179" s="25" t="str">
        <f t="shared" si="4"/>
        <v>0</v>
      </c>
      <c r="P179" s="25" t="str">
        <f t="shared" si="5"/>
        <v>0</v>
      </c>
      <c r="S179" s="25" t="str">
        <f t="shared" si="6"/>
        <v>0</v>
      </c>
      <c r="V179" s="30" t="str">
        <f t="shared" si="7"/>
        <v>0</v>
      </c>
      <c r="Y179" s="30" t="str">
        <f t="shared" si="8"/>
        <v>0</v>
      </c>
      <c r="AB179" s="30" t="str">
        <f t="shared" si="9"/>
        <v>0</v>
      </c>
      <c r="AE179" s="30" t="str">
        <f t="shared" si="10"/>
        <v>0</v>
      </c>
      <c r="AH179" s="30" t="str">
        <f t="shared" si="11"/>
        <v>0</v>
      </c>
      <c r="AK179" s="30" t="str">
        <f t="shared" si="12"/>
        <v>0</v>
      </c>
      <c r="AN179" s="30" t="str">
        <f t="shared" si="13"/>
        <v>0</v>
      </c>
      <c r="AQ179" s="30" t="str">
        <f t="shared" si="14"/>
        <v>0</v>
      </c>
      <c r="AT179" s="30" t="str">
        <f t="shared" si="15"/>
        <v>0</v>
      </c>
      <c r="AW179" s="30" t="str">
        <f t="shared" si="16"/>
        <v>0</v>
      </c>
      <c r="AZ179" s="30" t="str">
        <f t="shared" si="17"/>
        <v>0</v>
      </c>
      <c r="BC179" s="30" t="str">
        <f t="shared" si="18"/>
        <v>0</v>
      </c>
      <c r="BF179" s="30" t="str">
        <f t="shared" si="19"/>
        <v>0</v>
      </c>
      <c r="BI179" s="30" t="str">
        <f t="shared" si="20"/>
        <v>0</v>
      </c>
      <c r="BL179" s="30" t="str">
        <f t="shared" si="21"/>
        <v>0</v>
      </c>
      <c r="BO179" s="30" t="str">
        <f t="shared" si="22"/>
        <v>0</v>
      </c>
      <c r="BR179" s="30" t="str">
        <f t="shared" si="23"/>
        <v>0</v>
      </c>
      <c r="BT179" s="36" t="s">
        <v>574</v>
      </c>
      <c r="BU179" s="32" t="str">
        <f t="shared" si="24"/>
        <v>1</v>
      </c>
      <c r="BX179" s="30" t="str">
        <f t="shared" si="25"/>
        <v>0</v>
      </c>
      <c r="CA179" s="30" t="str">
        <f t="shared" si="26"/>
        <v>0</v>
      </c>
    </row>
    <row r="180">
      <c r="A180" s="87" t="s">
        <v>1078</v>
      </c>
      <c r="D180" s="90"/>
      <c r="G180" s="25" t="str">
        <f t="shared" si="2"/>
        <v>0</v>
      </c>
      <c r="J180" s="25" t="str">
        <f t="shared" si="3"/>
        <v>0</v>
      </c>
      <c r="M180" s="25" t="str">
        <f t="shared" si="4"/>
        <v>0</v>
      </c>
      <c r="P180" s="25" t="str">
        <f t="shared" si="5"/>
        <v>0</v>
      </c>
      <c r="S180" s="25" t="str">
        <f t="shared" si="6"/>
        <v>0</v>
      </c>
      <c r="V180" s="30" t="str">
        <f t="shared" si="7"/>
        <v>0</v>
      </c>
      <c r="Y180" s="30" t="str">
        <f t="shared" si="8"/>
        <v>0</v>
      </c>
      <c r="AB180" s="30" t="str">
        <f t="shared" si="9"/>
        <v>0</v>
      </c>
      <c r="AE180" s="30" t="str">
        <f t="shared" si="10"/>
        <v>0</v>
      </c>
      <c r="AH180" s="30" t="str">
        <f t="shared" si="11"/>
        <v>0</v>
      </c>
      <c r="AK180" s="30" t="str">
        <f t="shared" si="12"/>
        <v>0</v>
      </c>
      <c r="AN180" s="30" t="str">
        <f t="shared" si="13"/>
        <v>0</v>
      </c>
      <c r="AQ180" s="30" t="str">
        <f t="shared" si="14"/>
        <v>0</v>
      </c>
      <c r="AT180" s="30" t="str">
        <f t="shared" si="15"/>
        <v>0</v>
      </c>
      <c r="AW180" s="30" t="str">
        <f t="shared" si="16"/>
        <v>0</v>
      </c>
      <c r="AZ180" s="30" t="str">
        <f t="shared" si="17"/>
        <v>0</v>
      </c>
      <c r="BC180" s="30" t="str">
        <f t="shared" si="18"/>
        <v>0</v>
      </c>
      <c r="BF180" s="30" t="str">
        <f t="shared" si="19"/>
        <v>0</v>
      </c>
      <c r="BI180" s="30" t="str">
        <f t="shared" si="20"/>
        <v>0</v>
      </c>
      <c r="BL180" s="30" t="str">
        <f t="shared" si="21"/>
        <v>0</v>
      </c>
      <c r="BO180" s="30" t="str">
        <f t="shared" si="22"/>
        <v>0</v>
      </c>
      <c r="BR180" s="30" t="str">
        <f t="shared" si="23"/>
        <v>0</v>
      </c>
      <c r="BT180" s="36" t="s">
        <v>574</v>
      </c>
      <c r="BU180" s="32" t="str">
        <f t="shared" si="24"/>
        <v>1</v>
      </c>
      <c r="BX180" s="30" t="str">
        <f t="shared" si="25"/>
        <v>0</v>
      </c>
      <c r="CA180" s="30" t="str">
        <f t="shared" si="26"/>
        <v>0</v>
      </c>
    </row>
    <row r="181">
      <c r="A181" s="87" t="s">
        <v>1079</v>
      </c>
      <c r="D181" s="90"/>
      <c r="G181" s="90"/>
      <c r="J181" s="90"/>
      <c r="M181" s="90"/>
      <c r="P181" s="90"/>
      <c r="S181" s="90"/>
      <c r="V181" s="104"/>
      <c r="Y181" s="104"/>
      <c r="AB181" s="104"/>
      <c r="AE181" s="104"/>
      <c r="AH181" s="104"/>
      <c r="AK181" s="104"/>
      <c r="AN181" s="104"/>
      <c r="AQ181" s="104"/>
      <c r="AT181" s="104"/>
      <c r="AW181" s="104"/>
      <c r="AZ181" s="104"/>
      <c r="BC181" s="104"/>
      <c r="BF181" s="104"/>
      <c r="BI181" s="104"/>
      <c r="BL181" s="104"/>
      <c r="BO181" s="104"/>
      <c r="BR181" s="104"/>
      <c r="BT181" s="36" t="s">
        <v>574</v>
      </c>
      <c r="BU181" s="105"/>
      <c r="BX181" s="104"/>
      <c r="CA181" s="104"/>
    </row>
    <row r="182">
      <c r="A182" s="87" t="s">
        <v>1080</v>
      </c>
      <c r="D182" s="90"/>
      <c r="G182" s="90"/>
      <c r="J182" s="90"/>
      <c r="M182" s="90"/>
      <c r="P182" s="90"/>
      <c r="S182" s="90"/>
      <c r="V182" s="104"/>
      <c r="Y182" s="104"/>
      <c r="AB182" s="104"/>
      <c r="AE182" s="104"/>
      <c r="AH182" s="104"/>
      <c r="AK182" s="104"/>
      <c r="AN182" s="104"/>
      <c r="AQ182" s="104"/>
      <c r="AT182" s="104"/>
      <c r="AW182" s="104"/>
      <c r="AZ182" s="104"/>
      <c r="BC182" s="104"/>
      <c r="BF182" s="104"/>
      <c r="BI182" s="104"/>
      <c r="BL182" s="104"/>
      <c r="BO182" s="104"/>
      <c r="BR182" s="104"/>
      <c r="BT182" s="36" t="s">
        <v>574</v>
      </c>
      <c r="BU182" s="105"/>
      <c r="BX182" s="104"/>
      <c r="CA182" s="104"/>
    </row>
    <row r="183">
      <c r="A183" t="s">
        <v>1081</v>
      </c>
      <c r="D183" s="90"/>
      <c r="G183" s="90"/>
      <c r="J183" s="90"/>
      <c r="M183" s="90"/>
      <c r="P183" s="90"/>
      <c r="S183" s="90"/>
      <c r="V183" s="104"/>
      <c r="Y183" s="104"/>
      <c r="AB183" s="104"/>
      <c r="AE183" s="104"/>
      <c r="AH183" s="104"/>
      <c r="AK183" s="104"/>
      <c r="AN183" s="104"/>
      <c r="AQ183" s="104"/>
      <c r="AT183" s="104"/>
      <c r="AW183" s="104"/>
      <c r="AZ183" s="104"/>
      <c r="BC183" s="104"/>
      <c r="BF183" s="104"/>
      <c r="BI183" s="104"/>
      <c r="BL183" s="104"/>
      <c r="BO183" s="104"/>
      <c r="BR183" s="104"/>
      <c r="BT183" s="36" t="s">
        <v>574</v>
      </c>
      <c r="BU183" s="105"/>
      <c r="BX183" s="104"/>
      <c r="CA183" s="104"/>
    </row>
    <row r="184">
      <c r="A184" s="87" t="s">
        <v>1082</v>
      </c>
      <c r="D184" s="90"/>
      <c r="G184" s="90"/>
      <c r="J184" s="90"/>
      <c r="M184" s="90"/>
      <c r="P184" s="90"/>
      <c r="S184" s="90"/>
      <c r="V184" s="104"/>
      <c r="Y184" s="104"/>
      <c r="AB184" s="104"/>
      <c r="AE184" s="104"/>
      <c r="AH184" s="104"/>
      <c r="AK184" s="104"/>
      <c r="AN184" s="104"/>
      <c r="AQ184" s="104"/>
      <c r="AT184" s="104"/>
      <c r="AW184" s="104"/>
      <c r="AZ184" s="104"/>
      <c r="BC184" s="104"/>
      <c r="BF184" s="104"/>
      <c r="BI184" s="104"/>
      <c r="BL184" s="104"/>
      <c r="BO184" s="104"/>
      <c r="BR184" s="104"/>
      <c r="BU184" s="104"/>
      <c r="BW184" s="36" t="s">
        <v>753</v>
      </c>
      <c r="BX184" s="105"/>
      <c r="CA184" s="104"/>
    </row>
    <row r="185">
      <c r="A185" s="87" t="s">
        <v>1083</v>
      </c>
      <c r="D185" s="90"/>
      <c r="G185" s="90"/>
      <c r="J185" s="90"/>
      <c r="M185" s="90"/>
      <c r="P185" s="90"/>
      <c r="S185" s="90"/>
      <c r="V185" s="104"/>
      <c r="Y185" s="104"/>
      <c r="AB185" s="104"/>
      <c r="AE185" s="104"/>
      <c r="AH185" s="104"/>
      <c r="AK185" s="104"/>
      <c r="AN185" s="104"/>
      <c r="AQ185" s="104"/>
      <c r="AT185" s="104"/>
      <c r="AW185" s="104"/>
      <c r="AZ185" s="104"/>
      <c r="BC185" s="104"/>
      <c r="BF185" s="104"/>
      <c r="BI185" s="104"/>
      <c r="BL185" s="104"/>
      <c r="BO185" s="104"/>
      <c r="BR185" s="104"/>
      <c r="BU185" s="104"/>
      <c r="BW185" s="36" t="s">
        <v>574</v>
      </c>
      <c r="BX185" s="105"/>
      <c r="CA185" s="104"/>
    </row>
    <row r="186">
      <c r="A186" s="87" t="s">
        <v>1084</v>
      </c>
      <c r="D186" s="90"/>
      <c r="G186" s="90"/>
      <c r="J186" s="90"/>
      <c r="M186" s="90"/>
      <c r="P186" s="90"/>
      <c r="S186" s="90"/>
      <c r="V186" s="104"/>
      <c r="Y186" s="104"/>
      <c r="AB186" s="104"/>
      <c r="AE186" s="104"/>
      <c r="AH186" s="104"/>
      <c r="AK186" s="104"/>
      <c r="AN186" s="104"/>
      <c r="AQ186" s="104"/>
      <c r="AT186" s="104"/>
      <c r="AW186" s="104"/>
      <c r="AZ186" s="104"/>
      <c r="BC186" s="104"/>
      <c r="BF186" s="104"/>
      <c r="BI186" s="104"/>
      <c r="BL186" s="104"/>
      <c r="BO186" s="104"/>
      <c r="BR186" s="104"/>
      <c r="BU186" s="104"/>
      <c r="BW186" s="36" t="s">
        <v>574</v>
      </c>
      <c r="BX186" s="105"/>
      <c r="CA186" s="104"/>
    </row>
    <row r="187">
      <c r="A187" s="21" t="s">
        <v>386</v>
      </c>
      <c r="D187" s="90"/>
      <c r="G187" s="90"/>
      <c r="J187" s="90"/>
      <c r="M187" s="90"/>
      <c r="P187" s="90"/>
      <c r="S187" s="90"/>
      <c r="V187" s="104"/>
      <c r="Y187" s="104"/>
      <c r="AB187" s="104"/>
      <c r="AE187" s="104"/>
      <c r="AH187" s="104"/>
      <c r="AK187" s="104"/>
      <c r="AN187" s="104"/>
      <c r="AQ187" s="104"/>
      <c r="AT187" s="104"/>
      <c r="AW187" s="104"/>
      <c r="AZ187" s="104"/>
      <c r="BC187" s="104"/>
      <c r="BF187" s="104"/>
      <c r="BI187" s="104"/>
      <c r="BL187" s="104"/>
      <c r="BO187" s="104"/>
      <c r="BR187" s="104"/>
      <c r="BU187" s="104"/>
      <c r="BW187" s="36" t="s">
        <v>574</v>
      </c>
      <c r="BX187" s="105"/>
      <c r="CA187" s="104"/>
    </row>
    <row r="188">
      <c r="A188" s="87" t="s">
        <v>1085</v>
      </c>
      <c r="D188" s="90"/>
      <c r="G188" s="90"/>
      <c r="J188" s="90"/>
      <c r="M188" s="90"/>
      <c r="P188" s="90"/>
      <c r="S188" s="90"/>
      <c r="V188" s="104"/>
      <c r="Y188" s="104"/>
      <c r="AB188" s="104"/>
      <c r="AE188" s="104"/>
      <c r="AH188" s="104"/>
      <c r="AK188" s="104"/>
      <c r="AN188" s="104"/>
      <c r="AQ188" s="104"/>
      <c r="AT188" s="104"/>
      <c r="AW188" s="104"/>
      <c r="AZ188" s="104"/>
      <c r="BC188" s="104"/>
      <c r="BF188" s="104"/>
      <c r="BI188" s="104"/>
      <c r="BL188" s="104"/>
      <c r="BO188" s="104"/>
      <c r="BR188" s="104"/>
      <c r="BU188" s="104"/>
      <c r="BW188" s="36" t="s">
        <v>574</v>
      </c>
      <c r="BX188" s="105"/>
      <c r="CA188" s="104"/>
    </row>
    <row r="189">
      <c r="A189" s="87" t="s">
        <v>1086</v>
      </c>
      <c r="D189" s="90"/>
      <c r="G189" s="90"/>
      <c r="J189" s="90"/>
      <c r="M189" s="90"/>
      <c r="P189" s="90"/>
      <c r="S189" s="90"/>
      <c r="V189" s="104"/>
      <c r="Y189" s="104"/>
      <c r="AB189" s="104"/>
      <c r="AE189" s="104"/>
      <c r="AH189" s="104"/>
      <c r="AK189" s="104"/>
      <c r="AN189" s="104"/>
      <c r="AQ189" s="104"/>
      <c r="AT189" s="104"/>
      <c r="AW189" s="104"/>
      <c r="AZ189" s="104"/>
      <c r="BC189" s="104"/>
      <c r="BF189" s="104"/>
      <c r="BI189" s="104"/>
      <c r="BL189" s="104"/>
      <c r="BO189" s="104"/>
      <c r="BR189" s="104"/>
      <c r="BU189" s="104"/>
      <c r="BW189" s="36" t="s">
        <v>683</v>
      </c>
      <c r="BX189" s="105"/>
      <c r="CA189" s="104"/>
    </row>
    <row r="190">
      <c r="A190" s="87" t="s">
        <v>1087</v>
      </c>
      <c r="D190" s="90"/>
      <c r="G190" s="90"/>
      <c r="J190" s="90"/>
      <c r="M190" s="90"/>
      <c r="P190" s="90"/>
      <c r="S190" s="90"/>
      <c r="V190" s="104"/>
      <c r="Y190" s="104"/>
      <c r="AB190" s="104"/>
      <c r="AE190" s="104"/>
      <c r="AH190" s="104"/>
      <c r="AK190" s="104"/>
      <c r="AN190" s="104"/>
      <c r="AQ190" s="104"/>
      <c r="AT190" s="104"/>
      <c r="AW190" s="104"/>
      <c r="AZ190" s="104"/>
      <c r="BC190" s="104"/>
      <c r="BF190" s="104"/>
      <c r="BI190" s="104"/>
      <c r="BL190" s="104"/>
      <c r="BO190" s="104"/>
      <c r="BR190" s="104"/>
      <c r="BU190" s="104"/>
      <c r="BX190" s="104"/>
      <c r="BZ190" s="36" t="s">
        <v>574</v>
      </c>
      <c r="CA190" s="105"/>
    </row>
    <row r="191">
      <c r="A191" s="87" t="s">
        <v>1088</v>
      </c>
      <c r="D191" s="90"/>
      <c r="G191" s="90"/>
      <c r="J191" s="90"/>
      <c r="M191" s="90"/>
      <c r="P191" s="90"/>
      <c r="S191" s="90"/>
      <c r="V191" s="104"/>
      <c r="Y191" s="104"/>
      <c r="AB191" s="104"/>
      <c r="AE191" s="104"/>
      <c r="AH191" s="104"/>
      <c r="AK191" s="104"/>
      <c r="AN191" s="104"/>
      <c r="AQ191" s="104"/>
      <c r="AT191" s="104"/>
      <c r="AW191" s="104"/>
      <c r="AZ191" s="104"/>
      <c r="BC191" s="104"/>
      <c r="BF191" s="104"/>
      <c r="BI191" s="104"/>
      <c r="BL191" s="104"/>
      <c r="BO191" s="104"/>
      <c r="BR191" s="104"/>
      <c r="BU191" s="104"/>
      <c r="BX191" s="104"/>
      <c r="BZ191" s="36" t="s">
        <v>574</v>
      </c>
      <c r="CA191" s="105"/>
    </row>
    <row r="192">
      <c r="A192" s="89"/>
      <c r="D192" s="90"/>
      <c r="G192" s="90"/>
      <c r="J192" s="90"/>
      <c r="M192" s="90"/>
      <c r="P192" s="90"/>
      <c r="S192" s="90"/>
      <c r="V192" s="104"/>
      <c r="Y192" s="104"/>
      <c r="AB192" s="104"/>
      <c r="AE192" s="104"/>
      <c r="AH192" s="104"/>
      <c r="AK192" s="104"/>
      <c r="AN192" s="104"/>
      <c r="AQ192" s="104"/>
      <c r="AT192" s="104"/>
      <c r="AW192" s="104"/>
      <c r="AZ192" s="104"/>
      <c r="BC192" s="104"/>
      <c r="BF192" s="104"/>
      <c r="BI192" s="104"/>
      <c r="BL192" s="104"/>
      <c r="BO192" s="104"/>
      <c r="BR192" s="104"/>
      <c r="BU192" s="104"/>
      <c r="BX192" s="104"/>
      <c r="CA192" s="104"/>
    </row>
    <row r="193">
      <c r="A193" s="89"/>
      <c r="D193" s="90"/>
      <c r="G193" s="90"/>
      <c r="J193" s="90"/>
      <c r="M193" s="90"/>
      <c r="P193" s="90"/>
      <c r="S193" s="90"/>
      <c r="V193" s="104"/>
      <c r="Y193" s="104"/>
      <c r="AB193" s="104"/>
      <c r="AE193" s="104"/>
      <c r="AH193" s="104"/>
      <c r="AK193" s="104"/>
      <c r="AN193" s="104"/>
      <c r="AQ193" s="104"/>
      <c r="AT193" s="104"/>
      <c r="AW193" s="104"/>
      <c r="AZ193" s="104"/>
      <c r="BC193" s="104"/>
      <c r="BF193" s="104"/>
      <c r="BI193" s="104"/>
      <c r="BL193" s="104"/>
      <c r="BO193" s="104"/>
      <c r="BR193" s="104"/>
      <c r="BU193" s="104"/>
      <c r="BX193" s="104"/>
      <c r="CA193" s="104"/>
    </row>
    <row r="194">
      <c r="A194" s="87" t="s">
        <v>1089</v>
      </c>
      <c r="D194" s="106" t="s">
        <v>642</v>
      </c>
      <c r="G194" s="106" t="s">
        <v>664</v>
      </c>
      <c r="J194" s="106" t="s">
        <v>684</v>
      </c>
      <c r="M194" s="106" t="s">
        <v>699</v>
      </c>
      <c r="P194" s="106" t="s">
        <v>713</v>
      </c>
      <c r="S194" s="106" t="s">
        <v>719</v>
      </c>
      <c r="V194" s="107" t="s">
        <v>726</v>
      </c>
      <c r="Y194" s="107" t="s">
        <v>728</v>
      </c>
      <c r="AB194" s="107" t="s">
        <v>734</v>
      </c>
      <c r="AE194" s="107" t="s">
        <v>737</v>
      </c>
      <c r="AH194" s="107" t="s">
        <v>743</v>
      </c>
      <c r="AK194" s="107" t="s">
        <v>750</v>
      </c>
      <c r="AN194" s="107" t="s">
        <v>756</v>
      </c>
      <c r="AQ194" s="107" t="s">
        <v>766</v>
      </c>
      <c r="AT194" s="107" t="s">
        <v>771</v>
      </c>
      <c r="AW194" s="107" t="s">
        <v>776</v>
      </c>
      <c r="AZ194" s="107" t="s">
        <v>783</v>
      </c>
      <c r="BC194" s="107" t="s">
        <v>792</v>
      </c>
      <c r="BF194" s="107" t="s">
        <v>799</v>
      </c>
      <c r="BI194" s="107" t="s">
        <v>805</v>
      </c>
      <c r="BL194" s="107" t="s">
        <v>816</v>
      </c>
      <c r="BO194" s="107" t="s">
        <v>823</v>
      </c>
      <c r="BR194" s="107" t="s">
        <v>829</v>
      </c>
      <c r="BU194" s="107" t="s">
        <v>834</v>
      </c>
      <c r="BX194" s="107" t="s">
        <v>838</v>
      </c>
      <c r="CA194" s="107" t="s">
        <v>846</v>
      </c>
    </row>
    <row r="195">
      <c r="A195" s="108" t="s">
        <v>1090</v>
      </c>
      <c r="B195" s="109"/>
      <c r="C195" s="109"/>
      <c r="D195" s="109" t="str">
        <f>COUNTIF(D2:D191,"&gt;0")</f>
        <v>22</v>
      </c>
      <c r="E195" s="109"/>
      <c r="F195" s="109"/>
      <c r="G195" s="109" t="str">
        <f>COUNTIF(G2:G191,"&gt;0")</f>
        <v>14</v>
      </c>
      <c r="H195" s="109"/>
      <c r="I195" s="109"/>
      <c r="J195" s="109" t="str">
        <f>COUNTIF(J2:J191,"&gt;0")</f>
        <v>9</v>
      </c>
      <c r="K195" s="109"/>
      <c r="L195" s="109"/>
      <c r="M195" s="109" t="str">
        <f>COUNTIF(M2:M191,"&gt;0")</f>
        <v>15</v>
      </c>
      <c r="N195" s="109"/>
      <c r="O195" s="109"/>
      <c r="P195" s="109" t="str">
        <f>COUNTIF(P2:P191,"&gt;0")</f>
        <v>13</v>
      </c>
      <c r="Q195" s="109"/>
      <c r="R195" s="109"/>
      <c r="S195" s="109" t="str">
        <f>COUNTIF(S2:S191,"&gt;0")</f>
        <v>14</v>
      </c>
      <c r="T195" s="109"/>
      <c r="U195" s="109"/>
      <c r="V195" s="109" t="str">
        <f>COUNTIF(V2:V191,"&gt;0")</f>
        <v>11</v>
      </c>
      <c r="W195" s="109"/>
      <c r="X195" s="109"/>
      <c r="Y195" s="109" t="str">
        <f>COUNTIF(Y2:Y191,"&gt;0")</f>
        <v>9</v>
      </c>
      <c r="Z195" s="109"/>
      <c r="AA195" s="109"/>
      <c r="AB195" s="109" t="str">
        <f>COUNTIF(AB2:AB191,"&gt;0")</f>
        <v>10</v>
      </c>
      <c r="AC195" s="109"/>
      <c r="AD195" s="109"/>
      <c r="AE195" s="109" t="str">
        <f>COUNTIF(AE2:AE191,"&gt;0")</f>
        <v>9</v>
      </c>
      <c r="AF195" s="109"/>
      <c r="AG195" s="109"/>
      <c r="AH195" s="109" t="str">
        <f>COUNTIF(AH2:AH191,"&gt;0")</f>
        <v>14</v>
      </c>
      <c r="AI195" s="109"/>
      <c r="AJ195" s="109"/>
      <c r="AK195" s="109" t="str">
        <f>COUNTIF(AK2:AK191,"&gt;0")</f>
        <v>12</v>
      </c>
      <c r="AL195" s="109"/>
      <c r="AM195" s="109"/>
      <c r="AN195" s="109" t="str">
        <f>COUNTIF(AN2:AN191,"&gt;0")</f>
        <v>22</v>
      </c>
      <c r="AO195" s="109"/>
      <c r="AP195" s="109"/>
      <c r="AQ195" s="109" t="str">
        <f>COUNTIF(AQ2:AQ191,"&gt;0")</f>
        <v>5</v>
      </c>
      <c r="AR195" s="109"/>
      <c r="AS195" s="109"/>
      <c r="AT195" s="109" t="str">
        <f>COUNTIF(AT2:AT191,"&gt;0")</f>
        <v>8</v>
      </c>
      <c r="AU195" s="109"/>
      <c r="AV195" s="109"/>
      <c r="AW195" s="109" t="str">
        <f>COUNTIF(AW2:AW191,"&gt;0")</f>
        <v>19</v>
      </c>
      <c r="AX195" s="109"/>
      <c r="AY195" s="109"/>
      <c r="AZ195" s="109" t="str">
        <f>COUNTIF(AZ2:AZ191,"&gt;0")</f>
        <v>15</v>
      </c>
      <c r="BA195" s="109"/>
      <c r="BB195" s="109"/>
      <c r="BC195" s="109" t="str">
        <f>COUNTIF(BC2:BC191,"&gt;0")</f>
        <v>17</v>
      </c>
      <c r="BD195" s="109"/>
      <c r="BE195" s="109"/>
      <c r="BF195" s="109" t="str">
        <f>COUNTIF(BF2:BF191,"&gt;0")</f>
        <v>7</v>
      </c>
      <c r="BG195" s="109"/>
      <c r="BH195" s="109"/>
      <c r="BI195" s="109" t="str">
        <f>COUNTIF(BI2:BI191,"&gt;0")</f>
        <v>10</v>
      </c>
      <c r="BJ195" s="109"/>
      <c r="BK195" s="109"/>
      <c r="BL195" s="109" t="str">
        <f>COUNTIF(BL2:BL191,"&gt;0")</f>
        <v>14</v>
      </c>
      <c r="BM195" s="109"/>
      <c r="BN195" s="109"/>
      <c r="BO195" s="109" t="str">
        <f>COUNTIF(BO2:BO191,"&gt;0")</f>
        <v>13</v>
      </c>
      <c r="BP195" s="109"/>
      <c r="BQ195" s="109"/>
      <c r="BR195" s="109" t="str">
        <f>COUNTIF(BR2:BR191,"&gt;0")</f>
        <v>10</v>
      </c>
      <c r="BS195" s="109"/>
      <c r="BT195" s="109"/>
      <c r="BU195" s="109" t="str">
        <f>COUNTIF(BU2:BU191,"&gt;0")</f>
        <v>19</v>
      </c>
      <c r="BV195" s="109"/>
      <c r="BW195" s="109"/>
      <c r="BX195" s="109" t="str">
        <f>COUNTIF(BX2:BX191,"&gt;0")</f>
        <v>10</v>
      </c>
      <c r="BY195" s="109"/>
      <c r="BZ195" s="109"/>
      <c r="CA195" s="109" t="str">
        <f>COUNTIF(CA2:CA191,"&gt;0")</f>
        <v>10</v>
      </c>
    </row>
    <row r="196">
      <c r="A196" s="108" t="s">
        <v>1091</v>
      </c>
      <c r="B196" s="109"/>
      <c r="C196" s="109"/>
      <c r="D196" s="110" t="str">
        <f>sum(D2:D191)</f>
        <v>34</v>
      </c>
      <c r="E196" s="109"/>
      <c r="F196" s="109"/>
      <c r="G196" s="110" t="str">
        <f>sum(G2:G191)</f>
        <v>30</v>
      </c>
      <c r="H196" s="109"/>
      <c r="I196" s="109"/>
      <c r="J196" s="110" t="str">
        <f>sum(J2:J191)</f>
        <v>32</v>
      </c>
      <c r="K196" s="109"/>
      <c r="L196" s="109"/>
      <c r="M196" s="110" t="str">
        <f>sum(M2:M191)</f>
        <v>32</v>
      </c>
      <c r="N196" s="109"/>
      <c r="O196" s="109"/>
      <c r="P196" s="110" t="str">
        <f>sum(P2:P191)</f>
        <v>28</v>
      </c>
      <c r="Q196" s="109"/>
      <c r="R196" s="109"/>
      <c r="S196" s="110" t="str">
        <f>sum(S2:S191)</f>
        <v>39</v>
      </c>
      <c r="T196" s="109"/>
      <c r="U196" s="109"/>
      <c r="V196" s="110" t="str">
        <f>sum(V2:V191)</f>
        <v>31</v>
      </c>
      <c r="W196" s="109"/>
      <c r="X196" s="109"/>
      <c r="Y196" s="110" t="str">
        <f>sum(Y2:Y191)</f>
        <v>29</v>
      </c>
      <c r="Z196" s="109"/>
      <c r="AA196" s="109"/>
      <c r="AB196" s="110" t="str">
        <f>sum(AB2:AB191)</f>
        <v>43</v>
      </c>
      <c r="AC196" s="109"/>
      <c r="AD196" s="109"/>
      <c r="AE196" s="110" t="str">
        <f>sum(AE2:AE191)</f>
        <v>37</v>
      </c>
      <c r="AF196" s="109"/>
      <c r="AG196" s="109"/>
      <c r="AH196" s="110" t="str">
        <f>sum(AH2:AH191)</f>
        <v>41</v>
      </c>
      <c r="AI196" s="109"/>
      <c r="AJ196" s="109"/>
      <c r="AK196" s="110" t="str">
        <f>sum(AK2:AK191)</f>
        <v>29</v>
      </c>
      <c r="AL196" s="109"/>
      <c r="AM196" s="109"/>
      <c r="AN196" s="110" t="str">
        <f>sum(AN2:AN191)</f>
        <v>51</v>
      </c>
      <c r="AO196" s="109"/>
      <c r="AP196" s="109"/>
      <c r="AQ196" s="110" t="str">
        <f>sum(AQ2:AQ191)</f>
        <v>19</v>
      </c>
      <c r="AR196" s="109"/>
      <c r="AS196" s="109"/>
      <c r="AT196" s="110" t="str">
        <f>sum(AT2:AT191)</f>
        <v>29</v>
      </c>
      <c r="AU196" s="109"/>
      <c r="AV196" s="109"/>
      <c r="AW196" s="110" t="str">
        <f>sum(AW2:AW191)</f>
        <v>33</v>
      </c>
      <c r="AX196" s="109"/>
      <c r="AY196" s="109"/>
      <c r="AZ196" s="110" t="str">
        <f>sum(AZ2:AZ191)</f>
        <v>31</v>
      </c>
      <c r="BA196" s="109"/>
      <c r="BB196" s="109"/>
      <c r="BC196" s="110" t="str">
        <f>sum(BC2:BC191)</f>
        <v>36</v>
      </c>
      <c r="BD196" s="109"/>
      <c r="BE196" s="109"/>
      <c r="BF196" s="110" t="str">
        <f>sum(BF2:BF191)</f>
        <v>38</v>
      </c>
      <c r="BG196" s="109"/>
      <c r="BH196" s="109"/>
      <c r="BI196" s="110" t="str">
        <f>sum(BI2:BI191)</f>
        <v>39</v>
      </c>
      <c r="BJ196" s="109"/>
      <c r="BK196" s="109"/>
      <c r="BL196" s="110" t="str">
        <f>sum(BL2:BL191)</f>
        <v>31</v>
      </c>
      <c r="BM196" s="109"/>
      <c r="BN196" s="109"/>
      <c r="BO196" s="110" t="str">
        <f>sum(BO2:BO191)</f>
        <v>33</v>
      </c>
      <c r="BP196" s="109"/>
      <c r="BQ196" s="109"/>
      <c r="BR196" s="110" t="str">
        <f>sum(BR2:BR191)</f>
        <v>30</v>
      </c>
      <c r="BS196" s="109"/>
      <c r="BT196" s="109"/>
      <c r="BU196" s="110" t="str">
        <f>sum(BU2:BU191)</f>
        <v>32</v>
      </c>
      <c r="BV196" s="109"/>
      <c r="BW196" s="109"/>
      <c r="BX196" s="110" t="str">
        <f>sum(BX2:BX191)</f>
        <v>23</v>
      </c>
      <c r="BY196" s="109"/>
      <c r="BZ196" s="109"/>
      <c r="CA196" s="110" t="str">
        <f>sum(CA2:CA191)</f>
        <v>24</v>
      </c>
    </row>
    <row r="197">
      <c r="A197" s="87" t="s">
        <v>1089</v>
      </c>
      <c r="D197" s="106" t="s">
        <v>642</v>
      </c>
      <c r="G197" s="106" t="s">
        <v>664</v>
      </c>
      <c r="J197" s="106" t="s">
        <v>684</v>
      </c>
      <c r="M197" s="106" t="s">
        <v>699</v>
      </c>
      <c r="P197" s="106" t="s">
        <v>713</v>
      </c>
      <c r="S197" s="106" t="s">
        <v>719</v>
      </c>
      <c r="V197" s="107" t="s">
        <v>726</v>
      </c>
      <c r="Y197" s="107" t="s">
        <v>728</v>
      </c>
      <c r="AB197" s="107" t="s">
        <v>734</v>
      </c>
      <c r="AE197" s="107" t="s">
        <v>737</v>
      </c>
      <c r="AH197" s="107" t="s">
        <v>743</v>
      </c>
      <c r="AK197" s="107" t="s">
        <v>750</v>
      </c>
      <c r="AN197" s="107" t="s">
        <v>756</v>
      </c>
      <c r="AQ197" s="107" t="s">
        <v>766</v>
      </c>
      <c r="AT197" s="107" t="s">
        <v>771</v>
      </c>
      <c r="AW197" s="107" t="s">
        <v>776</v>
      </c>
      <c r="AZ197" s="107" t="s">
        <v>783</v>
      </c>
      <c r="BC197" s="107" t="s">
        <v>792</v>
      </c>
      <c r="BF197" s="107" t="s">
        <v>799</v>
      </c>
      <c r="BI197" s="107" t="s">
        <v>805</v>
      </c>
      <c r="BL197" s="107" t="s">
        <v>816</v>
      </c>
      <c r="BO197" s="107" t="s">
        <v>823</v>
      </c>
      <c r="BR197" s="107" t="s">
        <v>829</v>
      </c>
      <c r="BU197" s="107" t="s">
        <v>834</v>
      </c>
      <c r="BX197" s="107" t="s">
        <v>838</v>
      </c>
      <c r="CA197" s="107" t="s">
        <v>846</v>
      </c>
    </row>
    <row r="198">
      <c r="A198" s="108" t="s">
        <v>1091</v>
      </c>
      <c r="B198" s="109"/>
      <c r="C198" s="109"/>
      <c r="D198" s="110" t="str">
        <f>sum(D2:D192)</f>
        <v>34</v>
      </c>
      <c r="E198" s="109"/>
      <c r="F198" s="109"/>
      <c r="G198" s="110" t="str">
        <f>sum(G2:G192)</f>
        <v>30</v>
      </c>
      <c r="H198" s="109"/>
      <c r="I198" s="109"/>
      <c r="J198" s="110" t="str">
        <f>sum(J2:J192)</f>
        <v>32</v>
      </c>
      <c r="K198" s="109"/>
      <c r="L198" s="109"/>
      <c r="M198" s="110" t="str">
        <f>sum(M2:M192)</f>
        <v>32</v>
      </c>
      <c r="N198" s="109"/>
      <c r="O198" s="109"/>
      <c r="P198" s="110" t="str">
        <f>sum(P2:P192)</f>
        <v>28</v>
      </c>
      <c r="Q198" s="109"/>
      <c r="R198" s="109"/>
      <c r="S198" s="110" t="str">
        <f>sum(S2:S192)</f>
        <v>39</v>
      </c>
      <c r="T198" s="109"/>
      <c r="U198" s="109"/>
      <c r="V198" s="110" t="str">
        <f>sum(V2:V192)</f>
        <v>31</v>
      </c>
      <c r="W198" s="109"/>
      <c r="X198" s="109"/>
      <c r="Y198" s="110" t="str">
        <f>sum(Y2:Y192)</f>
        <v>29</v>
      </c>
      <c r="Z198" s="109"/>
      <c r="AA198" s="109"/>
      <c r="AB198" s="110" t="str">
        <f>sum(AB2:AB192)</f>
        <v>43</v>
      </c>
      <c r="AC198" s="109"/>
      <c r="AD198" s="109"/>
      <c r="AE198" s="110" t="str">
        <f>sum(AE2:AE192)</f>
        <v>37</v>
      </c>
      <c r="AF198" s="109"/>
      <c r="AG198" s="109"/>
      <c r="AH198" s="110" t="str">
        <f>sum(AH2:AH192)</f>
        <v>41</v>
      </c>
      <c r="AI198" s="109"/>
      <c r="AJ198" s="109"/>
      <c r="AK198" s="110" t="str">
        <f>sum(AK2:AK192)</f>
        <v>29</v>
      </c>
      <c r="AL198" s="109"/>
      <c r="AM198" s="109"/>
      <c r="AN198" s="110" t="str">
        <f>sum(AN2:AN192)</f>
        <v>51</v>
      </c>
      <c r="AO198" s="109"/>
      <c r="AP198" s="109"/>
      <c r="AQ198" s="110" t="str">
        <f>sum(AQ2:AQ192)</f>
        <v>19</v>
      </c>
      <c r="AR198" s="109"/>
      <c r="AS198" s="109"/>
      <c r="AT198" s="110" t="str">
        <f>sum(AT2:AT192)</f>
        <v>29</v>
      </c>
      <c r="AU198" s="109"/>
      <c r="AV198" s="109"/>
      <c r="AW198" s="110" t="str">
        <f>sum(AW2:AW192)</f>
        <v>33</v>
      </c>
      <c r="AX198" s="109"/>
      <c r="AY198" s="109"/>
      <c r="AZ198" s="110" t="str">
        <f>sum(AZ2:AZ192)</f>
        <v>31</v>
      </c>
      <c r="BA198" s="109"/>
      <c r="BB198" s="109"/>
      <c r="BC198" s="110" t="str">
        <f>sum(BC2:BC192)</f>
        <v>36</v>
      </c>
      <c r="BD198" s="109"/>
      <c r="BE198" s="109"/>
      <c r="BF198" s="110" t="str">
        <f>sum(BF2:BF192)</f>
        <v>38</v>
      </c>
      <c r="BG198" s="109"/>
      <c r="BH198" s="109"/>
      <c r="BI198" s="110" t="str">
        <f>sum(BI2:BI192)</f>
        <v>39</v>
      </c>
      <c r="BJ198" s="109"/>
      <c r="BK198" s="109"/>
      <c r="BL198" s="110" t="str">
        <f>sum(BL2:BL192)</f>
        <v>31</v>
      </c>
      <c r="BM198" s="109"/>
      <c r="BN198" s="109"/>
      <c r="BO198" s="110" t="str">
        <f>sum(BO2:BO192)</f>
        <v>33</v>
      </c>
      <c r="BP198" s="109"/>
      <c r="BQ198" s="109"/>
      <c r="BR198" s="110" t="str">
        <f>sum(BR2:BR192)</f>
        <v>30</v>
      </c>
      <c r="BS198" s="109"/>
      <c r="BT198" s="109"/>
      <c r="BU198" s="110" t="str">
        <f>sum(BU2:BU192)</f>
        <v>32</v>
      </c>
      <c r="BV198" s="109"/>
      <c r="BW198" s="109"/>
      <c r="BX198" s="110" t="str">
        <f>sum(BX2:BX192)</f>
        <v>23</v>
      </c>
      <c r="BY198" s="109"/>
      <c r="BZ198" s="109"/>
      <c r="CA198" s="110" t="str">
        <f>sum(CA2:CA192)</f>
        <v>24</v>
      </c>
    </row>
    <row r="199">
      <c r="A199" s="89"/>
      <c r="D199" s="90"/>
      <c r="G199" s="90"/>
      <c r="J199" s="90"/>
      <c r="M199" s="90"/>
      <c r="P199" s="90"/>
      <c r="S199" s="90"/>
      <c r="V199" s="104"/>
      <c r="Y199" s="104"/>
      <c r="AB199" s="104"/>
      <c r="AE199" s="104"/>
      <c r="AH199" s="104"/>
      <c r="AK199" s="104"/>
      <c r="AN199" s="104"/>
      <c r="AQ199" s="104"/>
      <c r="AT199" s="104"/>
      <c r="AW199" s="104"/>
      <c r="AZ199" s="104"/>
      <c r="BC199" s="104"/>
      <c r="BF199" s="104"/>
      <c r="BI199" s="104"/>
      <c r="BL199" s="104"/>
      <c r="BO199" s="104"/>
      <c r="BR199" s="104"/>
      <c r="BU199" s="104"/>
      <c r="BX199" s="104"/>
      <c r="CA199" s="104"/>
    </row>
    <row r="200">
      <c r="A200" s="89"/>
      <c r="D200" s="90"/>
      <c r="G200" s="90"/>
      <c r="J200" s="90"/>
      <c r="M200" s="90"/>
      <c r="P200" s="90"/>
      <c r="S200" s="90"/>
      <c r="V200" s="104"/>
      <c r="Y200" s="104"/>
      <c r="AB200" s="104"/>
      <c r="AE200" s="104"/>
      <c r="AH200" s="104"/>
      <c r="AK200" s="104"/>
      <c r="AN200" s="104"/>
      <c r="AQ200" s="104"/>
      <c r="AT200" s="104"/>
      <c r="AW200" s="104"/>
      <c r="AZ200" s="104"/>
      <c r="BC200" s="104"/>
      <c r="BF200" s="104"/>
      <c r="BI200" s="104"/>
      <c r="BL200" s="104"/>
      <c r="BO200" s="104"/>
      <c r="BR200" s="104"/>
      <c r="BU200" s="104"/>
      <c r="BX200" s="104"/>
      <c r="CA200" s="104"/>
    </row>
    <row r="201">
      <c r="A201" s="89"/>
      <c r="D201" s="90"/>
      <c r="G201" s="90"/>
      <c r="J201" s="90"/>
      <c r="M201" s="90"/>
      <c r="P201" s="90"/>
      <c r="S201" s="90"/>
      <c r="V201" s="104"/>
      <c r="Y201" s="104"/>
      <c r="AB201" s="104"/>
      <c r="AE201" s="104"/>
      <c r="AH201" s="104"/>
      <c r="AK201" s="104"/>
      <c r="AN201" s="104"/>
      <c r="AQ201" s="104"/>
      <c r="AT201" s="104"/>
      <c r="AW201" s="104"/>
      <c r="AZ201" s="104"/>
      <c r="BC201" s="104"/>
      <c r="BF201" s="104"/>
      <c r="BI201" s="104"/>
      <c r="BL201" s="104"/>
      <c r="BO201" s="104"/>
      <c r="BR201" s="104"/>
      <c r="BU201" s="104"/>
      <c r="BX201" s="104"/>
      <c r="CA201" s="104"/>
    </row>
    <row r="202">
      <c r="A202" s="89"/>
      <c r="D202" s="90"/>
      <c r="G202" s="90"/>
      <c r="J202" s="90"/>
      <c r="M202" s="90"/>
      <c r="P202" s="90"/>
      <c r="S202" s="90"/>
      <c r="V202" s="104"/>
      <c r="Y202" s="104"/>
      <c r="AB202" s="104"/>
      <c r="AE202" s="104"/>
      <c r="AH202" s="104"/>
      <c r="AK202" s="104"/>
      <c r="AN202" s="104"/>
      <c r="AQ202" s="104"/>
      <c r="AT202" s="104"/>
      <c r="AW202" s="104"/>
      <c r="AZ202" s="104"/>
      <c r="BC202" s="104"/>
      <c r="BF202" s="104"/>
      <c r="BI202" s="104"/>
      <c r="BL202" s="104"/>
      <c r="BO202" s="104"/>
      <c r="BR202" s="104"/>
      <c r="BU202" s="104"/>
      <c r="BX202" s="104"/>
      <c r="CA202" s="104"/>
    </row>
    <row r="203">
      <c r="A203" s="89"/>
      <c r="D203" s="90"/>
      <c r="G203" s="90"/>
      <c r="J203" s="90"/>
      <c r="M203" s="90"/>
      <c r="P203" s="90"/>
      <c r="S203" s="90"/>
      <c r="V203" s="104"/>
      <c r="Y203" s="104"/>
      <c r="AB203" s="104"/>
      <c r="AE203" s="104"/>
      <c r="AH203" s="104"/>
      <c r="AK203" s="104"/>
      <c r="AN203" s="104"/>
      <c r="AQ203" s="104"/>
      <c r="AT203" s="104"/>
      <c r="AW203" s="104"/>
      <c r="AZ203" s="104"/>
      <c r="BC203" s="104"/>
      <c r="BF203" s="104"/>
      <c r="BI203" s="104"/>
      <c r="BL203" s="104"/>
      <c r="BO203" s="104"/>
      <c r="BR203" s="104"/>
      <c r="BU203" s="104"/>
      <c r="BX203" s="104"/>
      <c r="CA203" s="104"/>
    </row>
    <row r="204">
      <c r="A204" s="89"/>
      <c r="D204" s="90"/>
      <c r="G204" s="90"/>
      <c r="J204" s="90"/>
      <c r="M204" s="90"/>
      <c r="P204" s="90"/>
      <c r="S204" s="90"/>
      <c r="V204" s="104"/>
      <c r="Y204" s="104"/>
      <c r="AB204" s="104"/>
      <c r="AE204" s="104"/>
      <c r="AH204" s="104"/>
      <c r="AK204" s="104"/>
      <c r="AN204" s="104"/>
      <c r="AQ204" s="104"/>
      <c r="AT204" s="104"/>
      <c r="AW204" s="104"/>
      <c r="AZ204" s="104"/>
      <c r="BC204" s="104"/>
      <c r="BF204" s="104"/>
      <c r="BI204" s="104"/>
      <c r="BL204" s="104"/>
      <c r="BO204" s="104"/>
      <c r="BR204" s="104"/>
      <c r="BU204" s="104"/>
      <c r="BX204" s="104"/>
      <c r="CA204" s="104"/>
    </row>
    <row r="205">
      <c r="A205" s="89"/>
      <c r="D205" s="90"/>
      <c r="G205" s="90"/>
      <c r="J205" s="90"/>
      <c r="M205" s="90"/>
      <c r="P205" s="90"/>
      <c r="S205" s="90"/>
      <c r="V205" s="104"/>
      <c r="Y205" s="104"/>
      <c r="AB205" s="104"/>
      <c r="AE205" s="104"/>
      <c r="AH205" s="104"/>
      <c r="AK205" s="104"/>
      <c r="AN205" s="104"/>
      <c r="AQ205" s="104"/>
      <c r="AT205" s="104"/>
      <c r="AW205" s="104"/>
      <c r="AZ205" s="104"/>
      <c r="BC205" s="104"/>
      <c r="BF205" s="104"/>
      <c r="BI205" s="104"/>
      <c r="BL205" s="104"/>
      <c r="BO205" s="104"/>
      <c r="BR205" s="104"/>
      <c r="BU205" s="104"/>
      <c r="BX205" s="104"/>
      <c r="CA205" s="104"/>
    </row>
    <row r="206">
      <c r="A206" s="89"/>
      <c r="D206" s="90"/>
      <c r="G206" s="90"/>
      <c r="J206" s="90"/>
      <c r="M206" s="90"/>
      <c r="P206" s="90"/>
      <c r="S206" s="90"/>
      <c r="V206" s="104"/>
      <c r="Y206" s="104"/>
      <c r="AB206" s="104"/>
      <c r="AE206" s="104"/>
      <c r="AH206" s="104"/>
      <c r="AK206" s="104"/>
      <c r="AN206" s="104"/>
      <c r="AQ206" s="104"/>
      <c r="AT206" s="104"/>
      <c r="AW206" s="104"/>
      <c r="AZ206" s="104"/>
      <c r="BC206" s="104"/>
      <c r="BF206" s="104"/>
      <c r="BI206" s="104"/>
      <c r="BL206" s="104"/>
      <c r="BO206" s="104"/>
      <c r="BR206" s="104"/>
      <c r="BU206" s="104"/>
      <c r="BX206" s="104"/>
      <c r="CA206" s="104"/>
    </row>
    <row r="207">
      <c r="A207" s="89"/>
      <c r="D207" s="90"/>
      <c r="G207" s="90"/>
      <c r="J207" s="90"/>
      <c r="M207" s="90"/>
      <c r="P207" s="90"/>
      <c r="S207" s="90"/>
      <c r="V207" s="104"/>
      <c r="Y207" s="104"/>
      <c r="AB207" s="104"/>
      <c r="AE207" s="104"/>
      <c r="AH207" s="104"/>
      <c r="AK207" s="104"/>
      <c r="AN207" s="104"/>
      <c r="AQ207" s="104"/>
      <c r="AT207" s="104"/>
      <c r="AW207" s="104"/>
      <c r="AZ207" s="104"/>
      <c r="BC207" s="104"/>
      <c r="BF207" s="104"/>
      <c r="BI207" s="104"/>
      <c r="BL207" s="104"/>
      <c r="BO207" s="104"/>
      <c r="BR207" s="104"/>
      <c r="BU207" s="104"/>
      <c r="BX207" s="104"/>
      <c r="CA207" s="104"/>
    </row>
    <row r="208">
      <c r="A208" s="89"/>
      <c r="D208" s="90"/>
      <c r="G208" s="90"/>
      <c r="J208" s="90"/>
      <c r="M208" s="90"/>
      <c r="P208" s="90"/>
      <c r="S208" s="90"/>
      <c r="V208" s="104"/>
      <c r="Y208" s="104"/>
      <c r="AB208" s="104"/>
      <c r="AE208" s="104"/>
      <c r="AH208" s="104"/>
      <c r="AK208" s="104"/>
      <c r="AN208" s="104"/>
      <c r="AQ208" s="104"/>
      <c r="AT208" s="104"/>
      <c r="AW208" s="104"/>
      <c r="AZ208" s="104"/>
      <c r="BC208" s="104"/>
      <c r="BF208" s="104"/>
      <c r="BI208" s="104"/>
      <c r="BL208" s="104"/>
      <c r="BO208" s="104"/>
      <c r="BR208" s="104"/>
      <c r="BU208" s="104"/>
      <c r="BX208" s="104"/>
      <c r="CA208" s="104"/>
    </row>
    <row r="209">
      <c r="A209" s="89"/>
      <c r="D209" s="90"/>
      <c r="G209" s="90"/>
      <c r="J209" s="90"/>
      <c r="M209" s="90"/>
      <c r="P209" s="90"/>
      <c r="S209" s="90"/>
      <c r="V209" s="104"/>
      <c r="Y209" s="104"/>
      <c r="AB209" s="104"/>
      <c r="AE209" s="104"/>
      <c r="AH209" s="104"/>
      <c r="AK209" s="104"/>
      <c r="AN209" s="104"/>
      <c r="AQ209" s="104"/>
      <c r="AT209" s="104"/>
      <c r="AW209" s="104"/>
      <c r="AZ209" s="104"/>
      <c r="BC209" s="104"/>
      <c r="BF209" s="104"/>
      <c r="BI209" s="104"/>
      <c r="BL209" s="104"/>
      <c r="BO209" s="104"/>
      <c r="BR209" s="104"/>
      <c r="BU209" s="104"/>
      <c r="BX209" s="104"/>
      <c r="CA209" s="104"/>
    </row>
    <row r="210">
      <c r="A210" s="89"/>
      <c r="D210" s="90"/>
      <c r="G210" s="90"/>
      <c r="J210" s="90"/>
      <c r="M210" s="90"/>
      <c r="P210" s="90"/>
      <c r="S210" s="90"/>
      <c r="V210" s="104"/>
      <c r="Y210" s="104"/>
      <c r="AB210" s="104"/>
      <c r="AE210" s="104"/>
      <c r="AH210" s="104"/>
      <c r="AK210" s="104"/>
      <c r="AN210" s="104"/>
      <c r="AQ210" s="104"/>
      <c r="AT210" s="104"/>
      <c r="AW210" s="104"/>
      <c r="AZ210" s="104"/>
      <c r="BC210" s="104"/>
      <c r="BF210" s="104"/>
      <c r="BI210" s="104"/>
      <c r="BL210" s="104"/>
      <c r="BO210" s="104"/>
      <c r="BR210" s="104"/>
      <c r="BU210" s="104"/>
      <c r="BX210" s="104"/>
      <c r="CA210" s="104"/>
    </row>
    <row r="211">
      <c r="A211" s="89"/>
      <c r="D211" s="90"/>
      <c r="G211" s="90"/>
      <c r="J211" s="90"/>
      <c r="M211" s="90"/>
      <c r="P211" s="90"/>
      <c r="S211" s="90"/>
      <c r="V211" s="104"/>
      <c r="Y211" s="104"/>
      <c r="AB211" s="104"/>
      <c r="AE211" s="104"/>
      <c r="AH211" s="104"/>
      <c r="AK211" s="104"/>
      <c r="AN211" s="104"/>
      <c r="AQ211" s="104"/>
      <c r="AT211" s="104"/>
      <c r="AW211" s="104"/>
      <c r="AZ211" s="104"/>
      <c r="BC211" s="104"/>
      <c r="BF211" s="104"/>
      <c r="BI211" s="104"/>
      <c r="BL211" s="104"/>
      <c r="BO211" s="104"/>
      <c r="BR211" s="104"/>
      <c r="BU211" s="104"/>
      <c r="BX211" s="104"/>
      <c r="CA211" s="104"/>
    </row>
    <row r="212">
      <c r="A212" s="89"/>
      <c r="D212" s="90"/>
      <c r="G212" s="90"/>
      <c r="J212" s="90"/>
      <c r="M212" s="90"/>
      <c r="P212" s="90"/>
      <c r="S212" s="90"/>
      <c r="V212" s="104"/>
      <c r="Y212" s="104"/>
      <c r="AB212" s="104"/>
      <c r="AE212" s="104"/>
      <c r="AH212" s="104"/>
      <c r="AK212" s="104"/>
      <c r="AN212" s="104"/>
      <c r="AQ212" s="104"/>
      <c r="AT212" s="104"/>
      <c r="AW212" s="104"/>
      <c r="AZ212" s="104"/>
      <c r="BC212" s="104"/>
      <c r="BF212" s="104"/>
      <c r="BI212" s="104"/>
      <c r="BL212" s="104"/>
      <c r="BO212" s="104"/>
      <c r="BR212" s="104"/>
      <c r="BU212" s="104"/>
      <c r="BX212" s="104"/>
      <c r="CA212" s="104"/>
    </row>
    <row r="213">
      <c r="A213" s="89"/>
      <c r="D213" s="90"/>
      <c r="G213" s="90"/>
      <c r="J213" s="90"/>
      <c r="M213" s="90"/>
      <c r="P213" s="90"/>
      <c r="S213" s="90"/>
      <c r="V213" s="104"/>
      <c r="Y213" s="104"/>
      <c r="AB213" s="104"/>
      <c r="AE213" s="104"/>
      <c r="AH213" s="104"/>
      <c r="AK213" s="104"/>
      <c r="AN213" s="104"/>
      <c r="AQ213" s="104"/>
      <c r="AT213" s="104"/>
      <c r="AW213" s="104"/>
      <c r="AZ213" s="104"/>
      <c r="BC213" s="104"/>
      <c r="BF213" s="104"/>
      <c r="BI213" s="104"/>
      <c r="BL213" s="104"/>
      <c r="BO213" s="104"/>
      <c r="BR213" s="104"/>
      <c r="BU213" s="104"/>
      <c r="BX213" s="104"/>
      <c r="CA213" s="104"/>
    </row>
    <row r="214">
      <c r="A214" s="89"/>
      <c r="D214" s="90"/>
      <c r="G214" s="90"/>
      <c r="J214" s="90"/>
      <c r="M214" s="90"/>
      <c r="P214" s="90"/>
      <c r="S214" s="90"/>
      <c r="V214" s="104"/>
      <c r="Y214" s="104"/>
      <c r="AB214" s="104"/>
      <c r="AE214" s="104"/>
      <c r="AH214" s="104"/>
      <c r="AK214" s="104"/>
      <c r="AN214" s="104"/>
      <c r="AQ214" s="104"/>
      <c r="AT214" s="104"/>
      <c r="AW214" s="104"/>
      <c r="AZ214" s="104"/>
      <c r="BC214" s="104"/>
      <c r="BF214" s="104"/>
      <c r="BI214" s="104"/>
      <c r="BL214" s="104"/>
      <c r="BO214" s="104"/>
      <c r="BR214" s="104"/>
      <c r="BU214" s="104"/>
      <c r="BX214" s="104"/>
      <c r="CA214" s="104"/>
    </row>
    <row r="215">
      <c r="A215" s="89"/>
      <c r="D215" s="90"/>
      <c r="G215" s="90"/>
      <c r="J215" s="90"/>
      <c r="M215" s="90"/>
      <c r="P215" s="90"/>
      <c r="S215" s="90"/>
      <c r="V215" s="104"/>
      <c r="Y215" s="104"/>
      <c r="AB215" s="104"/>
      <c r="AE215" s="104"/>
      <c r="AH215" s="104"/>
      <c r="AK215" s="104"/>
      <c r="AN215" s="104"/>
      <c r="AQ215" s="104"/>
      <c r="AT215" s="104"/>
      <c r="AW215" s="104"/>
      <c r="AZ215" s="104"/>
      <c r="BC215" s="104"/>
      <c r="BF215" s="104"/>
      <c r="BI215" s="104"/>
      <c r="BL215" s="104"/>
      <c r="BO215" s="104"/>
      <c r="BR215" s="104"/>
      <c r="BU215" s="104"/>
      <c r="BX215" s="104"/>
      <c r="CA215" s="104"/>
    </row>
    <row r="216">
      <c r="A216" s="89"/>
      <c r="D216" s="90"/>
      <c r="G216" s="90"/>
      <c r="J216" s="90"/>
      <c r="M216" s="90"/>
      <c r="P216" s="90"/>
      <c r="S216" s="90"/>
      <c r="V216" s="104"/>
      <c r="Y216" s="104"/>
      <c r="AB216" s="104"/>
      <c r="AE216" s="104"/>
      <c r="AH216" s="104"/>
      <c r="AK216" s="104"/>
      <c r="AN216" s="104"/>
      <c r="AQ216" s="104"/>
      <c r="AT216" s="104"/>
      <c r="AW216" s="104"/>
      <c r="AZ216" s="104"/>
      <c r="BC216" s="104"/>
      <c r="BF216" s="104"/>
      <c r="BI216" s="104"/>
      <c r="BL216" s="104"/>
      <c r="BO216" s="104"/>
      <c r="BR216" s="104"/>
      <c r="BU216" s="104"/>
      <c r="BX216" s="104"/>
      <c r="CA216" s="104"/>
    </row>
    <row r="217">
      <c r="A217" s="89"/>
      <c r="D217" s="90"/>
      <c r="G217" s="90"/>
      <c r="J217" s="90"/>
      <c r="M217" s="90"/>
      <c r="P217" s="90"/>
      <c r="S217" s="90"/>
      <c r="V217" s="104"/>
      <c r="Y217" s="104"/>
      <c r="AB217" s="104"/>
      <c r="AE217" s="104"/>
      <c r="AH217" s="104"/>
      <c r="AK217" s="104"/>
      <c r="AN217" s="104"/>
      <c r="AQ217" s="104"/>
      <c r="AT217" s="104"/>
      <c r="AW217" s="104"/>
      <c r="AZ217" s="104"/>
      <c r="BC217" s="104"/>
      <c r="BF217" s="104"/>
      <c r="BI217" s="104"/>
      <c r="BL217" s="104"/>
      <c r="BO217" s="104"/>
      <c r="BR217" s="104"/>
      <c r="BU217" s="104"/>
      <c r="BX217" s="104"/>
      <c r="CA217" s="104"/>
    </row>
    <row r="218">
      <c r="A218" s="89"/>
      <c r="D218" s="90"/>
      <c r="G218" s="90"/>
      <c r="J218" s="90"/>
      <c r="M218" s="90"/>
      <c r="P218" s="90"/>
      <c r="S218" s="90"/>
      <c r="V218" s="104"/>
      <c r="Y218" s="104"/>
      <c r="AB218" s="104"/>
      <c r="AE218" s="104"/>
      <c r="AH218" s="104"/>
      <c r="AK218" s="104"/>
      <c r="AN218" s="104"/>
      <c r="AQ218" s="104"/>
      <c r="AT218" s="104"/>
      <c r="AW218" s="104"/>
      <c r="AZ218" s="104"/>
      <c r="BC218" s="104"/>
      <c r="BF218" s="104"/>
      <c r="BI218" s="104"/>
      <c r="BL218" s="104"/>
      <c r="BO218" s="104"/>
      <c r="BR218" s="104"/>
      <c r="BU218" s="104"/>
      <c r="BX218" s="104"/>
      <c r="CA218" s="104"/>
    </row>
    <row r="219">
      <c r="A219" s="89"/>
      <c r="D219" s="90"/>
      <c r="G219" s="90"/>
      <c r="J219" s="90"/>
      <c r="M219" s="90"/>
      <c r="P219" s="90"/>
      <c r="S219" s="90"/>
      <c r="V219" s="104"/>
      <c r="Y219" s="104"/>
      <c r="AB219" s="104"/>
      <c r="AE219" s="104"/>
      <c r="AH219" s="104"/>
      <c r="AK219" s="104"/>
      <c r="AN219" s="104"/>
      <c r="AQ219" s="104"/>
      <c r="AT219" s="104"/>
      <c r="AW219" s="104"/>
      <c r="AZ219" s="104"/>
      <c r="BC219" s="104"/>
      <c r="BF219" s="104"/>
      <c r="BI219" s="104"/>
      <c r="BL219" s="104"/>
      <c r="BO219" s="104"/>
      <c r="BR219" s="104"/>
      <c r="BU219" s="104"/>
      <c r="BX219" s="104"/>
      <c r="CA219" s="104"/>
    </row>
    <row r="220">
      <c r="A220" s="89"/>
      <c r="D220" s="90"/>
      <c r="G220" s="90"/>
      <c r="J220" s="90"/>
      <c r="M220" s="90"/>
      <c r="P220" s="90"/>
      <c r="S220" s="90"/>
      <c r="V220" s="104"/>
      <c r="Y220" s="104"/>
      <c r="AB220" s="104"/>
      <c r="AE220" s="104"/>
      <c r="AH220" s="104"/>
      <c r="AK220" s="104"/>
      <c r="AN220" s="104"/>
      <c r="AQ220" s="104"/>
      <c r="AT220" s="104"/>
      <c r="AW220" s="104"/>
      <c r="AZ220" s="104"/>
      <c r="BC220" s="104"/>
      <c r="BF220" s="104"/>
      <c r="BI220" s="104"/>
      <c r="BL220" s="104"/>
      <c r="BO220" s="104"/>
      <c r="BR220" s="104"/>
      <c r="BU220" s="104"/>
      <c r="BX220" s="104"/>
      <c r="CA220" s="104"/>
    </row>
    <row r="221">
      <c r="A221" s="89"/>
      <c r="D221" s="90"/>
      <c r="G221" s="90"/>
      <c r="J221" s="90"/>
      <c r="M221" s="90"/>
      <c r="P221" s="90"/>
      <c r="S221" s="90"/>
      <c r="V221" s="104"/>
      <c r="Y221" s="104"/>
      <c r="AB221" s="104"/>
      <c r="AE221" s="104"/>
      <c r="AH221" s="104"/>
      <c r="AK221" s="104"/>
      <c r="AN221" s="104"/>
      <c r="AQ221" s="104"/>
      <c r="AT221" s="104"/>
      <c r="AW221" s="104"/>
      <c r="AZ221" s="104"/>
      <c r="BC221" s="104"/>
      <c r="BF221" s="104"/>
      <c r="BI221" s="104"/>
      <c r="BL221" s="104"/>
      <c r="BO221" s="104"/>
      <c r="BR221" s="104"/>
      <c r="BU221" s="104"/>
      <c r="BX221" s="104"/>
      <c r="CA221" s="104"/>
    </row>
    <row r="222">
      <c r="A222" s="89"/>
      <c r="D222" s="90"/>
      <c r="G222" s="90"/>
      <c r="J222" s="90"/>
      <c r="M222" s="90"/>
      <c r="P222" s="90"/>
      <c r="S222" s="90"/>
      <c r="V222" s="104"/>
      <c r="Y222" s="104"/>
      <c r="AB222" s="104"/>
      <c r="AE222" s="104"/>
      <c r="AH222" s="104"/>
      <c r="AK222" s="104"/>
      <c r="AN222" s="104"/>
      <c r="AQ222" s="104"/>
      <c r="AT222" s="104"/>
      <c r="AW222" s="104"/>
      <c r="AZ222" s="104"/>
      <c r="BC222" s="104"/>
      <c r="BF222" s="104"/>
      <c r="BI222" s="104"/>
      <c r="BL222" s="104"/>
      <c r="BO222" s="104"/>
      <c r="BR222" s="104"/>
      <c r="BU222" s="104"/>
      <c r="BX222" s="104"/>
      <c r="CA222" s="104"/>
    </row>
    <row r="223">
      <c r="A223" s="89"/>
      <c r="D223" s="90"/>
      <c r="G223" s="90"/>
      <c r="J223" s="90"/>
      <c r="M223" s="90"/>
      <c r="P223" s="90"/>
      <c r="S223" s="90"/>
      <c r="V223" s="104"/>
      <c r="Y223" s="104"/>
      <c r="AB223" s="104"/>
      <c r="AE223" s="104"/>
      <c r="AH223" s="104"/>
      <c r="AK223" s="104"/>
      <c r="AN223" s="104"/>
      <c r="AQ223" s="104"/>
      <c r="AT223" s="104"/>
      <c r="AW223" s="104"/>
      <c r="AZ223" s="104"/>
      <c r="BC223" s="104"/>
      <c r="BF223" s="104"/>
      <c r="BI223" s="104"/>
      <c r="BL223" s="104"/>
      <c r="BO223" s="104"/>
      <c r="BR223" s="104"/>
      <c r="BU223" s="104"/>
      <c r="BX223" s="104"/>
      <c r="CA223" s="104"/>
    </row>
    <row r="224">
      <c r="A224" s="89"/>
      <c r="D224" s="90"/>
      <c r="G224" s="90"/>
      <c r="J224" s="90"/>
      <c r="M224" s="90"/>
      <c r="P224" s="90"/>
      <c r="S224" s="90"/>
      <c r="V224" s="104"/>
      <c r="Y224" s="104"/>
      <c r="AB224" s="104"/>
      <c r="AE224" s="104"/>
      <c r="AH224" s="104"/>
      <c r="AK224" s="104"/>
      <c r="AN224" s="104"/>
      <c r="AQ224" s="104"/>
      <c r="AT224" s="104"/>
      <c r="AW224" s="104"/>
      <c r="AZ224" s="104"/>
      <c r="BC224" s="104"/>
      <c r="BF224" s="104"/>
      <c r="BI224" s="104"/>
      <c r="BL224" s="104"/>
      <c r="BO224" s="104"/>
      <c r="BR224" s="104"/>
      <c r="BU224" s="104"/>
      <c r="BX224" s="104"/>
      <c r="CA224" s="104"/>
    </row>
    <row r="225">
      <c r="A225" s="89"/>
      <c r="D225" s="90"/>
      <c r="G225" s="90"/>
      <c r="J225" s="90"/>
      <c r="M225" s="90"/>
      <c r="P225" s="90"/>
      <c r="S225" s="90"/>
      <c r="V225" s="104"/>
      <c r="Y225" s="104"/>
      <c r="AB225" s="104"/>
      <c r="AE225" s="104"/>
      <c r="AH225" s="104"/>
      <c r="AK225" s="104"/>
      <c r="AN225" s="104"/>
      <c r="AQ225" s="104"/>
      <c r="AT225" s="104"/>
      <c r="AW225" s="104"/>
      <c r="AZ225" s="104"/>
      <c r="BC225" s="104"/>
      <c r="BF225" s="104"/>
      <c r="BI225" s="104"/>
      <c r="BL225" s="104"/>
      <c r="BO225" s="104"/>
      <c r="BR225" s="104"/>
      <c r="BU225" s="104"/>
      <c r="BX225" s="104"/>
      <c r="CA225" s="104"/>
    </row>
    <row r="226">
      <c r="A226" s="89"/>
      <c r="D226" s="90"/>
      <c r="G226" s="90"/>
      <c r="J226" s="90"/>
      <c r="M226" s="90"/>
      <c r="P226" s="90"/>
      <c r="S226" s="90"/>
      <c r="V226" s="104"/>
      <c r="Y226" s="104"/>
      <c r="AB226" s="104"/>
      <c r="AE226" s="104"/>
      <c r="AH226" s="104"/>
      <c r="AK226" s="104"/>
      <c r="AN226" s="104"/>
      <c r="AQ226" s="104"/>
      <c r="AT226" s="104"/>
      <c r="AW226" s="104"/>
      <c r="AZ226" s="104"/>
      <c r="BC226" s="104"/>
      <c r="BF226" s="104"/>
      <c r="BI226" s="104"/>
      <c r="BL226" s="104"/>
      <c r="BO226" s="104"/>
      <c r="BR226" s="104"/>
      <c r="BU226" s="104"/>
      <c r="BX226" s="104"/>
      <c r="CA226" s="104"/>
    </row>
    <row r="227">
      <c r="A227" s="89"/>
      <c r="D227" s="90"/>
      <c r="G227" s="90"/>
      <c r="J227" s="90"/>
      <c r="M227" s="90"/>
      <c r="P227" s="90"/>
      <c r="S227" s="90"/>
      <c r="V227" s="104"/>
      <c r="Y227" s="104"/>
      <c r="AB227" s="104"/>
      <c r="AE227" s="104"/>
      <c r="AH227" s="104"/>
      <c r="AK227" s="104"/>
      <c r="AN227" s="104"/>
      <c r="AQ227" s="104"/>
      <c r="AT227" s="104"/>
      <c r="AW227" s="104"/>
      <c r="AZ227" s="104"/>
      <c r="BC227" s="104"/>
      <c r="BF227" s="104"/>
      <c r="BI227" s="104"/>
      <c r="BL227" s="104"/>
      <c r="BO227" s="104"/>
      <c r="BR227" s="104"/>
      <c r="BU227" s="104"/>
      <c r="BX227" s="104"/>
      <c r="CA227" s="104"/>
    </row>
    <row r="228">
      <c r="A228" s="89"/>
      <c r="D228" s="90"/>
      <c r="G228" s="90"/>
      <c r="J228" s="90"/>
      <c r="M228" s="90"/>
      <c r="P228" s="90"/>
      <c r="S228" s="90"/>
      <c r="V228" s="104"/>
      <c r="Y228" s="104"/>
      <c r="AB228" s="104"/>
      <c r="AE228" s="104"/>
      <c r="AH228" s="104"/>
      <c r="AK228" s="104"/>
      <c r="AN228" s="104"/>
      <c r="AQ228" s="104"/>
      <c r="AT228" s="104"/>
      <c r="AW228" s="104"/>
      <c r="AZ228" s="104"/>
      <c r="BC228" s="104"/>
      <c r="BF228" s="104"/>
      <c r="BI228" s="104"/>
      <c r="BL228" s="104"/>
      <c r="BO228" s="104"/>
      <c r="BR228" s="104"/>
      <c r="BU228" s="104"/>
      <c r="BX228" s="104"/>
      <c r="CA228" s="104"/>
    </row>
    <row r="229">
      <c r="A229" s="89"/>
      <c r="D229" s="90"/>
      <c r="G229" s="90"/>
      <c r="J229" s="90"/>
      <c r="M229" s="90"/>
      <c r="P229" s="90"/>
      <c r="S229" s="90"/>
      <c r="V229" s="104"/>
      <c r="Y229" s="104"/>
      <c r="AB229" s="104"/>
      <c r="AE229" s="104"/>
      <c r="AH229" s="104"/>
      <c r="AK229" s="104"/>
      <c r="AN229" s="104"/>
      <c r="AQ229" s="104"/>
      <c r="AT229" s="104"/>
      <c r="AW229" s="104"/>
      <c r="AZ229" s="104"/>
      <c r="BC229" s="104"/>
      <c r="BF229" s="104"/>
      <c r="BI229" s="104"/>
      <c r="BL229" s="104"/>
      <c r="BO229" s="104"/>
      <c r="BR229" s="104"/>
      <c r="BU229" s="104"/>
      <c r="BX229" s="104"/>
      <c r="CA229" s="104"/>
    </row>
    <row r="230">
      <c r="A230" s="89"/>
      <c r="D230" s="90"/>
      <c r="G230" s="90"/>
      <c r="J230" s="90"/>
      <c r="M230" s="90"/>
      <c r="P230" s="90"/>
      <c r="S230" s="90"/>
      <c r="V230" s="104"/>
      <c r="Y230" s="104"/>
      <c r="AB230" s="104"/>
      <c r="AE230" s="104"/>
      <c r="AH230" s="104"/>
      <c r="AK230" s="104"/>
      <c r="AN230" s="104"/>
      <c r="AQ230" s="104"/>
      <c r="AT230" s="104"/>
      <c r="AW230" s="104"/>
      <c r="AZ230" s="104"/>
      <c r="BC230" s="104"/>
      <c r="BF230" s="104"/>
      <c r="BI230" s="104"/>
      <c r="BL230" s="104"/>
      <c r="BO230" s="104"/>
      <c r="BR230" s="104"/>
      <c r="BU230" s="104"/>
      <c r="BX230" s="104"/>
      <c r="CA230" s="104"/>
    </row>
    <row r="231">
      <c r="A231" s="89"/>
      <c r="D231" s="90"/>
      <c r="G231" s="90"/>
      <c r="J231" s="90"/>
      <c r="M231" s="90"/>
      <c r="P231" s="90"/>
      <c r="S231" s="90"/>
      <c r="V231" s="104"/>
      <c r="Y231" s="104"/>
      <c r="AB231" s="104"/>
      <c r="AE231" s="104"/>
      <c r="AH231" s="104"/>
      <c r="AK231" s="104"/>
      <c r="AN231" s="104"/>
      <c r="AQ231" s="104"/>
      <c r="AT231" s="104"/>
      <c r="AW231" s="104"/>
      <c r="AZ231" s="104"/>
      <c r="BC231" s="104"/>
      <c r="BF231" s="104"/>
      <c r="BI231" s="104"/>
      <c r="BL231" s="104"/>
      <c r="BO231" s="104"/>
      <c r="BR231" s="104"/>
      <c r="BU231" s="104"/>
      <c r="BX231" s="104"/>
      <c r="CA231" s="104"/>
    </row>
    <row r="232">
      <c r="A232" s="89"/>
      <c r="D232" s="90"/>
      <c r="G232" s="90"/>
      <c r="J232" s="90"/>
      <c r="M232" s="90"/>
      <c r="P232" s="90"/>
      <c r="S232" s="90"/>
      <c r="V232" s="104"/>
      <c r="Y232" s="104"/>
      <c r="AB232" s="104"/>
      <c r="AE232" s="104"/>
      <c r="AH232" s="104"/>
      <c r="AK232" s="104"/>
      <c r="AN232" s="104"/>
      <c r="AQ232" s="104"/>
      <c r="AT232" s="104"/>
      <c r="AW232" s="104"/>
      <c r="AZ232" s="104"/>
      <c r="BC232" s="104"/>
      <c r="BF232" s="104"/>
      <c r="BI232" s="104"/>
      <c r="BL232" s="104"/>
      <c r="BO232" s="104"/>
      <c r="BR232" s="104"/>
      <c r="BU232" s="104"/>
      <c r="BX232" s="104"/>
      <c r="CA232" s="104"/>
    </row>
    <row r="233">
      <c r="A233" s="89"/>
      <c r="D233" s="90"/>
      <c r="G233" s="90"/>
      <c r="J233" s="90"/>
      <c r="M233" s="90"/>
      <c r="P233" s="90"/>
      <c r="S233" s="90"/>
      <c r="V233" s="104"/>
      <c r="Y233" s="104"/>
      <c r="AB233" s="104"/>
      <c r="AE233" s="104"/>
      <c r="AH233" s="104"/>
      <c r="AK233" s="104"/>
      <c r="AN233" s="104"/>
      <c r="AQ233" s="104"/>
      <c r="AT233" s="104"/>
      <c r="AW233" s="104"/>
      <c r="AZ233" s="104"/>
      <c r="BC233" s="104"/>
      <c r="BF233" s="104"/>
      <c r="BI233" s="104"/>
      <c r="BL233" s="104"/>
      <c r="BO233" s="104"/>
      <c r="BR233" s="104"/>
      <c r="BU233" s="104"/>
      <c r="BX233" s="104"/>
      <c r="CA233" s="104"/>
    </row>
    <row r="234">
      <c r="A234" s="89"/>
      <c r="D234" s="90"/>
      <c r="G234" s="90"/>
      <c r="J234" s="90"/>
      <c r="M234" s="90"/>
      <c r="P234" s="90"/>
      <c r="S234" s="90"/>
      <c r="V234" s="104"/>
      <c r="Y234" s="104"/>
      <c r="AB234" s="104"/>
      <c r="AE234" s="104"/>
      <c r="AH234" s="104"/>
      <c r="AK234" s="104"/>
      <c r="AN234" s="104"/>
      <c r="AQ234" s="104"/>
      <c r="AT234" s="104"/>
      <c r="AW234" s="104"/>
      <c r="AZ234" s="104"/>
      <c r="BC234" s="104"/>
      <c r="BF234" s="104"/>
      <c r="BI234" s="104"/>
      <c r="BL234" s="104"/>
      <c r="BO234" s="104"/>
      <c r="BR234" s="104"/>
      <c r="BU234" s="104"/>
      <c r="BX234" s="104"/>
      <c r="CA234" s="104"/>
    </row>
    <row r="235">
      <c r="A235" s="89"/>
      <c r="D235" s="90"/>
      <c r="G235" s="90"/>
      <c r="J235" s="90"/>
      <c r="M235" s="90"/>
      <c r="P235" s="90"/>
      <c r="S235" s="90"/>
      <c r="V235" s="104"/>
      <c r="Y235" s="104"/>
      <c r="AB235" s="104"/>
      <c r="AE235" s="104"/>
      <c r="AH235" s="104"/>
      <c r="AK235" s="104"/>
      <c r="AN235" s="104"/>
      <c r="AQ235" s="104"/>
      <c r="AT235" s="104"/>
      <c r="AW235" s="104"/>
      <c r="AZ235" s="104"/>
      <c r="BC235" s="104"/>
      <c r="BF235" s="104"/>
      <c r="BI235" s="104"/>
      <c r="BL235" s="104"/>
      <c r="BO235" s="104"/>
      <c r="BR235" s="104"/>
      <c r="BU235" s="104"/>
      <c r="BX235" s="104"/>
      <c r="CA235" s="104"/>
    </row>
    <row r="236">
      <c r="A236" s="89"/>
      <c r="D236" s="90"/>
      <c r="G236" s="90"/>
      <c r="J236" s="90"/>
      <c r="M236" s="90"/>
      <c r="P236" s="90"/>
      <c r="S236" s="90"/>
      <c r="V236" s="104"/>
      <c r="Y236" s="104"/>
      <c r="AB236" s="104"/>
      <c r="AE236" s="104"/>
      <c r="AH236" s="104"/>
      <c r="AK236" s="104"/>
      <c r="AN236" s="104"/>
      <c r="AQ236" s="104"/>
      <c r="AT236" s="104"/>
      <c r="AW236" s="104"/>
      <c r="AZ236" s="104"/>
      <c r="BC236" s="104"/>
      <c r="BF236" s="104"/>
      <c r="BI236" s="104"/>
      <c r="BL236" s="104"/>
      <c r="BO236" s="104"/>
      <c r="BR236" s="104"/>
      <c r="BU236" s="104"/>
      <c r="BX236" s="104"/>
      <c r="CA236" s="104"/>
    </row>
    <row r="237">
      <c r="A237" s="89"/>
      <c r="D237" s="90"/>
      <c r="G237" s="90"/>
      <c r="J237" s="90"/>
      <c r="M237" s="90"/>
      <c r="P237" s="90"/>
      <c r="S237" s="90"/>
      <c r="V237" s="104"/>
      <c r="Y237" s="104"/>
      <c r="AB237" s="104"/>
      <c r="AE237" s="104"/>
      <c r="AH237" s="104"/>
      <c r="AK237" s="104"/>
      <c r="AN237" s="104"/>
      <c r="AQ237" s="104"/>
      <c r="AT237" s="104"/>
      <c r="AW237" s="104"/>
      <c r="AZ237" s="104"/>
      <c r="BC237" s="104"/>
      <c r="BF237" s="104"/>
      <c r="BI237" s="104"/>
      <c r="BL237" s="104"/>
      <c r="BO237" s="104"/>
      <c r="BR237" s="104"/>
      <c r="BU237" s="104"/>
      <c r="BX237" s="104"/>
      <c r="CA237" s="104"/>
    </row>
    <row r="238">
      <c r="A238" s="89"/>
      <c r="D238" s="90"/>
      <c r="G238" s="90"/>
      <c r="J238" s="90"/>
      <c r="M238" s="90"/>
      <c r="P238" s="90"/>
      <c r="S238" s="90"/>
      <c r="V238" s="104"/>
      <c r="Y238" s="104"/>
      <c r="AB238" s="104"/>
      <c r="AE238" s="104"/>
      <c r="AH238" s="104"/>
      <c r="AK238" s="104"/>
      <c r="AN238" s="104"/>
      <c r="AQ238" s="104"/>
      <c r="AT238" s="104"/>
      <c r="AW238" s="104"/>
      <c r="AZ238" s="104"/>
      <c r="BC238" s="104"/>
      <c r="BF238" s="104"/>
      <c r="BI238" s="104"/>
      <c r="BL238" s="104"/>
      <c r="BO238" s="104"/>
      <c r="BR238" s="104"/>
      <c r="BU238" s="104"/>
      <c r="BX238" s="104"/>
      <c r="CA238" s="104"/>
    </row>
    <row r="239">
      <c r="A239" s="89"/>
      <c r="D239" s="90"/>
      <c r="G239" s="90"/>
      <c r="J239" s="90"/>
      <c r="M239" s="90"/>
      <c r="P239" s="90"/>
      <c r="S239" s="90"/>
      <c r="V239" s="104"/>
      <c r="Y239" s="104"/>
      <c r="AB239" s="104"/>
      <c r="AE239" s="104"/>
      <c r="AH239" s="104"/>
      <c r="AK239" s="104"/>
      <c r="AN239" s="104"/>
      <c r="AQ239" s="104"/>
      <c r="AT239" s="104"/>
      <c r="AW239" s="104"/>
      <c r="AZ239" s="104"/>
      <c r="BC239" s="104"/>
      <c r="BF239" s="104"/>
      <c r="BI239" s="104"/>
      <c r="BL239" s="104"/>
      <c r="BO239" s="104"/>
      <c r="BR239" s="104"/>
      <c r="BU239" s="104"/>
      <c r="BX239" s="104"/>
      <c r="CA239" s="104"/>
    </row>
    <row r="240">
      <c r="A240" s="89"/>
      <c r="D240" s="90"/>
      <c r="G240" s="90"/>
      <c r="J240" s="90"/>
      <c r="M240" s="90"/>
      <c r="P240" s="90"/>
      <c r="S240" s="90"/>
      <c r="V240" s="104"/>
      <c r="Y240" s="104"/>
      <c r="AB240" s="104"/>
      <c r="AE240" s="104"/>
      <c r="AH240" s="104"/>
      <c r="AK240" s="104"/>
      <c r="AN240" s="104"/>
      <c r="AQ240" s="104"/>
      <c r="AT240" s="104"/>
      <c r="AW240" s="104"/>
      <c r="AZ240" s="104"/>
      <c r="BC240" s="104"/>
      <c r="BF240" s="104"/>
      <c r="BI240" s="104"/>
      <c r="BL240" s="104"/>
      <c r="BO240" s="104"/>
      <c r="BR240" s="104"/>
      <c r="BU240" s="104"/>
      <c r="BX240" s="104"/>
      <c r="CA240" s="104"/>
    </row>
    <row r="241">
      <c r="A241" s="89"/>
      <c r="D241" s="90"/>
      <c r="G241" s="90"/>
      <c r="J241" s="90"/>
      <c r="M241" s="90"/>
      <c r="P241" s="90"/>
      <c r="S241" s="90"/>
      <c r="V241" s="104"/>
      <c r="Y241" s="104"/>
      <c r="AB241" s="104"/>
      <c r="AE241" s="104"/>
      <c r="AH241" s="104"/>
      <c r="AK241" s="104"/>
      <c r="AN241" s="104"/>
      <c r="AQ241" s="104"/>
      <c r="AT241" s="104"/>
      <c r="AW241" s="104"/>
      <c r="AZ241" s="104"/>
      <c r="BC241" s="104"/>
      <c r="BF241" s="104"/>
      <c r="BI241" s="104"/>
      <c r="BL241" s="104"/>
      <c r="BO241" s="104"/>
      <c r="BR241" s="104"/>
      <c r="BU241" s="104"/>
      <c r="BX241" s="104"/>
      <c r="CA241" s="104"/>
    </row>
    <row r="242">
      <c r="A242" s="89"/>
      <c r="D242" s="90"/>
      <c r="G242" s="90"/>
      <c r="J242" s="90"/>
      <c r="M242" s="90"/>
      <c r="P242" s="90"/>
      <c r="S242" s="90"/>
      <c r="V242" s="104"/>
      <c r="Y242" s="104"/>
      <c r="AB242" s="104"/>
      <c r="AE242" s="104"/>
      <c r="AH242" s="104"/>
      <c r="AK242" s="104"/>
      <c r="AN242" s="104"/>
      <c r="AQ242" s="104"/>
      <c r="AT242" s="104"/>
      <c r="AW242" s="104"/>
      <c r="AZ242" s="104"/>
      <c r="BC242" s="104"/>
      <c r="BF242" s="104"/>
      <c r="BI242" s="104"/>
      <c r="BL242" s="104"/>
      <c r="BO242" s="104"/>
      <c r="BR242" s="104"/>
      <c r="BU242" s="104"/>
      <c r="BX242" s="104"/>
      <c r="CA242" s="104"/>
    </row>
    <row r="243">
      <c r="A243" s="89"/>
      <c r="D243" s="90"/>
      <c r="G243" s="90"/>
      <c r="J243" s="90"/>
      <c r="M243" s="90"/>
      <c r="P243" s="90"/>
      <c r="S243" s="90"/>
      <c r="V243" s="104"/>
      <c r="Y243" s="104"/>
      <c r="AB243" s="104"/>
      <c r="AE243" s="104"/>
      <c r="AH243" s="104"/>
      <c r="AK243" s="104"/>
      <c r="AN243" s="104"/>
      <c r="AQ243" s="104"/>
      <c r="AT243" s="104"/>
      <c r="AW243" s="104"/>
      <c r="AZ243" s="104"/>
      <c r="BC243" s="104"/>
      <c r="BF243" s="104"/>
      <c r="BI243" s="104"/>
      <c r="BL243" s="104"/>
      <c r="BO243" s="104"/>
      <c r="BR243" s="104"/>
      <c r="BU243" s="104"/>
      <c r="BX243" s="104"/>
      <c r="CA243" s="104"/>
    </row>
    <row r="244">
      <c r="A244" s="89"/>
      <c r="D244" s="90"/>
      <c r="G244" s="90"/>
      <c r="J244" s="90"/>
      <c r="M244" s="90"/>
      <c r="P244" s="90"/>
      <c r="S244" s="90"/>
      <c r="V244" s="104"/>
      <c r="Y244" s="104"/>
      <c r="AB244" s="104"/>
      <c r="AE244" s="104"/>
      <c r="AH244" s="104"/>
      <c r="AK244" s="104"/>
      <c r="AN244" s="104"/>
      <c r="AQ244" s="104"/>
      <c r="AT244" s="104"/>
      <c r="AW244" s="104"/>
      <c r="AZ244" s="104"/>
      <c r="BC244" s="104"/>
      <c r="BF244" s="104"/>
      <c r="BI244" s="104"/>
      <c r="BL244" s="104"/>
      <c r="BO244" s="104"/>
      <c r="BR244" s="104"/>
      <c r="BU244" s="104"/>
      <c r="BX244" s="104"/>
      <c r="CA244" s="104"/>
    </row>
    <row r="245">
      <c r="A245" s="89"/>
      <c r="D245" s="90"/>
      <c r="G245" s="90"/>
      <c r="J245" s="90"/>
      <c r="M245" s="90"/>
      <c r="P245" s="90"/>
      <c r="S245" s="90"/>
      <c r="V245" s="104"/>
      <c r="Y245" s="104"/>
      <c r="AB245" s="104"/>
      <c r="AE245" s="104"/>
      <c r="AH245" s="104"/>
      <c r="AK245" s="104"/>
      <c r="AN245" s="104"/>
      <c r="AQ245" s="104"/>
      <c r="AT245" s="104"/>
      <c r="AW245" s="104"/>
      <c r="AZ245" s="104"/>
      <c r="BC245" s="104"/>
      <c r="BF245" s="104"/>
      <c r="BI245" s="104"/>
      <c r="BL245" s="104"/>
      <c r="BO245" s="104"/>
      <c r="BR245" s="104"/>
      <c r="BU245" s="104"/>
      <c r="BX245" s="104"/>
      <c r="CA245" s="104"/>
    </row>
    <row r="246">
      <c r="A246" s="89"/>
      <c r="D246" s="90"/>
      <c r="G246" s="90"/>
      <c r="J246" s="90"/>
      <c r="M246" s="90"/>
      <c r="P246" s="90"/>
      <c r="S246" s="90"/>
      <c r="V246" s="104"/>
      <c r="Y246" s="104"/>
      <c r="AB246" s="104"/>
      <c r="AE246" s="104"/>
      <c r="AH246" s="104"/>
      <c r="AK246" s="104"/>
      <c r="AN246" s="104"/>
      <c r="AQ246" s="104"/>
      <c r="AT246" s="104"/>
      <c r="AW246" s="104"/>
      <c r="AZ246" s="104"/>
      <c r="BC246" s="104"/>
      <c r="BF246" s="104"/>
      <c r="BI246" s="104"/>
      <c r="BL246" s="104"/>
      <c r="BO246" s="104"/>
      <c r="BR246" s="104"/>
      <c r="BU246" s="104"/>
      <c r="BX246" s="104"/>
      <c r="CA246" s="104"/>
    </row>
    <row r="247">
      <c r="A247" s="89"/>
      <c r="D247" s="90"/>
      <c r="G247" s="90"/>
      <c r="J247" s="90"/>
      <c r="M247" s="90"/>
      <c r="P247" s="90"/>
      <c r="S247" s="90"/>
      <c r="V247" s="104"/>
      <c r="Y247" s="104"/>
      <c r="AB247" s="104"/>
      <c r="AE247" s="104"/>
      <c r="AH247" s="104"/>
      <c r="AK247" s="104"/>
      <c r="AN247" s="104"/>
      <c r="AQ247" s="104"/>
      <c r="AT247" s="104"/>
      <c r="AW247" s="104"/>
      <c r="AZ247" s="104"/>
      <c r="BC247" s="104"/>
      <c r="BF247" s="104"/>
      <c r="BI247" s="104"/>
      <c r="BL247" s="104"/>
      <c r="BO247" s="104"/>
      <c r="BR247" s="104"/>
      <c r="BU247" s="104"/>
      <c r="BX247" s="104"/>
      <c r="CA247" s="104"/>
    </row>
    <row r="248">
      <c r="A248" s="89"/>
      <c r="D248" s="90"/>
      <c r="G248" s="90"/>
      <c r="J248" s="90"/>
      <c r="M248" s="90"/>
      <c r="P248" s="90"/>
      <c r="S248" s="90"/>
      <c r="V248" s="104"/>
      <c r="Y248" s="104"/>
      <c r="AB248" s="104"/>
      <c r="AE248" s="104"/>
      <c r="AH248" s="104"/>
      <c r="AK248" s="104"/>
      <c r="AN248" s="104"/>
      <c r="AQ248" s="104"/>
      <c r="AT248" s="104"/>
      <c r="AW248" s="104"/>
      <c r="AZ248" s="104"/>
      <c r="BC248" s="104"/>
      <c r="BF248" s="104"/>
      <c r="BI248" s="104"/>
      <c r="BL248" s="104"/>
      <c r="BO248" s="104"/>
      <c r="BR248" s="104"/>
      <c r="BU248" s="104"/>
      <c r="BX248" s="104"/>
      <c r="CA248" s="104"/>
    </row>
    <row r="249">
      <c r="A249" s="89"/>
      <c r="D249" s="90"/>
      <c r="G249" s="90"/>
      <c r="J249" s="90"/>
      <c r="M249" s="90"/>
      <c r="P249" s="90"/>
      <c r="S249" s="90"/>
      <c r="V249" s="104"/>
      <c r="Y249" s="104"/>
      <c r="AB249" s="104"/>
      <c r="AE249" s="104"/>
      <c r="AH249" s="104"/>
      <c r="AK249" s="104"/>
      <c r="AN249" s="104"/>
      <c r="AQ249" s="104"/>
      <c r="AT249" s="104"/>
      <c r="AW249" s="104"/>
      <c r="AZ249" s="104"/>
      <c r="BC249" s="104"/>
      <c r="BF249" s="104"/>
      <c r="BI249" s="104"/>
      <c r="BL249" s="104"/>
      <c r="BO249" s="104"/>
      <c r="BR249" s="104"/>
      <c r="BU249" s="104"/>
      <c r="BX249" s="104"/>
      <c r="CA249" s="104"/>
    </row>
    <row r="250">
      <c r="A250" s="89"/>
      <c r="D250" s="90"/>
      <c r="G250" s="90"/>
      <c r="J250" s="90"/>
      <c r="M250" s="90"/>
      <c r="P250" s="90"/>
      <c r="S250" s="90"/>
      <c r="V250" s="104"/>
      <c r="Y250" s="104"/>
      <c r="AB250" s="104"/>
      <c r="AE250" s="104"/>
      <c r="AH250" s="104"/>
      <c r="AK250" s="104"/>
      <c r="AN250" s="104"/>
      <c r="AQ250" s="104"/>
      <c r="AT250" s="104"/>
      <c r="AW250" s="104"/>
      <c r="AZ250" s="104"/>
      <c r="BC250" s="104"/>
      <c r="BF250" s="104"/>
      <c r="BI250" s="104"/>
      <c r="BL250" s="104"/>
      <c r="BO250" s="104"/>
      <c r="BR250" s="104"/>
      <c r="BU250" s="104"/>
      <c r="BX250" s="104"/>
      <c r="CA250" s="104"/>
    </row>
    <row r="251">
      <c r="A251" s="89"/>
      <c r="D251" s="90"/>
      <c r="G251" s="90"/>
      <c r="J251" s="90"/>
      <c r="M251" s="90"/>
      <c r="P251" s="90"/>
      <c r="S251" s="90"/>
      <c r="V251" s="104"/>
      <c r="Y251" s="104"/>
      <c r="AB251" s="104"/>
      <c r="AE251" s="104"/>
      <c r="AH251" s="104"/>
      <c r="AK251" s="104"/>
      <c r="AN251" s="104"/>
      <c r="AQ251" s="104"/>
      <c r="AT251" s="104"/>
      <c r="AW251" s="104"/>
      <c r="AZ251" s="104"/>
      <c r="BC251" s="104"/>
      <c r="BF251" s="104"/>
      <c r="BI251" s="104"/>
      <c r="BL251" s="104"/>
      <c r="BO251" s="104"/>
      <c r="BR251" s="104"/>
      <c r="BU251" s="104"/>
      <c r="BX251" s="104"/>
      <c r="CA251" s="104"/>
    </row>
    <row r="252">
      <c r="A252" s="89"/>
      <c r="D252" s="90"/>
      <c r="G252" s="90"/>
      <c r="J252" s="90"/>
      <c r="M252" s="90"/>
      <c r="P252" s="90"/>
      <c r="S252" s="90"/>
      <c r="V252" s="104"/>
      <c r="Y252" s="104"/>
      <c r="AB252" s="104"/>
      <c r="AE252" s="104"/>
      <c r="AH252" s="104"/>
      <c r="AK252" s="104"/>
      <c r="AN252" s="104"/>
      <c r="AQ252" s="104"/>
      <c r="AT252" s="104"/>
      <c r="AW252" s="104"/>
      <c r="AZ252" s="104"/>
      <c r="BC252" s="104"/>
      <c r="BF252" s="104"/>
      <c r="BI252" s="104"/>
      <c r="BL252" s="104"/>
      <c r="BO252" s="104"/>
      <c r="BR252" s="104"/>
      <c r="BU252" s="104"/>
      <c r="BX252" s="104"/>
      <c r="CA252" s="104"/>
    </row>
    <row r="253">
      <c r="A253" s="89"/>
      <c r="D253" s="90"/>
      <c r="G253" s="90"/>
      <c r="J253" s="90"/>
      <c r="M253" s="90"/>
      <c r="P253" s="90"/>
      <c r="S253" s="90"/>
      <c r="V253" s="104"/>
      <c r="Y253" s="104"/>
      <c r="AB253" s="104"/>
      <c r="AE253" s="104"/>
      <c r="AH253" s="104"/>
      <c r="AK253" s="104"/>
      <c r="AN253" s="104"/>
      <c r="AQ253" s="104"/>
      <c r="AT253" s="104"/>
      <c r="AW253" s="104"/>
      <c r="AZ253" s="104"/>
      <c r="BC253" s="104"/>
      <c r="BF253" s="104"/>
      <c r="BI253" s="104"/>
      <c r="BL253" s="104"/>
      <c r="BO253" s="104"/>
      <c r="BR253" s="104"/>
      <c r="BU253" s="104"/>
      <c r="BX253" s="104"/>
      <c r="CA253" s="104"/>
    </row>
    <row r="254">
      <c r="A254" s="89"/>
      <c r="D254" s="90"/>
      <c r="G254" s="90"/>
      <c r="J254" s="90"/>
      <c r="M254" s="90"/>
      <c r="P254" s="90"/>
      <c r="S254" s="90"/>
      <c r="V254" s="104"/>
      <c r="Y254" s="104"/>
      <c r="AB254" s="104"/>
      <c r="AE254" s="104"/>
      <c r="AH254" s="104"/>
      <c r="AK254" s="104"/>
      <c r="AN254" s="104"/>
      <c r="AQ254" s="104"/>
      <c r="AT254" s="104"/>
      <c r="AW254" s="104"/>
      <c r="AZ254" s="104"/>
      <c r="BC254" s="104"/>
      <c r="BF254" s="104"/>
      <c r="BI254" s="104"/>
      <c r="BL254" s="104"/>
      <c r="BO254" s="104"/>
      <c r="BR254" s="104"/>
      <c r="BU254" s="104"/>
      <c r="BX254" s="104"/>
      <c r="CA254" s="104"/>
    </row>
    <row r="255">
      <c r="A255" s="89"/>
      <c r="D255" s="90"/>
      <c r="G255" s="90"/>
      <c r="J255" s="90"/>
      <c r="M255" s="90"/>
      <c r="P255" s="90"/>
      <c r="S255" s="90"/>
      <c r="V255" s="104"/>
      <c r="Y255" s="104"/>
      <c r="AB255" s="104"/>
      <c r="AE255" s="104"/>
      <c r="AH255" s="104"/>
      <c r="AK255" s="104"/>
      <c r="AN255" s="104"/>
      <c r="AQ255" s="104"/>
      <c r="AT255" s="104"/>
      <c r="AW255" s="104"/>
      <c r="AZ255" s="104"/>
      <c r="BC255" s="104"/>
      <c r="BF255" s="104"/>
      <c r="BI255" s="104"/>
      <c r="BL255" s="104"/>
      <c r="BO255" s="104"/>
      <c r="BR255" s="104"/>
      <c r="BU255" s="104"/>
      <c r="BX255" s="104"/>
      <c r="CA255" s="104"/>
    </row>
    <row r="256">
      <c r="A256" s="89"/>
      <c r="D256" s="90"/>
      <c r="G256" s="90"/>
      <c r="J256" s="90"/>
      <c r="M256" s="90"/>
      <c r="P256" s="90"/>
      <c r="S256" s="90"/>
      <c r="V256" s="104"/>
      <c r="Y256" s="104"/>
      <c r="AB256" s="104"/>
      <c r="AE256" s="104"/>
      <c r="AH256" s="104"/>
      <c r="AK256" s="104"/>
      <c r="AN256" s="104"/>
      <c r="AQ256" s="104"/>
      <c r="AT256" s="104"/>
      <c r="AW256" s="104"/>
      <c r="AZ256" s="104"/>
      <c r="BC256" s="104"/>
      <c r="BF256" s="104"/>
      <c r="BI256" s="104"/>
      <c r="BL256" s="104"/>
      <c r="BO256" s="104"/>
      <c r="BR256" s="104"/>
      <c r="BU256" s="104"/>
      <c r="BX256" s="104"/>
      <c r="CA256" s="104"/>
    </row>
    <row r="257">
      <c r="A257" s="89"/>
      <c r="D257" s="90"/>
      <c r="G257" s="90"/>
      <c r="J257" s="90"/>
      <c r="M257" s="90"/>
      <c r="P257" s="90"/>
      <c r="S257" s="90"/>
      <c r="V257" s="104"/>
      <c r="Y257" s="104"/>
      <c r="AB257" s="104"/>
      <c r="AE257" s="104"/>
      <c r="AH257" s="104"/>
      <c r="AK257" s="104"/>
      <c r="AN257" s="104"/>
      <c r="AQ257" s="104"/>
      <c r="AT257" s="104"/>
      <c r="AW257" s="104"/>
      <c r="AZ257" s="104"/>
      <c r="BC257" s="104"/>
      <c r="BF257" s="104"/>
      <c r="BI257" s="104"/>
      <c r="BL257" s="104"/>
      <c r="BO257" s="104"/>
      <c r="BR257" s="104"/>
      <c r="BU257" s="104"/>
      <c r="BX257" s="104"/>
      <c r="CA257" s="104"/>
    </row>
    <row r="258">
      <c r="A258" s="89"/>
      <c r="D258" s="90"/>
      <c r="G258" s="90"/>
      <c r="J258" s="90"/>
      <c r="M258" s="90"/>
      <c r="P258" s="90"/>
      <c r="S258" s="90"/>
      <c r="V258" s="104"/>
      <c r="Y258" s="104"/>
      <c r="AB258" s="104"/>
      <c r="AE258" s="104"/>
      <c r="AH258" s="104"/>
      <c r="AK258" s="104"/>
      <c r="AN258" s="104"/>
      <c r="AQ258" s="104"/>
      <c r="AT258" s="104"/>
      <c r="AW258" s="104"/>
      <c r="AZ258" s="104"/>
      <c r="BC258" s="104"/>
      <c r="BF258" s="104"/>
      <c r="BI258" s="104"/>
      <c r="BL258" s="104"/>
      <c r="BO258" s="104"/>
      <c r="BR258" s="104"/>
      <c r="BU258" s="104"/>
      <c r="BX258" s="104"/>
      <c r="CA258" s="104"/>
    </row>
    <row r="259">
      <c r="A259" s="89"/>
      <c r="D259" s="90"/>
      <c r="G259" s="90"/>
      <c r="J259" s="90"/>
      <c r="M259" s="90"/>
      <c r="P259" s="90"/>
      <c r="S259" s="90"/>
      <c r="V259" s="104"/>
      <c r="Y259" s="104"/>
      <c r="AB259" s="104"/>
      <c r="AE259" s="104"/>
      <c r="AH259" s="104"/>
      <c r="AK259" s="104"/>
      <c r="AN259" s="104"/>
      <c r="AQ259" s="104"/>
      <c r="AT259" s="104"/>
      <c r="AW259" s="104"/>
      <c r="AZ259" s="104"/>
      <c r="BC259" s="104"/>
      <c r="BF259" s="104"/>
      <c r="BI259" s="104"/>
      <c r="BL259" s="104"/>
      <c r="BO259" s="104"/>
      <c r="BR259" s="104"/>
      <c r="BU259" s="104"/>
      <c r="BX259" s="104"/>
      <c r="CA259" s="104"/>
    </row>
    <row r="260">
      <c r="A260" s="89"/>
      <c r="D260" s="90"/>
      <c r="G260" s="90"/>
      <c r="J260" s="90"/>
      <c r="M260" s="90"/>
      <c r="P260" s="90"/>
      <c r="S260" s="90"/>
      <c r="V260" s="104"/>
      <c r="Y260" s="104"/>
      <c r="AB260" s="104"/>
      <c r="AE260" s="104"/>
      <c r="AH260" s="104"/>
      <c r="AK260" s="104"/>
      <c r="AN260" s="104"/>
      <c r="AQ260" s="104"/>
      <c r="AT260" s="104"/>
      <c r="AW260" s="104"/>
      <c r="AZ260" s="104"/>
      <c r="BC260" s="104"/>
      <c r="BF260" s="104"/>
      <c r="BI260" s="104"/>
      <c r="BL260" s="104"/>
      <c r="BO260" s="104"/>
      <c r="BR260" s="104"/>
      <c r="BU260" s="104"/>
      <c r="BX260" s="104"/>
      <c r="CA260" s="104"/>
    </row>
    <row r="261">
      <c r="A261" s="89"/>
      <c r="D261" s="90"/>
      <c r="G261" s="90"/>
      <c r="J261" s="90"/>
      <c r="M261" s="90"/>
      <c r="P261" s="90"/>
      <c r="S261" s="90"/>
      <c r="V261" s="104"/>
      <c r="Y261" s="104"/>
      <c r="AB261" s="104"/>
      <c r="AE261" s="104"/>
      <c r="AH261" s="104"/>
      <c r="AK261" s="104"/>
      <c r="AN261" s="104"/>
      <c r="AQ261" s="104"/>
      <c r="AT261" s="104"/>
      <c r="AW261" s="104"/>
      <c r="AZ261" s="104"/>
      <c r="BC261" s="104"/>
      <c r="BF261" s="104"/>
      <c r="BI261" s="104"/>
      <c r="BL261" s="104"/>
      <c r="BO261" s="104"/>
      <c r="BR261" s="104"/>
      <c r="BU261" s="104"/>
      <c r="BX261" s="104"/>
      <c r="CA261" s="104"/>
    </row>
    <row r="262">
      <c r="A262" s="89"/>
      <c r="D262" s="90"/>
      <c r="G262" s="90"/>
      <c r="J262" s="90"/>
      <c r="M262" s="90"/>
      <c r="P262" s="90"/>
      <c r="S262" s="90"/>
      <c r="V262" s="104"/>
      <c r="Y262" s="104"/>
      <c r="AB262" s="104"/>
      <c r="AE262" s="104"/>
      <c r="AH262" s="104"/>
      <c r="AK262" s="104"/>
      <c r="AN262" s="104"/>
      <c r="AQ262" s="104"/>
      <c r="AT262" s="104"/>
      <c r="AW262" s="104"/>
      <c r="AZ262" s="104"/>
      <c r="BC262" s="104"/>
      <c r="BF262" s="104"/>
      <c r="BI262" s="104"/>
      <c r="BL262" s="104"/>
      <c r="BO262" s="104"/>
      <c r="BR262" s="104"/>
      <c r="BU262" s="104"/>
      <c r="BX262" s="104"/>
      <c r="CA262" s="104"/>
    </row>
    <row r="263">
      <c r="A263" s="89"/>
      <c r="D263" s="90"/>
      <c r="G263" s="90"/>
      <c r="J263" s="90"/>
      <c r="M263" s="90"/>
      <c r="P263" s="90"/>
      <c r="S263" s="90"/>
      <c r="V263" s="104"/>
      <c r="Y263" s="104"/>
      <c r="AB263" s="104"/>
      <c r="AE263" s="104"/>
      <c r="AH263" s="104"/>
      <c r="AK263" s="104"/>
      <c r="AN263" s="104"/>
      <c r="AQ263" s="104"/>
      <c r="AT263" s="104"/>
      <c r="AW263" s="104"/>
      <c r="AZ263" s="104"/>
      <c r="BC263" s="104"/>
      <c r="BF263" s="104"/>
      <c r="BI263" s="104"/>
      <c r="BL263" s="104"/>
      <c r="BO263" s="104"/>
      <c r="BR263" s="104"/>
      <c r="BU263" s="104"/>
      <c r="BX263" s="104"/>
      <c r="CA263" s="104"/>
    </row>
    <row r="264">
      <c r="A264" s="89"/>
      <c r="D264" s="90"/>
      <c r="G264" s="90"/>
      <c r="J264" s="90"/>
      <c r="M264" s="90"/>
      <c r="P264" s="90"/>
      <c r="S264" s="90"/>
      <c r="V264" s="104"/>
      <c r="Y264" s="104"/>
      <c r="AB264" s="104"/>
      <c r="AE264" s="104"/>
      <c r="AH264" s="104"/>
      <c r="AK264" s="104"/>
      <c r="AN264" s="104"/>
      <c r="AQ264" s="104"/>
      <c r="AT264" s="104"/>
      <c r="AW264" s="104"/>
      <c r="AZ264" s="104"/>
      <c r="BC264" s="104"/>
      <c r="BF264" s="104"/>
      <c r="BI264" s="104"/>
      <c r="BL264" s="104"/>
      <c r="BO264" s="104"/>
      <c r="BR264" s="104"/>
      <c r="BU264" s="104"/>
      <c r="BX264" s="104"/>
      <c r="CA264" s="104"/>
    </row>
    <row r="265">
      <c r="A265" s="89"/>
      <c r="D265" s="90"/>
      <c r="G265" s="90"/>
      <c r="J265" s="90"/>
      <c r="M265" s="90"/>
      <c r="P265" s="90"/>
      <c r="S265" s="90"/>
      <c r="V265" s="104"/>
      <c r="Y265" s="104"/>
      <c r="AB265" s="104"/>
      <c r="AE265" s="104"/>
      <c r="AH265" s="104"/>
      <c r="AK265" s="104"/>
      <c r="AN265" s="104"/>
      <c r="AQ265" s="104"/>
      <c r="AT265" s="104"/>
      <c r="AW265" s="104"/>
      <c r="AZ265" s="104"/>
      <c r="BC265" s="104"/>
      <c r="BF265" s="104"/>
      <c r="BI265" s="104"/>
      <c r="BL265" s="104"/>
      <c r="BO265" s="104"/>
      <c r="BR265" s="104"/>
      <c r="BU265" s="104"/>
      <c r="BX265" s="104"/>
      <c r="CA265" s="104"/>
    </row>
    <row r="266">
      <c r="A266" s="89"/>
      <c r="D266" s="90"/>
      <c r="G266" s="90"/>
      <c r="J266" s="90"/>
      <c r="M266" s="90"/>
      <c r="P266" s="90"/>
      <c r="S266" s="90"/>
      <c r="V266" s="104"/>
      <c r="Y266" s="104"/>
      <c r="AB266" s="104"/>
      <c r="AE266" s="104"/>
      <c r="AH266" s="104"/>
      <c r="AK266" s="104"/>
      <c r="AN266" s="104"/>
      <c r="AQ266" s="104"/>
      <c r="AT266" s="104"/>
      <c r="AW266" s="104"/>
      <c r="AZ266" s="104"/>
      <c r="BC266" s="104"/>
      <c r="BF266" s="104"/>
      <c r="BI266" s="104"/>
      <c r="BL266" s="104"/>
      <c r="BO266" s="104"/>
      <c r="BR266" s="104"/>
      <c r="BU266" s="104"/>
      <c r="BX266" s="104"/>
      <c r="CA266" s="104"/>
    </row>
    <row r="267">
      <c r="A267" s="89"/>
      <c r="D267" s="90"/>
      <c r="G267" s="90"/>
      <c r="J267" s="90"/>
      <c r="M267" s="90"/>
      <c r="P267" s="90"/>
      <c r="S267" s="90"/>
      <c r="V267" s="104"/>
      <c r="Y267" s="104"/>
      <c r="AB267" s="104"/>
      <c r="AE267" s="104"/>
      <c r="AH267" s="104"/>
      <c r="AK267" s="104"/>
      <c r="AN267" s="104"/>
      <c r="AQ267" s="104"/>
      <c r="AT267" s="104"/>
      <c r="AW267" s="104"/>
      <c r="AZ267" s="104"/>
      <c r="BC267" s="104"/>
      <c r="BF267" s="104"/>
      <c r="BI267" s="104"/>
      <c r="BL267" s="104"/>
      <c r="BO267" s="104"/>
      <c r="BR267" s="104"/>
      <c r="BU267" s="104"/>
      <c r="BX267" s="104"/>
      <c r="CA267" s="104"/>
    </row>
    <row r="268">
      <c r="A268" s="89"/>
      <c r="D268" s="90"/>
      <c r="G268" s="90"/>
      <c r="J268" s="90"/>
      <c r="M268" s="90"/>
      <c r="P268" s="90"/>
      <c r="S268" s="90"/>
      <c r="V268" s="104"/>
      <c r="Y268" s="104"/>
      <c r="AB268" s="104"/>
      <c r="AE268" s="104"/>
      <c r="AH268" s="104"/>
      <c r="AK268" s="104"/>
      <c r="AN268" s="104"/>
      <c r="AQ268" s="104"/>
      <c r="AT268" s="104"/>
      <c r="AW268" s="104"/>
      <c r="AZ268" s="104"/>
      <c r="BC268" s="104"/>
      <c r="BF268" s="104"/>
      <c r="BI268" s="104"/>
      <c r="BL268" s="104"/>
      <c r="BO268" s="104"/>
      <c r="BR268" s="104"/>
      <c r="BU268" s="104"/>
      <c r="BX268" s="104"/>
      <c r="CA268" s="104"/>
    </row>
    <row r="269">
      <c r="A269" s="89"/>
      <c r="D269" s="90"/>
      <c r="G269" s="90"/>
      <c r="J269" s="90"/>
      <c r="M269" s="90"/>
      <c r="P269" s="90"/>
      <c r="S269" s="90"/>
      <c r="V269" s="104"/>
      <c r="Y269" s="104"/>
      <c r="AB269" s="104"/>
      <c r="AE269" s="104"/>
      <c r="AH269" s="104"/>
      <c r="AK269" s="104"/>
      <c r="AN269" s="104"/>
      <c r="AQ269" s="104"/>
      <c r="AT269" s="104"/>
      <c r="AW269" s="104"/>
      <c r="AZ269" s="104"/>
      <c r="BC269" s="104"/>
      <c r="BF269" s="104"/>
      <c r="BI269" s="104"/>
      <c r="BL269" s="104"/>
      <c r="BO269" s="104"/>
      <c r="BR269" s="104"/>
      <c r="BU269" s="104"/>
      <c r="BX269" s="104"/>
      <c r="CA269" s="104"/>
    </row>
    <row r="270">
      <c r="A270" s="89"/>
      <c r="D270" s="90"/>
      <c r="G270" s="90"/>
      <c r="J270" s="90"/>
      <c r="M270" s="90"/>
      <c r="P270" s="90"/>
      <c r="S270" s="90"/>
      <c r="V270" s="104"/>
      <c r="Y270" s="104"/>
      <c r="AB270" s="104"/>
      <c r="AE270" s="104"/>
      <c r="AH270" s="104"/>
      <c r="AK270" s="104"/>
      <c r="AN270" s="104"/>
      <c r="AQ270" s="104"/>
      <c r="AT270" s="104"/>
      <c r="AW270" s="104"/>
      <c r="AZ270" s="104"/>
      <c r="BC270" s="104"/>
      <c r="BF270" s="104"/>
      <c r="BI270" s="104"/>
      <c r="BL270" s="104"/>
      <c r="BO270" s="104"/>
      <c r="BR270" s="104"/>
      <c r="BU270" s="104"/>
      <c r="BX270" s="104"/>
      <c r="CA270" s="104"/>
    </row>
    <row r="271">
      <c r="A271" s="89"/>
      <c r="D271" s="90"/>
      <c r="G271" s="90"/>
      <c r="J271" s="90"/>
      <c r="M271" s="90"/>
      <c r="P271" s="90"/>
      <c r="S271" s="90"/>
      <c r="V271" s="104"/>
      <c r="Y271" s="104"/>
      <c r="AB271" s="104"/>
      <c r="AE271" s="104"/>
      <c r="AH271" s="104"/>
      <c r="AK271" s="104"/>
      <c r="AN271" s="104"/>
      <c r="AQ271" s="104"/>
      <c r="AT271" s="104"/>
      <c r="AW271" s="104"/>
      <c r="AZ271" s="104"/>
      <c r="BC271" s="104"/>
      <c r="BF271" s="104"/>
      <c r="BI271" s="104"/>
      <c r="BL271" s="104"/>
      <c r="BO271" s="104"/>
      <c r="BR271" s="104"/>
      <c r="BU271" s="104"/>
      <c r="BX271" s="104"/>
      <c r="CA271" s="104"/>
    </row>
    <row r="272">
      <c r="A272" s="89"/>
      <c r="D272" s="90"/>
      <c r="G272" s="90"/>
      <c r="J272" s="90"/>
      <c r="M272" s="90"/>
      <c r="P272" s="90"/>
      <c r="S272" s="90"/>
      <c r="V272" s="104"/>
      <c r="Y272" s="104"/>
      <c r="AB272" s="104"/>
      <c r="AE272" s="104"/>
      <c r="AH272" s="104"/>
      <c r="AK272" s="104"/>
      <c r="AN272" s="104"/>
      <c r="AQ272" s="104"/>
      <c r="AT272" s="104"/>
      <c r="AW272" s="104"/>
      <c r="AZ272" s="104"/>
      <c r="BC272" s="104"/>
      <c r="BF272" s="104"/>
      <c r="BI272" s="104"/>
      <c r="BL272" s="104"/>
      <c r="BO272" s="104"/>
      <c r="BR272" s="104"/>
      <c r="BU272" s="104"/>
      <c r="BX272" s="104"/>
      <c r="CA272" s="104"/>
    </row>
    <row r="273">
      <c r="A273" s="89"/>
      <c r="D273" s="90"/>
      <c r="G273" s="90"/>
      <c r="J273" s="90"/>
      <c r="M273" s="90"/>
      <c r="P273" s="90"/>
      <c r="S273" s="90"/>
      <c r="V273" s="104"/>
      <c r="Y273" s="104"/>
      <c r="AB273" s="104"/>
      <c r="AE273" s="104"/>
      <c r="AH273" s="104"/>
      <c r="AK273" s="104"/>
      <c r="AN273" s="104"/>
      <c r="AQ273" s="104"/>
      <c r="AT273" s="104"/>
      <c r="AW273" s="104"/>
      <c r="AZ273" s="104"/>
      <c r="BC273" s="104"/>
      <c r="BF273" s="104"/>
      <c r="BI273" s="104"/>
      <c r="BL273" s="104"/>
      <c r="BO273" s="104"/>
      <c r="BR273" s="104"/>
      <c r="BU273" s="104"/>
      <c r="BX273" s="104"/>
      <c r="CA273" s="104"/>
    </row>
    <row r="274">
      <c r="A274" s="89"/>
      <c r="D274" s="90"/>
      <c r="G274" s="90"/>
      <c r="J274" s="90"/>
      <c r="M274" s="90"/>
      <c r="P274" s="90"/>
      <c r="S274" s="90"/>
      <c r="V274" s="104"/>
      <c r="Y274" s="104"/>
      <c r="AB274" s="104"/>
      <c r="AE274" s="104"/>
      <c r="AH274" s="104"/>
      <c r="AK274" s="104"/>
      <c r="AN274" s="104"/>
      <c r="AQ274" s="104"/>
      <c r="AT274" s="104"/>
      <c r="AW274" s="104"/>
      <c r="AZ274" s="104"/>
      <c r="BC274" s="104"/>
      <c r="BF274" s="104"/>
      <c r="BI274" s="104"/>
      <c r="BL274" s="104"/>
      <c r="BO274" s="104"/>
      <c r="BR274" s="104"/>
      <c r="BU274" s="104"/>
      <c r="BX274" s="104"/>
      <c r="CA274" s="104"/>
    </row>
    <row r="275">
      <c r="A275" s="89"/>
      <c r="D275" s="90"/>
      <c r="G275" s="90"/>
      <c r="J275" s="90"/>
      <c r="M275" s="90"/>
      <c r="P275" s="90"/>
      <c r="S275" s="90"/>
      <c r="V275" s="104"/>
      <c r="Y275" s="104"/>
      <c r="AB275" s="104"/>
      <c r="AE275" s="104"/>
      <c r="AH275" s="104"/>
      <c r="AK275" s="104"/>
      <c r="AN275" s="104"/>
      <c r="AQ275" s="104"/>
      <c r="AT275" s="104"/>
      <c r="AW275" s="104"/>
      <c r="AZ275" s="104"/>
      <c r="BC275" s="104"/>
      <c r="BF275" s="104"/>
      <c r="BI275" s="104"/>
      <c r="BL275" s="104"/>
      <c r="BO275" s="104"/>
      <c r="BR275" s="104"/>
      <c r="BU275" s="104"/>
      <c r="BX275" s="104"/>
      <c r="CA275" s="104"/>
    </row>
    <row r="276">
      <c r="A276" s="89"/>
      <c r="D276" s="90"/>
      <c r="G276" s="90"/>
      <c r="J276" s="90"/>
      <c r="M276" s="90"/>
      <c r="P276" s="90"/>
      <c r="S276" s="90"/>
      <c r="V276" s="104"/>
      <c r="Y276" s="104"/>
      <c r="AB276" s="104"/>
      <c r="AE276" s="104"/>
      <c r="AH276" s="104"/>
      <c r="AK276" s="104"/>
      <c r="AN276" s="104"/>
      <c r="AQ276" s="104"/>
      <c r="AT276" s="104"/>
      <c r="AW276" s="104"/>
      <c r="AZ276" s="104"/>
      <c r="BC276" s="104"/>
      <c r="BF276" s="104"/>
      <c r="BI276" s="104"/>
      <c r="BL276" s="104"/>
      <c r="BO276" s="104"/>
      <c r="BR276" s="104"/>
      <c r="BU276" s="104"/>
      <c r="BX276" s="104"/>
      <c r="CA276" s="104"/>
    </row>
    <row r="277">
      <c r="A277" s="89"/>
      <c r="D277" s="90"/>
      <c r="G277" s="90"/>
      <c r="J277" s="90"/>
      <c r="M277" s="90"/>
      <c r="P277" s="90"/>
      <c r="S277" s="90"/>
      <c r="V277" s="104"/>
      <c r="Y277" s="104"/>
      <c r="AB277" s="104"/>
      <c r="AE277" s="104"/>
      <c r="AH277" s="104"/>
      <c r="AK277" s="104"/>
      <c r="AN277" s="104"/>
      <c r="AQ277" s="104"/>
      <c r="AT277" s="104"/>
      <c r="AW277" s="104"/>
      <c r="AZ277" s="104"/>
      <c r="BC277" s="104"/>
      <c r="BF277" s="104"/>
      <c r="BI277" s="104"/>
      <c r="BL277" s="104"/>
      <c r="BO277" s="104"/>
      <c r="BR277" s="104"/>
      <c r="BU277" s="104"/>
      <c r="BX277" s="104"/>
      <c r="CA277" s="104"/>
    </row>
    <row r="278">
      <c r="A278" s="89"/>
      <c r="D278" s="90"/>
      <c r="G278" s="90"/>
      <c r="J278" s="90"/>
      <c r="M278" s="90"/>
      <c r="P278" s="90"/>
      <c r="S278" s="90"/>
      <c r="V278" s="104"/>
      <c r="Y278" s="104"/>
      <c r="AB278" s="104"/>
      <c r="AE278" s="104"/>
      <c r="AH278" s="104"/>
      <c r="AK278" s="104"/>
      <c r="AN278" s="104"/>
      <c r="AQ278" s="104"/>
      <c r="AT278" s="104"/>
      <c r="AW278" s="104"/>
      <c r="AZ278" s="104"/>
      <c r="BC278" s="104"/>
      <c r="BF278" s="104"/>
      <c r="BI278" s="104"/>
      <c r="BL278" s="104"/>
      <c r="BO278" s="104"/>
      <c r="BR278" s="104"/>
      <c r="BU278" s="104"/>
      <c r="BX278" s="104"/>
      <c r="CA278" s="104"/>
    </row>
    <row r="279">
      <c r="A279" s="89"/>
      <c r="D279" s="90"/>
      <c r="G279" s="90"/>
      <c r="J279" s="90"/>
      <c r="M279" s="90"/>
      <c r="P279" s="90"/>
      <c r="S279" s="90"/>
      <c r="V279" s="104"/>
      <c r="Y279" s="104"/>
      <c r="AB279" s="104"/>
      <c r="AE279" s="104"/>
      <c r="AH279" s="104"/>
      <c r="AK279" s="104"/>
      <c r="AN279" s="104"/>
      <c r="AQ279" s="104"/>
      <c r="AT279" s="104"/>
      <c r="AW279" s="104"/>
      <c r="AZ279" s="104"/>
      <c r="BC279" s="104"/>
      <c r="BF279" s="104"/>
      <c r="BI279" s="104"/>
      <c r="BL279" s="104"/>
      <c r="BO279" s="104"/>
      <c r="BR279" s="104"/>
      <c r="BU279" s="104"/>
      <c r="BX279" s="104"/>
      <c r="CA279" s="104"/>
    </row>
    <row r="280">
      <c r="A280" s="89"/>
      <c r="D280" s="90"/>
      <c r="G280" s="90"/>
      <c r="J280" s="90"/>
      <c r="M280" s="90"/>
      <c r="P280" s="90"/>
      <c r="S280" s="90"/>
      <c r="V280" s="104"/>
      <c r="Y280" s="104"/>
      <c r="AB280" s="104"/>
      <c r="AE280" s="104"/>
      <c r="AH280" s="104"/>
      <c r="AK280" s="104"/>
      <c r="AN280" s="104"/>
      <c r="AQ280" s="104"/>
      <c r="AT280" s="104"/>
      <c r="AW280" s="104"/>
      <c r="AZ280" s="104"/>
      <c r="BC280" s="104"/>
      <c r="BF280" s="104"/>
      <c r="BI280" s="104"/>
      <c r="BL280" s="104"/>
      <c r="BO280" s="104"/>
      <c r="BR280" s="104"/>
      <c r="BU280" s="104"/>
      <c r="BX280" s="104"/>
      <c r="CA280" s="104"/>
    </row>
    <row r="281">
      <c r="A281" s="89"/>
      <c r="D281" s="90"/>
      <c r="G281" s="90"/>
      <c r="J281" s="90"/>
      <c r="M281" s="90"/>
      <c r="P281" s="90"/>
      <c r="S281" s="90"/>
      <c r="V281" s="104"/>
      <c r="Y281" s="104"/>
      <c r="AB281" s="104"/>
      <c r="AE281" s="104"/>
      <c r="AH281" s="104"/>
      <c r="AK281" s="104"/>
      <c r="AN281" s="104"/>
      <c r="AQ281" s="104"/>
      <c r="AT281" s="104"/>
      <c r="AW281" s="104"/>
      <c r="AZ281" s="104"/>
      <c r="BC281" s="104"/>
      <c r="BF281" s="104"/>
      <c r="BI281" s="104"/>
      <c r="BL281" s="104"/>
      <c r="BO281" s="104"/>
      <c r="BR281" s="104"/>
      <c r="BU281" s="104"/>
      <c r="BX281" s="104"/>
      <c r="CA281" s="104"/>
    </row>
    <row r="282">
      <c r="A282" s="89"/>
      <c r="D282" s="90"/>
      <c r="G282" s="90"/>
      <c r="J282" s="90"/>
      <c r="M282" s="90"/>
      <c r="P282" s="90"/>
      <c r="S282" s="90"/>
      <c r="V282" s="104"/>
      <c r="Y282" s="104"/>
      <c r="AB282" s="104"/>
      <c r="AE282" s="104"/>
      <c r="AH282" s="104"/>
      <c r="AK282" s="104"/>
      <c r="AN282" s="104"/>
      <c r="AQ282" s="104"/>
      <c r="AT282" s="104"/>
      <c r="AW282" s="104"/>
      <c r="AZ282" s="104"/>
      <c r="BC282" s="104"/>
      <c r="BF282" s="104"/>
      <c r="BI282" s="104"/>
      <c r="BL282" s="104"/>
      <c r="BO282" s="104"/>
      <c r="BR282" s="104"/>
      <c r="BU282" s="104"/>
      <c r="BX282" s="104"/>
      <c r="CA282" s="104"/>
    </row>
    <row r="283">
      <c r="A283" s="89"/>
      <c r="D283" s="90"/>
      <c r="G283" s="90"/>
      <c r="J283" s="90"/>
      <c r="M283" s="90"/>
      <c r="P283" s="90"/>
      <c r="S283" s="90"/>
      <c r="V283" s="104"/>
      <c r="Y283" s="104"/>
      <c r="AB283" s="104"/>
      <c r="AE283" s="104"/>
      <c r="AH283" s="104"/>
      <c r="AK283" s="104"/>
      <c r="AN283" s="104"/>
      <c r="AQ283" s="104"/>
      <c r="AT283" s="104"/>
      <c r="AW283" s="104"/>
      <c r="AZ283" s="104"/>
      <c r="BC283" s="104"/>
      <c r="BF283" s="104"/>
      <c r="BI283" s="104"/>
      <c r="BL283" s="104"/>
      <c r="BO283" s="104"/>
      <c r="BR283" s="104"/>
      <c r="BU283" s="104"/>
      <c r="BX283" s="104"/>
      <c r="CA283" s="104"/>
    </row>
    <row r="284">
      <c r="A284" s="89"/>
      <c r="D284" s="90"/>
      <c r="G284" s="90"/>
      <c r="J284" s="90"/>
      <c r="M284" s="90"/>
      <c r="P284" s="90"/>
      <c r="S284" s="90"/>
      <c r="V284" s="104"/>
      <c r="Y284" s="104"/>
      <c r="AB284" s="104"/>
      <c r="AE284" s="104"/>
      <c r="AH284" s="104"/>
      <c r="AK284" s="104"/>
      <c r="AN284" s="104"/>
      <c r="AQ284" s="104"/>
      <c r="AT284" s="104"/>
      <c r="AW284" s="104"/>
      <c r="AZ284" s="104"/>
      <c r="BC284" s="104"/>
      <c r="BF284" s="104"/>
      <c r="BI284" s="104"/>
      <c r="BL284" s="104"/>
      <c r="BO284" s="104"/>
      <c r="BR284" s="104"/>
      <c r="BU284" s="104"/>
      <c r="BX284" s="104"/>
      <c r="CA284" s="104"/>
    </row>
    <row r="285">
      <c r="A285" s="89"/>
      <c r="D285" s="90"/>
      <c r="G285" s="90"/>
      <c r="J285" s="90"/>
      <c r="M285" s="90"/>
      <c r="P285" s="90"/>
      <c r="S285" s="90"/>
      <c r="V285" s="104"/>
      <c r="Y285" s="104"/>
      <c r="AB285" s="104"/>
      <c r="AE285" s="104"/>
      <c r="AH285" s="104"/>
      <c r="AK285" s="104"/>
      <c r="AN285" s="104"/>
      <c r="AQ285" s="104"/>
      <c r="AT285" s="104"/>
      <c r="AW285" s="104"/>
      <c r="AZ285" s="104"/>
      <c r="BC285" s="104"/>
      <c r="BF285" s="104"/>
      <c r="BI285" s="104"/>
      <c r="BL285" s="104"/>
      <c r="BO285" s="104"/>
      <c r="BR285" s="104"/>
      <c r="BU285" s="104"/>
      <c r="BX285" s="104"/>
      <c r="CA285" s="104"/>
    </row>
    <row r="286">
      <c r="A286" s="89"/>
      <c r="D286" s="90"/>
      <c r="G286" s="90"/>
      <c r="J286" s="90"/>
      <c r="M286" s="90"/>
      <c r="P286" s="90"/>
      <c r="S286" s="90"/>
      <c r="V286" s="104"/>
      <c r="Y286" s="104"/>
      <c r="AB286" s="104"/>
      <c r="AE286" s="104"/>
      <c r="AH286" s="104"/>
      <c r="AK286" s="104"/>
      <c r="AN286" s="104"/>
      <c r="AQ286" s="104"/>
      <c r="AT286" s="104"/>
      <c r="AW286" s="104"/>
      <c r="AZ286" s="104"/>
      <c r="BC286" s="104"/>
      <c r="BF286" s="104"/>
      <c r="BI286" s="104"/>
      <c r="BL286" s="104"/>
      <c r="BO286" s="104"/>
      <c r="BR286" s="104"/>
      <c r="BU286" s="104"/>
      <c r="BX286" s="104"/>
      <c r="CA286" s="104"/>
    </row>
    <row r="287">
      <c r="A287" s="89"/>
      <c r="D287" s="90"/>
      <c r="G287" s="90"/>
      <c r="J287" s="90"/>
      <c r="M287" s="90"/>
      <c r="P287" s="90"/>
      <c r="S287" s="90"/>
      <c r="V287" s="104"/>
      <c r="Y287" s="104"/>
      <c r="AB287" s="104"/>
      <c r="AE287" s="104"/>
      <c r="AH287" s="104"/>
      <c r="AK287" s="104"/>
      <c r="AN287" s="104"/>
      <c r="AQ287" s="104"/>
      <c r="AT287" s="104"/>
      <c r="AW287" s="104"/>
      <c r="AZ287" s="104"/>
      <c r="BC287" s="104"/>
      <c r="BF287" s="104"/>
      <c r="BI287" s="104"/>
      <c r="BL287" s="104"/>
      <c r="BO287" s="104"/>
      <c r="BR287" s="104"/>
      <c r="BU287" s="104"/>
      <c r="BX287" s="104"/>
      <c r="CA287" s="104"/>
    </row>
    <row r="288">
      <c r="A288" s="89"/>
      <c r="D288" s="90"/>
      <c r="G288" s="90"/>
      <c r="J288" s="90"/>
      <c r="M288" s="90"/>
      <c r="P288" s="90"/>
      <c r="S288" s="90"/>
      <c r="V288" s="104"/>
      <c r="Y288" s="104"/>
      <c r="AB288" s="104"/>
      <c r="AE288" s="104"/>
      <c r="AH288" s="104"/>
      <c r="AK288" s="104"/>
      <c r="AN288" s="104"/>
      <c r="AQ288" s="104"/>
      <c r="AT288" s="104"/>
      <c r="AW288" s="104"/>
      <c r="AZ288" s="104"/>
      <c r="BC288" s="104"/>
      <c r="BF288" s="104"/>
      <c r="BI288" s="104"/>
      <c r="BL288" s="104"/>
      <c r="BO288" s="104"/>
      <c r="BR288" s="104"/>
      <c r="BU288" s="104"/>
      <c r="BX288" s="104"/>
      <c r="CA288" s="104"/>
    </row>
    <row r="289">
      <c r="A289" s="89"/>
      <c r="D289" s="90"/>
      <c r="G289" s="90"/>
      <c r="J289" s="90"/>
      <c r="M289" s="90"/>
      <c r="P289" s="90"/>
      <c r="S289" s="90"/>
      <c r="V289" s="104"/>
      <c r="Y289" s="104"/>
      <c r="AB289" s="104"/>
      <c r="AE289" s="104"/>
      <c r="AH289" s="104"/>
      <c r="AK289" s="104"/>
      <c r="AN289" s="104"/>
      <c r="AQ289" s="104"/>
      <c r="AT289" s="104"/>
      <c r="AW289" s="104"/>
      <c r="AZ289" s="104"/>
      <c r="BC289" s="104"/>
      <c r="BF289" s="104"/>
      <c r="BI289" s="104"/>
      <c r="BL289" s="104"/>
      <c r="BO289" s="104"/>
      <c r="BR289" s="104"/>
      <c r="BU289" s="104"/>
      <c r="BX289" s="104"/>
      <c r="CA289" s="104"/>
    </row>
    <row r="290">
      <c r="A290" s="89"/>
      <c r="D290" s="90"/>
      <c r="G290" s="90"/>
      <c r="J290" s="90"/>
      <c r="M290" s="90"/>
      <c r="P290" s="90"/>
      <c r="S290" s="90"/>
      <c r="V290" s="104"/>
      <c r="Y290" s="104"/>
      <c r="AB290" s="104"/>
      <c r="AE290" s="104"/>
      <c r="AH290" s="104"/>
      <c r="AK290" s="104"/>
      <c r="AN290" s="104"/>
      <c r="AQ290" s="104"/>
      <c r="AT290" s="104"/>
      <c r="AW290" s="104"/>
      <c r="AZ290" s="104"/>
      <c r="BC290" s="104"/>
      <c r="BF290" s="104"/>
      <c r="BI290" s="104"/>
      <c r="BL290" s="104"/>
      <c r="BO290" s="104"/>
      <c r="BR290" s="104"/>
      <c r="BU290" s="104"/>
      <c r="BX290" s="104"/>
      <c r="CA290" s="104"/>
    </row>
    <row r="291">
      <c r="A291" s="89"/>
      <c r="D291" s="90"/>
      <c r="G291" s="90"/>
      <c r="J291" s="90"/>
      <c r="M291" s="90"/>
      <c r="P291" s="90"/>
      <c r="S291" s="90"/>
      <c r="V291" s="104"/>
      <c r="Y291" s="104"/>
      <c r="AB291" s="104"/>
      <c r="AE291" s="104"/>
      <c r="AH291" s="104"/>
      <c r="AK291" s="104"/>
      <c r="AN291" s="104"/>
      <c r="AQ291" s="104"/>
      <c r="AT291" s="104"/>
      <c r="AW291" s="104"/>
      <c r="AZ291" s="104"/>
      <c r="BC291" s="104"/>
      <c r="BF291" s="104"/>
      <c r="BI291" s="104"/>
      <c r="BL291" s="104"/>
      <c r="BO291" s="104"/>
      <c r="BR291" s="104"/>
      <c r="BU291" s="104"/>
      <c r="BX291" s="104"/>
      <c r="CA291" s="104"/>
    </row>
    <row r="292">
      <c r="A292" s="89"/>
      <c r="D292" s="90"/>
      <c r="G292" s="90"/>
      <c r="J292" s="90"/>
      <c r="M292" s="90"/>
      <c r="P292" s="90"/>
      <c r="S292" s="90"/>
      <c r="V292" s="104"/>
      <c r="Y292" s="104"/>
      <c r="AB292" s="104"/>
      <c r="AE292" s="104"/>
      <c r="AH292" s="104"/>
      <c r="AK292" s="104"/>
      <c r="AN292" s="104"/>
      <c r="AQ292" s="104"/>
      <c r="AT292" s="104"/>
      <c r="AW292" s="104"/>
      <c r="AZ292" s="104"/>
      <c r="BC292" s="104"/>
      <c r="BF292" s="104"/>
      <c r="BI292" s="104"/>
      <c r="BL292" s="104"/>
      <c r="BO292" s="104"/>
      <c r="BR292" s="104"/>
      <c r="BU292" s="104"/>
      <c r="BX292" s="104"/>
      <c r="CA292" s="104"/>
    </row>
    <row r="293">
      <c r="A293" s="89"/>
      <c r="D293" s="90"/>
      <c r="G293" s="90"/>
      <c r="J293" s="90"/>
      <c r="M293" s="90"/>
      <c r="P293" s="90"/>
      <c r="S293" s="90"/>
      <c r="V293" s="104"/>
      <c r="Y293" s="104"/>
      <c r="AB293" s="104"/>
      <c r="AE293" s="104"/>
      <c r="AH293" s="104"/>
      <c r="AK293" s="104"/>
      <c r="AN293" s="104"/>
      <c r="AQ293" s="104"/>
      <c r="AT293" s="104"/>
      <c r="AW293" s="104"/>
      <c r="AZ293" s="104"/>
      <c r="BC293" s="104"/>
      <c r="BF293" s="104"/>
      <c r="BI293" s="104"/>
      <c r="BL293" s="104"/>
      <c r="BO293" s="104"/>
      <c r="BR293" s="104"/>
      <c r="BU293" s="104"/>
      <c r="BX293" s="104"/>
      <c r="CA293" s="104"/>
    </row>
    <row r="294">
      <c r="A294" s="89"/>
      <c r="D294" s="90"/>
      <c r="G294" s="90"/>
      <c r="J294" s="90"/>
      <c r="M294" s="90"/>
      <c r="P294" s="90"/>
      <c r="S294" s="90"/>
      <c r="V294" s="104"/>
      <c r="Y294" s="104"/>
      <c r="AB294" s="104"/>
      <c r="AE294" s="104"/>
      <c r="AH294" s="104"/>
      <c r="AK294" s="104"/>
      <c r="AN294" s="104"/>
      <c r="AQ294" s="104"/>
      <c r="AT294" s="104"/>
      <c r="AW294" s="104"/>
      <c r="AZ294" s="104"/>
      <c r="BC294" s="104"/>
      <c r="BF294" s="104"/>
      <c r="BI294" s="104"/>
      <c r="BL294" s="104"/>
      <c r="BO294" s="104"/>
      <c r="BR294" s="104"/>
      <c r="BU294" s="104"/>
      <c r="BX294" s="104"/>
      <c r="CA294" s="104"/>
    </row>
    <row r="295">
      <c r="A295" s="89"/>
      <c r="D295" s="90"/>
      <c r="G295" s="90"/>
      <c r="J295" s="90"/>
      <c r="M295" s="90"/>
      <c r="P295" s="90"/>
      <c r="S295" s="90"/>
      <c r="V295" s="104"/>
      <c r="Y295" s="104"/>
      <c r="AB295" s="104"/>
      <c r="AE295" s="104"/>
      <c r="AH295" s="104"/>
      <c r="AK295" s="104"/>
      <c r="AN295" s="104"/>
      <c r="AQ295" s="104"/>
      <c r="AT295" s="104"/>
      <c r="AW295" s="104"/>
      <c r="AZ295" s="104"/>
      <c r="BC295" s="104"/>
      <c r="BF295" s="104"/>
      <c r="BI295" s="104"/>
      <c r="BL295" s="104"/>
      <c r="BO295" s="104"/>
      <c r="BR295" s="104"/>
      <c r="BU295" s="104"/>
      <c r="BX295" s="104"/>
      <c r="CA295" s="104"/>
    </row>
    <row r="296">
      <c r="A296" s="89"/>
      <c r="D296" s="90"/>
      <c r="G296" s="90"/>
      <c r="J296" s="90"/>
      <c r="M296" s="90"/>
      <c r="P296" s="90"/>
      <c r="S296" s="90"/>
      <c r="V296" s="104"/>
      <c r="Y296" s="104"/>
      <c r="AB296" s="104"/>
      <c r="AE296" s="104"/>
      <c r="AH296" s="104"/>
      <c r="AK296" s="104"/>
      <c r="AN296" s="104"/>
      <c r="AQ296" s="104"/>
      <c r="AT296" s="104"/>
      <c r="AW296" s="104"/>
      <c r="AZ296" s="104"/>
      <c r="BC296" s="104"/>
      <c r="BF296" s="104"/>
      <c r="BI296" s="104"/>
      <c r="BL296" s="104"/>
      <c r="BO296" s="104"/>
      <c r="BR296" s="104"/>
      <c r="BU296" s="104"/>
      <c r="BX296" s="104"/>
      <c r="CA296" s="104"/>
    </row>
    <row r="297">
      <c r="A297" s="89"/>
      <c r="D297" s="90"/>
      <c r="G297" s="90"/>
      <c r="J297" s="90"/>
      <c r="M297" s="90"/>
      <c r="P297" s="90"/>
      <c r="S297" s="90"/>
      <c r="V297" s="104"/>
      <c r="Y297" s="104"/>
      <c r="AB297" s="104"/>
      <c r="AE297" s="104"/>
      <c r="AH297" s="104"/>
      <c r="AK297" s="104"/>
      <c r="AN297" s="104"/>
      <c r="AQ297" s="104"/>
      <c r="AT297" s="104"/>
      <c r="AW297" s="104"/>
      <c r="AZ297" s="104"/>
      <c r="BC297" s="104"/>
      <c r="BF297" s="104"/>
      <c r="BI297" s="104"/>
      <c r="BL297" s="104"/>
      <c r="BO297" s="104"/>
      <c r="BR297" s="104"/>
      <c r="BU297" s="104"/>
      <c r="BX297" s="104"/>
      <c r="CA297" s="104"/>
    </row>
    <row r="298">
      <c r="A298" s="89"/>
      <c r="D298" s="90"/>
      <c r="G298" s="90"/>
      <c r="J298" s="90"/>
      <c r="M298" s="90"/>
      <c r="P298" s="90"/>
      <c r="S298" s="90"/>
      <c r="V298" s="104"/>
      <c r="Y298" s="104"/>
      <c r="AB298" s="104"/>
      <c r="AE298" s="104"/>
      <c r="AH298" s="104"/>
      <c r="AK298" s="104"/>
      <c r="AN298" s="104"/>
      <c r="AQ298" s="104"/>
      <c r="AT298" s="104"/>
      <c r="AW298" s="104"/>
      <c r="AZ298" s="104"/>
      <c r="BC298" s="104"/>
      <c r="BF298" s="104"/>
      <c r="BI298" s="104"/>
      <c r="BL298" s="104"/>
      <c r="BO298" s="104"/>
      <c r="BR298" s="104"/>
      <c r="BU298" s="104"/>
      <c r="BX298" s="104"/>
      <c r="CA298" s="104"/>
    </row>
    <row r="299">
      <c r="A299" s="89"/>
      <c r="D299" s="90"/>
      <c r="G299" s="90"/>
      <c r="J299" s="90"/>
      <c r="M299" s="90"/>
      <c r="P299" s="90"/>
      <c r="S299" s="90"/>
      <c r="V299" s="104"/>
      <c r="Y299" s="104"/>
      <c r="AB299" s="104"/>
      <c r="AE299" s="104"/>
      <c r="AH299" s="104"/>
      <c r="AK299" s="104"/>
      <c r="AN299" s="104"/>
      <c r="AQ299" s="104"/>
      <c r="AT299" s="104"/>
      <c r="AW299" s="104"/>
      <c r="AZ299" s="104"/>
      <c r="BC299" s="104"/>
      <c r="BF299" s="104"/>
      <c r="BI299" s="104"/>
      <c r="BL299" s="104"/>
      <c r="BO299" s="104"/>
      <c r="BR299" s="104"/>
      <c r="BU299" s="104"/>
      <c r="BX299" s="104"/>
      <c r="CA299" s="104"/>
    </row>
    <row r="300">
      <c r="A300" s="89"/>
      <c r="D300" s="90"/>
      <c r="G300" s="90"/>
      <c r="J300" s="90"/>
      <c r="M300" s="90"/>
      <c r="P300" s="90"/>
      <c r="S300" s="90"/>
      <c r="V300" s="104"/>
      <c r="Y300" s="104"/>
      <c r="AB300" s="104"/>
      <c r="AE300" s="104"/>
      <c r="AH300" s="104"/>
      <c r="AK300" s="104"/>
      <c r="AN300" s="104"/>
      <c r="AQ300" s="104"/>
      <c r="AT300" s="104"/>
      <c r="AW300" s="104"/>
      <c r="AZ300" s="104"/>
      <c r="BC300" s="104"/>
      <c r="BF300" s="104"/>
      <c r="BI300" s="104"/>
      <c r="BL300" s="104"/>
      <c r="BO300" s="104"/>
      <c r="BR300" s="104"/>
      <c r="BU300" s="104"/>
      <c r="BX300" s="104"/>
      <c r="CA300" s="104"/>
    </row>
    <row r="301">
      <c r="A301" s="89"/>
      <c r="D301" s="90"/>
      <c r="G301" s="90"/>
      <c r="J301" s="90"/>
      <c r="M301" s="90"/>
      <c r="P301" s="90"/>
      <c r="S301" s="90"/>
      <c r="V301" s="104"/>
      <c r="Y301" s="104"/>
      <c r="AB301" s="104"/>
      <c r="AE301" s="104"/>
      <c r="AH301" s="104"/>
      <c r="AK301" s="104"/>
      <c r="AN301" s="104"/>
      <c r="AQ301" s="104"/>
      <c r="AT301" s="104"/>
      <c r="AW301" s="104"/>
      <c r="AZ301" s="104"/>
      <c r="BC301" s="104"/>
      <c r="BF301" s="104"/>
      <c r="BI301" s="104"/>
      <c r="BL301" s="104"/>
      <c r="BO301" s="104"/>
      <c r="BR301" s="104"/>
      <c r="BU301" s="104"/>
      <c r="BX301" s="104"/>
      <c r="CA301" s="104"/>
    </row>
    <row r="302">
      <c r="A302" s="89"/>
      <c r="D302" s="90"/>
      <c r="G302" s="90"/>
      <c r="J302" s="90"/>
      <c r="M302" s="90"/>
      <c r="P302" s="90"/>
      <c r="S302" s="90"/>
      <c r="V302" s="104"/>
      <c r="Y302" s="104"/>
      <c r="AB302" s="104"/>
      <c r="AE302" s="104"/>
      <c r="AH302" s="104"/>
      <c r="AK302" s="104"/>
      <c r="AN302" s="104"/>
      <c r="AQ302" s="104"/>
      <c r="AT302" s="104"/>
      <c r="AW302" s="104"/>
      <c r="AZ302" s="104"/>
      <c r="BC302" s="104"/>
      <c r="BF302" s="104"/>
      <c r="BI302" s="104"/>
      <c r="BL302" s="104"/>
      <c r="BO302" s="104"/>
      <c r="BR302" s="104"/>
      <c r="BU302" s="104"/>
      <c r="BX302" s="104"/>
      <c r="CA302" s="104"/>
    </row>
    <row r="303">
      <c r="A303" s="89"/>
      <c r="D303" s="90"/>
      <c r="G303" s="90"/>
      <c r="J303" s="90"/>
      <c r="M303" s="90"/>
      <c r="P303" s="90"/>
      <c r="S303" s="90"/>
      <c r="V303" s="104"/>
      <c r="Y303" s="104"/>
      <c r="AB303" s="104"/>
      <c r="AE303" s="104"/>
      <c r="AH303" s="104"/>
      <c r="AK303" s="104"/>
      <c r="AN303" s="104"/>
      <c r="AQ303" s="104"/>
      <c r="AT303" s="104"/>
      <c r="AW303" s="104"/>
      <c r="AZ303" s="104"/>
      <c r="BC303" s="104"/>
      <c r="BF303" s="104"/>
      <c r="BI303" s="104"/>
      <c r="BL303" s="104"/>
      <c r="BO303" s="104"/>
      <c r="BR303" s="104"/>
      <c r="BU303" s="104"/>
      <c r="BX303" s="104"/>
      <c r="CA303" s="104"/>
    </row>
    <row r="304">
      <c r="A304" s="89"/>
      <c r="D304" s="90"/>
      <c r="G304" s="90"/>
      <c r="J304" s="90"/>
      <c r="M304" s="90"/>
      <c r="P304" s="90"/>
      <c r="S304" s="90"/>
      <c r="V304" s="104"/>
      <c r="Y304" s="104"/>
      <c r="AB304" s="104"/>
      <c r="AE304" s="104"/>
      <c r="AH304" s="104"/>
      <c r="AK304" s="104"/>
      <c r="AN304" s="104"/>
      <c r="AQ304" s="104"/>
      <c r="AT304" s="104"/>
      <c r="AW304" s="104"/>
      <c r="AZ304" s="104"/>
      <c r="BC304" s="104"/>
      <c r="BF304" s="104"/>
      <c r="BI304" s="104"/>
      <c r="BL304" s="104"/>
      <c r="BO304" s="104"/>
      <c r="BR304" s="104"/>
      <c r="BU304" s="104"/>
      <c r="BX304" s="104"/>
      <c r="CA304" s="104"/>
    </row>
    <row r="305">
      <c r="A305" s="89"/>
      <c r="D305" s="90"/>
      <c r="G305" s="90"/>
      <c r="J305" s="90"/>
      <c r="M305" s="90"/>
      <c r="P305" s="90"/>
      <c r="S305" s="90"/>
      <c r="V305" s="104"/>
      <c r="Y305" s="104"/>
      <c r="AB305" s="104"/>
      <c r="AE305" s="104"/>
      <c r="AH305" s="104"/>
      <c r="AK305" s="104"/>
      <c r="AN305" s="104"/>
      <c r="AQ305" s="104"/>
      <c r="AT305" s="104"/>
      <c r="AW305" s="104"/>
      <c r="AZ305" s="104"/>
      <c r="BC305" s="104"/>
      <c r="BF305" s="104"/>
      <c r="BI305" s="104"/>
      <c r="BL305" s="104"/>
      <c r="BO305" s="104"/>
      <c r="BR305" s="104"/>
      <c r="BU305" s="104"/>
      <c r="BX305" s="104"/>
      <c r="CA305" s="104"/>
    </row>
    <row r="306">
      <c r="A306" s="89"/>
      <c r="D306" s="90"/>
      <c r="G306" s="90"/>
      <c r="J306" s="90"/>
      <c r="M306" s="90"/>
      <c r="P306" s="90"/>
      <c r="S306" s="90"/>
      <c r="V306" s="104"/>
      <c r="Y306" s="104"/>
      <c r="AB306" s="104"/>
      <c r="AE306" s="104"/>
      <c r="AH306" s="104"/>
      <c r="AK306" s="104"/>
      <c r="AN306" s="104"/>
      <c r="AQ306" s="104"/>
      <c r="AT306" s="104"/>
      <c r="AW306" s="104"/>
      <c r="AZ306" s="104"/>
      <c r="BC306" s="104"/>
      <c r="BF306" s="104"/>
      <c r="BI306" s="104"/>
      <c r="BL306" s="104"/>
      <c r="BO306" s="104"/>
      <c r="BR306" s="104"/>
      <c r="BU306" s="104"/>
      <c r="BX306" s="104"/>
      <c r="CA306" s="104"/>
    </row>
    <row r="307">
      <c r="A307" s="89"/>
      <c r="D307" s="90"/>
      <c r="G307" s="90"/>
      <c r="J307" s="90"/>
      <c r="M307" s="90"/>
      <c r="P307" s="90"/>
      <c r="S307" s="90"/>
      <c r="V307" s="104"/>
      <c r="Y307" s="104"/>
      <c r="AB307" s="104"/>
      <c r="AE307" s="104"/>
      <c r="AH307" s="104"/>
      <c r="AK307" s="104"/>
      <c r="AN307" s="104"/>
      <c r="AQ307" s="104"/>
      <c r="AT307" s="104"/>
      <c r="AW307" s="104"/>
      <c r="AZ307" s="104"/>
      <c r="BC307" s="104"/>
      <c r="BF307" s="104"/>
      <c r="BI307" s="104"/>
      <c r="BL307" s="104"/>
      <c r="BO307" s="104"/>
      <c r="BR307" s="104"/>
      <c r="BU307" s="104"/>
      <c r="BX307" s="104"/>
      <c r="CA307" s="104"/>
    </row>
    <row r="308">
      <c r="A308" s="89"/>
      <c r="D308" s="90"/>
      <c r="G308" s="90"/>
      <c r="J308" s="90"/>
      <c r="M308" s="90"/>
      <c r="P308" s="90"/>
      <c r="S308" s="90"/>
      <c r="V308" s="104"/>
      <c r="Y308" s="104"/>
      <c r="AB308" s="104"/>
      <c r="AE308" s="104"/>
      <c r="AH308" s="104"/>
      <c r="AK308" s="104"/>
      <c r="AN308" s="104"/>
      <c r="AQ308" s="104"/>
      <c r="AT308" s="104"/>
      <c r="AW308" s="104"/>
      <c r="AZ308" s="104"/>
      <c r="BC308" s="104"/>
      <c r="BF308" s="104"/>
      <c r="BI308" s="104"/>
      <c r="BL308" s="104"/>
      <c r="BO308" s="104"/>
      <c r="BR308" s="104"/>
      <c r="BU308" s="104"/>
      <c r="BX308" s="104"/>
      <c r="CA308" s="104"/>
    </row>
    <row r="309">
      <c r="A309" s="89"/>
      <c r="D309" s="90"/>
      <c r="G309" s="90"/>
      <c r="J309" s="90"/>
      <c r="M309" s="90"/>
      <c r="P309" s="90"/>
      <c r="S309" s="90"/>
      <c r="V309" s="104"/>
      <c r="Y309" s="104"/>
      <c r="AB309" s="104"/>
      <c r="AE309" s="104"/>
      <c r="AH309" s="104"/>
      <c r="AK309" s="104"/>
      <c r="AN309" s="104"/>
      <c r="AQ309" s="104"/>
      <c r="AT309" s="104"/>
      <c r="AW309" s="104"/>
      <c r="AZ309" s="104"/>
      <c r="BC309" s="104"/>
      <c r="BF309" s="104"/>
      <c r="BI309" s="104"/>
      <c r="BL309" s="104"/>
      <c r="BO309" s="104"/>
      <c r="BR309" s="104"/>
      <c r="BU309" s="104"/>
      <c r="BX309" s="104"/>
      <c r="CA309" s="104"/>
    </row>
    <row r="310">
      <c r="A310" s="89"/>
      <c r="D310" s="90"/>
      <c r="G310" s="90"/>
      <c r="J310" s="90"/>
      <c r="M310" s="90"/>
      <c r="P310" s="90"/>
      <c r="S310" s="90"/>
      <c r="V310" s="104"/>
      <c r="Y310" s="104"/>
      <c r="AB310" s="104"/>
      <c r="AE310" s="104"/>
      <c r="AH310" s="104"/>
      <c r="AK310" s="104"/>
      <c r="AN310" s="104"/>
      <c r="AQ310" s="104"/>
      <c r="AT310" s="104"/>
      <c r="AW310" s="104"/>
      <c r="AZ310" s="104"/>
      <c r="BC310" s="104"/>
      <c r="BF310" s="104"/>
      <c r="BI310" s="104"/>
      <c r="BL310" s="104"/>
      <c r="BO310" s="104"/>
      <c r="BR310" s="104"/>
      <c r="BU310" s="104"/>
      <c r="BX310" s="104"/>
      <c r="CA310" s="104"/>
    </row>
    <row r="311">
      <c r="A311" s="89"/>
      <c r="D311" s="90"/>
      <c r="G311" s="90"/>
      <c r="J311" s="90"/>
      <c r="M311" s="90"/>
      <c r="P311" s="90"/>
      <c r="S311" s="90"/>
      <c r="V311" s="104"/>
      <c r="Y311" s="104"/>
      <c r="AB311" s="104"/>
      <c r="AE311" s="104"/>
      <c r="AH311" s="104"/>
      <c r="AK311" s="104"/>
      <c r="AN311" s="104"/>
      <c r="AQ311" s="104"/>
      <c r="AT311" s="104"/>
      <c r="AW311" s="104"/>
      <c r="AZ311" s="104"/>
      <c r="BC311" s="104"/>
      <c r="BF311" s="104"/>
      <c r="BI311" s="104"/>
      <c r="BL311" s="104"/>
      <c r="BO311" s="104"/>
      <c r="BR311" s="104"/>
      <c r="BU311" s="104"/>
      <c r="BX311" s="104"/>
      <c r="CA311" s="104"/>
    </row>
    <row r="312">
      <c r="A312" s="89"/>
      <c r="D312" s="90"/>
      <c r="G312" s="90"/>
      <c r="J312" s="90"/>
      <c r="M312" s="90"/>
      <c r="P312" s="90"/>
      <c r="S312" s="90"/>
      <c r="V312" s="104"/>
      <c r="Y312" s="104"/>
      <c r="AB312" s="104"/>
      <c r="AE312" s="104"/>
      <c r="AH312" s="104"/>
      <c r="AK312" s="104"/>
      <c r="AN312" s="104"/>
      <c r="AQ312" s="104"/>
      <c r="AT312" s="104"/>
      <c r="AW312" s="104"/>
      <c r="AZ312" s="104"/>
      <c r="BC312" s="104"/>
      <c r="BF312" s="104"/>
      <c r="BI312" s="104"/>
      <c r="BL312" s="104"/>
      <c r="BO312" s="104"/>
      <c r="BR312" s="104"/>
      <c r="BU312" s="104"/>
      <c r="BX312" s="104"/>
      <c r="CA312" s="104"/>
    </row>
    <row r="313">
      <c r="A313" s="89"/>
      <c r="D313" s="90"/>
      <c r="G313" s="90"/>
      <c r="J313" s="90"/>
      <c r="M313" s="90"/>
      <c r="P313" s="90"/>
      <c r="S313" s="90"/>
      <c r="V313" s="104"/>
      <c r="Y313" s="104"/>
      <c r="AB313" s="104"/>
      <c r="AE313" s="104"/>
      <c r="AH313" s="104"/>
      <c r="AK313" s="104"/>
      <c r="AN313" s="104"/>
      <c r="AQ313" s="104"/>
      <c r="AT313" s="104"/>
      <c r="AW313" s="104"/>
      <c r="AZ313" s="104"/>
      <c r="BC313" s="104"/>
      <c r="BF313" s="104"/>
      <c r="BI313" s="104"/>
      <c r="BL313" s="104"/>
      <c r="BO313" s="104"/>
      <c r="BR313" s="104"/>
      <c r="BU313" s="104"/>
      <c r="BX313" s="104"/>
      <c r="CA313" s="104"/>
    </row>
    <row r="314">
      <c r="A314" s="89"/>
      <c r="D314" s="90"/>
      <c r="G314" s="90"/>
      <c r="J314" s="90"/>
      <c r="M314" s="90"/>
      <c r="P314" s="90"/>
      <c r="S314" s="90"/>
      <c r="V314" s="104"/>
      <c r="Y314" s="104"/>
      <c r="AB314" s="104"/>
      <c r="AE314" s="104"/>
      <c r="AH314" s="104"/>
      <c r="AK314" s="104"/>
      <c r="AN314" s="104"/>
      <c r="AQ314" s="104"/>
      <c r="AT314" s="104"/>
      <c r="AW314" s="104"/>
      <c r="AZ314" s="104"/>
      <c r="BC314" s="104"/>
      <c r="BF314" s="104"/>
      <c r="BI314" s="104"/>
      <c r="BL314" s="104"/>
      <c r="BO314" s="104"/>
      <c r="BR314" s="104"/>
      <c r="BU314" s="104"/>
      <c r="BX314" s="104"/>
      <c r="CA314" s="104"/>
    </row>
    <row r="315">
      <c r="A315" s="89"/>
      <c r="D315" s="90"/>
      <c r="G315" s="90"/>
      <c r="J315" s="90"/>
      <c r="M315" s="90"/>
      <c r="P315" s="90"/>
      <c r="S315" s="90"/>
      <c r="V315" s="104"/>
      <c r="Y315" s="104"/>
      <c r="AB315" s="104"/>
      <c r="AE315" s="104"/>
      <c r="AH315" s="104"/>
      <c r="AK315" s="104"/>
      <c r="AN315" s="104"/>
      <c r="AQ315" s="104"/>
      <c r="AT315" s="104"/>
      <c r="AW315" s="104"/>
      <c r="AZ315" s="104"/>
      <c r="BC315" s="104"/>
      <c r="BF315" s="104"/>
      <c r="BI315" s="104"/>
      <c r="BL315" s="104"/>
      <c r="BO315" s="104"/>
      <c r="BR315" s="104"/>
      <c r="BU315" s="104"/>
      <c r="BX315" s="104"/>
      <c r="CA315" s="104"/>
    </row>
    <row r="316">
      <c r="A316" s="89"/>
      <c r="D316" s="90"/>
      <c r="G316" s="90"/>
      <c r="J316" s="90"/>
      <c r="M316" s="90"/>
      <c r="P316" s="90"/>
      <c r="S316" s="90"/>
      <c r="V316" s="104"/>
      <c r="Y316" s="104"/>
      <c r="AB316" s="104"/>
      <c r="AE316" s="104"/>
      <c r="AH316" s="104"/>
      <c r="AK316" s="104"/>
      <c r="AN316" s="104"/>
      <c r="AQ316" s="104"/>
      <c r="AT316" s="104"/>
      <c r="AW316" s="104"/>
      <c r="AZ316" s="104"/>
      <c r="BC316" s="104"/>
      <c r="BF316" s="104"/>
      <c r="BI316" s="104"/>
      <c r="BL316" s="104"/>
      <c r="BO316" s="104"/>
      <c r="BR316" s="104"/>
      <c r="BU316" s="104"/>
      <c r="BX316" s="104"/>
      <c r="CA316" s="104"/>
    </row>
    <row r="317">
      <c r="A317" s="89"/>
      <c r="D317" s="90"/>
      <c r="G317" s="90"/>
      <c r="J317" s="90"/>
      <c r="M317" s="90"/>
      <c r="P317" s="90"/>
      <c r="S317" s="90"/>
      <c r="V317" s="104"/>
      <c r="Y317" s="104"/>
      <c r="AB317" s="104"/>
      <c r="AE317" s="104"/>
      <c r="AH317" s="104"/>
      <c r="AK317" s="104"/>
      <c r="AN317" s="104"/>
      <c r="AQ317" s="104"/>
      <c r="AT317" s="104"/>
      <c r="AW317" s="104"/>
      <c r="AZ317" s="104"/>
      <c r="BC317" s="104"/>
      <c r="BF317" s="104"/>
      <c r="BI317" s="104"/>
      <c r="BL317" s="104"/>
      <c r="BO317" s="104"/>
      <c r="BR317" s="104"/>
      <c r="BU317" s="104"/>
      <c r="BX317" s="104"/>
      <c r="CA317" s="104"/>
    </row>
    <row r="318">
      <c r="A318" s="89"/>
      <c r="D318" s="90"/>
      <c r="G318" s="90"/>
      <c r="J318" s="90"/>
      <c r="M318" s="90"/>
      <c r="P318" s="90"/>
      <c r="S318" s="90"/>
      <c r="V318" s="104"/>
      <c r="Y318" s="104"/>
      <c r="AB318" s="104"/>
      <c r="AE318" s="104"/>
      <c r="AH318" s="104"/>
      <c r="AK318" s="104"/>
      <c r="AN318" s="104"/>
      <c r="AQ318" s="104"/>
      <c r="AT318" s="104"/>
      <c r="AW318" s="104"/>
      <c r="AZ318" s="104"/>
      <c r="BC318" s="104"/>
      <c r="BF318" s="104"/>
      <c r="BI318" s="104"/>
      <c r="BL318" s="104"/>
      <c r="BO318" s="104"/>
      <c r="BR318" s="104"/>
      <c r="BU318" s="104"/>
      <c r="BX318" s="104"/>
      <c r="CA318" s="104"/>
    </row>
    <row r="319">
      <c r="A319" s="89"/>
      <c r="D319" s="90"/>
      <c r="G319" s="90"/>
      <c r="J319" s="90"/>
      <c r="M319" s="90"/>
      <c r="P319" s="90"/>
      <c r="S319" s="90"/>
      <c r="V319" s="104"/>
      <c r="Y319" s="104"/>
      <c r="AB319" s="104"/>
      <c r="AE319" s="104"/>
      <c r="AH319" s="104"/>
      <c r="AK319" s="104"/>
      <c r="AN319" s="104"/>
      <c r="AQ319" s="104"/>
      <c r="AT319" s="104"/>
      <c r="AW319" s="104"/>
      <c r="AZ319" s="104"/>
      <c r="BC319" s="104"/>
      <c r="BF319" s="104"/>
      <c r="BI319" s="104"/>
      <c r="BL319" s="104"/>
      <c r="BO319" s="104"/>
      <c r="BR319" s="104"/>
      <c r="BU319" s="104"/>
      <c r="BX319" s="104"/>
      <c r="CA319" s="104"/>
    </row>
    <row r="320">
      <c r="A320" s="89"/>
      <c r="D320" s="90"/>
      <c r="G320" s="90"/>
      <c r="J320" s="90"/>
      <c r="M320" s="90"/>
      <c r="P320" s="90"/>
      <c r="S320" s="90"/>
      <c r="V320" s="104"/>
      <c r="Y320" s="104"/>
      <c r="AB320" s="104"/>
      <c r="AE320" s="104"/>
      <c r="AH320" s="104"/>
      <c r="AK320" s="104"/>
      <c r="AN320" s="104"/>
      <c r="AQ320" s="104"/>
      <c r="AT320" s="104"/>
      <c r="AW320" s="104"/>
      <c r="AZ320" s="104"/>
      <c r="BC320" s="104"/>
      <c r="BF320" s="104"/>
      <c r="BI320" s="104"/>
      <c r="BL320" s="104"/>
      <c r="BO320" s="104"/>
      <c r="BR320" s="104"/>
      <c r="BU320" s="104"/>
      <c r="BX320" s="104"/>
      <c r="CA320" s="104"/>
    </row>
    <row r="321">
      <c r="A321" s="89"/>
      <c r="D321" s="90"/>
      <c r="G321" s="90"/>
      <c r="J321" s="90"/>
      <c r="M321" s="90"/>
      <c r="P321" s="90"/>
      <c r="S321" s="90"/>
      <c r="V321" s="104"/>
      <c r="Y321" s="104"/>
      <c r="AB321" s="104"/>
      <c r="AE321" s="104"/>
      <c r="AH321" s="104"/>
      <c r="AK321" s="104"/>
      <c r="AN321" s="104"/>
      <c r="AQ321" s="104"/>
      <c r="AT321" s="104"/>
      <c r="AW321" s="104"/>
      <c r="AZ321" s="104"/>
      <c r="BC321" s="104"/>
      <c r="BF321" s="104"/>
      <c r="BI321" s="104"/>
      <c r="BL321" s="104"/>
      <c r="BO321" s="104"/>
      <c r="BR321" s="104"/>
      <c r="BU321" s="104"/>
      <c r="BX321" s="104"/>
      <c r="CA321" s="104"/>
    </row>
    <row r="322">
      <c r="A322" s="89"/>
      <c r="D322" s="90"/>
      <c r="G322" s="90"/>
      <c r="J322" s="90"/>
      <c r="M322" s="90"/>
      <c r="P322" s="90"/>
      <c r="S322" s="90"/>
      <c r="V322" s="104"/>
      <c r="Y322" s="104"/>
      <c r="AB322" s="104"/>
      <c r="AE322" s="104"/>
      <c r="AH322" s="104"/>
      <c r="AK322" s="104"/>
      <c r="AN322" s="104"/>
      <c r="AQ322" s="104"/>
      <c r="AT322" s="104"/>
      <c r="AW322" s="104"/>
      <c r="AZ322" s="104"/>
      <c r="BC322" s="104"/>
      <c r="BF322" s="104"/>
      <c r="BI322" s="104"/>
      <c r="BL322" s="104"/>
      <c r="BO322" s="104"/>
      <c r="BR322" s="104"/>
      <c r="BU322" s="104"/>
      <c r="BX322" s="104"/>
      <c r="CA322" s="104"/>
    </row>
    <row r="323">
      <c r="A323" s="89"/>
      <c r="D323" s="90"/>
      <c r="G323" s="90"/>
      <c r="J323" s="90"/>
      <c r="M323" s="90"/>
      <c r="P323" s="90"/>
      <c r="S323" s="90"/>
      <c r="V323" s="104"/>
      <c r="Y323" s="104"/>
      <c r="AB323" s="104"/>
      <c r="AE323" s="104"/>
      <c r="AH323" s="104"/>
      <c r="AK323" s="104"/>
      <c r="AN323" s="104"/>
      <c r="AQ323" s="104"/>
      <c r="AT323" s="104"/>
      <c r="AW323" s="104"/>
      <c r="AZ323" s="104"/>
      <c r="BC323" s="104"/>
      <c r="BF323" s="104"/>
      <c r="BI323" s="104"/>
      <c r="BL323" s="104"/>
      <c r="BO323" s="104"/>
      <c r="BR323" s="104"/>
      <c r="BU323" s="104"/>
      <c r="BX323" s="104"/>
      <c r="CA323" s="104"/>
    </row>
    <row r="324">
      <c r="A324" s="89"/>
      <c r="D324" s="90"/>
      <c r="G324" s="90"/>
      <c r="J324" s="90"/>
      <c r="M324" s="90"/>
      <c r="P324" s="90"/>
      <c r="S324" s="90"/>
      <c r="V324" s="104"/>
      <c r="Y324" s="104"/>
      <c r="AB324" s="104"/>
      <c r="AE324" s="104"/>
      <c r="AH324" s="104"/>
      <c r="AK324" s="104"/>
      <c r="AN324" s="104"/>
      <c r="AQ324" s="104"/>
      <c r="AT324" s="104"/>
      <c r="AW324" s="104"/>
      <c r="AZ324" s="104"/>
      <c r="BC324" s="104"/>
      <c r="BF324" s="104"/>
      <c r="BI324" s="104"/>
      <c r="BL324" s="104"/>
      <c r="BO324" s="104"/>
      <c r="BR324" s="104"/>
      <c r="BU324" s="104"/>
      <c r="BX324" s="104"/>
      <c r="CA324" s="104"/>
    </row>
    <row r="325">
      <c r="A325" s="89"/>
      <c r="D325" s="90"/>
      <c r="G325" s="90"/>
      <c r="J325" s="90"/>
      <c r="M325" s="90"/>
      <c r="P325" s="90"/>
      <c r="S325" s="90"/>
      <c r="V325" s="104"/>
      <c r="Y325" s="104"/>
      <c r="AB325" s="104"/>
      <c r="AE325" s="104"/>
      <c r="AH325" s="104"/>
      <c r="AK325" s="104"/>
      <c r="AN325" s="104"/>
      <c r="AQ325" s="104"/>
      <c r="AT325" s="104"/>
      <c r="AW325" s="104"/>
      <c r="AZ325" s="104"/>
      <c r="BC325" s="104"/>
      <c r="BF325" s="104"/>
      <c r="BI325" s="104"/>
      <c r="BL325" s="104"/>
      <c r="BO325" s="104"/>
      <c r="BR325" s="104"/>
      <c r="BU325" s="104"/>
      <c r="BX325" s="104"/>
      <c r="CA325" s="104"/>
    </row>
    <row r="326">
      <c r="A326" s="89"/>
      <c r="D326" s="90"/>
      <c r="G326" s="90"/>
      <c r="J326" s="90"/>
      <c r="M326" s="90"/>
      <c r="P326" s="90"/>
      <c r="S326" s="90"/>
      <c r="V326" s="104"/>
      <c r="Y326" s="104"/>
      <c r="AB326" s="104"/>
      <c r="AE326" s="104"/>
      <c r="AH326" s="104"/>
      <c r="AK326" s="104"/>
      <c r="AN326" s="104"/>
      <c r="AQ326" s="104"/>
      <c r="AT326" s="104"/>
      <c r="AW326" s="104"/>
      <c r="AZ326" s="104"/>
      <c r="BC326" s="104"/>
      <c r="BF326" s="104"/>
      <c r="BI326" s="104"/>
      <c r="BL326" s="104"/>
      <c r="BO326" s="104"/>
      <c r="BR326" s="104"/>
      <c r="BU326" s="104"/>
      <c r="BX326" s="104"/>
      <c r="CA326" s="104"/>
    </row>
    <row r="327">
      <c r="A327" s="89"/>
      <c r="D327" s="90"/>
      <c r="G327" s="90"/>
      <c r="J327" s="90"/>
      <c r="M327" s="90"/>
      <c r="P327" s="90"/>
      <c r="S327" s="90"/>
      <c r="V327" s="104"/>
      <c r="Y327" s="104"/>
      <c r="AB327" s="104"/>
      <c r="AE327" s="104"/>
      <c r="AH327" s="104"/>
      <c r="AK327" s="104"/>
      <c r="AN327" s="104"/>
      <c r="AQ327" s="104"/>
      <c r="AT327" s="104"/>
      <c r="AW327" s="104"/>
      <c r="AZ327" s="104"/>
      <c r="BC327" s="104"/>
      <c r="BF327" s="104"/>
      <c r="BI327" s="104"/>
      <c r="BL327" s="104"/>
      <c r="BO327" s="104"/>
      <c r="BR327" s="104"/>
      <c r="BU327" s="104"/>
      <c r="BX327" s="104"/>
      <c r="CA327" s="104"/>
    </row>
    <row r="328">
      <c r="A328" s="89"/>
      <c r="D328" s="90"/>
      <c r="G328" s="90"/>
      <c r="J328" s="90"/>
      <c r="M328" s="90"/>
      <c r="P328" s="90"/>
      <c r="S328" s="90"/>
      <c r="V328" s="104"/>
      <c r="Y328" s="104"/>
      <c r="AB328" s="104"/>
      <c r="AE328" s="104"/>
      <c r="AH328" s="104"/>
      <c r="AK328" s="104"/>
      <c r="AN328" s="104"/>
      <c r="AQ328" s="104"/>
      <c r="AT328" s="104"/>
      <c r="AW328" s="104"/>
      <c r="AZ328" s="104"/>
      <c r="BC328" s="104"/>
      <c r="BF328" s="104"/>
      <c r="BI328" s="104"/>
      <c r="BL328" s="104"/>
      <c r="BO328" s="104"/>
      <c r="BR328" s="104"/>
      <c r="BU328" s="104"/>
      <c r="BX328" s="104"/>
      <c r="CA328" s="104"/>
    </row>
    <row r="329">
      <c r="A329" s="89"/>
      <c r="D329" s="90"/>
      <c r="G329" s="90"/>
      <c r="J329" s="90"/>
      <c r="M329" s="90"/>
      <c r="P329" s="90"/>
      <c r="S329" s="90"/>
      <c r="V329" s="104"/>
      <c r="Y329" s="104"/>
      <c r="AB329" s="104"/>
      <c r="AE329" s="104"/>
      <c r="AH329" s="104"/>
      <c r="AK329" s="104"/>
      <c r="AN329" s="104"/>
      <c r="AQ329" s="104"/>
      <c r="AT329" s="104"/>
      <c r="AW329" s="104"/>
      <c r="AZ329" s="104"/>
      <c r="BC329" s="104"/>
      <c r="BF329" s="104"/>
      <c r="BI329" s="104"/>
      <c r="BL329" s="104"/>
      <c r="BO329" s="104"/>
      <c r="BR329" s="104"/>
      <c r="BU329" s="104"/>
      <c r="BX329" s="104"/>
      <c r="CA329" s="104"/>
    </row>
    <row r="330">
      <c r="A330" s="89"/>
      <c r="D330" s="90"/>
      <c r="G330" s="90"/>
      <c r="J330" s="90"/>
      <c r="M330" s="90"/>
      <c r="P330" s="90"/>
      <c r="S330" s="90"/>
      <c r="V330" s="104"/>
      <c r="Y330" s="104"/>
      <c r="AB330" s="104"/>
      <c r="AE330" s="104"/>
      <c r="AH330" s="104"/>
      <c r="AK330" s="104"/>
      <c r="AN330" s="104"/>
      <c r="AQ330" s="104"/>
      <c r="AT330" s="104"/>
      <c r="AW330" s="104"/>
      <c r="AZ330" s="104"/>
      <c r="BC330" s="104"/>
      <c r="BF330" s="104"/>
      <c r="BI330" s="104"/>
      <c r="BL330" s="104"/>
      <c r="BO330" s="104"/>
      <c r="BR330" s="104"/>
      <c r="BU330" s="104"/>
      <c r="BX330" s="104"/>
      <c r="CA330" s="104"/>
    </row>
    <row r="331">
      <c r="A331" s="89"/>
      <c r="D331" s="90"/>
      <c r="G331" s="90"/>
      <c r="J331" s="90"/>
      <c r="M331" s="90"/>
      <c r="P331" s="90"/>
      <c r="S331" s="90"/>
      <c r="V331" s="104"/>
      <c r="Y331" s="104"/>
      <c r="AB331" s="104"/>
      <c r="AE331" s="104"/>
      <c r="AH331" s="104"/>
      <c r="AK331" s="104"/>
      <c r="AN331" s="104"/>
      <c r="AQ331" s="104"/>
      <c r="AT331" s="104"/>
      <c r="AW331" s="104"/>
      <c r="AZ331" s="104"/>
      <c r="BC331" s="104"/>
      <c r="BF331" s="104"/>
      <c r="BI331" s="104"/>
      <c r="BL331" s="104"/>
      <c r="BO331" s="104"/>
      <c r="BR331" s="104"/>
      <c r="BU331" s="104"/>
      <c r="BX331" s="104"/>
      <c r="CA331" s="104"/>
    </row>
    <row r="332">
      <c r="A332" s="89"/>
      <c r="D332" s="90"/>
      <c r="G332" s="90"/>
      <c r="J332" s="90"/>
      <c r="M332" s="90"/>
      <c r="P332" s="90"/>
      <c r="S332" s="90"/>
      <c r="V332" s="104"/>
      <c r="Y332" s="104"/>
      <c r="AB332" s="104"/>
      <c r="AE332" s="104"/>
      <c r="AH332" s="104"/>
      <c r="AK332" s="104"/>
      <c r="AN332" s="104"/>
      <c r="AQ332" s="104"/>
      <c r="AT332" s="104"/>
      <c r="AW332" s="104"/>
      <c r="AZ332" s="104"/>
      <c r="BC332" s="104"/>
      <c r="BF332" s="104"/>
      <c r="BI332" s="104"/>
      <c r="BL332" s="104"/>
      <c r="BO332" s="104"/>
      <c r="BR332" s="104"/>
      <c r="BU332" s="104"/>
      <c r="BX332" s="104"/>
      <c r="CA332" s="104"/>
    </row>
    <row r="333">
      <c r="A333" s="89"/>
      <c r="D333" s="90"/>
      <c r="G333" s="90"/>
      <c r="J333" s="90"/>
      <c r="M333" s="90"/>
      <c r="P333" s="90"/>
      <c r="S333" s="90"/>
      <c r="V333" s="104"/>
      <c r="Y333" s="104"/>
      <c r="AB333" s="104"/>
      <c r="AE333" s="104"/>
      <c r="AH333" s="104"/>
      <c r="AK333" s="104"/>
      <c r="AN333" s="104"/>
      <c r="AQ333" s="104"/>
      <c r="AT333" s="104"/>
      <c r="AW333" s="104"/>
      <c r="AZ333" s="104"/>
      <c r="BC333" s="104"/>
      <c r="BF333" s="104"/>
      <c r="BI333" s="104"/>
      <c r="BL333" s="104"/>
      <c r="BO333" s="104"/>
      <c r="BR333" s="104"/>
      <c r="BU333" s="104"/>
      <c r="BX333" s="104"/>
      <c r="CA333" s="104"/>
    </row>
    <row r="334">
      <c r="A334" s="89"/>
      <c r="D334" s="90"/>
      <c r="G334" s="90"/>
      <c r="J334" s="90"/>
      <c r="M334" s="90"/>
      <c r="P334" s="90"/>
      <c r="S334" s="90"/>
      <c r="V334" s="104"/>
      <c r="Y334" s="104"/>
      <c r="AB334" s="104"/>
      <c r="AE334" s="104"/>
      <c r="AH334" s="104"/>
      <c r="AK334" s="104"/>
      <c r="AN334" s="104"/>
      <c r="AQ334" s="104"/>
      <c r="AT334" s="104"/>
      <c r="AW334" s="104"/>
      <c r="AZ334" s="104"/>
      <c r="BC334" s="104"/>
      <c r="BF334" s="104"/>
      <c r="BI334" s="104"/>
      <c r="BL334" s="104"/>
      <c r="BO334" s="104"/>
      <c r="BR334" s="104"/>
      <c r="BU334" s="104"/>
      <c r="BX334" s="104"/>
      <c r="CA334" s="104"/>
    </row>
    <row r="335">
      <c r="A335" s="89"/>
      <c r="D335" s="90"/>
      <c r="G335" s="90"/>
      <c r="J335" s="90"/>
      <c r="M335" s="90"/>
      <c r="P335" s="90"/>
      <c r="S335" s="90"/>
      <c r="V335" s="104"/>
      <c r="Y335" s="104"/>
      <c r="AB335" s="104"/>
      <c r="AE335" s="104"/>
      <c r="AH335" s="104"/>
      <c r="AK335" s="104"/>
      <c r="AN335" s="104"/>
      <c r="AQ335" s="104"/>
      <c r="AT335" s="104"/>
      <c r="AW335" s="104"/>
      <c r="AZ335" s="104"/>
      <c r="BC335" s="104"/>
      <c r="BF335" s="104"/>
      <c r="BI335" s="104"/>
      <c r="BL335" s="104"/>
      <c r="BO335" s="104"/>
      <c r="BR335" s="104"/>
      <c r="BU335" s="104"/>
      <c r="BX335" s="104"/>
      <c r="CA335" s="104"/>
    </row>
    <row r="336">
      <c r="A336" s="89"/>
      <c r="D336" s="90"/>
      <c r="G336" s="90"/>
      <c r="J336" s="90"/>
      <c r="M336" s="90"/>
      <c r="P336" s="90"/>
      <c r="S336" s="90"/>
      <c r="V336" s="104"/>
      <c r="Y336" s="104"/>
      <c r="AB336" s="104"/>
      <c r="AE336" s="104"/>
      <c r="AH336" s="104"/>
      <c r="AK336" s="104"/>
      <c r="AN336" s="104"/>
      <c r="AQ336" s="104"/>
      <c r="AT336" s="104"/>
      <c r="AW336" s="104"/>
      <c r="AZ336" s="104"/>
      <c r="BC336" s="104"/>
      <c r="BF336" s="104"/>
      <c r="BI336" s="104"/>
      <c r="BL336" s="104"/>
      <c r="BO336" s="104"/>
      <c r="BR336" s="104"/>
      <c r="BU336" s="104"/>
      <c r="BX336" s="104"/>
      <c r="CA336" s="104"/>
    </row>
    <row r="337">
      <c r="A337" s="89"/>
      <c r="D337" s="90"/>
      <c r="G337" s="90"/>
      <c r="J337" s="90"/>
      <c r="M337" s="90"/>
      <c r="P337" s="90"/>
      <c r="S337" s="90"/>
      <c r="V337" s="104"/>
      <c r="Y337" s="104"/>
      <c r="AB337" s="104"/>
      <c r="AE337" s="104"/>
      <c r="AH337" s="104"/>
      <c r="AK337" s="104"/>
      <c r="AN337" s="104"/>
      <c r="AQ337" s="104"/>
      <c r="AT337" s="104"/>
      <c r="AW337" s="104"/>
      <c r="AZ337" s="104"/>
      <c r="BC337" s="104"/>
      <c r="BF337" s="104"/>
      <c r="BI337" s="104"/>
      <c r="BL337" s="104"/>
      <c r="BO337" s="104"/>
      <c r="BR337" s="104"/>
      <c r="BU337" s="104"/>
      <c r="BX337" s="104"/>
      <c r="CA337" s="104"/>
    </row>
    <row r="338">
      <c r="A338" s="89"/>
      <c r="D338" s="90"/>
      <c r="G338" s="90"/>
      <c r="J338" s="90"/>
      <c r="M338" s="90"/>
      <c r="P338" s="90"/>
      <c r="S338" s="90"/>
      <c r="V338" s="104"/>
      <c r="Y338" s="104"/>
      <c r="AB338" s="104"/>
      <c r="AE338" s="104"/>
      <c r="AH338" s="104"/>
      <c r="AK338" s="104"/>
      <c r="AN338" s="104"/>
      <c r="AQ338" s="104"/>
      <c r="AT338" s="104"/>
      <c r="AW338" s="104"/>
      <c r="AZ338" s="104"/>
      <c r="BC338" s="104"/>
      <c r="BF338" s="104"/>
      <c r="BI338" s="104"/>
      <c r="BL338" s="104"/>
      <c r="BO338" s="104"/>
      <c r="BR338" s="104"/>
      <c r="BU338" s="104"/>
      <c r="BX338" s="104"/>
      <c r="CA338" s="104"/>
    </row>
    <row r="339">
      <c r="A339" s="89"/>
      <c r="D339" s="90"/>
      <c r="G339" s="90"/>
      <c r="J339" s="90"/>
      <c r="M339" s="90"/>
      <c r="P339" s="90"/>
      <c r="S339" s="90"/>
      <c r="V339" s="104"/>
      <c r="Y339" s="104"/>
      <c r="AB339" s="104"/>
      <c r="AE339" s="104"/>
      <c r="AH339" s="104"/>
      <c r="AK339" s="104"/>
      <c r="AN339" s="104"/>
      <c r="AQ339" s="104"/>
      <c r="AT339" s="104"/>
      <c r="AW339" s="104"/>
      <c r="AZ339" s="104"/>
      <c r="BC339" s="104"/>
      <c r="BF339" s="104"/>
      <c r="BI339" s="104"/>
      <c r="BL339" s="104"/>
      <c r="BO339" s="104"/>
      <c r="BR339" s="104"/>
      <c r="BU339" s="104"/>
      <c r="BX339" s="104"/>
      <c r="CA339" s="104"/>
    </row>
    <row r="340">
      <c r="A340" s="89"/>
      <c r="D340" s="90"/>
      <c r="G340" s="90"/>
      <c r="J340" s="90"/>
      <c r="M340" s="90"/>
      <c r="P340" s="90"/>
      <c r="S340" s="90"/>
      <c r="V340" s="104"/>
      <c r="Y340" s="104"/>
      <c r="AB340" s="104"/>
      <c r="AE340" s="104"/>
      <c r="AH340" s="104"/>
      <c r="AK340" s="104"/>
      <c r="AN340" s="104"/>
      <c r="AQ340" s="104"/>
      <c r="AT340" s="104"/>
      <c r="AW340" s="104"/>
      <c r="AZ340" s="104"/>
      <c r="BC340" s="104"/>
      <c r="BF340" s="104"/>
      <c r="BI340" s="104"/>
      <c r="BL340" s="104"/>
      <c r="BO340" s="104"/>
      <c r="BR340" s="104"/>
      <c r="BU340" s="104"/>
      <c r="BX340" s="104"/>
      <c r="CA340" s="104"/>
    </row>
    <row r="341">
      <c r="A341" s="89"/>
      <c r="D341" s="90"/>
      <c r="G341" s="90"/>
      <c r="J341" s="90"/>
      <c r="M341" s="90"/>
      <c r="P341" s="90"/>
      <c r="S341" s="90"/>
      <c r="V341" s="104"/>
      <c r="Y341" s="104"/>
      <c r="AB341" s="104"/>
      <c r="AE341" s="104"/>
      <c r="AH341" s="104"/>
      <c r="AK341" s="104"/>
      <c r="AN341" s="104"/>
      <c r="AQ341" s="104"/>
      <c r="AT341" s="104"/>
      <c r="AW341" s="104"/>
      <c r="AZ341" s="104"/>
      <c r="BC341" s="104"/>
      <c r="BF341" s="104"/>
      <c r="BI341" s="104"/>
      <c r="BL341" s="104"/>
      <c r="BO341" s="104"/>
      <c r="BR341" s="104"/>
      <c r="BU341" s="104"/>
      <c r="BX341" s="104"/>
      <c r="CA341" s="104"/>
    </row>
    <row r="342">
      <c r="A342" s="89"/>
      <c r="D342" s="90"/>
      <c r="G342" s="90"/>
      <c r="J342" s="90"/>
      <c r="M342" s="90"/>
      <c r="P342" s="90"/>
      <c r="S342" s="90"/>
      <c r="V342" s="104"/>
      <c r="Y342" s="104"/>
      <c r="AB342" s="104"/>
      <c r="AE342" s="104"/>
      <c r="AH342" s="104"/>
      <c r="AK342" s="104"/>
      <c r="AN342" s="104"/>
      <c r="AQ342" s="104"/>
      <c r="AT342" s="104"/>
      <c r="AW342" s="104"/>
      <c r="AZ342" s="104"/>
      <c r="BC342" s="104"/>
      <c r="BF342" s="104"/>
      <c r="BI342" s="104"/>
      <c r="BL342" s="104"/>
      <c r="BO342" s="104"/>
      <c r="BR342" s="104"/>
      <c r="BU342" s="104"/>
      <c r="BX342" s="104"/>
      <c r="CA342" s="104"/>
    </row>
    <row r="343">
      <c r="A343" s="89"/>
      <c r="D343" s="90"/>
      <c r="G343" s="90"/>
      <c r="J343" s="90"/>
      <c r="M343" s="90"/>
      <c r="P343" s="90"/>
      <c r="S343" s="90"/>
      <c r="V343" s="104"/>
      <c r="Y343" s="104"/>
      <c r="AB343" s="104"/>
      <c r="AE343" s="104"/>
      <c r="AH343" s="104"/>
      <c r="AK343" s="104"/>
      <c r="AN343" s="104"/>
      <c r="AQ343" s="104"/>
      <c r="AT343" s="104"/>
      <c r="AW343" s="104"/>
      <c r="AZ343" s="104"/>
      <c r="BC343" s="104"/>
      <c r="BF343" s="104"/>
      <c r="BI343" s="104"/>
      <c r="BL343" s="104"/>
      <c r="BO343" s="104"/>
      <c r="BR343" s="104"/>
      <c r="BU343" s="104"/>
      <c r="BX343" s="104"/>
      <c r="CA343" s="104"/>
    </row>
    <row r="344">
      <c r="A344" s="89"/>
      <c r="D344" s="90"/>
      <c r="G344" s="90"/>
      <c r="J344" s="90"/>
      <c r="M344" s="90"/>
      <c r="P344" s="90"/>
      <c r="S344" s="90"/>
      <c r="V344" s="104"/>
      <c r="Y344" s="104"/>
      <c r="AB344" s="104"/>
      <c r="AE344" s="104"/>
      <c r="AH344" s="104"/>
      <c r="AK344" s="104"/>
      <c r="AN344" s="104"/>
      <c r="AQ344" s="104"/>
      <c r="AT344" s="104"/>
      <c r="AW344" s="104"/>
      <c r="AZ344" s="104"/>
      <c r="BC344" s="104"/>
      <c r="BF344" s="104"/>
      <c r="BI344" s="104"/>
      <c r="BL344" s="104"/>
      <c r="BO344" s="104"/>
      <c r="BR344" s="104"/>
      <c r="BU344" s="104"/>
      <c r="BX344" s="104"/>
      <c r="CA344" s="104"/>
    </row>
    <row r="345">
      <c r="A345" s="89"/>
      <c r="D345" s="90"/>
      <c r="G345" s="90"/>
      <c r="J345" s="90"/>
      <c r="M345" s="90"/>
      <c r="P345" s="90"/>
      <c r="S345" s="90"/>
      <c r="V345" s="104"/>
      <c r="Y345" s="104"/>
      <c r="AB345" s="104"/>
      <c r="AE345" s="104"/>
      <c r="AH345" s="104"/>
      <c r="AK345" s="104"/>
      <c r="AN345" s="104"/>
      <c r="AQ345" s="104"/>
      <c r="AT345" s="104"/>
      <c r="AW345" s="104"/>
      <c r="AZ345" s="104"/>
      <c r="BC345" s="104"/>
      <c r="BF345" s="104"/>
      <c r="BI345" s="104"/>
      <c r="BL345" s="104"/>
      <c r="BO345" s="104"/>
      <c r="BR345" s="104"/>
      <c r="BU345" s="104"/>
      <c r="BX345" s="104"/>
      <c r="CA345" s="104"/>
    </row>
    <row r="346">
      <c r="A346" s="89"/>
      <c r="D346" s="90"/>
      <c r="G346" s="90"/>
      <c r="J346" s="90"/>
      <c r="M346" s="90"/>
      <c r="P346" s="90"/>
      <c r="S346" s="90"/>
      <c r="V346" s="104"/>
      <c r="Y346" s="104"/>
      <c r="AB346" s="104"/>
      <c r="AE346" s="104"/>
      <c r="AH346" s="104"/>
      <c r="AK346" s="104"/>
      <c r="AN346" s="104"/>
      <c r="AQ346" s="104"/>
      <c r="AT346" s="104"/>
      <c r="AW346" s="104"/>
      <c r="AZ346" s="104"/>
      <c r="BC346" s="104"/>
      <c r="BF346" s="104"/>
      <c r="BI346" s="104"/>
      <c r="BL346" s="104"/>
      <c r="BO346" s="104"/>
      <c r="BR346" s="104"/>
      <c r="BU346" s="104"/>
      <c r="BX346" s="104"/>
      <c r="CA346" s="104"/>
    </row>
    <row r="347">
      <c r="A347" s="89"/>
      <c r="D347" s="90"/>
      <c r="G347" s="90"/>
      <c r="J347" s="90"/>
      <c r="M347" s="90"/>
      <c r="P347" s="90"/>
      <c r="S347" s="90"/>
      <c r="V347" s="104"/>
      <c r="Y347" s="104"/>
      <c r="AB347" s="104"/>
      <c r="AE347" s="104"/>
      <c r="AH347" s="104"/>
      <c r="AK347" s="104"/>
      <c r="AN347" s="104"/>
      <c r="AQ347" s="104"/>
      <c r="AT347" s="104"/>
      <c r="AW347" s="104"/>
      <c r="AZ347" s="104"/>
      <c r="BC347" s="104"/>
      <c r="BF347" s="104"/>
      <c r="BI347" s="104"/>
      <c r="BL347" s="104"/>
      <c r="BO347" s="104"/>
      <c r="BR347" s="104"/>
      <c r="BU347" s="104"/>
      <c r="BX347" s="104"/>
      <c r="CA347" s="104"/>
    </row>
    <row r="348">
      <c r="A348" s="89"/>
      <c r="D348" s="90"/>
      <c r="G348" s="90"/>
      <c r="J348" s="90"/>
      <c r="M348" s="90"/>
      <c r="P348" s="90"/>
      <c r="S348" s="90"/>
      <c r="V348" s="104"/>
      <c r="Y348" s="104"/>
      <c r="AB348" s="104"/>
      <c r="AE348" s="104"/>
      <c r="AH348" s="104"/>
      <c r="AK348" s="104"/>
      <c r="AN348" s="104"/>
      <c r="AQ348" s="104"/>
      <c r="AT348" s="104"/>
      <c r="AW348" s="104"/>
      <c r="AZ348" s="104"/>
      <c r="BC348" s="104"/>
      <c r="BF348" s="104"/>
      <c r="BI348" s="104"/>
      <c r="BL348" s="104"/>
      <c r="BO348" s="104"/>
      <c r="BR348" s="104"/>
      <c r="BU348" s="104"/>
      <c r="BX348" s="104"/>
      <c r="CA348" s="104"/>
    </row>
    <row r="349">
      <c r="A349" s="89"/>
      <c r="D349" s="90"/>
      <c r="G349" s="90"/>
      <c r="J349" s="90"/>
      <c r="M349" s="90"/>
      <c r="P349" s="90"/>
      <c r="S349" s="90"/>
      <c r="V349" s="104"/>
      <c r="Y349" s="104"/>
      <c r="AB349" s="104"/>
      <c r="AE349" s="104"/>
      <c r="AH349" s="104"/>
      <c r="AK349" s="104"/>
      <c r="AN349" s="104"/>
      <c r="AQ349" s="104"/>
      <c r="AT349" s="104"/>
      <c r="AW349" s="104"/>
      <c r="AZ349" s="104"/>
      <c r="BC349" s="104"/>
      <c r="BF349" s="104"/>
      <c r="BI349" s="104"/>
      <c r="BL349" s="104"/>
      <c r="BO349" s="104"/>
      <c r="BR349" s="104"/>
      <c r="BU349" s="104"/>
      <c r="BX349" s="104"/>
      <c r="CA349" s="104"/>
    </row>
    <row r="350">
      <c r="A350" s="89"/>
      <c r="D350" s="90"/>
      <c r="G350" s="90"/>
      <c r="J350" s="90"/>
      <c r="M350" s="90"/>
      <c r="P350" s="90"/>
      <c r="S350" s="90"/>
      <c r="V350" s="104"/>
      <c r="Y350" s="104"/>
      <c r="AB350" s="104"/>
      <c r="AE350" s="104"/>
      <c r="AH350" s="104"/>
      <c r="AK350" s="104"/>
      <c r="AN350" s="104"/>
      <c r="AQ350" s="104"/>
      <c r="AT350" s="104"/>
      <c r="AW350" s="104"/>
      <c r="AZ350" s="104"/>
      <c r="BC350" s="104"/>
      <c r="BF350" s="104"/>
      <c r="BI350" s="104"/>
      <c r="BL350" s="104"/>
      <c r="BO350" s="104"/>
      <c r="BR350" s="104"/>
      <c r="BU350" s="104"/>
      <c r="BX350" s="104"/>
      <c r="CA350" s="104"/>
    </row>
    <row r="351">
      <c r="A351" s="89"/>
      <c r="D351" s="90"/>
      <c r="G351" s="90"/>
      <c r="J351" s="90"/>
      <c r="M351" s="90"/>
      <c r="P351" s="90"/>
      <c r="S351" s="90"/>
      <c r="V351" s="104"/>
      <c r="Y351" s="104"/>
      <c r="AB351" s="104"/>
      <c r="AE351" s="104"/>
      <c r="AH351" s="104"/>
      <c r="AK351" s="104"/>
      <c r="AN351" s="104"/>
      <c r="AQ351" s="104"/>
      <c r="AT351" s="104"/>
      <c r="AW351" s="104"/>
      <c r="AZ351" s="104"/>
      <c r="BC351" s="104"/>
      <c r="BF351" s="104"/>
      <c r="BI351" s="104"/>
      <c r="BL351" s="104"/>
      <c r="BO351" s="104"/>
      <c r="BR351" s="104"/>
      <c r="BU351" s="104"/>
      <c r="BX351" s="104"/>
      <c r="CA351" s="104"/>
    </row>
    <row r="352">
      <c r="A352" s="89"/>
      <c r="D352" s="90"/>
      <c r="G352" s="90"/>
      <c r="J352" s="90"/>
      <c r="M352" s="90"/>
      <c r="P352" s="90"/>
      <c r="S352" s="90"/>
      <c r="V352" s="104"/>
      <c r="Y352" s="104"/>
      <c r="AB352" s="104"/>
      <c r="AE352" s="104"/>
      <c r="AH352" s="104"/>
      <c r="AK352" s="104"/>
      <c r="AN352" s="104"/>
      <c r="AQ352" s="104"/>
      <c r="AT352" s="104"/>
      <c r="AW352" s="104"/>
      <c r="AZ352" s="104"/>
      <c r="BC352" s="104"/>
      <c r="BF352" s="104"/>
      <c r="BI352" s="104"/>
      <c r="BL352" s="104"/>
      <c r="BO352" s="104"/>
      <c r="BR352" s="104"/>
      <c r="BU352" s="104"/>
      <c r="BX352" s="104"/>
      <c r="CA352" s="104"/>
    </row>
    <row r="353">
      <c r="A353" s="89"/>
      <c r="D353" s="90"/>
      <c r="G353" s="90"/>
      <c r="J353" s="90"/>
      <c r="M353" s="90"/>
      <c r="P353" s="90"/>
      <c r="S353" s="90"/>
      <c r="V353" s="104"/>
      <c r="Y353" s="104"/>
      <c r="AB353" s="104"/>
      <c r="AE353" s="104"/>
      <c r="AH353" s="104"/>
      <c r="AK353" s="104"/>
      <c r="AN353" s="104"/>
      <c r="AQ353" s="104"/>
      <c r="AT353" s="104"/>
      <c r="AW353" s="104"/>
      <c r="AZ353" s="104"/>
      <c r="BC353" s="104"/>
      <c r="BF353" s="104"/>
      <c r="BI353" s="104"/>
      <c r="BL353" s="104"/>
      <c r="BO353" s="104"/>
      <c r="BR353" s="104"/>
      <c r="BU353" s="104"/>
      <c r="BX353" s="104"/>
      <c r="CA353" s="104"/>
    </row>
    <row r="354">
      <c r="A354" s="89"/>
      <c r="D354" s="90"/>
      <c r="G354" s="90"/>
      <c r="J354" s="90"/>
      <c r="M354" s="90"/>
      <c r="P354" s="90"/>
      <c r="S354" s="90"/>
      <c r="V354" s="104"/>
      <c r="Y354" s="104"/>
      <c r="AB354" s="104"/>
      <c r="AE354" s="104"/>
      <c r="AH354" s="104"/>
      <c r="AK354" s="104"/>
      <c r="AN354" s="104"/>
      <c r="AQ354" s="104"/>
      <c r="AT354" s="104"/>
      <c r="AW354" s="104"/>
      <c r="AZ354" s="104"/>
      <c r="BC354" s="104"/>
      <c r="BF354" s="104"/>
      <c r="BI354" s="104"/>
      <c r="BL354" s="104"/>
      <c r="BO354" s="104"/>
      <c r="BR354" s="104"/>
      <c r="BU354" s="104"/>
      <c r="BX354" s="104"/>
      <c r="CA354" s="104"/>
    </row>
    <row r="355">
      <c r="A355" s="89"/>
      <c r="D355" s="90"/>
      <c r="G355" s="90"/>
      <c r="J355" s="90"/>
      <c r="M355" s="90"/>
      <c r="P355" s="90"/>
      <c r="S355" s="90"/>
      <c r="V355" s="104"/>
      <c r="Y355" s="104"/>
      <c r="AB355" s="104"/>
      <c r="AE355" s="104"/>
      <c r="AH355" s="104"/>
      <c r="AK355" s="104"/>
      <c r="AN355" s="104"/>
      <c r="AQ355" s="104"/>
      <c r="AT355" s="104"/>
      <c r="AW355" s="104"/>
      <c r="AZ355" s="104"/>
      <c r="BC355" s="104"/>
      <c r="BF355" s="104"/>
      <c r="BI355" s="104"/>
      <c r="BL355" s="104"/>
      <c r="BO355" s="104"/>
      <c r="BR355" s="104"/>
      <c r="BU355" s="104"/>
      <c r="BX355" s="104"/>
      <c r="CA355" s="104"/>
    </row>
    <row r="356">
      <c r="A356" s="89"/>
      <c r="D356" s="90"/>
      <c r="G356" s="90"/>
      <c r="J356" s="90"/>
      <c r="M356" s="90"/>
      <c r="P356" s="90"/>
      <c r="S356" s="90"/>
      <c r="V356" s="104"/>
      <c r="Y356" s="104"/>
      <c r="AB356" s="104"/>
      <c r="AE356" s="104"/>
      <c r="AH356" s="104"/>
      <c r="AK356" s="104"/>
      <c r="AN356" s="104"/>
      <c r="AQ356" s="104"/>
      <c r="AT356" s="104"/>
      <c r="AW356" s="104"/>
      <c r="AZ356" s="104"/>
      <c r="BC356" s="104"/>
      <c r="BF356" s="104"/>
      <c r="BI356" s="104"/>
      <c r="BL356" s="104"/>
      <c r="BO356" s="104"/>
      <c r="BR356" s="104"/>
      <c r="BU356" s="104"/>
      <c r="BX356" s="104"/>
      <c r="CA356" s="104"/>
    </row>
    <row r="357">
      <c r="A357" s="89"/>
      <c r="D357" s="90"/>
      <c r="G357" s="90"/>
      <c r="J357" s="90"/>
      <c r="M357" s="90"/>
      <c r="P357" s="90"/>
      <c r="S357" s="90"/>
      <c r="V357" s="104"/>
      <c r="Y357" s="104"/>
      <c r="AB357" s="104"/>
      <c r="AE357" s="104"/>
      <c r="AH357" s="104"/>
      <c r="AK357" s="104"/>
      <c r="AN357" s="104"/>
      <c r="AQ357" s="104"/>
      <c r="AT357" s="104"/>
      <c r="AW357" s="104"/>
      <c r="AZ357" s="104"/>
      <c r="BC357" s="104"/>
      <c r="BF357" s="104"/>
      <c r="BI357" s="104"/>
      <c r="BL357" s="104"/>
      <c r="BO357" s="104"/>
      <c r="BR357" s="104"/>
      <c r="BU357" s="104"/>
      <c r="BX357" s="104"/>
      <c r="CA357" s="104"/>
    </row>
    <row r="358">
      <c r="A358" s="89"/>
      <c r="D358" s="90"/>
      <c r="G358" s="90"/>
      <c r="J358" s="90"/>
      <c r="M358" s="90"/>
      <c r="P358" s="90"/>
      <c r="S358" s="90"/>
      <c r="V358" s="104"/>
      <c r="Y358" s="104"/>
      <c r="AB358" s="104"/>
      <c r="AE358" s="104"/>
      <c r="AH358" s="104"/>
      <c r="AK358" s="104"/>
      <c r="AN358" s="104"/>
      <c r="AQ358" s="104"/>
      <c r="AT358" s="104"/>
      <c r="AW358" s="104"/>
      <c r="AZ358" s="104"/>
      <c r="BC358" s="104"/>
      <c r="BF358" s="104"/>
      <c r="BI358" s="104"/>
      <c r="BL358" s="104"/>
      <c r="BO358" s="104"/>
      <c r="BR358" s="104"/>
      <c r="BU358" s="104"/>
      <c r="BX358" s="104"/>
      <c r="CA358" s="104"/>
    </row>
    <row r="359">
      <c r="A359" s="89"/>
      <c r="D359" s="90"/>
      <c r="G359" s="90"/>
      <c r="J359" s="90"/>
      <c r="M359" s="90"/>
      <c r="P359" s="90"/>
      <c r="S359" s="90"/>
      <c r="V359" s="104"/>
      <c r="Y359" s="104"/>
      <c r="AB359" s="104"/>
      <c r="AE359" s="104"/>
      <c r="AH359" s="104"/>
      <c r="AK359" s="104"/>
      <c r="AN359" s="104"/>
      <c r="AQ359" s="104"/>
      <c r="AT359" s="104"/>
      <c r="AW359" s="104"/>
      <c r="AZ359" s="104"/>
      <c r="BC359" s="104"/>
      <c r="BF359" s="104"/>
      <c r="BI359" s="104"/>
      <c r="BL359" s="104"/>
      <c r="BO359" s="104"/>
      <c r="BR359" s="104"/>
      <c r="BU359" s="104"/>
      <c r="BX359" s="104"/>
      <c r="CA359" s="104"/>
    </row>
    <row r="360">
      <c r="A360" s="89"/>
      <c r="D360" s="90"/>
      <c r="G360" s="90"/>
      <c r="J360" s="90"/>
      <c r="M360" s="90"/>
      <c r="P360" s="90"/>
      <c r="S360" s="90"/>
      <c r="V360" s="104"/>
      <c r="Y360" s="104"/>
      <c r="AB360" s="104"/>
      <c r="AE360" s="104"/>
      <c r="AH360" s="104"/>
      <c r="AK360" s="104"/>
      <c r="AN360" s="104"/>
      <c r="AQ360" s="104"/>
      <c r="AT360" s="104"/>
      <c r="AW360" s="104"/>
      <c r="AZ360" s="104"/>
      <c r="BC360" s="104"/>
      <c r="BF360" s="104"/>
      <c r="BI360" s="104"/>
      <c r="BL360" s="104"/>
      <c r="BO360" s="104"/>
      <c r="BR360" s="104"/>
      <c r="BU360" s="104"/>
      <c r="BX360" s="104"/>
      <c r="CA360" s="104"/>
    </row>
    <row r="361">
      <c r="A361" s="89"/>
      <c r="D361" s="90"/>
      <c r="G361" s="90"/>
      <c r="J361" s="90"/>
      <c r="M361" s="90"/>
      <c r="P361" s="90"/>
      <c r="S361" s="90"/>
      <c r="V361" s="104"/>
      <c r="Y361" s="104"/>
      <c r="AB361" s="104"/>
      <c r="AE361" s="104"/>
      <c r="AH361" s="104"/>
      <c r="AK361" s="104"/>
      <c r="AN361" s="104"/>
      <c r="AQ361" s="104"/>
      <c r="AT361" s="104"/>
      <c r="AW361" s="104"/>
      <c r="AZ361" s="104"/>
      <c r="BC361" s="104"/>
      <c r="BF361" s="104"/>
      <c r="BI361" s="104"/>
      <c r="BL361" s="104"/>
      <c r="BO361" s="104"/>
      <c r="BR361" s="104"/>
      <c r="BU361" s="104"/>
      <c r="BX361" s="104"/>
      <c r="CA361" s="104"/>
    </row>
    <row r="362">
      <c r="A362" s="89"/>
      <c r="D362" s="90"/>
      <c r="G362" s="90"/>
      <c r="J362" s="90"/>
      <c r="M362" s="90"/>
      <c r="P362" s="90"/>
      <c r="S362" s="90"/>
      <c r="V362" s="104"/>
      <c r="Y362" s="104"/>
      <c r="AB362" s="104"/>
      <c r="AE362" s="104"/>
      <c r="AH362" s="104"/>
      <c r="AK362" s="104"/>
      <c r="AN362" s="104"/>
      <c r="AQ362" s="104"/>
      <c r="AT362" s="104"/>
      <c r="AW362" s="104"/>
      <c r="AZ362" s="104"/>
      <c r="BC362" s="104"/>
      <c r="BF362" s="104"/>
      <c r="BI362" s="104"/>
      <c r="BL362" s="104"/>
      <c r="BO362" s="104"/>
      <c r="BR362" s="104"/>
      <c r="BU362" s="104"/>
      <c r="BX362" s="104"/>
      <c r="CA362" s="104"/>
    </row>
    <row r="363">
      <c r="A363" s="89"/>
      <c r="D363" s="90"/>
      <c r="G363" s="90"/>
      <c r="J363" s="90"/>
      <c r="M363" s="90"/>
      <c r="P363" s="90"/>
      <c r="S363" s="90"/>
      <c r="V363" s="104"/>
      <c r="Y363" s="104"/>
      <c r="AB363" s="104"/>
      <c r="AE363" s="104"/>
      <c r="AH363" s="104"/>
      <c r="AK363" s="104"/>
      <c r="AN363" s="104"/>
      <c r="AQ363" s="104"/>
      <c r="AT363" s="104"/>
      <c r="AW363" s="104"/>
      <c r="AZ363" s="104"/>
      <c r="BC363" s="104"/>
      <c r="BF363" s="104"/>
      <c r="BI363" s="104"/>
      <c r="BL363" s="104"/>
      <c r="BO363" s="104"/>
      <c r="BR363" s="104"/>
      <c r="BU363" s="104"/>
      <c r="BX363" s="104"/>
      <c r="CA363" s="104"/>
    </row>
    <row r="364">
      <c r="A364" s="89"/>
      <c r="D364" s="90"/>
      <c r="G364" s="90"/>
      <c r="J364" s="90"/>
      <c r="M364" s="90"/>
      <c r="P364" s="90"/>
      <c r="S364" s="90"/>
      <c r="V364" s="104"/>
      <c r="Y364" s="104"/>
      <c r="AB364" s="104"/>
      <c r="AE364" s="104"/>
      <c r="AH364" s="104"/>
      <c r="AK364" s="104"/>
      <c r="AN364" s="104"/>
      <c r="AQ364" s="104"/>
      <c r="AT364" s="104"/>
      <c r="AW364" s="104"/>
      <c r="AZ364" s="104"/>
      <c r="BC364" s="104"/>
      <c r="BF364" s="104"/>
      <c r="BI364" s="104"/>
      <c r="BL364" s="104"/>
      <c r="BO364" s="104"/>
      <c r="BR364" s="104"/>
      <c r="BU364" s="104"/>
      <c r="BX364" s="104"/>
      <c r="CA364" s="104"/>
    </row>
    <row r="365">
      <c r="A365" s="89"/>
      <c r="D365" s="90"/>
      <c r="G365" s="90"/>
      <c r="J365" s="90"/>
      <c r="M365" s="90"/>
      <c r="P365" s="90"/>
      <c r="S365" s="90"/>
      <c r="V365" s="104"/>
      <c r="Y365" s="104"/>
      <c r="AB365" s="104"/>
      <c r="AE365" s="104"/>
      <c r="AH365" s="104"/>
      <c r="AK365" s="104"/>
      <c r="AN365" s="104"/>
      <c r="AQ365" s="104"/>
      <c r="AT365" s="104"/>
      <c r="AW365" s="104"/>
      <c r="AZ365" s="104"/>
      <c r="BC365" s="104"/>
      <c r="BF365" s="104"/>
      <c r="BI365" s="104"/>
      <c r="BL365" s="104"/>
      <c r="BO365" s="104"/>
      <c r="BR365" s="104"/>
      <c r="BU365" s="104"/>
      <c r="BX365" s="104"/>
      <c r="CA365" s="104"/>
    </row>
    <row r="366">
      <c r="A366" s="89"/>
      <c r="D366" s="90"/>
      <c r="G366" s="90"/>
      <c r="J366" s="90"/>
      <c r="M366" s="90"/>
      <c r="P366" s="90"/>
      <c r="S366" s="90"/>
      <c r="V366" s="104"/>
      <c r="Y366" s="104"/>
      <c r="AB366" s="104"/>
      <c r="AE366" s="104"/>
      <c r="AH366" s="104"/>
      <c r="AK366" s="104"/>
      <c r="AN366" s="104"/>
      <c r="AQ366" s="104"/>
      <c r="AT366" s="104"/>
      <c r="AW366" s="104"/>
      <c r="AZ366" s="104"/>
      <c r="BC366" s="104"/>
      <c r="BF366" s="104"/>
      <c r="BI366" s="104"/>
      <c r="BL366" s="104"/>
      <c r="BO366" s="104"/>
      <c r="BR366" s="104"/>
      <c r="BU366" s="104"/>
      <c r="BX366" s="104"/>
      <c r="CA366" s="104"/>
    </row>
    <row r="367">
      <c r="A367" s="89"/>
      <c r="D367" s="90"/>
      <c r="G367" s="90"/>
      <c r="J367" s="90"/>
      <c r="M367" s="90"/>
      <c r="P367" s="90"/>
      <c r="S367" s="90"/>
      <c r="V367" s="104"/>
      <c r="Y367" s="104"/>
      <c r="AB367" s="104"/>
      <c r="AE367" s="104"/>
      <c r="AH367" s="104"/>
      <c r="AK367" s="104"/>
      <c r="AN367" s="104"/>
      <c r="AQ367" s="104"/>
      <c r="AT367" s="104"/>
      <c r="AW367" s="104"/>
      <c r="AZ367" s="104"/>
      <c r="BC367" s="104"/>
      <c r="BF367" s="104"/>
      <c r="BI367" s="104"/>
      <c r="BL367" s="104"/>
      <c r="BO367" s="104"/>
      <c r="BR367" s="104"/>
      <c r="BU367" s="104"/>
      <c r="BX367" s="104"/>
      <c r="CA367" s="104"/>
    </row>
    <row r="368">
      <c r="A368" s="89"/>
      <c r="D368" s="90"/>
      <c r="G368" s="90"/>
      <c r="J368" s="90"/>
      <c r="M368" s="90"/>
      <c r="P368" s="90"/>
      <c r="S368" s="90"/>
      <c r="V368" s="104"/>
      <c r="Y368" s="104"/>
      <c r="AB368" s="104"/>
      <c r="AE368" s="104"/>
      <c r="AH368" s="104"/>
      <c r="AK368" s="104"/>
      <c r="AN368" s="104"/>
      <c r="AQ368" s="104"/>
      <c r="AT368" s="104"/>
      <c r="AW368" s="104"/>
      <c r="AZ368" s="104"/>
      <c r="BC368" s="104"/>
      <c r="BF368" s="104"/>
      <c r="BI368" s="104"/>
      <c r="BL368" s="104"/>
      <c r="BO368" s="104"/>
      <c r="BR368" s="104"/>
      <c r="BU368" s="104"/>
      <c r="BX368" s="104"/>
      <c r="CA368" s="104"/>
    </row>
    <row r="369">
      <c r="A369" s="89"/>
      <c r="D369" s="90"/>
      <c r="G369" s="90"/>
      <c r="J369" s="90"/>
      <c r="M369" s="90"/>
      <c r="P369" s="90"/>
      <c r="S369" s="90"/>
      <c r="V369" s="104"/>
      <c r="Y369" s="104"/>
      <c r="AB369" s="104"/>
      <c r="AE369" s="104"/>
      <c r="AH369" s="104"/>
      <c r="AK369" s="104"/>
      <c r="AN369" s="104"/>
      <c r="AQ369" s="104"/>
      <c r="AT369" s="104"/>
      <c r="AW369" s="104"/>
      <c r="AZ369" s="104"/>
      <c r="BC369" s="104"/>
      <c r="BF369" s="104"/>
      <c r="BI369" s="104"/>
      <c r="BL369" s="104"/>
      <c r="BO369" s="104"/>
      <c r="BR369" s="104"/>
      <c r="BU369" s="104"/>
      <c r="BX369" s="104"/>
      <c r="CA369" s="104"/>
    </row>
    <row r="370">
      <c r="A370" s="89"/>
      <c r="D370" s="90"/>
      <c r="G370" s="90"/>
      <c r="J370" s="90"/>
      <c r="M370" s="90"/>
      <c r="P370" s="90"/>
      <c r="S370" s="90"/>
      <c r="V370" s="104"/>
      <c r="Y370" s="104"/>
      <c r="AB370" s="104"/>
      <c r="AE370" s="104"/>
      <c r="AH370" s="104"/>
      <c r="AK370" s="104"/>
      <c r="AN370" s="104"/>
      <c r="AQ370" s="104"/>
      <c r="AT370" s="104"/>
      <c r="AW370" s="104"/>
      <c r="AZ370" s="104"/>
      <c r="BC370" s="104"/>
      <c r="BF370" s="104"/>
      <c r="BI370" s="104"/>
      <c r="BL370" s="104"/>
      <c r="BO370" s="104"/>
      <c r="BR370" s="104"/>
      <c r="BU370" s="104"/>
      <c r="BX370" s="104"/>
      <c r="CA370" s="104"/>
    </row>
    <row r="371">
      <c r="A371" s="89"/>
      <c r="D371" s="90"/>
      <c r="G371" s="90"/>
      <c r="J371" s="90"/>
      <c r="M371" s="90"/>
      <c r="P371" s="90"/>
      <c r="S371" s="90"/>
      <c r="V371" s="104"/>
      <c r="Y371" s="104"/>
      <c r="AB371" s="104"/>
      <c r="AE371" s="104"/>
      <c r="AH371" s="104"/>
      <c r="AK371" s="104"/>
      <c r="AN371" s="104"/>
      <c r="AQ371" s="104"/>
      <c r="AT371" s="104"/>
      <c r="AW371" s="104"/>
      <c r="AZ371" s="104"/>
      <c r="BC371" s="104"/>
      <c r="BF371" s="104"/>
      <c r="BI371" s="104"/>
      <c r="BL371" s="104"/>
      <c r="BO371" s="104"/>
      <c r="BR371" s="104"/>
      <c r="BU371" s="104"/>
      <c r="BX371" s="104"/>
      <c r="CA371" s="104"/>
    </row>
    <row r="372">
      <c r="A372" s="89"/>
      <c r="D372" s="90"/>
      <c r="G372" s="90"/>
      <c r="J372" s="90"/>
      <c r="M372" s="90"/>
      <c r="P372" s="90"/>
      <c r="S372" s="90"/>
      <c r="V372" s="104"/>
      <c r="Y372" s="104"/>
      <c r="AB372" s="104"/>
      <c r="AE372" s="104"/>
      <c r="AH372" s="104"/>
      <c r="AK372" s="104"/>
      <c r="AN372" s="104"/>
      <c r="AQ372" s="104"/>
      <c r="AT372" s="104"/>
      <c r="AW372" s="104"/>
      <c r="AZ372" s="104"/>
      <c r="BC372" s="104"/>
      <c r="BF372" s="104"/>
      <c r="BI372" s="104"/>
      <c r="BL372" s="104"/>
      <c r="BO372" s="104"/>
      <c r="BR372" s="104"/>
      <c r="BU372" s="104"/>
      <c r="BX372" s="104"/>
      <c r="CA372" s="104"/>
    </row>
    <row r="373">
      <c r="A373" s="89"/>
      <c r="D373" s="90"/>
      <c r="G373" s="90"/>
      <c r="J373" s="90"/>
      <c r="M373" s="90"/>
      <c r="P373" s="90"/>
      <c r="S373" s="90"/>
      <c r="V373" s="104"/>
      <c r="Y373" s="104"/>
      <c r="AB373" s="104"/>
      <c r="AE373" s="104"/>
      <c r="AH373" s="104"/>
      <c r="AK373" s="104"/>
      <c r="AN373" s="104"/>
      <c r="AQ373" s="104"/>
      <c r="AT373" s="104"/>
      <c r="AW373" s="104"/>
      <c r="AZ373" s="104"/>
      <c r="BC373" s="104"/>
      <c r="BF373" s="104"/>
      <c r="BI373" s="104"/>
      <c r="BL373" s="104"/>
      <c r="BO373" s="104"/>
      <c r="BR373" s="104"/>
      <c r="BU373" s="104"/>
      <c r="BX373" s="104"/>
      <c r="CA373" s="104"/>
    </row>
    <row r="374">
      <c r="A374" s="89"/>
      <c r="D374" s="90"/>
      <c r="G374" s="90"/>
      <c r="J374" s="90"/>
      <c r="M374" s="90"/>
      <c r="P374" s="90"/>
      <c r="S374" s="90"/>
      <c r="V374" s="104"/>
      <c r="Y374" s="104"/>
      <c r="AB374" s="104"/>
      <c r="AE374" s="104"/>
      <c r="AH374" s="104"/>
      <c r="AK374" s="104"/>
      <c r="AN374" s="104"/>
      <c r="AQ374" s="104"/>
      <c r="AT374" s="104"/>
      <c r="AW374" s="104"/>
      <c r="AZ374" s="104"/>
      <c r="BC374" s="104"/>
      <c r="BF374" s="104"/>
      <c r="BI374" s="104"/>
      <c r="BL374" s="104"/>
      <c r="BO374" s="104"/>
      <c r="BR374" s="104"/>
      <c r="BU374" s="104"/>
      <c r="BX374" s="104"/>
      <c r="CA374" s="104"/>
    </row>
    <row r="375">
      <c r="A375" s="89"/>
      <c r="D375" s="90"/>
      <c r="G375" s="90"/>
      <c r="J375" s="90"/>
      <c r="M375" s="90"/>
      <c r="P375" s="90"/>
      <c r="S375" s="90"/>
      <c r="V375" s="104"/>
      <c r="Y375" s="104"/>
      <c r="AB375" s="104"/>
      <c r="AE375" s="104"/>
      <c r="AH375" s="104"/>
      <c r="AK375" s="104"/>
      <c r="AN375" s="104"/>
      <c r="AQ375" s="104"/>
      <c r="AT375" s="104"/>
      <c r="AW375" s="104"/>
      <c r="AZ375" s="104"/>
      <c r="BC375" s="104"/>
      <c r="BF375" s="104"/>
      <c r="BI375" s="104"/>
      <c r="BL375" s="104"/>
      <c r="BO375" s="104"/>
      <c r="BR375" s="104"/>
      <c r="BU375" s="104"/>
      <c r="BX375" s="104"/>
      <c r="CA375" s="104"/>
    </row>
    <row r="376">
      <c r="A376" s="89"/>
      <c r="D376" s="90"/>
      <c r="G376" s="90"/>
      <c r="J376" s="90"/>
      <c r="M376" s="90"/>
      <c r="P376" s="90"/>
      <c r="S376" s="90"/>
      <c r="V376" s="104"/>
      <c r="Y376" s="104"/>
      <c r="AB376" s="104"/>
      <c r="AE376" s="104"/>
      <c r="AH376" s="104"/>
      <c r="AK376" s="104"/>
      <c r="AN376" s="104"/>
      <c r="AQ376" s="104"/>
      <c r="AT376" s="104"/>
      <c r="AW376" s="104"/>
      <c r="AZ376" s="104"/>
      <c r="BC376" s="104"/>
      <c r="BF376" s="104"/>
      <c r="BI376" s="104"/>
      <c r="BL376" s="104"/>
      <c r="BO376" s="104"/>
      <c r="BR376" s="104"/>
      <c r="BU376" s="104"/>
      <c r="BX376" s="104"/>
      <c r="CA376" s="104"/>
    </row>
    <row r="377">
      <c r="A377" s="89"/>
      <c r="D377" s="90"/>
      <c r="G377" s="90"/>
      <c r="J377" s="90"/>
      <c r="M377" s="90"/>
      <c r="P377" s="90"/>
      <c r="S377" s="90"/>
      <c r="V377" s="104"/>
      <c r="Y377" s="104"/>
      <c r="AB377" s="104"/>
      <c r="AE377" s="104"/>
      <c r="AH377" s="104"/>
      <c r="AK377" s="104"/>
      <c r="AN377" s="104"/>
      <c r="AQ377" s="104"/>
      <c r="AT377" s="104"/>
      <c r="AW377" s="104"/>
      <c r="AZ377" s="104"/>
      <c r="BC377" s="104"/>
      <c r="BF377" s="104"/>
      <c r="BI377" s="104"/>
      <c r="BL377" s="104"/>
      <c r="BO377" s="104"/>
      <c r="BR377" s="104"/>
      <c r="BU377" s="104"/>
      <c r="BX377" s="104"/>
      <c r="CA377" s="104"/>
    </row>
    <row r="378">
      <c r="A378" s="89"/>
      <c r="D378" s="90"/>
      <c r="G378" s="90"/>
      <c r="J378" s="90"/>
      <c r="M378" s="90"/>
      <c r="P378" s="90"/>
      <c r="S378" s="90"/>
      <c r="V378" s="104"/>
      <c r="Y378" s="104"/>
      <c r="AB378" s="104"/>
      <c r="AE378" s="104"/>
      <c r="AH378" s="104"/>
      <c r="AK378" s="104"/>
      <c r="AN378" s="104"/>
      <c r="AQ378" s="104"/>
      <c r="AT378" s="104"/>
      <c r="AW378" s="104"/>
      <c r="AZ378" s="104"/>
      <c r="BC378" s="104"/>
      <c r="BF378" s="104"/>
      <c r="BI378" s="104"/>
      <c r="BL378" s="104"/>
      <c r="BO378" s="104"/>
      <c r="BR378" s="104"/>
      <c r="BU378" s="104"/>
      <c r="BX378" s="104"/>
      <c r="CA378" s="104"/>
    </row>
    <row r="379">
      <c r="A379" s="89"/>
      <c r="D379" s="90"/>
      <c r="G379" s="90"/>
      <c r="J379" s="90"/>
      <c r="M379" s="90"/>
      <c r="P379" s="90"/>
      <c r="S379" s="90"/>
      <c r="V379" s="104"/>
      <c r="Y379" s="104"/>
      <c r="AB379" s="104"/>
      <c r="AE379" s="104"/>
      <c r="AH379" s="104"/>
      <c r="AK379" s="104"/>
      <c r="AN379" s="104"/>
      <c r="AQ379" s="104"/>
      <c r="AT379" s="104"/>
      <c r="AW379" s="104"/>
      <c r="AZ379" s="104"/>
      <c r="BC379" s="104"/>
      <c r="BF379" s="104"/>
      <c r="BI379" s="104"/>
      <c r="BL379" s="104"/>
      <c r="BO379" s="104"/>
      <c r="BR379" s="104"/>
      <c r="BU379" s="104"/>
      <c r="BX379" s="104"/>
      <c r="CA379" s="104"/>
    </row>
    <row r="380">
      <c r="A380" s="89"/>
      <c r="D380" s="90"/>
      <c r="G380" s="90"/>
      <c r="J380" s="90"/>
      <c r="M380" s="90"/>
      <c r="P380" s="90"/>
      <c r="S380" s="90"/>
      <c r="V380" s="104"/>
      <c r="Y380" s="104"/>
      <c r="AB380" s="104"/>
      <c r="AE380" s="104"/>
      <c r="AH380" s="104"/>
      <c r="AK380" s="104"/>
      <c r="AN380" s="104"/>
      <c r="AQ380" s="104"/>
      <c r="AT380" s="104"/>
      <c r="AW380" s="104"/>
      <c r="AZ380" s="104"/>
      <c r="BC380" s="104"/>
      <c r="BF380" s="104"/>
      <c r="BI380" s="104"/>
      <c r="BL380" s="104"/>
      <c r="BO380" s="104"/>
      <c r="BR380" s="104"/>
      <c r="BU380" s="104"/>
      <c r="BX380" s="104"/>
      <c r="CA380" s="104"/>
    </row>
    <row r="381">
      <c r="A381" s="89"/>
      <c r="D381" s="90"/>
      <c r="G381" s="90"/>
      <c r="J381" s="90"/>
      <c r="M381" s="90"/>
      <c r="P381" s="90"/>
      <c r="S381" s="90"/>
      <c r="V381" s="104"/>
      <c r="Y381" s="104"/>
      <c r="AB381" s="104"/>
      <c r="AE381" s="104"/>
      <c r="AH381" s="104"/>
      <c r="AK381" s="104"/>
      <c r="AN381" s="104"/>
      <c r="AQ381" s="104"/>
      <c r="AT381" s="104"/>
      <c r="AW381" s="104"/>
      <c r="AZ381" s="104"/>
      <c r="BC381" s="104"/>
      <c r="BF381" s="104"/>
      <c r="BI381" s="104"/>
      <c r="BL381" s="104"/>
      <c r="BO381" s="104"/>
      <c r="BR381" s="104"/>
      <c r="BU381" s="104"/>
      <c r="BX381" s="104"/>
      <c r="CA381" s="104"/>
    </row>
    <row r="382">
      <c r="A382" s="89"/>
      <c r="D382" s="90"/>
      <c r="G382" s="90"/>
      <c r="J382" s="90"/>
      <c r="M382" s="90"/>
      <c r="P382" s="90"/>
      <c r="S382" s="90"/>
      <c r="V382" s="104"/>
      <c r="Y382" s="104"/>
      <c r="AB382" s="104"/>
      <c r="AE382" s="104"/>
      <c r="AH382" s="104"/>
      <c r="AK382" s="104"/>
      <c r="AN382" s="104"/>
      <c r="AQ382" s="104"/>
      <c r="AT382" s="104"/>
      <c r="AW382" s="104"/>
      <c r="AZ382" s="104"/>
      <c r="BC382" s="104"/>
      <c r="BF382" s="104"/>
      <c r="BI382" s="104"/>
      <c r="BL382" s="104"/>
      <c r="BO382" s="104"/>
      <c r="BR382" s="104"/>
      <c r="BU382" s="104"/>
      <c r="BX382" s="104"/>
      <c r="CA382" s="104"/>
    </row>
    <row r="383">
      <c r="A383" s="89"/>
      <c r="D383" s="90"/>
      <c r="G383" s="90"/>
      <c r="J383" s="90"/>
      <c r="M383" s="90"/>
      <c r="P383" s="90"/>
      <c r="S383" s="90"/>
      <c r="V383" s="104"/>
      <c r="Y383" s="104"/>
      <c r="AB383" s="104"/>
      <c r="AE383" s="104"/>
      <c r="AH383" s="104"/>
      <c r="AK383" s="104"/>
      <c r="AN383" s="104"/>
      <c r="AQ383" s="104"/>
      <c r="AT383" s="104"/>
      <c r="AW383" s="104"/>
      <c r="AZ383" s="104"/>
      <c r="BC383" s="104"/>
      <c r="BF383" s="104"/>
      <c r="BI383" s="104"/>
      <c r="BL383" s="104"/>
      <c r="BO383" s="104"/>
      <c r="BR383" s="104"/>
      <c r="BU383" s="104"/>
      <c r="BX383" s="104"/>
      <c r="CA383" s="104"/>
    </row>
    <row r="384">
      <c r="A384" s="89"/>
      <c r="D384" s="90"/>
      <c r="G384" s="90"/>
      <c r="J384" s="90"/>
      <c r="M384" s="90"/>
      <c r="P384" s="90"/>
      <c r="S384" s="90"/>
      <c r="V384" s="104"/>
      <c r="Y384" s="104"/>
      <c r="AB384" s="104"/>
      <c r="AE384" s="104"/>
      <c r="AH384" s="104"/>
      <c r="AK384" s="104"/>
      <c r="AN384" s="104"/>
      <c r="AQ384" s="104"/>
      <c r="AT384" s="104"/>
      <c r="AW384" s="104"/>
      <c r="AZ384" s="104"/>
      <c r="BC384" s="104"/>
      <c r="BF384" s="104"/>
      <c r="BI384" s="104"/>
      <c r="BL384" s="104"/>
      <c r="BO384" s="104"/>
      <c r="BR384" s="104"/>
      <c r="BU384" s="104"/>
      <c r="BX384" s="104"/>
      <c r="CA384" s="104"/>
    </row>
    <row r="385">
      <c r="A385" s="89"/>
      <c r="D385" s="90"/>
      <c r="G385" s="90"/>
      <c r="J385" s="90"/>
      <c r="M385" s="90"/>
      <c r="P385" s="90"/>
      <c r="S385" s="90"/>
      <c r="V385" s="104"/>
      <c r="Y385" s="104"/>
      <c r="AB385" s="104"/>
      <c r="AE385" s="104"/>
      <c r="AH385" s="104"/>
      <c r="AK385" s="104"/>
      <c r="AN385" s="104"/>
      <c r="AQ385" s="104"/>
      <c r="AT385" s="104"/>
      <c r="AW385" s="104"/>
      <c r="AZ385" s="104"/>
      <c r="BC385" s="104"/>
      <c r="BF385" s="104"/>
      <c r="BI385" s="104"/>
      <c r="BL385" s="104"/>
      <c r="BO385" s="104"/>
      <c r="BR385" s="104"/>
      <c r="BU385" s="104"/>
      <c r="BX385" s="104"/>
      <c r="CA385" s="104"/>
    </row>
    <row r="386">
      <c r="A386" s="89"/>
      <c r="D386" s="90"/>
      <c r="G386" s="90"/>
      <c r="J386" s="90"/>
      <c r="M386" s="90"/>
      <c r="P386" s="90"/>
      <c r="S386" s="90"/>
      <c r="V386" s="104"/>
      <c r="Y386" s="104"/>
      <c r="AB386" s="104"/>
      <c r="AE386" s="104"/>
      <c r="AH386" s="104"/>
      <c r="AK386" s="104"/>
      <c r="AN386" s="104"/>
      <c r="AQ386" s="104"/>
      <c r="AT386" s="104"/>
      <c r="AW386" s="104"/>
      <c r="AZ386" s="104"/>
      <c r="BC386" s="104"/>
      <c r="BF386" s="104"/>
      <c r="BI386" s="104"/>
      <c r="BL386" s="104"/>
      <c r="BO386" s="104"/>
      <c r="BR386" s="104"/>
      <c r="BU386" s="104"/>
      <c r="BX386" s="104"/>
      <c r="CA386" s="104"/>
    </row>
    <row r="387">
      <c r="A387" s="89"/>
      <c r="D387" s="90"/>
      <c r="G387" s="90"/>
      <c r="J387" s="90"/>
      <c r="M387" s="90"/>
      <c r="P387" s="90"/>
      <c r="S387" s="90"/>
      <c r="V387" s="104"/>
      <c r="Y387" s="104"/>
      <c r="AB387" s="104"/>
      <c r="AE387" s="104"/>
      <c r="AH387" s="104"/>
      <c r="AK387" s="104"/>
      <c r="AN387" s="104"/>
      <c r="AQ387" s="104"/>
      <c r="AT387" s="104"/>
      <c r="AW387" s="104"/>
      <c r="AZ387" s="104"/>
      <c r="BC387" s="104"/>
      <c r="BF387" s="104"/>
      <c r="BI387" s="104"/>
      <c r="BL387" s="104"/>
      <c r="BO387" s="104"/>
      <c r="BR387" s="104"/>
      <c r="BU387" s="104"/>
      <c r="BX387" s="104"/>
      <c r="CA387" s="104"/>
    </row>
    <row r="388">
      <c r="A388" s="89"/>
      <c r="D388" s="90"/>
      <c r="G388" s="90"/>
      <c r="J388" s="90"/>
      <c r="M388" s="90"/>
      <c r="P388" s="90"/>
      <c r="S388" s="90"/>
      <c r="V388" s="104"/>
      <c r="Y388" s="104"/>
      <c r="AB388" s="104"/>
      <c r="AE388" s="104"/>
      <c r="AH388" s="104"/>
      <c r="AK388" s="104"/>
      <c r="AN388" s="104"/>
      <c r="AQ388" s="104"/>
      <c r="AT388" s="104"/>
      <c r="AW388" s="104"/>
      <c r="AZ388" s="104"/>
      <c r="BC388" s="104"/>
      <c r="BF388" s="104"/>
      <c r="BI388" s="104"/>
      <c r="BL388" s="104"/>
      <c r="BO388" s="104"/>
      <c r="BR388" s="104"/>
      <c r="BU388" s="104"/>
      <c r="BX388" s="104"/>
      <c r="CA388" s="104"/>
    </row>
    <row r="389">
      <c r="A389" s="89"/>
      <c r="D389" s="90"/>
      <c r="G389" s="90"/>
      <c r="J389" s="90"/>
      <c r="M389" s="90"/>
      <c r="P389" s="90"/>
      <c r="S389" s="90"/>
      <c r="V389" s="104"/>
      <c r="Y389" s="104"/>
      <c r="AB389" s="104"/>
      <c r="AE389" s="104"/>
      <c r="AH389" s="104"/>
      <c r="AK389" s="104"/>
      <c r="AN389" s="104"/>
      <c r="AQ389" s="104"/>
      <c r="AT389" s="104"/>
      <c r="AW389" s="104"/>
      <c r="AZ389" s="104"/>
      <c r="BC389" s="104"/>
      <c r="BF389" s="104"/>
      <c r="BI389" s="104"/>
      <c r="BL389" s="104"/>
      <c r="BO389" s="104"/>
      <c r="BR389" s="104"/>
      <c r="BU389" s="104"/>
      <c r="BX389" s="104"/>
      <c r="CA389" s="104"/>
    </row>
    <row r="390">
      <c r="A390" s="89"/>
      <c r="D390" s="90"/>
      <c r="G390" s="90"/>
      <c r="J390" s="90"/>
      <c r="M390" s="90"/>
      <c r="P390" s="90"/>
      <c r="S390" s="90"/>
      <c r="V390" s="104"/>
      <c r="Y390" s="104"/>
      <c r="AB390" s="104"/>
      <c r="AE390" s="104"/>
      <c r="AH390" s="104"/>
      <c r="AK390" s="104"/>
      <c r="AN390" s="104"/>
      <c r="AQ390" s="104"/>
      <c r="AT390" s="104"/>
      <c r="AW390" s="104"/>
      <c r="AZ390" s="104"/>
      <c r="BC390" s="104"/>
      <c r="BF390" s="104"/>
      <c r="BI390" s="104"/>
      <c r="BL390" s="104"/>
      <c r="BO390" s="104"/>
      <c r="BR390" s="104"/>
      <c r="BU390" s="104"/>
      <c r="BX390" s="104"/>
      <c r="CA390" s="104"/>
    </row>
    <row r="391">
      <c r="A391" s="89"/>
      <c r="D391" s="90"/>
      <c r="G391" s="90"/>
      <c r="J391" s="90"/>
      <c r="M391" s="90"/>
      <c r="P391" s="90"/>
      <c r="S391" s="90"/>
      <c r="V391" s="104"/>
      <c r="Y391" s="104"/>
      <c r="AB391" s="104"/>
      <c r="AE391" s="104"/>
      <c r="AH391" s="104"/>
      <c r="AK391" s="104"/>
      <c r="AN391" s="104"/>
      <c r="AQ391" s="104"/>
      <c r="AT391" s="104"/>
      <c r="AW391" s="104"/>
      <c r="AZ391" s="104"/>
      <c r="BC391" s="104"/>
      <c r="BF391" s="104"/>
      <c r="BI391" s="104"/>
      <c r="BL391" s="104"/>
      <c r="BO391" s="104"/>
      <c r="BR391" s="104"/>
      <c r="BU391" s="104"/>
      <c r="BX391" s="104"/>
      <c r="CA391" s="104"/>
    </row>
    <row r="392">
      <c r="A392" s="89"/>
      <c r="D392" s="90"/>
      <c r="G392" s="90"/>
      <c r="J392" s="90"/>
      <c r="M392" s="90"/>
      <c r="P392" s="90"/>
      <c r="S392" s="90"/>
      <c r="V392" s="104"/>
      <c r="Y392" s="104"/>
      <c r="AB392" s="104"/>
      <c r="AE392" s="104"/>
      <c r="AH392" s="104"/>
      <c r="AK392" s="104"/>
      <c r="AN392" s="104"/>
      <c r="AQ392" s="104"/>
      <c r="AT392" s="104"/>
      <c r="AW392" s="104"/>
      <c r="AZ392" s="104"/>
      <c r="BC392" s="104"/>
      <c r="BF392" s="104"/>
      <c r="BI392" s="104"/>
      <c r="BL392" s="104"/>
      <c r="BO392" s="104"/>
      <c r="BR392" s="104"/>
      <c r="BU392" s="104"/>
      <c r="BX392" s="104"/>
      <c r="CA392" s="104"/>
    </row>
    <row r="393">
      <c r="A393" s="89"/>
      <c r="D393" s="90"/>
      <c r="G393" s="90"/>
      <c r="J393" s="90"/>
      <c r="M393" s="90"/>
      <c r="P393" s="90"/>
      <c r="S393" s="90"/>
      <c r="V393" s="104"/>
      <c r="Y393" s="104"/>
      <c r="AB393" s="104"/>
      <c r="AE393" s="104"/>
      <c r="AH393" s="104"/>
      <c r="AK393" s="104"/>
      <c r="AN393" s="104"/>
      <c r="AQ393" s="104"/>
      <c r="AT393" s="104"/>
      <c r="AW393" s="104"/>
      <c r="AZ393" s="104"/>
      <c r="BC393" s="104"/>
      <c r="BF393" s="104"/>
      <c r="BI393" s="104"/>
      <c r="BL393" s="104"/>
      <c r="BO393" s="104"/>
      <c r="BR393" s="104"/>
      <c r="BU393" s="104"/>
      <c r="BX393" s="104"/>
      <c r="CA393" s="104"/>
    </row>
    <row r="394">
      <c r="A394" s="89"/>
      <c r="D394" s="90"/>
      <c r="G394" s="90"/>
      <c r="J394" s="90"/>
      <c r="M394" s="90"/>
      <c r="P394" s="90"/>
      <c r="S394" s="90"/>
      <c r="V394" s="104"/>
      <c r="Y394" s="104"/>
      <c r="AB394" s="104"/>
      <c r="AE394" s="104"/>
      <c r="AH394" s="104"/>
      <c r="AK394" s="104"/>
      <c r="AN394" s="104"/>
      <c r="AQ394" s="104"/>
      <c r="AT394" s="104"/>
      <c r="AW394" s="104"/>
      <c r="AZ394" s="104"/>
      <c r="BC394" s="104"/>
      <c r="BF394" s="104"/>
      <c r="BI394" s="104"/>
      <c r="BL394" s="104"/>
      <c r="BO394" s="104"/>
      <c r="BR394" s="104"/>
      <c r="BU394" s="104"/>
      <c r="BX394" s="104"/>
      <c r="CA394" s="104"/>
    </row>
    <row r="395">
      <c r="A395" s="89"/>
      <c r="D395" s="90"/>
      <c r="G395" s="90"/>
      <c r="J395" s="90"/>
      <c r="M395" s="90"/>
      <c r="P395" s="90"/>
      <c r="S395" s="90"/>
      <c r="V395" s="104"/>
      <c r="Y395" s="104"/>
      <c r="AB395" s="104"/>
      <c r="AE395" s="104"/>
      <c r="AH395" s="104"/>
      <c r="AK395" s="104"/>
      <c r="AN395" s="104"/>
      <c r="AQ395" s="104"/>
      <c r="AT395" s="104"/>
      <c r="AW395" s="104"/>
      <c r="AZ395" s="104"/>
      <c r="BC395" s="104"/>
      <c r="BF395" s="104"/>
      <c r="BI395" s="104"/>
      <c r="BL395" s="104"/>
      <c r="BO395" s="104"/>
      <c r="BR395" s="104"/>
      <c r="BU395" s="104"/>
      <c r="BX395" s="104"/>
      <c r="CA395" s="104"/>
    </row>
    <row r="396">
      <c r="A396" s="89"/>
      <c r="D396" s="90"/>
      <c r="G396" s="90"/>
      <c r="J396" s="90"/>
      <c r="M396" s="90"/>
      <c r="P396" s="90"/>
      <c r="S396" s="90"/>
      <c r="V396" s="104"/>
      <c r="Y396" s="104"/>
      <c r="AB396" s="104"/>
      <c r="AE396" s="104"/>
      <c r="AH396" s="104"/>
      <c r="AK396" s="104"/>
      <c r="AN396" s="104"/>
      <c r="AQ396" s="104"/>
      <c r="AT396" s="104"/>
      <c r="AW396" s="104"/>
      <c r="AZ396" s="104"/>
      <c r="BC396" s="104"/>
      <c r="BF396" s="104"/>
      <c r="BI396" s="104"/>
      <c r="BL396" s="104"/>
      <c r="BO396" s="104"/>
      <c r="BR396" s="104"/>
      <c r="BU396" s="104"/>
      <c r="BX396" s="104"/>
      <c r="CA396" s="104"/>
    </row>
    <row r="397">
      <c r="A397" s="89"/>
      <c r="D397" s="90"/>
      <c r="G397" s="90"/>
      <c r="J397" s="90"/>
      <c r="M397" s="90"/>
      <c r="P397" s="90"/>
      <c r="S397" s="90"/>
      <c r="V397" s="104"/>
      <c r="Y397" s="104"/>
      <c r="AB397" s="104"/>
      <c r="AE397" s="104"/>
      <c r="AH397" s="104"/>
      <c r="AK397" s="104"/>
      <c r="AN397" s="104"/>
      <c r="AQ397" s="104"/>
      <c r="AT397" s="104"/>
      <c r="AW397" s="104"/>
      <c r="AZ397" s="104"/>
      <c r="BC397" s="104"/>
      <c r="BF397" s="104"/>
      <c r="BI397" s="104"/>
      <c r="BL397" s="104"/>
      <c r="BO397" s="104"/>
      <c r="BR397" s="104"/>
      <c r="BU397" s="104"/>
      <c r="BX397" s="104"/>
      <c r="CA397" s="104"/>
    </row>
    <row r="398">
      <c r="A398" s="89"/>
      <c r="D398" s="90"/>
      <c r="G398" s="90"/>
      <c r="J398" s="90"/>
      <c r="M398" s="90"/>
      <c r="P398" s="90"/>
      <c r="S398" s="90"/>
      <c r="V398" s="104"/>
      <c r="Y398" s="104"/>
      <c r="AB398" s="104"/>
      <c r="AE398" s="104"/>
      <c r="AH398" s="104"/>
      <c r="AK398" s="104"/>
      <c r="AN398" s="104"/>
      <c r="AQ398" s="104"/>
      <c r="AT398" s="104"/>
      <c r="AW398" s="104"/>
      <c r="AZ398" s="104"/>
      <c r="BC398" s="104"/>
      <c r="BF398" s="104"/>
      <c r="BI398" s="104"/>
      <c r="BL398" s="104"/>
      <c r="BO398" s="104"/>
      <c r="BR398" s="104"/>
      <c r="BU398" s="104"/>
      <c r="BX398" s="104"/>
      <c r="CA398" s="104"/>
    </row>
    <row r="399">
      <c r="A399" s="89"/>
      <c r="D399" s="90"/>
      <c r="G399" s="90"/>
      <c r="J399" s="90"/>
      <c r="M399" s="90"/>
      <c r="P399" s="90"/>
      <c r="S399" s="90"/>
      <c r="V399" s="104"/>
      <c r="Y399" s="104"/>
      <c r="AB399" s="104"/>
      <c r="AE399" s="104"/>
      <c r="AH399" s="104"/>
      <c r="AK399" s="104"/>
      <c r="AN399" s="104"/>
      <c r="AQ399" s="104"/>
      <c r="AT399" s="104"/>
      <c r="AW399" s="104"/>
      <c r="AZ399" s="104"/>
      <c r="BC399" s="104"/>
      <c r="BF399" s="104"/>
      <c r="BI399" s="104"/>
      <c r="BL399" s="104"/>
      <c r="BO399" s="104"/>
      <c r="BR399" s="104"/>
      <c r="BU399" s="104"/>
      <c r="BX399" s="104"/>
      <c r="CA399" s="104"/>
    </row>
    <row r="400">
      <c r="A400" s="89"/>
      <c r="D400" s="90"/>
      <c r="G400" s="90"/>
      <c r="J400" s="90"/>
      <c r="M400" s="90"/>
      <c r="P400" s="90"/>
      <c r="S400" s="90"/>
      <c r="V400" s="104"/>
      <c r="Y400" s="104"/>
      <c r="AB400" s="104"/>
      <c r="AE400" s="104"/>
      <c r="AH400" s="104"/>
      <c r="AK400" s="104"/>
      <c r="AN400" s="104"/>
      <c r="AQ400" s="104"/>
      <c r="AT400" s="104"/>
      <c r="AW400" s="104"/>
      <c r="AZ400" s="104"/>
      <c r="BC400" s="104"/>
      <c r="BF400" s="104"/>
      <c r="BI400" s="104"/>
      <c r="BL400" s="104"/>
      <c r="BO400" s="104"/>
      <c r="BR400" s="104"/>
      <c r="BU400" s="104"/>
      <c r="BX400" s="104"/>
      <c r="CA400" s="104"/>
    </row>
    <row r="401">
      <c r="A401" s="89"/>
      <c r="D401" s="90"/>
      <c r="G401" s="90"/>
      <c r="J401" s="90"/>
      <c r="M401" s="90"/>
      <c r="P401" s="90"/>
      <c r="S401" s="90"/>
      <c r="V401" s="104"/>
      <c r="Y401" s="104"/>
      <c r="AB401" s="104"/>
      <c r="AE401" s="104"/>
      <c r="AH401" s="104"/>
      <c r="AK401" s="104"/>
      <c r="AN401" s="104"/>
      <c r="AQ401" s="104"/>
      <c r="AT401" s="104"/>
      <c r="AW401" s="104"/>
      <c r="AZ401" s="104"/>
      <c r="BC401" s="104"/>
      <c r="BF401" s="104"/>
      <c r="BI401" s="104"/>
      <c r="BL401" s="104"/>
      <c r="BO401" s="104"/>
      <c r="BR401" s="104"/>
      <c r="BU401" s="104"/>
      <c r="BX401" s="104"/>
      <c r="CA401" s="104"/>
    </row>
    <row r="402">
      <c r="A402" s="89"/>
      <c r="D402" s="90"/>
      <c r="G402" s="90"/>
      <c r="J402" s="90"/>
      <c r="M402" s="90"/>
      <c r="P402" s="90"/>
      <c r="S402" s="90"/>
      <c r="V402" s="104"/>
      <c r="Y402" s="104"/>
      <c r="AB402" s="104"/>
      <c r="AE402" s="104"/>
      <c r="AH402" s="104"/>
      <c r="AK402" s="104"/>
      <c r="AN402" s="104"/>
      <c r="AQ402" s="104"/>
      <c r="AT402" s="104"/>
      <c r="AW402" s="104"/>
      <c r="AZ402" s="104"/>
      <c r="BC402" s="104"/>
      <c r="BF402" s="104"/>
      <c r="BI402" s="104"/>
      <c r="BL402" s="104"/>
      <c r="BO402" s="104"/>
      <c r="BR402" s="104"/>
      <c r="BU402" s="104"/>
      <c r="BX402" s="104"/>
      <c r="CA402" s="104"/>
    </row>
    <row r="403">
      <c r="A403" s="89"/>
      <c r="D403" s="90"/>
      <c r="G403" s="90"/>
      <c r="J403" s="90"/>
      <c r="M403" s="90"/>
      <c r="P403" s="90"/>
      <c r="S403" s="90"/>
      <c r="V403" s="104"/>
      <c r="Y403" s="104"/>
      <c r="AB403" s="104"/>
      <c r="AE403" s="104"/>
      <c r="AH403" s="104"/>
      <c r="AK403" s="104"/>
      <c r="AN403" s="104"/>
      <c r="AQ403" s="104"/>
      <c r="AT403" s="104"/>
      <c r="AW403" s="104"/>
      <c r="AZ403" s="104"/>
      <c r="BC403" s="104"/>
      <c r="BF403" s="104"/>
      <c r="BI403" s="104"/>
      <c r="BL403" s="104"/>
      <c r="BO403" s="104"/>
      <c r="BR403" s="104"/>
      <c r="BU403" s="104"/>
      <c r="BX403" s="104"/>
      <c r="CA403" s="104"/>
    </row>
    <row r="404">
      <c r="A404" s="89"/>
      <c r="D404" s="90"/>
      <c r="G404" s="90"/>
      <c r="J404" s="90"/>
      <c r="M404" s="90"/>
      <c r="P404" s="90"/>
      <c r="S404" s="90"/>
      <c r="V404" s="104"/>
      <c r="Y404" s="104"/>
      <c r="AB404" s="104"/>
      <c r="AE404" s="104"/>
      <c r="AH404" s="104"/>
      <c r="AK404" s="104"/>
      <c r="AN404" s="104"/>
      <c r="AQ404" s="104"/>
      <c r="AT404" s="104"/>
      <c r="AW404" s="104"/>
      <c r="AZ404" s="104"/>
      <c r="BC404" s="104"/>
      <c r="BF404" s="104"/>
      <c r="BI404" s="104"/>
      <c r="BL404" s="104"/>
      <c r="BO404" s="104"/>
      <c r="BR404" s="104"/>
      <c r="BU404" s="104"/>
      <c r="BX404" s="104"/>
      <c r="CA404" s="104"/>
    </row>
    <row r="405">
      <c r="A405" s="89"/>
      <c r="D405" s="90"/>
      <c r="G405" s="90"/>
      <c r="J405" s="90"/>
      <c r="M405" s="90"/>
      <c r="P405" s="90"/>
      <c r="S405" s="90"/>
      <c r="V405" s="104"/>
      <c r="Y405" s="104"/>
      <c r="AB405" s="104"/>
      <c r="AE405" s="104"/>
      <c r="AH405" s="104"/>
      <c r="AK405" s="104"/>
      <c r="AN405" s="104"/>
      <c r="AQ405" s="104"/>
      <c r="AT405" s="104"/>
      <c r="AW405" s="104"/>
      <c r="AZ405" s="104"/>
      <c r="BC405" s="104"/>
      <c r="BF405" s="104"/>
      <c r="BI405" s="104"/>
      <c r="BL405" s="104"/>
      <c r="BO405" s="104"/>
      <c r="BR405" s="104"/>
      <c r="BU405" s="104"/>
      <c r="BX405" s="104"/>
      <c r="CA405" s="104"/>
    </row>
    <row r="406">
      <c r="A406" s="89"/>
      <c r="D406" s="90"/>
      <c r="G406" s="90"/>
      <c r="J406" s="90"/>
      <c r="M406" s="90"/>
      <c r="P406" s="90"/>
      <c r="S406" s="90"/>
      <c r="V406" s="104"/>
      <c r="Y406" s="104"/>
      <c r="AB406" s="104"/>
      <c r="AE406" s="104"/>
      <c r="AH406" s="104"/>
      <c r="AK406" s="104"/>
      <c r="AN406" s="104"/>
      <c r="AQ406" s="104"/>
      <c r="AT406" s="104"/>
      <c r="AW406" s="104"/>
      <c r="AZ406" s="104"/>
      <c r="BC406" s="104"/>
      <c r="BF406" s="104"/>
      <c r="BI406" s="104"/>
      <c r="BL406" s="104"/>
      <c r="BO406" s="104"/>
      <c r="BR406" s="104"/>
      <c r="BU406" s="104"/>
      <c r="BX406" s="104"/>
      <c r="CA406" s="104"/>
    </row>
    <row r="407">
      <c r="A407" s="89"/>
      <c r="D407" s="90"/>
      <c r="G407" s="90"/>
      <c r="J407" s="90"/>
      <c r="M407" s="90"/>
      <c r="P407" s="90"/>
      <c r="S407" s="90"/>
      <c r="V407" s="104"/>
      <c r="Y407" s="104"/>
      <c r="AB407" s="104"/>
      <c r="AE407" s="104"/>
      <c r="AH407" s="104"/>
      <c r="AK407" s="104"/>
      <c r="AN407" s="104"/>
      <c r="AQ407" s="104"/>
      <c r="AT407" s="104"/>
      <c r="AW407" s="104"/>
      <c r="AZ407" s="104"/>
      <c r="BC407" s="104"/>
      <c r="BF407" s="104"/>
      <c r="BI407" s="104"/>
      <c r="BL407" s="104"/>
      <c r="BO407" s="104"/>
      <c r="BR407" s="104"/>
      <c r="BU407" s="104"/>
      <c r="BX407" s="104"/>
      <c r="CA407" s="104"/>
    </row>
    <row r="408">
      <c r="A408" s="89"/>
      <c r="D408" s="90"/>
      <c r="G408" s="90"/>
      <c r="J408" s="90"/>
      <c r="M408" s="90"/>
      <c r="P408" s="90"/>
      <c r="S408" s="90"/>
      <c r="V408" s="104"/>
      <c r="Y408" s="104"/>
      <c r="AB408" s="104"/>
      <c r="AE408" s="104"/>
      <c r="AH408" s="104"/>
      <c r="AK408" s="104"/>
      <c r="AN408" s="104"/>
      <c r="AQ408" s="104"/>
      <c r="AT408" s="104"/>
      <c r="AW408" s="104"/>
      <c r="AZ408" s="104"/>
      <c r="BC408" s="104"/>
      <c r="BF408" s="104"/>
      <c r="BI408" s="104"/>
      <c r="BL408" s="104"/>
      <c r="BO408" s="104"/>
      <c r="BR408" s="104"/>
      <c r="BU408" s="104"/>
      <c r="BX408" s="104"/>
      <c r="CA408" s="104"/>
    </row>
    <row r="409">
      <c r="A409" s="89"/>
      <c r="D409" s="90"/>
      <c r="G409" s="90"/>
      <c r="J409" s="90"/>
      <c r="M409" s="90"/>
      <c r="P409" s="90"/>
      <c r="S409" s="90"/>
      <c r="V409" s="104"/>
      <c r="Y409" s="104"/>
      <c r="AB409" s="104"/>
      <c r="AE409" s="104"/>
      <c r="AH409" s="104"/>
      <c r="AK409" s="104"/>
      <c r="AN409" s="104"/>
      <c r="AQ409" s="104"/>
      <c r="AT409" s="104"/>
      <c r="AW409" s="104"/>
      <c r="AZ409" s="104"/>
      <c r="BC409" s="104"/>
      <c r="BF409" s="104"/>
      <c r="BI409" s="104"/>
      <c r="BL409" s="104"/>
      <c r="BO409" s="104"/>
      <c r="BR409" s="104"/>
      <c r="BU409" s="104"/>
      <c r="BX409" s="104"/>
      <c r="CA409" s="104"/>
    </row>
    <row r="410">
      <c r="A410" s="89"/>
      <c r="D410" s="90"/>
      <c r="G410" s="90"/>
      <c r="J410" s="90"/>
      <c r="M410" s="90"/>
      <c r="P410" s="90"/>
      <c r="S410" s="90"/>
      <c r="V410" s="104"/>
      <c r="Y410" s="104"/>
      <c r="AB410" s="104"/>
      <c r="AE410" s="104"/>
      <c r="AH410" s="104"/>
      <c r="AK410" s="104"/>
      <c r="AN410" s="104"/>
      <c r="AQ410" s="104"/>
      <c r="AT410" s="104"/>
      <c r="AW410" s="104"/>
      <c r="AZ410" s="104"/>
      <c r="BC410" s="104"/>
      <c r="BF410" s="104"/>
      <c r="BI410" s="104"/>
      <c r="BL410" s="104"/>
      <c r="BO410" s="104"/>
      <c r="BR410" s="104"/>
      <c r="BU410" s="104"/>
      <c r="BX410" s="104"/>
      <c r="CA410" s="104"/>
    </row>
    <row r="411">
      <c r="A411" s="89"/>
      <c r="D411" s="90"/>
      <c r="G411" s="90"/>
      <c r="J411" s="90"/>
      <c r="M411" s="90"/>
      <c r="P411" s="90"/>
      <c r="S411" s="90"/>
      <c r="V411" s="104"/>
      <c r="Y411" s="104"/>
      <c r="AB411" s="104"/>
      <c r="AE411" s="104"/>
      <c r="AH411" s="104"/>
      <c r="AK411" s="104"/>
      <c r="AN411" s="104"/>
      <c r="AQ411" s="104"/>
      <c r="AT411" s="104"/>
      <c r="AW411" s="104"/>
      <c r="AZ411" s="104"/>
      <c r="BC411" s="104"/>
      <c r="BF411" s="104"/>
      <c r="BI411" s="104"/>
      <c r="BL411" s="104"/>
      <c r="BO411" s="104"/>
      <c r="BR411" s="104"/>
      <c r="BU411" s="104"/>
      <c r="BX411" s="104"/>
      <c r="CA411" s="104"/>
    </row>
    <row r="412">
      <c r="A412" s="89"/>
      <c r="D412" s="90"/>
      <c r="G412" s="90"/>
      <c r="J412" s="90"/>
      <c r="M412" s="90"/>
      <c r="P412" s="90"/>
      <c r="S412" s="90"/>
      <c r="V412" s="104"/>
      <c r="Y412" s="104"/>
      <c r="AB412" s="104"/>
      <c r="AE412" s="104"/>
      <c r="AH412" s="104"/>
      <c r="AK412" s="104"/>
      <c r="AN412" s="104"/>
      <c r="AQ412" s="104"/>
      <c r="AT412" s="104"/>
      <c r="AW412" s="104"/>
      <c r="AZ412" s="104"/>
      <c r="BC412" s="104"/>
      <c r="BF412" s="104"/>
      <c r="BI412" s="104"/>
      <c r="BL412" s="104"/>
      <c r="BO412" s="104"/>
      <c r="BR412" s="104"/>
      <c r="BU412" s="104"/>
      <c r="BX412" s="104"/>
      <c r="CA412" s="104"/>
    </row>
    <row r="413">
      <c r="A413" s="89"/>
      <c r="D413" s="90"/>
      <c r="G413" s="90"/>
      <c r="J413" s="90"/>
      <c r="M413" s="90"/>
      <c r="P413" s="90"/>
      <c r="S413" s="90"/>
      <c r="V413" s="104"/>
      <c r="Y413" s="104"/>
      <c r="AB413" s="104"/>
      <c r="AE413" s="104"/>
      <c r="AH413" s="104"/>
      <c r="AK413" s="104"/>
      <c r="AN413" s="104"/>
      <c r="AQ413" s="104"/>
      <c r="AT413" s="104"/>
      <c r="AW413" s="104"/>
      <c r="AZ413" s="104"/>
      <c r="BC413" s="104"/>
      <c r="BF413" s="104"/>
      <c r="BI413" s="104"/>
      <c r="BL413" s="104"/>
      <c r="BO413" s="104"/>
      <c r="BR413" s="104"/>
      <c r="BU413" s="104"/>
      <c r="BX413" s="104"/>
      <c r="CA413" s="104"/>
    </row>
    <row r="414">
      <c r="A414" s="89"/>
      <c r="D414" s="90"/>
      <c r="G414" s="90"/>
      <c r="J414" s="90"/>
      <c r="M414" s="90"/>
      <c r="P414" s="90"/>
      <c r="S414" s="90"/>
      <c r="V414" s="104"/>
      <c r="Y414" s="104"/>
      <c r="AB414" s="104"/>
      <c r="AE414" s="104"/>
      <c r="AH414" s="104"/>
      <c r="AK414" s="104"/>
      <c r="AN414" s="104"/>
      <c r="AQ414" s="104"/>
      <c r="AT414" s="104"/>
      <c r="AW414" s="104"/>
      <c r="AZ414" s="104"/>
      <c r="BC414" s="104"/>
      <c r="BF414" s="104"/>
      <c r="BI414" s="104"/>
      <c r="BL414" s="104"/>
      <c r="BO414" s="104"/>
      <c r="BR414" s="104"/>
      <c r="BU414" s="104"/>
      <c r="BX414" s="104"/>
      <c r="CA414" s="104"/>
    </row>
    <row r="415">
      <c r="A415" s="89"/>
      <c r="D415" s="90"/>
      <c r="G415" s="90"/>
      <c r="J415" s="90"/>
      <c r="M415" s="90"/>
      <c r="P415" s="90"/>
      <c r="S415" s="90"/>
      <c r="V415" s="104"/>
      <c r="Y415" s="104"/>
      <c r="AB415" s="104"/>
      <c r="AE415" s="104"/>
      <c r="AH415" s="104"/>
      <c r="AK415" s="104"/>
      <c r="AN415" s="104"/>
      <c r="AQ415" s="104"/>
      <c r="AT415" s="104"/>
      <c r="AW415" s="104"/>
      <c r="AZ415" s="104"/>
      <c r="BC415" s="104"/>
      <c r="BF415" s="104"/>
      <c r="BI415" s="104"/>
      <c r="BL415" s="104"/>
      <c r="BO415" s="104"/>
      <c r="BR415" s="104"/>
      <c r="BU415" s="104"/>
      <c r="BX415" s="104"/>
      <c r="CA415" s="104"/>
    </row>
    <row r="416">
      <c r="A416" s="89"/>
      <c r="D416" s="90"/>
      <c r="G416" s="90"/>
      <c r="J416" s="90"/>
      <c r="M416" s="90"/>
      <c r="P416" s="90"/>
      <c r="S416" s="90"/>
      <c r="V416" s="104"/>
      <c r="Y416" s="104"/>
      <c r="AB416" s="104"/>
      <c r="AE416" s="104"/>
      <c r="AH416" s="104"/>
      <c r="AK416" s="104"/>
      <c r="AN416" s="104"/>
      <c r="AQ416" s="104"/>
      <c r="AT416" s="104"/>
      <c r="AW416" s="104"/>
      <c r="AZ416" s="104"/>
      <c r="BC416" s="104"/>
      <c r="BF416" s="104"/>
      <c r="BI416" s="104"/>
      <c r="BL416" s="104"/>
      <c r="BO416" s="104"/>
      <c r="BR416" s="104"/>
      <c r="BU416" s="104"/>
      <c r="BX416" s="104"/>
      <c r="CA416" s="104"/>
    </row>
    <row r="417">
      <c r="A417" s="89"/>
      <c r="D417" s="90"/>
      <c r="G417" s="90"/>
      <c r="J417" s="90"/>
      <c r="M417" s="90"/>
      <c r="P417" s="90"/>
      <c r="S417" s="90"/>
      <c r="V417" s="104"/>
      <c r="Y417" s="104"/>
      <c r="AB417" s="104"/>
      <c r="AE417" s="104"/>
      <c r="AH417" s="104"/>
      <c r="AK417" s="104"/>
      <c r="AN417" s="104"/>
      <c r="AQ417" s="104"/>
      <c r="AT417" s="104"/>
      <c r="AW417" s="104"/>
      <c r="AZ417" s="104"/>
      <c r="BC417" s="104"/>
      <c r="BF417" s="104"/>
      <c r="BI417" s="104"/>
      <c r="BL417" s="104"/>
      <c r="BO417" s="104"/>
      <c r="BR417" s="104"/>
      <c r="BU417" s="104"/>
      <c r="BX417" s="104"/>
      <c r="CA417" s="104"/>
    </row>
    <row r="418">
      <c r="A418" s="89"/>
      <c r="D418" s="90"/>
      <c r="G418" s="90"/>
      <c r="J418" s="90"/>
      <c r="M418" s="90"/>
      <c r="P418" s="90"/>
      <c r="S418" s="90"/>
      <c r="V418" s="104"/>
      <c r="Y418" s="104"/>
      <c r="AB418" s="104"/>
      <c r="AE418" s="104"/>
      <c r="AH418" s="104"/>
      <c r="AK418" s="104"/>
      <c r="AN418" s="104"/>
      <c r="AQ418" s="104"/>
      <c r="AT418" s="104"/>
      <c r="AW418" s="104"/>
      <c r="AZ418" s="104"/>
      <c r="BC418" s="104"/>
      <c r="BF418" s="104"/>
      <c r="BI418" s="104"/>
      <c r="BL418" s="104"/>
      <c r="BO418" s="104"/>
      <c r="BR418" s="104"/>
      <c r="BU418" s="104"/>
      <c r="BX418" s="104"/>
      <c r="CA418" s="104"/>
    </row>
    <row r="419">
      <c r="A419" s="89"/>
      <c r="D419" s="90"/>
      <c r="G419" s="90"/>
      <c r="J419" s="90"/>
      <c r="M419" s="90"/>
      <c r="P419" s="90"/>
      <c r="S419" s="90"/>
      <c r="V419" s="104"/>
      <c r="Y419" s="104"/>
      <c r="AB419" s="104"/>
      <c r="AE419" s="104"/>
      <c r="AH419" s="104"/>
      <c r="AK419" s="104"/>
      <c r="AN419" s="104"/>
      <c r="AQ419" s="104"/>
      <c r="AT419" s="104"/>
      <c r="AW419" s="104"/>
      <c r="AZ419" s="104"/>
      <c r="BC419" s="104"/>
      <c r="BF419" s="104"/>
      <c r="BI419" s="104"/>
      <c r="BL419" s="104"/>
      <c r="BO419" s="104"/>
      <c r="BR419" s="104"/>
      <c r="BU419" s="104"/>
      <c r="BX419" s="104"/>
      <c r="CA419" s="104"/>
    </row>
    <row r="420">
      <c r="A420" s="89"/>
      <c r="D420" s="90"/>
      <c r="G420" s="90"/>
      <c r="J420" s="90"/>
      <c r="M420" s="90"/>
      <c r="P420" s="90"/>
      <c r="S420" s="90"/>
      <c r="V420" s="104"/>
      <c r="Y420" s="104"/>
      <c r="AB420" s="104"/>
      <c r="AE420" s="104"/>
      <c r="AH420" s="104"/>
      <c r="AK420" s="104"/>
      <c r="AN420" s="104"/>
      <c r="AQ420" s="104"/>
      <c r="AT420" s="104"/>
      <c r="AW420" s="104"/>
      <c r="AZ420" s="104"/>
      <c r="BC420" s="104"/>
      <c r="BF420" s="104"/>
      <c r="BI420" s="104"/>
      <c r="BL420" s="104"/>
      <c r="BO420" s="104"/>
      <c r="BR420" s="104"/>
      <c r="BU420" s="104"/>
      <c r="BX420" s="104"/>
      <c r="CA420" s="104"/>
    </row>
    <row r="421">
      <c r="A421" s="89"/>
      <c r="D421" s="90"/>
      <c r="G421" s="90"/>
      <c r="J421" s="90"/>
      <c r="M421" s="90"/>
      <c r="P421" s="90"/>
      <c r="S421" s="90"/>
      <c r="V421" s="104"/>
      <c r="Y421" s="104"/>
      <c r="AB421" s="104"/>
      <c r="AE421" s="104"/>
      <c r="AH421" s="104"/>
      <c r="AK421" s="104"/>
      <c r="AN421" s="104"/>
      <c r="AQ421" s="104"/>
      <c r="AT421" s="104"/>
      <c r="AW421" s="104"/>
      <c r="AZ421" s="104"/>
      <c r="BC421" s="104"/>
      <c r="BF421" s="104"/>
      <c r="BI421" s="104"/>
      <c r="BL421" s="104"/>
      <c r="BO421" s="104"/>
      <c r="BR421" s="104"/>
      <c r="BU421" s="104"/>
      <c r="BX421" s="104"/>
      <c r="CA421" s="104"/>
    </row>
    <row r="422">
      <c r="A422" s="89"/>
      <c r="D422" s="90"/>
      <c r="G422" s="90"/>
      <c r="J422" s="90"/>
      <c r="M422" s="90"/>
      <c r="P422" s="90"/>
      <c r="S422" s="90"/>
      <c r="V422" s="104"/>
      <c r="Y422" s="104"/>
      <c r="AB422" s="104"/>
      <c r="AE422" s="104"/>
      <c r="AH422" s="104"/>
      <c r="AK422" s="104"/>
      <c r="AN422" s="104"/>
      <c r="AQ422" s="104"/>
      <c r="AT422" s="104"/>
      <c r="AW422" s="104"/>
      <c r="AZ422" s="104"/>
      <c r="BC422" s="104"/>
      <c r="BF422" s="104"/>
      <c r="BI422" s="104"/>
      <c r="BL422" s="104"/>
      <c r="BO422" s="104"/>
      <c r="BR422" s="104"/>
      <c r="BU422" s="104"/>
      <c r="BX422" s="104"/>
      <c r="CA422" s="104"/>
    </row>
    <row r="423">
      <c r="A423" s="89"/>
      <c r="D423" s="90"/>
      <c r="G423" s="90"/>
      <c r="J423" s="90"/>
      <c r="M423" s="90"/>
      <c r="P423" s="90"/>
      <c r="S423" s="90"/>
      <c r="V423" s="104"/>
      <c r="Y423" s="104"/>
      <c r="AB423" s="104"/>
      <c r="AE423" s="104"/>
      <c r="AH423" s="104"/>
      <c r="AK423" s="104"/>
      <c r="AN423" s="104"/>
      <c r="AQ423" s="104"/>
      <c r="AT423" s="104"/>
      <c r="AW423" s="104"/>
      <c r="AZ423" s="104"/>
      <c r="BC423" s="104"/>
      <c r="BF423" s="104"/>
      <c r="BI423" s="104"/>
      <c r="BL423" s="104"/>
      <c r="BO423" s="104"/>
      <c r="BR423" s="104"/>
      <c r="BU423" s="104"/>
      <c r="BX423" s="104"/>
      <c r="CA423" s="104"/>
    </row>
    <row r="424">
      <c r="A424" s="89"/>
      <c r="D424" s="90"/>
      <c r="G424" s="90"/>
      <c r="J424" s="90"/>
      <c r="M424" s="90"/>
      <c r="P424" s="90"/>
      <c r="S424" s="90"/>
      <c r="V424" s="104"/>
      <c r="Y424" s="104"/>
      <c r="AB424" s="104"/>
      <c r="AE424" s="104"/>
      <c r="AH424" s="104"/>
      <c r="AK424" s="104"/>
      <c r="AN424" s="104"/>
      <c r="AQ424" s="104"/>
      <c r="AT424" s="104"/>
      <c r="AW424" s="104"/>
      <c r="AZ424" s="104"/>
      <c r="BC424" s="104"/>
      <c r="BF424" s="104"/>
      <c r="BI424" s="104"/>
      <c r="BL424" s="104"/>
      <c r="BO424" s="104"/>
      <c r="BR424" s="104"/>
      <c r="BU424" s="104"/>
      <c r="BX424" s="104"/>
      <c r="CA424" s="104"/>
    </row>
    <row r="425">
      <c r="A425" s="89"/>
      <c r="D425" s="90"/>
      <c r="G425" s="90"/>
      <c r="J425" s="90"/>
      <c r="M425" s="90"/>
      <c r="P425" s="90"/>
      <c r="S425" s="90"/>
      <c r="V425" s="104"/>
      <c r="Y425" s="104"/>
      <c r="AB425" s="104"/>
      <c r="AE425" s="104"/>
      <c r="AH425" s="104"/>
      <c r="AK425" s="104"/>
      <c r="AN425" s="104"/>
      <c r="AQ425" s="104"/>
      <c r="AT425" s="104"/>
      <c r="AW425" s="104"/>
      <c r="AZ425" s="104"/>
      <c r="BC425" s="104"/>
      <c r="BF425" s="104"/>
      <c r="BI425" s="104"/>
      <c r="BL425" s="104"/>
      <c r="BO425" s="104"/>
      <c r="BR425" s="104"/>
      <c r="BU425" s="104"/>
      <c r="BX425" s="104"/>
      <c r="CA425" s="104"/>
    </row>
    <row r="426">
      <c r="A426" s="89"/>
      <c r="D426" s="90"/>
      <c r="G426" s="90"/>
      <c r="J426" s="90"/>
      <c r="M426" s="90"/>
      <c r="P426" s="90"/>
      <c r="S426" s="90"/>
      <c r="V426" s="104"/>
      <c r="Y426" s="104"/>
      <c r="AB426" s="104"/>
      <c r="AE426" s="104"/>
      <c r="AH426" s="104"/>
      <c r="AK426" s="104"/>
      <c r="AN426" s="104"/>
      <c r="AQ426" s="104"/>
      <c r="AT426" s="104"/>
      <c r="AW426" s="104"/>
      <c r="AZ426" s="104"/>
      <c r="BC426" s="104"/>
      <c r="BF426" s="104"/>
      <c r="BI426" s="104"/>
      <c r="BL426" s="104"/>
      <c r="BO426" s="104"/>
      <c r="BR426" s="104"/>
      <c r="BU426" s="104"/>
      <c r="BX426" s="104"/>
      <c r="CA426" s="104"/>
    </row>
    <row r="427">
      <c r="A427" s="89"/>
      <c r="D427" s="90"/>
      <c r="G427" s="90"/>
      <c r="J427" s="90"/>
      <c r="M427" s="90"/>
      <c r="P427" s="90"/>
      <c r="S427" s="90"/>
      <c r="V427" s="104"/>
      <c r="Y427" s="104"/>
      <c r="AB427" s="104"/>
      <c r="AE427" s="104"/>
      <c r="AH427" s="104"/>
      <c r="AK427" s="104"/>
      <c r="AN427" s="104"/>
      <c r="AQ427" s="104"/>
      <c r="AT427" s="104"/>
      <c r="AW427" s="104"/>
      <c r="AZ427" s="104"/>
      <c r="BC427" s="104"/>
      <c r="BF427" s="104"/>
      <c r="BI427" s="104"/>
      <c r="BL427" s="104"/>
      <c r="BO427" s="104"/>
      <c r="BR427" s="104"/>
      <c r="BU427" s="104"/>
      <c r="BX427" s="104"/>
      <c r="CA427" s="104"/>
    </row>
    <row r="428">
      <c r="A428" s="89"/>
      <c r="D428" s="90"/>
      <c r="G428" s="90"/>
      <c r="J428" s="90"/>
      <c r="M428" s="90"/>
      <c r="P428" s="90"/>
      <c r="S428" s="90"/>
      <c r="V428" s="104"/>
      <c r="Y428" s="104"/>
      <c r="AB428" s="104"/>
      <c r="AE428" s="104"/>
      <c r="AH428" s="104"/>
      <c r="AK428" s="104"/>
      <c r="AN428" s="104"/>
      <c r="AQ428" s="104"/>
      <c r="AT428" s="104"/>
      <c r="AW428" s="104"/>
      <c r="AZ428" s="104"/>
      <c r="BC428" s="104"/>
      <c r="BF428" s="104"/>
      <c r="BI428" s="104"/>
      <c r="BL428" s="104"/>
      <c r="BO428" s="104"/>
      <c r="BR428" s="104"/>
      <c r="BU428" s="104"/>
      <c r="BX428" s="104"/>
      <c r="CA428" s="104"/>
    </row>
    <row r="429">
      <c r="A429" s="89"/>
      <c r="D429" s="90"/>
      <c r="G429" s="90"/>
      <c r="J429" s="90"/>
      <c r="M429" s="90"/>
      <c r="P429" s="90"/>
      <c r="S429" s="90"/>
      <c r="V429" s="104"/>
      <c r="Y429" s="104"/>
      <c r="AB429" s="104"/>
      <c r="AE429" s="104"/>
      <c r="AH429" s="104"/>
      <c r="AK429" s="104"/>
      <c r="AN429" s="104"/>
      <c r="AQ429" s="104"/>
      <c r="AT429" s="104"/>
      <c r="AW429" s="104"/>
      <c r="AZ429" s="104"/>
      <c r="BC429" s="104"/>
      <c r="BF429" s="104"/>
      <c r="BI429" s="104"/>
      <c r="BL429" s="104"/>
      <c r="BO429" s="104"/>
      <c r="BR429" s="104"/>
      <c r="BU429" s="104"/>
      <c r="BX429" s="104"/>
      <c r="CA429" s="104"/>
    </row>
    <row r="430">
      <c r="A430" s="89"/>
      <c r="D430" s="90"/>
      <c r="G430" s="90"/>
      <c r="J430" s="90"/>
      <c r="M430" s="90"/>
      <c r="P430" s="90"/>
      <c r="S430" s="90"/>
      <c r="V430" s="104"/>
      <c r="Y430" s="104"/>
      <c r="AB430" s="104"/>
      <c r="AE430" s="104"/>
      <c r="AH430" s="104"/>
      <c r="AK430" s="104"/>
      <c r="AN430" s="104"/>
      <c r="AQ430" s="104"/>
      <c r="AT430" s="104"/>
      <c r="AW430" s="104"/>
      <c r="AZ430" s="104"/>
      <c r="BC430" s="104"/>
      <c r="BF430" s="104"/>
      <c r="BI430" s="104"/>
      <c r="BL430" s="104"/>
      <c r="BO430" s="104"/>
      <c r="BR430" s="104"/>
      <c r="BU430" s="104"/>
      <c r="BX430" s="104"/>
      <c r="CA430" s="104"/>
    </row>
    <row r="431">
      <c r="A431" s="89"/>
      <c r="D431" s="90"/>
      <c r="G431" s="90"/>
      <c r="J431" s="90"/>
      <c r="M431" s="90"/>
      <c r="P431" s="90"/>
      <c r="S431" s="90"/>
      <c r="V431" s="104"/>
      <c r="Y431" s="104"/>
      <c r="AB431" s="104"/>
      <c r="AE431" s="104"/>
      <c r="AH431" s="104"/>
      <c r="AK431" s="104"/>
      <c r="AN431" s="104"/>
      <c r="AQ431" s="104"/>
      <c r="AT431" s="104"/>
      <c r="AW431" s="104"/>
      <c r="AZ431" s="104"/>
      <c r="BC431" s="104"/>
      <c r="BF431" s="104"/>
      <c r="BI431" s="104"/>
      <c r="BL431" s="104"/>
      <c r="BO431" s="104"/>
      <c r="BR431" s="104"/>
      <c r="BU431" s="104"/>
      <c r="BX431" s="104"/>
      <c r="CA431" s="104"/>
    </row>
    <row r="432">
      <c r="A432" s="89"/>
      <c r="D432" s="90"/>
      <c r="G432" s="90"/>
      <c r="J432" s="90"/>
      <c r="M432" s="90"/>
      <c r="P432" s="90"/>
      <c r="S432" s="90"/>
      <c r="V432" s="104"/>
      <c r="Y432" s="104"/>
      <c r="AB432" s="104"/>
      <c r="AE432" s="104"/>
      <c r="AH432" s="104"/>
      <c r="AK432" s="104"/>
      <c r="AN432" s="104"/>
      <c r="AQ432" s="104"/>
      <c r="AT432" s="104"/>
      <c r="AW432" s="104"/>
      <c r="AZ432" s="104"/>
      <c r="BC432" s="104"/>
      <c r="BF432" s="104"/>
      <c r="BI432" s="104"/>
      <c r="BL432" s="104"/>
      <c r="BO432" s="104"/>
      <c r="BR432" s="104"/>
      <c r="BU432" s="104"/>
      <c r="BX432" s="104"/>
      <c r="CA432" s="104"/>
    </row>
    <row r="433">
      <c r="A433" s="89"/>
      <c r="D433" s="90"/>
      <c r="G433" s="90"/>
      <c r="J433" s="90"/>
      <c r="M433" s="90"/>
      <c r="P433" s="90"/>
      <c r="S433" s="90"/>
      <c r="V433" s="104"/>
      <c r="Y433" s="104"/>
      <c r="AB433" s="104"/>
      <c r="AE433" s="104"/>
      <c r="AH433" s="104"/>
      <c r="AK433" s="104"/>
      <c r="AN433" s="104"/>
      <c r="AQ433" s="104"/>
      <c r="AT433" s="104"/>
      <c r="AW433" s="104"/>
      <c r="AZ433" s="104"/>
      <c r="BC433" s="104"/>
      <c r="BF433" s="104"/>
      <c r="BI433" s="104"/>
      <c r="BL433" s="104"/>
      <c r="BO433" s="104"/>
      <c r="BR433" s="104"/>
      <c r="BU433" s="104"/>
      <c r="BX433" s="104"/>
      <c r="CA433" s="104"/>
    </row>
    <row r="434">
      <c r="A434" s="89"/>
      <c r="D434" s="90"/>
      <c r="G434" s="90"/>
      <c r="J434" s="90"/>
      <c r="M434" s="90"/>
      <c r="P434" s="90"/>
      <c r="S434" s="90"/>
      <c r="V434" s="104"/>
      <c r="Y434" s="104"/>
      <c r="AB434" s="104"/>
      <c r="AE434" s="104"/>
      <c r="AH434" s="104"/>
      <c r="AK434" s="104"/>
      <c r="AN434" s="104"/>
      <c r="AQ434" s="104"/>
      <c r="AT434" s="104"/>
      <c r="AW434" s="104"/>
      <c r="AZ434" s="104"/>
      <c r="BC434" s="104"/>
      <c r="BF434" s="104"/>
      <c r="BI434" s="104"/>
      <c r="BL434" s="104"/>
      <c r="BO434" s="104"/>
      <c r="BR434" s="104"/>
      <c r="BU434" s="104"/>
      <c r="BX434" s="104"/>
      <c r="CA434" s="104"/>
    </row>
    <row r="435">
      <c r="A435" s="89"/>
      <c r="D435" s="90"/>
      <c r="G435" s="90"/>
      <c r="J435" s="90"/>
      <c r="M435" s="90"/>
      <c r="P435" s="90"/>
      <c r="S435" s="90"/>
      <c r="V435" s="104"/>
      <c r="Y435" s="104"/>
      <c r="AB435" s="104"/>
      <c r="AE435" s="104"/>
      <c r="AH435" s="104"/>
      <c r="AK435" s="104"/>
      <c r="AN435" s="104"/>
      <c r="AQ435" s="104"/>
      <c r="AT435" s="104"/>
      <c r="AW435" s="104"/>
      <c r="AZ435" s="104"/>
      <c r="BC435" s="104"/>
      <c r="BF435" s="104"/>
      <c r="BI435" s="104"/>
      <c r="BL435" s="104"/>
      <c r="BO435" s="104"/>
      <c r="BR435" s="104"/>
      <c r="BU435" s="104"/>
      <c r="BX435" s="104"/>
      <c r="CA435" s="104"/>
    </row>
    <row r="436">
      <c r="A436" s="89"/>
      <c r="D436" s="90"/>
      <c r="G436" s="90"/>
      <c r="J436" s="90"/>
      <c r="M436" s="90"/>
      <c r="P436" s="90"/>
      <c r="S436" s="90"/>
      <c r="V436" s="104"/>
      <c r="Y436" s="104"/>
      <c r="AB436" s="104"/>
      <c r="AE436" s="104"/>
      <c r="AH436" s="104"/>
      <c r="AK436" s="104"/>
      <c r="AN436" s="104"/>
      <c r="AQ436" s="104"/>
      <c r="AT436" s="104"/>
      <c r="AW436" s="104"/>
      <c r="AZ436" s="104"/>
      <c r="BC436" s="104"/>
      <c r="BF436" s="104"/>
      <c r="BI436" s="104"/>
      <c r="BL436" s="104"/>
      <c r="BO436" s="104"/>
      <c r="BR436" s="104"/>
      <c r="BU436" s="104"/>
      <c r="BX436" s="104"/>
      <c r="CA436" s="104"/>
    </row>
    <row r="437">
      <c r="A437" s="89"/>
      <c r="D437" s="90"/>
      <c r="G437" s="90"/>
      <c r="J437" s="90"/>
      <c r="M437" s="90"/>
      <c r="P437" s="90"/>
      <c r="S437" s="90"/>
      <c r="V437" s="104"/>
      <c r="Y437" s="104"/>
      <c r="AB437" s="104"/>
      <c r="AE437" s="104"/>
      <c r="AH437" s="104"/>
      <c r="AK437" s="104"/>
      <c r="AN437" s="104"/>
      <c r="AQ437" s="104"/>
      <c r="AT437" s="104"/>
      <c r="AW437" s="104"/>
      <c r="AZ437" s="104"/>
      <c r="BC437" s="104"/>
      <c r="BF437" s="104"/>
      <c r="BI437" s="104"/>
      <c r="BL437" s="104"/>
      <c r="BO437" s="104"/>
      <c r="BR437" s="104"/>
      <c r="BU437" s="104"/>
      <c r="BX437" s="104"/>
      <c r="CA437" s="104"/>
    </row>
    <row r="438">
      <c r="A438" s="89"/>
      <c r="D438" s="90"/>
      <c r="G438" s="90"/>
      <c r="J438" s="90"/>
      <c r="M438" s="90"/>
      <c r="P438" s="90"/>
      <c r="S438" s="90"/>
      <c r="V438" s="104"/>
      <c r="Y438" s="104"/>
      <c r="AB438" s="104"/>
      <c r="AE438" s="104"/>
      <c r="AH438" s="104"/>
      <c r="AK438" s="104"/>
      <c r="AN438" s="104"/>
      <c r="AQ438" s="104"/>
      <c r="AT438" s="104"/>
      <c r="AW438" s="104"/>
      <c r="AZ438" s="104"/>
      <c r="BC438" s="104"/>
      <c r="BF438" s="104"/>
      <c r="BI438" s="104"/>
      <c r="BL438" s="104"/>
      <c r="BO438" s="104"/>
      <c r="BR438" s="104"/>
      <c r="BU438" s="104"/>
      <c r="BX438" s="104"/>
      <c r="CA438" s="104"/>
    </row>
    <row r="439">
      <c r="A439" s="89"/>
      <c r="D439" s="90"/>
      <c r="G439" s="90"/>
      <c r="J439" s="90"/>
      <c r="M439" s="90"/>
      <c r="P439" s="90"/>
      <c r="S439" s="90"/>
      <c r="V439" s="104"/>
      <c r="Y439" s="104"/>
      <c r="AB439" s="104"/>
      <c r="AE439" s="104"/>
      <c r="AH439" s="104"/>
      <c r="AK439" s="104"/>
      <c r="AN439" s="104"/>
      <c r="AQ439" s="104"/>
      <c r="AT439" s="104"/>
      <c r="AW439" s="104"/>
      <c r="AZ439" s="104"/>
      <c r="BC439" s="104"/>
      <c r="BF439" s="104"/>
      <c r="BI439" s="104"/>
      <c r="BL439" s="104"/>
      <c r="BO439" s="104"/>
      <c r="BR439" s="104"/>
      <c r="BU439" s="104"/>
      <c r="BX439" s="104"/>
      <c r="CA439" s="104"/>
    </row>
    <row r="440">
      <c r="A440" s="89"/>
      <c r="D440" s="90"/>
      <c r="G440" s="90"/>
      <c r="J440" s="90"/>
      <c r="M440" s="90"/>
      <c r="P440" s="90"/>
      <c r="S440" s="90"/>
      <c r="V440" s="104"/>
      <c r="Y440" s="104"/>
      <c r="AB440" s="104"/>
      <c r="AE440" s="104"/>
      <c r="AH440" s="104"/>
      <c r="AK440" s="104"/>
      <c r="AN440" s="104"/>
      <c r="AQ440" s="104"/>
      <c r="AT440" s="104"/>
      <c r="AW440" s="104"/>
      <c r="AZ440" s="104"/>
      <c r="BC440" s="104"/>
      <c r="BF440" s="104"/>
      <c r="BI440" s="104"/>
      <c r="BL440" s="104"/>
      <c r="BO440" s="104"/>
      <c r="BR440" s="104"/>
      <c r="BU440" s="104"/>
      <c r="BX440" s="104"/>
      <c r="CA440" s="104"/>
    </row>
    <row r="441">
      <c r="A441" s="89"/>
      <c r="D441" s="90"/>
      <c r="G441" s="90"/>
      <c r="J441" s="90"/>
      <c r="M441" s="90"/>
      <c r="P441" s="90"/>
      <c r="S441" s="90"/>
      <c r="V441" s="104"/>
      <c r="Y441" s="104"/>
      <c r="AB441" s="104"/>
      <c r="AE441" s="104"/>
      <c r="AH441" s="104"/>
      <c r="AK441" s="104"/>
      <c r="AN441" s="104"/>
      <c r="AQ441" s="104"/>
      <c r="AT441" s="104"/>
      <c r="AW441" s="104"/>
      <c r="AZ441" s="104"/>
      <c r="BC441" s="104"/>
      <c r="BF441" s="104"/>
      <c r="BI441" s="104"/>
      <c r="BL441" s="104"/>
      <c r="BO441" s="104"/>
      <c r="BR441" s="104"/>
      <c r="BU441" s="104"/>
      <c r="BX441" s="104"/>
      <c r="CA441" s="104"/>
    </row>
    <row r="442">
      <c r="A442" s="89"/>
      <c r="D442" s="90"/>
      <c r="G442" s="90"/>
      <c r="J442" s="90"/>
      <c r="M442" s="90"/>
      <c r="P442" s="90"/>
      <c r="S442" s="90"/>
      <c r="V442" s="104"/>
      <c r="Y442" s="104"/>
      <c r="AB442" s="104"/>
      <c r="AE442" s="104"/>
      <c r="AH442" s="104"/>
      <c r="AK442" s="104"/>
      <c r="AN442" s="104"/>
      <c r="AQ442" s="104"/>
      <c r="AT442" s="104"/>
      <c r="AW442" s="104"/>
      <c r="AZ442" s="104"/>
      <c r="BC442" s="104"/>
      <c r="BF442" s="104"/>
      <c r="BI442" s="104"/>
      <c r="BL442" s="104"/>
      <c r="BO442" s="104"/>
      <c r="BR442" s="104"/>
      <c r="BU442" s="104"/>
      <c r="BX442" s="104"/>
      <c r="CA442" s="104"/>
    </row>
    <row r="443">
      <c r="A443" s="89"/>
      <c r="D443" s="90"/>
      <c r="G443" s="90"/>
      <c r="J443" s="90"/>
      <c r="M443" s="90"/>
      <c r="P443" s="90"/>
      <c r="S443" s="90"/>
      <c r="V443" s="104"/>
      <c r="Y443" s="104"/>
      <c r="AB443" s="104"/>
      <c r="AE443" s="104"/>
      <c r="AH443" s="104"/>
      <c r="AK443" s="104"/>
      <c r="AN443" s="104"/>
      <c r="AQ443" s="104"/>
      <c r="AT443" s="104"/>
      <c r="AW443" s="104"/>
      <c r="AZ443" s="104"/>
      <c r="BC443" s="104"/>
      <c r="BF443" s="104"/>
      <c r="BI443" s="104"/>
      <c r="BL443" s="104"/>
      <c r="BO443" s="104"/>
      <c r="BR443" s="104"/>
      <c r="BU443" s="104"/>
      <c r="BX443" s="104"/>
      <c r="CA443" s="104"/>
    </row>
    <row r="444">
      <c r="A444" s="89"/>
      <c r="D444" s="90"/>
      <c r="G444" s="90"/>
      <c r="J444" s="90"/>
      <c r="M444" s="90"/>
      <c r="P444" s="90"/>
      <c r="S444" s="90"/>
      <c r="V444" s="104"/>
      <c r="Y444" s="104"/>
      <c r="AB444" s="104"/>
      <c r="AE444" s="104"/>
      <c r="AH444" s="104"/>
      <c r="AK444" s="104"/>
      <c r="AN444" s="104"/>
      <c r="AQ444" s="104"/>
      <c r="AT444" s="104"/>
      <c r="AW444" s="104"/>
      <c r="AZ444" s="104"/>
      <c r="BC444" s="104"/>
      <c r="BF444" s="104"/>
      <c r="BI444" s="104"/>
      <c r="BL444" s="104"/>
      <c r="BO444" s="104"/>
      <c r="BR444" s="104"/>
      <c r="BU444" s="104"/>
      <c r="BX444" s="104"/>
      <c r="CA444" s="104"/>
    </row>
    <row r="445">
      <c r="A445" s="89"/>
      <c r="D445" s="90"/>
      <c r="G445" s="90"/>
      <c r="J445" s="90"/>
      <c r="M445" s="90"/>
      <c r="P445" s="90"/>
      <c r="S445" s="90"/>
      <c r="V445" s="104"/>
      <c r="Y445" s="104"/>
      <c r="AB445" s="104"/>
      <c r="AE445" s="104"/>
      <c r="AH445" s="104"/>
      <c r="AK445" s="104"/>
      <c r="AN445" s="104"/>
      <c r="AQ445" s="104"/>
      <c r="AT445" s="104"/>
      <c r="AW445" s="104"/>
      <c r="AZ445" s="104"/>
      <c r="BC445" s="104"/>
      <c r="BF445" s="104"/>
      <c r="BI445" s="104"/>
      <c r="BL445" s="104"/>
      <c r="BO445" s="104"/>
      <c r="BR445" s="104"/>
      <c r="BU445" s="104"/>
      <c r="BX445" s="104"/>
      <c r="CA445" s="104"/>
    </row>
    <row r="446">
      <c r="A446" s="89"/>
      <c r="D446" s="90"/>
      <c r="G446" s="90"/>
      <c r="J446" s="90"/>
      <c r="M446" s="90"/>
      <c r="P446" s="90"/>
      <c r="S446" s="90"/>
      <c r="V446" s="104"/>
      <c r="Y446" s="104"/>
      <c r="AB446" s="104"/>
      <c r="AE446" s="104"/>
      <c r="AH446" s="104"/>
      <c r="AK446" s="104"/>
      <c r="AN446" s="104"/>
      <c r="AQ446" s="104"/>
      <c r="AT446" s="104"/>
      <c r="AW446" s="104"/>
      <c r="AZ446" s="104"/>
      <c r="BC446" s="104"/>
      <c r="BF446" s="104"/>
      <c r="BI446" s="104"/>
      <c r="BL446" s="104"/>
      <c r="BO446" s="104"/>
      <c r="BR446" s="104"/>
      <c r="BU446" s="104"/>
      <c r="BX446" s="104"/>
      <c r="CA446" s="104"/>
    </row>
    <row r="447">
      <c r="A447" s="89"/>
      <c r="D447" s="90"/>
      <c r="G447" s="90"/>
      <c r="J447" s="90"/>
      <c r="M447" s="90"/>
      <c r="P447" s="90"/>
      <c r="S447" s="90"/>
      <c r="V447" s="104"/>
      <c r="Y447" s="104"/>
      <c r="AB447" s="104"/>
      <c r="AE447" s="104"/>
      <c r="AH447" s="104"/>
      <c r="AK447" s="104"/>
      <c r="AN447" s="104"/>
      <c r="AQ447" s="104"/>
      <c r="AT447" s="104"/>
      <c r="AW447" s="104"/>
      <c r="AZ447" s="104"/>
      <c r="BC447" s="104"/>
      <c r="BF447" s="104"/>
      <c r="BI447" s="104"/>
      <c r="BL447" s="104"/>
      <c r="BO447" s="104"/>
      <c r="BR447" s="104"/>
      <c r="BU447" s="104"/>
      <c r="BX447" s="104"/>
      <c r="CA447" s="104"/>
    </row>
    <row r="448">
      <c r="A448" s="89"/>
      <c r="D448" s="90"/>
      <c r="G448" s="90"/>
      <c r="J448" s="90"/>
      <c r="M448" s="90"/>
      <c r="P448" s="90"/>
      <c r="S448" s="90"/>
      <c r="V448" s="104"/>
      <c r="Y448" s="104"/>
      <c r="AB448" s="104"/>
      <c r="AE448" s="104"/>
      <c r="AH448" s="104"/>
      <c r="AK448" s="104"/>
      <c r="AN448" s="104"/>
      <c r="AQ448" s="104"/>
      <c r="AT448" s="104"/>
      <c r="AW448" s="104"/>
      <c r="AZ448" s="104"/>
      <c r="BC448" s="104"/>
      <c r="BF448" s="104"/>
      <c r="BI448" s="104"/>
      <c r="BL448" s="104"/>
      <c r="BO448" s="104"/>
      <c r="BR448" s="104"/>
      <c r="BU448" s="104"/>
      <c r="BX448" s="104"/>
      <c r="CA448" s="104"/>
    </row>
    <row r="449">
      <c r="A449" s="89"/>
      <c r="D449" s="90"/>
      <c r="G449" s="90"/>
      <c r="J449" s="90"/>
      <c r="M449" s="90"/>
      <c r="P449" s="90"/>
      <c r="S449" s="90"/>
      <c r="V449" s="104"/>
      <c r="Y449" s="104"/>
      <c r="AB449" s="104"/>
      <c r="AE449" s="104"/>
      <c r="AH449" s="104"/>
      <c r="AK449" s="104"/>
      <c r="AN449" s="104"/>
      <c r="AQ449" s="104"/>
      <c r="AT449" s="104"/>
      <c r="AW449" s="104"/>
      <c r="AZ449" s="104"/>
      <c r="BC449" s="104"/>
      <c r="BF449" s="104"/>
      <c r="BI449" s="104"/>
      <c r="BL449" s="104"/>
      <c r="BO449" s="104"/>
      <c r="BR449" s="104"/>
      <c r="BU449" s="104"/>
      <c r="BX449" s="104"/>
      <c r="CA449" s="104"/>
    </row>
    <row r="450">
      <c r="A450" s="89"/>
      <c r="D450" s="90"/>
      <c r="G450" s="90"/>
      <c r="J450" s="90"/>
      <c r="M450" s="90"/>
      <c r="P450" s="90"/>
      <c r="S450" s="90"/>
      <c r="V450" s="104"/>
      <c r="Y450" s="104"/>
      <c r="AB450" s="104"/>
      <c r="AE450" s="104"/>
      <c r="AH450" s="104"/>
      <c r="AK450" s="104"/>
      <c r="AN450" s="104"/>
      <c r="AQ450" s="104"/>
      <c r="AT450" s="104"/>
      <c r="AW450" s="104"/>
      <c r="AZ450" s="104"/>
      <c r="BC450" s="104"/>
      <c r="BF450" s="104"/>
      <c r="BI450" s="104"/>
      <c r="BL450" s="104"/>
      <c r="BO450" s="104"/>
      <c r="BR450" s="104"/>
      <c r="BU450" s="104"/>
      <c r="BX450" s="104"/>
      <c r="CA450" s="104"/>
    </row>
    <row r="451">
      <c r="A451" s="89"/>
      <c r="D451" s="90"/>
      <c r="G451" s="90"/>
      <c r="J451" s="90"/>
      <c r="M451" s="90"/>
      <c r="P451" s="90"/>
      <c r="S451" s="90"/>
      <c r="V451" s="104"/>
      <c r="Y451" s="104"/>
      <c r="AB451" s="104"/>
      <c r="AE451" s="104"/>
      <c r="AH451" s="104"/>
      <c r="AK451" s="104"/>
      <c r="AN451" s="104"/>
      <c r="AQ451" s="104"/>
      <c r="AT451" s="104"/>
      <c r="AW451" s="104"/>
      <c r="AZ451" s="104"/>
      <c r="BC451" s="104"/>
      <c r="BF451" s="104"/>
      <c r="BI451" s="104"/>
      <c r="BL451" s="104"/>
      <c r="BO451" s="104"/>
      <c r="BR451" s="104"/>
      <c r="BU451" s="104"/>
      <c r="BX451" s="104"/>
      <c r="CA451" s="104"/>
    </row>
    <row r="452">
      <c r="A452" s="89"/>
      <c r="D452" s="90"/>
      <c r="G452" s="90"/>
      <c r="J452" s="90"/>
      <c r="M452" s="90"/>
      <c r="P452" s="90"/>
      <c r="S452" s="90"/>
      <c r="V452" s="104"/>
      <c r="Y452" s="104"/>
      <c r="AB452" s="104"/>
      <c r="AE452" s="104"/>
      <c r="AH452" s="104"/>
      <c r="AK452" s="104"/>
      <c r="AN452" s="104"/>
      <c r="AQ452" s="104"/>
      <c r="AT452" s="104"/>
      <c r="AW452" s="104"/>
      <c r="AZ452" s="104"/>
      <c r="BC452" s="104"/>
      <c r="BF452" s="104"/>
      <c r="BI452" s="104"/>
      <c r="BL452" s="104"/>
      <c r="BO452" s="104"/>
      <c r="BR452" s="104"/>
      <c r="BU452" s="104"/>
      <c r="BX452" s="104"/>
      <c r="CA452" s="104"/>
    </row>
    <row r="453">
      <c r="A453" s="89"/>
      <c r="D453" s="90"/>
      <c r="G453" s="90"/>
      <c r="J453" s="90"/>
      <c r="M453" s="90"/>
      <c r="P453" s="90"/>
      <c r="S453" s="90"/>
      <c r="V453" s="104"/>
      <c r="Y453" s="104"/>
      <c r="AB453" s="104"/>
      <c r="AE453" s="104"/>
      <c r="AH453" s="104"/>
      <c r="AK453" s="104"/>
      <c r="AN453" s="104"/>
      <c r="AQ453" s="104"/>
      <c r="AT453" s="104"/>
      <c r="AW453" s="104"/>
      <c r="AZ453" s="104"/>
      <c r="BC453" s="104"/>
      <c r="BF453" s="104"/>
      <c r="BI453" s="104"/>
      <c r="BL453" s="104"/>
      <c r="BO453" s="104"/>
      <c r="BR453" s="104"/>
      <c r="BU453" s="104"/>
      <c r="BX453" s="104"/>
      <c r="CA453" s="104"/>
    </row>
    <row r="454">
      <c r="A454" s="89"/>
      <c r="D454" s="90"/>
      <c r="G454" s="90"/>
      <c r="J454" s="90"/>
      <c r="M454" s="90"/>
      <c r="P454" s="90"/>
      <c r="S454" s="90"/>
      <c r="V454" s="104"/>
      <c r="Y454" s="104"/>
      <c r="AB454" s="104"/>
      <c r="AE454" s="104"/>
      <c r="AH454" s="104"/>
      <c r="AK454" s="104"/>
      <c r="AN454" s="104"/>
      <c r="AQ454" s="104"/>
      <c r="AT454" s="104"/>
      <c r="AW454" s="104"/>
      <c r="AZ454" s="104"/>
      <c r="BC454" s="104"/>
      <c r="BF454" s="104"/>
      <c r="BI454" s="104"/>
      <c r="BL454" s="104"/>
      <c r="BO454" s="104"/>
      <c r="BR454" s="104"/>
      <c r="BU454" s="104"/>
      <c r="BX454" s="104"/>
      <c r="CA454" s="104"/>
    </row>
    <row r="455">
      <c r="A455" s="89"/>
      <c r="D455" s="90"/>
      <c r="G455" s="90"/>
      <c r="J455" s="90"/>
      <c r="M455" s="90"/>
      <c r="P455" s="90"/>
      <c r="S455" s="90"/>
      <c r="V455" s="104"/>
      <c r="Y455" s="104"/>
      <c r="AB455" s="104"/>
      <c r="AE455" s="104"/>
      <c r="AH455" s="104"/>
      <c r="AK455" s="104"/>
      <c r="AN455" s="104"/>
      <c r="AQ455" s="104"/>
      <c r="AT455" s="104"/>
      <c r="AW455" s="104"/>
      <c r="AZ455" s="104"/>
      <c r="BC455" s="104"/>
      <c r="BF455" s="104"/>
      <c r="BI455" s="104"/>
      <c r="BL455" s="104"/>
      <c r="BO455" s="104"/>
      <c r="BR455" s="104"/>
      <c r="BU455" s="104"/>
      <c r="BX455" s="104"/>
      <c r="CA455" s="104"/>
    </row>
    <row r="456">
      <c r="A456" s="89"/>
      <c r="D456" s="90"/>
      <c r="G456" s="90"/>
      <c r="J456" s="90"/>
      <c r="M456" s="90"/>
      <c r="P456" s="90"/>
      <c r="S456" s="90"/>
      <c r="V456" s="104"/>
      <c r="Y456" s="104"/>
      <c r="AB456" s="104"/>
      <c r="AE456" s="104"/>
      <c r="AH456" s="104"/>
      <c r="AK456" s="104"/>
      <c r="AN456" s="104"/>
      <c r="AQ456" s="104"/>
      <c r="AT456" s="104"/>
      <c r="AW456" s="104"/>
      <c r="AZ456" s="104"/>
      <c r="BC456" s="104"/>
      <c r="BF456" s="104"/>
      <c r="BI456" s="104"/>
      <c r="BL456" s="104"/>
      <c r="BO456" s="104"/>
      <c r="BR456" s="104"/>
      <c r="BU456" s="104"/>
      <c r="BX456" s="104"/>
      <c r="CA456" s="104"/>
    </row>
    <row r="457">
      <c r="A457" s="89"/>
      <c r="D457" s="90"/>
      <c r="G457" s="90"/>
      <c r="J457" s="90"/>
      <c r="M457" s="90"/>
      <c r="P457" s="90"/>
      <c r="S457" s="90"/>
      <c r="V457" s="104"/>
      <c r="Y457" s="104"/>
      <c r="AB457" s="104"/>
      <c r="AE457" s="104"/>
      <c r="AH457" s="104"/>
      <c r="AK457" s="104"/>
      <c r="AN457" s="104"/>
      <c r="AQ457" s="104"/>
      <c r="AT457" s="104"/>
      <c r="AW457" s="104"/>
      <c r="AZ457" s="104"/>
      <c r="BC457" s="104"/>
      <c r="BF457" s="104"/>
      <c r="BI457" s="104"/>
      <c r="BL457" s="104"/>
      <c r="BO457" s="104"/>
      <c r="BR457" s="104"/>
      <c r="BU457" s="104"/>
      <c r="BX457" s="104"/>
      <c r="CA457" s="104"/>
    </row>
    <row r="458">
      <c r="A458" s="89"/>
      <c r="D458" s="90"/>
      <c r="G458" s="90"/>
      <c r="J458" s="90"/>
      <c r="M458" s="90"/>
      <c r="P458" s="90"/>
      <c r="S458" s="90"/>
      <c r="V458" s="104"/>
      <c r="Y458" s="104"/>
      <c r="AB458" s="104"/>
      <c r="AE458" s="104"/>
      <c r="AH458" s="104"/>
      <c r="AK458" s="104"/>
      <c r="AN458" s="104"/>
      <c r="AQ458" s="104"/>
      <c r="AT458" s="104"/>
      <c r="AW458" s="104"/>
      <c r="AZ458" s="104"/>
      <c r="BC458" s="104"/>
      <c r="BF458" s="104"/>
      <c r="BI458" s="104"/>
      <c r="BL458" s="104"/>
      <c r="BO458" s="104"/>
      <c r="BR458" s="104"/>
      <c r="BU458" s="104"/>
      <c r="BX458" s="104"/>
      <c r="CA458" s="104"/>
    </row>
    <row r="459">
      <c r="A459" s="89"/>
      <c r="D459" s="90"/>
      <c r="G459" s="90"/>
      <c r="J459" s="90"/>
      <c r="M459" s="90"/>
      <c r="P459" s="90"/>
      <c r="S459" s="90"/>
      <c r="V459" s="104"/>
      <c r="Y459" s="104"/>
      <c r="AB459" s="104"/>
      <c r="AE459" s="104"/>
      <c r="AH459" s="104"/>
      <c r="AK459" s="104"/>
      <c r="AN459" s="104"/>
      <c r="AQ459" s="104"/>
      <c r="AT459" s="104"/>
      <c r="AW459" s="104"/>
      <c r="AZ459" s="104"/>
      <c r="BC459" s="104"/>
      <c r="BF459" s="104"/>
      <c r="BI459" s="104"/>
      <c r="BL459" s="104"/>
      <c r="BO459" s="104"/>
      <c r="BR459" s="104"/>
      <c r="BU459" s="104"/>
      <c r="BX459" s="104"/>
      <c r="CA459" s="104"/>
    </row>
    <row r="460">
      <c r="A460" s="89"/>
      <c r="D460" s="90"/>
      <c r="G460" s="90"/>
      <c r="J460" s="90"/>
      <c r="M460" s="90"/>
      <c r="P460" s="90"/>
      <c r="S460" s="90"/>
      <c r="V460" s="104"/>
      <c r="Y460" s="104"/>
      <c r="AB460" s="104"/>
      <c r="AE460" s="104"/>
      <c r="AH460" s="104"/>
      <c r="AK460" s="104"/>
      <c r="AN460" s="104"/>
      <c r="AQ460" s="104"/>
      <c r="AT460" s="104"/>
      <c r="AW460" s="104"/>
      <c r="AZ460" s="104"/>
      <c r="BC460" s="104"/>
      <c r="BF460" s="104"/>
      <c r="BI460" s="104"/>
      <c r="BL460" s="104"/>
      <c r="BO460" s="104"/>
      <c r="BR460" s="104"/>
      <c r="BU460" s="104"/>
      <c r="BX460" s="104"/>
      <c r="CA460" s="104"/>
    </row>
    <row r="461">
      <c r="A461" s="89"/>
      <c r="D461" s="90"/>
      <c r="G461" s="90"/>
      <c r="J461" s="90"/>
      <c r="M461" s="90"/>
      <c r="P461" s="90"/>
      <c r="S461" s="90"/>
      <c r="V461" s="104"/>
      <c r="Y461" s="104"/>
      <c r="AB461" s="104"/>
      <c r="AE461" s="104"/>
      <c r="AH461" s="104"/>
      <c r="AK461" s="104"/>
      <c r="AN461" s="104"/>
      <c r="AQ461" s="104"/>
      <c r="AT461" s="104"/>
      <c r="AW461" s="104"/>
      <c r="AZ461" s="104"/>
      <c r="BC461" s="104"/>
      <c r="BF461" s="104"/>
      <c r="BI461" s="104"/>
      <c r="BL461" s="104"/>
      <c r="BO461" s="104"/>
      <c r="BR461" s="104"/>
      <c r="BU461" s="104"/>
      <c r="BX461" s="104"/>
      <c r="CA461" s="104"/>
    </row>
    <row r="462">
      <c r="A462" s="89"/>
      <c r="D462" s="90"/>
      <c r="G462" s="90"/>
      <c r="J462" s="90"/>
      <c r="M462" s="90"/>
      <c r="P462" s="90"/>
      <c r="S462" s="90"/>
      <c r="V462" s="104"/>
      <c r="Y462" s="104"/>
      <c r="AB462" s="104"/>
      <c r="AE462" s="104"/>
      <c r="AH462" s="104"/>
      <c r="AK462" s="104"/>
      <c r="AN462" s="104"/>
      <c r="AQ462" s="104"/>
      <c r="AT462" s="104"/>
      <c r="AW462" s="104"/>
      <c r="AZ462" s="104"/>
      <c r="BC462" s="104"/>
      <c r="BF462" s="104"/>
      <c r="BI462" s="104"/>
      <c r="BL462" s="104"/>
      <c r="BO462" s="104"/>
      <c r="BR462" s="104"/>
      <c r="BU462" s="104"/>
      <c r="BX462" s="104"/>
      <c r="CA462" s="104"/>
    </row>
    <row r="463">
      <c r="A463" s="89"/>
      <c r="D463" s="90"/>
      <c r="G463" s="90"/>
      <c r="J463" s="90"/>
      <c r="M463" s="90"/>
      <c r="P463" s="90"/>
      <c r="S463" s="90"/>
      <c r="V463" s="104"/>
      <c r="Y463" s="104"/>
      <c r="AB463" s="104"/>
      <c r="AE463" s="104"/>
      <c r="AH463" s="104"/>
      <c r="AK463" s="104"/>
      <c r="AN463" s="104"/>
      <c r="AQ463" s="104"/>
      <c r="AT463" s="104"/>
      <c r="AW463" s="104"/>
      <c r="AZ463" s="104"/>
      <c r="BC463" s="104"/>
      <c r="BF463" s="104"/>
      <c r="BI463" s="104"/>
      <c r="BL463" s="104"/>
      <c r="BO463" s="104"/>
      <c r="BR463" s="104"/>
      <c r="BU463" s="104"/>
      <c r="BX463" s="104"/>
      <c r="CA463" s="104"/>
    </row>
    <row r="464">
      <c r="A464" s="89"/>
      <c r="D464" s="90"/>
      <c r="G464" s="90"/>
      <c r="J464" s="90"/>
      <c r="M464" s="90"/>
      <c r="P464" s="90"/>
      <c r="S464" s="90"/>
      <c r="V464" s="104"/>
      <c r="Y464" s="104"/>
      <c r="AB464" s="104"/>
      <c r="AE464" s="104"/>
      <c r="AH464" s="104"/>
      <c r="AK464" s="104"/>
      <c r="AN464" s="104"/>
      <c r="AQ464" s="104"/>
      <c r="AT464" s="104"/>
      <c r="AW464" s="104"/>
      <c r="AZ464" s="104"/>
      <c r="BC464" s="104"/>
      <c r="BF464" s="104"/>
      <c r="BI464" s="104"/>
      <c r="BL464" s="104"/>
      <c r="BO464" s="104"/>
      <c r="BR464" s="104"/>
      <c r="BU464" s="104"/>
      <c r="BX464" s="104"/>
      <c r="CA464" s="104"/>
    </row>
    <row r="465">
      <c r="A465" s="89"/>
      <c r="D465" s="90"/>
      <c r="G465" s="90"/>
      <c r="J465" s="90"/>
      <c r="M465" s="90"/>
      <c r="P465" s="90"/>
      <c r="S465" s="90"/>
      <c r="V465" s="104"/>
      <c r="Y465" s="104"/>
      <c r="AB465" s="104"/>
      <c r="AE465" s="104"/>
      <c r="AH465" s="104"/>
      <c r="AK465" s="104"/>
      <c r="AN465" s="104"/>
      <c r="AQ465" s="104"/>
      <c r="AT465" s="104"/>
      <c r="AW465" s="104"/>
      <c r="AZ465" s="104"/>
      <c r="BC465" s="104"/>
      <c r="BF465" s="104"/>
      <c r="BI465" s="104"/>
      <c r="BL465" s="104"/>
      <c r="BO465" s="104"/>
      <c r="BR465" s="104"/>
      <c r="BU465" s="104"/>
      <c r="BX465" s="104"/>
      <c r="CA465" s="104"/>
    </row>
    <row r="466">
      <c r="A466" s="89"/>
      <c r="D466" s="90"/>
      <c r="G466" s="90"/>
      <c r="J466" s="90"/>
      <c r="M466" s="90"/>
      <c r="P466" s="90"/>
      <c r="S466" s="90"/>
      <c r="V466" s="104"/>
      <c r="Y466" s="104"/>
      <c r="AB466" s="104"/>
      <c r="AE466" s="104"/>
      <c r="AH466" s="104"/>
      <c r="AK466" s="104"/>
      <c r="AN466" s="104"/>
      <c r="AQ466" s="104"/>
      <c r="AT466" s="104"/>
      <c r="AW466" s="104"/>
      <c r="AZ466" s="104"/>
      <c r="BC466" s="104"/>
      <c r="BF466" s="104"/>
      <c r="BI466" s="104"/>
      <c r="BL466" s="104"/>
      <c r="BO466" s="104"/>
      <c r="BR466" s="104"/>
      <c r="BU466" s="104"/>
      <c r="BX466" s="104"/>
      <c r="CA466" s="104"/>
    </row>
    <row r="467">
      <c r="A467" s="89"/>
      <c r="D467" s="90"/>
      <c r="G467" s="90"/>
      <c r="J467" s="90"/>
      <c r="M467" s="90"/>
      <c r="P467" s="90"/>
      <c r="S467" s="90"/>
      <c r="V467" s="104"/>
      <c r="Y467" s="104"/>
      <c r="AB467" s="104"/>
      <c r="AE467" s="104"/>
      <c r="AH467" s="104"/>
      <c r="AK467" s="104"/>
      <c r="AN467" s="104"/>
      <c r="AQ467" s="104"/>
      <c r="AT467" s="104"/>
      <c r="AW467" s="104"/>
      <c r="AZ467" s="104"/>
      <c r="BC467" s="104"/>
      <c r="BF467" s="104"/>
      <c r="BI467" s="104"/>
      <c r="BL467" s="104"/>
      <c r="BO467" s="104"/>
      <c r="BR467" s="104"/>
      <c r="BU467" s="104"/>
      <c r="BX467" s="104"/>
      <c r="CA467" s="104"/>
    </row>
    <row r="468">
      <c r="A468" s="89"/>
      <c r="D468" s="90"/>
      <c r="G468" s="90"/>
      <c r="J468" s="90"/>
      <c r="M468" s="90"/>
      <c r="P468" s="90"/>
      <c r="S468" s="90"/>
      <c r="V468" s="104"/>
      <c r="Y468" s="104"/>
      <c r="AB468" s="104"/>
      <c r="AE468" s="104"/>
      <c r="AH468" s="104"/>
      <c r="AK468" s="104"/>
      <c r="AN468" s="104"/>
      <c r="AQ468" s="104"/>
      <c r="AT468" s="104"/>
      <c r="AW468" s="104"/>
      <c r="AZ468" s="104"/>
      <c r="BC468" s="104"/>
      <c r="BF468" s="104"/>
      <c r="BI468" s="104"/>
      <c r="BL468" s="104"/>
      <c r="BO468" s="104"/>
      <c r="BR468" s="104"/>
      <c r="BU468" s="104"/>
      <c r="BX468" s="104"/>
      <c r="CA468" s="104"/>
    </row>
    <row r="469">
      <c r="A469" s="89"/>
      <c r="D469" s="90"/>
      <c r="G469" s="90"/>
      <c r="J469" s="90"/>
      <c r="M469" s="90"/>
      <c r="P469" s="90"/>
      <c r="S469" s="90"/>
      <c r="V469" s="104"/>
      <c r="Y469" s="104"/>
      <c r="AB469" s="104"/>
      <c r="AE469" s="104"/>
      <c r="AH469" s="104"/>
      <c r="AK469" s="104"/>
      <c r="AN469" s="104"/>
      <c r="AQ469" s="104"/>
      <c r="AT469" s="104"/>
      <c r="AW469" s="104"/>
      <c r="AZ469" s="104"/>
      <c r="BC469" s="104"/>
      <c r="BF469" s="104"/>
      <c r="BI469" s="104"/>
      <c r="BL469" s="104"/>
      <c r="BO469" s="104"/>
      <c r="BR469" s="104"/>
      <c r="BU469" s="104"/>
      <c r="BX469" s="104"/>
      <c r="CA469" s="104"/>
    </row>
    <row r="470">
      <c r="A470" s="89"/>
      <c r="D470" s="90"/>
      <c r="G470" s="90"/>
      <c r="J470" s="90"/>
      <c r="M470" s="90"/>
      <c r="P470" s="90"/>
      <c r="S470" s="90"/>
      <c r="V470" s="104"/>
      <c r="Y470" s="104"/>
      <c r="AB470" s="104"/>
      <c r="AE470" s="104"/>
      <c r="AH470" s="104"/>
      <c r="AK470" s="104"/>
      <c r="AN470" s="104"/>
      <c r="AQ470" s="104"/>
      <c r="AT470" s="104"/>
      <c r="AW470" s="104"/>
      <c r="AZ470" s="104"/>
      <c r="BC470" s="104"/>
      <c r="BF470" s="104"/>
      <c r="BI470" s="104"/>
      <c r="BL470" s="104"/>
      <c r="BO470" s="104"/>
      <c r="BR470" s="104"/>
      <c r="BU470" s="104"/>
      <c r="BX470" s="104"/>
      <c r="CA470" s="104"/>
    </row>
    <row r="471">
      <c r="A471" s="89"/>
      <c r="D471" s="90"/>
      <c r="G471" s="90"/>
      <c r="J471" s="90"/>
      <c r="M471" s="90"/>
      <c r="P471" s="90"/>
      <c r="S471" s="90"/>
      <c r="V471" s="104"/>
      <c r="Y471" s="104"/>
      <c r="AB471" s="104"/>
      <c r="AE471" s="104"/>
      <c r="AH471" s="104"/>
      <c r="AK471" s="104"/>
      <c r="AN471" s="104"/>
      <c r="AQ471" s="104"/>
      <c r="AT471" s="104"/>
      <c r="AW471" s="104"/>
      <c r="AZ471" s="104"/>
      <c r="BC471" s="104"/>
      <c r="BF471" s="104"/>
      <c r="BI471" s="104"/>
      <c r="BL471" s="104"/>
      <c r="BO471" s="104"/>
      <c r="BR471" s="104"/>
      <c r="BU471" s="104"/>
      <c r="BX471" s="104"/>
      <c r="CA471" s="104"/>
    </row>
    <row r="472">
      <c r="A472" s="89"/>
      <c r="D472" s="90"/>
      <c r="G472" s="90"/>
      <c r="J472" s="90"/>
      <c r="M472" s="90"/>
      <c r="P472" s="90"/>
      <c r="S472" s="90"/>
      <c r="V472" s="104"/>
      <c r="Y472" s="104"/>
      <c r="AB472" s="104"/>
      <c r="AE472" s="104"/>
      <c r="AH472" s="104"/>
      <c r="AK472" s="104"/>
      <c r="AN472" s="104"/>
      <c r="AQ472" s="104"/>
      <c r="AT472" s="104"/>
      <c r="AW472" s="104"/>
      <c r="AZ472" s="104"/>
      <c r="BC472" s="104"/>
      <c r="BF472" s="104"/>
      <c r="BI472" s="104"/>
      <c r="BL472" s="104"/>
      <c r="BO472" s="104"/>
      <c r="BR472" s="104"/>
      <c r="BU472" s="104"/>
      <c r="BX472" s="104"/>
      <c r="CA472" s="104"/>
    </row>
    <row r="473">
      <c r="A473" s="89"/>
      <c r="D473" s="90"/>
      <c r="G473" s="90"/>
      <c r="J473" s="90"/>
      <c r="M473" s="90"/>
      <c r="P473" s="90"/>
      <c r="S473" s="90"/>
      <c r="V473" s="104"/>
      <c r="Y473" s="104"/>
      <c r="AB473" s="104"/>
      <c r="AE473" s="104"/>
      <c r="AH473" s="104"/>
      <c r="AK473" s="104"/>
      <c r="AN473" s="104"/>
      <c r="AQ473" s="104"/>
      <c r="AT473" s="104"/>
      <c r="AW473" s="104"/>
      <c r="AZ473" s="104"/>
      <c r="BC473" s="104"/>
      <c r="BF473" s="104"/>
      <c r="BI473" s="104"/>
      <c r="BL473" s="104"/>
      <c r="BO473" s="104"/>
      <c r="BR473" s="104"/>
      <c r="BU473" s="104"/>
      <c r="BX473" s="104"/>
      <c r="CA473" s="104"/>
    </row>
    <row r="474">
      <c r="A474" s="89"/>
      <c r="D474" s="90"/>
      <c r="G474" s="90"/>
      <c r="J474" s="90"/>
      <c r="M474" s="90"/>
      <c r="P474" s="90"/>
      <c r="S474" s="90"/>
      <c r="V474" s="104"/>
      <c r="Y474" s="104"/>
      <c r="AB474" s="104"/>
      <c r="AE474" s="104"/>
      <c r="AH474" s="104"/>
      <c r="AK474" s="104"/>
      <c r="AN474" s="104"/>
      <c r="AQ474" s="104"/>
      <c r="AT474" s="104"/>
      <c r="AW474" s="104"/>
      <c r="AZ474" s="104"/>
      <c r="BC474" s="104"/>
      <c r="BF474" s="104"/>
      <c r="BI474" s="104"/>
      <c r="BL474" s="104"/>
      <c r="BO474" s="104"/>
      <c r="BR474" s="104"/>
      <c r="BU474" s="104"/>
      <c r="BX474" s="104"/>
      <c r="CA474" s="104"/>
    </row>
    <row r="475">
      <c r="A475" s="89"/>
      <c r="D475" s="90"/>
      <c r="G475" s="90"/>
      <c r="J475" s="90"/>
      <c r="M475" s="90"/>
      <c r="P475" s="90"/>
      <c r="S475" s="90"/>
      <c r="V475" s="104"/>
      <c r="Y475" s="104"/>
      <c r="AB475" s="104"/>
      <c r="AE475" s="104"/>
      <c r="AH475" s="104"/>
      <c r="AK475" s="104"/>
      <c r="AN475" s="104"/>
      <c r="AQ475" s="104"/>
      <c r="AT475" s="104"/>
      <c r="AW475" s="104"/>
      <c r="AZ475" s="104"/>
      <c r="BC475" s="104"/>
      <c r="BF475" s="104"/>
      <c r="BI475" s="104"/>
      <c r="BL475" s="104"/>
      <c r="BO475" s="104"/>
      <c r="BR475" s="104"/>
      <c r="BU475" s="104"/>
      <c r="BX475" s="104"/>
      <c r="CA475" s="104"/>
    </row>
    <row r="476">
      <c r="A476" s="89"/>
      <c r="D476" s="90"/>
      <c r="G476" s="90"/>
      <c r="J476" s="90"/>
      <c r="M476" s="90"/>
      <c r="P476" s="90"/>
      <c r="S476" s="90"/>
      <c r="V476" s="104"/>
      <c r="Y476" s="104"/>
      <c r="AB476" s="104"/>
      <c r="AE476" s="104"/>
      <c r="AH476" s="104"/>
      <c r="AK476" s="104"/>
      <c r="AN476" s="104"/>
      <c r="AQ476" s="104"/>
      <c r="AT476" s="104"/>
      <c r="AW476" s="104"/>
      <c r="AZ476" s="104"/>
      <c r="BC476" s="104"/>
      <c r="BF476" s="104"/>
      <c r="BI476" s="104"/>
      <c r="BL476" s="104"/>
      <c r="BO476" s="104"/>
      <c r="BR476" s="104"/>
      <c r="BU476" s="104"/>
      <c r="BX476" s="104"/>
      <c r="CA476" s="104"/>
    </row>
    <row r="477">
      <c r="A477" s="89"/>
      <c r="D477" s="90"/>
      <c r="G477" s="90"/>
      <c r="J477" s="90"/>
      <c r="M477" s="90"/>
      <c r="P477" s="90"/>
      <c r="S477" s="90"/>
      <c r="V477" s="104"/>
      <c r="Y477" s="104"/>
      <c r="AB477" s="104"/>
      <c r="AE477" s="104"/>
      <c r="AH477" s="104"/>
      <c r="AK477" s="104"/>
      <c r="AN477" s="104"/>
      <c r="AQ477" s="104"/>
      <c r="AT477" s="104"/>
      <c r="AW477" s="104"/>
      <c r="AZ477" s="104"/>
      <c r="BC477" s="104"/>
      <c r="BF477" s="104"/>
      <c r="BI477" s="104"/>
      <c r="BL477" s="104"/>
      <c r="BO477" s="104"/>
      <c r="BR477" s="104"/>
      <c r="BU477" s="104"/>
      <c r="BX477" s="104"/>
      <c r="CA477" s="104"/>
    </row>
    <row r="478">
      <c r="A478" s="89"/>
      <c r="D478" s="90"/>
      <c r="G478" s="90"/>
      <c r="J478" s="90"/>
      <c r="M478" s="90"/>
      <c r="P478" s="90"/>
      <c r="S478" s="90"/>
      <c r="V478" s="104"/>
      <c r="Y478" s="104"/>
      <c r="AB478" s="104"/>
      <c r="AE478" s="104"/>
      <c r="AH478" s="104"/>
      <c r="AK478" s="104"/>
      <c r="AN478" s="104"/>
      <c r="AQ478" s="104"/>
      <c r="AT478" s="104"/>
      <c r="AW478" s="104"/>
      <c r="AZ478" s="104"/>
      <c r="BC478" s="104"/>
      <c r="BF478" s="104"/>
      <c r="BI478" s="104"/>
      <c r="BL478" s="104"/>
      <c r="BO478" s="104"/>
      <c r="BR478" s="104"/>
      <c r="BU478" s="104"/>
      <c r="BX478" s="104"/>
      <c r="CA478" s="104"/>
    </row>
    <row r="479">
      <c r="A479" s="89"/>
      <c r="D479" s="90"/>
      <c r="G479" s="90"/>
      <c r="J479" s="90"/>
      <c r="M479" s="90"/>
      <c r="P479" s="90"/>
      <c r="S479" s="90"/>
      <c r="V479" s="104"/>
      <c r="Y479" s="104"/>
      <c r="AB479" s="104"/>
      <c r="AE479" s="104"/>
      <c r="AH479" s="104"/>
      <c r="AK479" s="104"/>
      <c r="AN479" s="104"/>
      <c r="AQ479" s="104"/>
      <c r="AT479" s="104"/>
      <c r="AW479" s="104"/>
      <c r="AZ479" s="104"/>
      <c r="BC479" s="104"/>
      <c r="BF479" s="104"/>
      <c r="BI479" s="104"/>
      <c r="BL479" s="104"/>
      <c r="BO479" s="104"/>
      <c r="BR479" s="104"/>
      <c r="BU479" s="104"/>
      <c r="BX479" s="104"/>
      <c r="CA479" s="104"/>
    </row>
    <row r="480">
      <c r="A480" s="89"/>
      <c r="D480" s="90"/>
      <c r="G480" s="90"/>
      <c r="J480" s="90"/>
      <c r="M480" s="90"/>
      <c r="P480" s="90"/>
      <c r="S480" s="90"/>
      <c r="V480" s="104"/>
      <c r="Y480" s="104"/>
      <c r="AB480" s="104"/>
      <c r="AE480" s="104"/>
      <c r="AH480" s="104"/>
      <c r="AK480" s="104"/>
      <c r="AN480" s="104"/>
      <c r="AQ480" s="104"/>
      <c r="AT480" s="104"/>
      <c r="AW480" s="104"/>
      <c r="AZ480" s="104"/>
      <c r="BC480" s="104"/>
      <c r="BF480" s="104"/>
      <c r="BI480" s="104"/>
      <c r="BL480" s="104"/>
      <c r="BO480" s="104"/>
      <c r="BR480" s="104"/>
      <c r="BU480" s="104"/>
      <c r="BX480" s="104"/>
      <c r="CA480" s="104"/>
    </row>
    <row r="481">
      <c r="A481" s="89"/>
      <c r="D481" s="90"/>
      <c r="G481" s="90"/>
      <c r="J481" s="90"/>
      <c r="M481" s="90"/>
      <c r="P481" s="90"/>
      <c r="S481" s="90"/>
      <c r="V481" s="104"/>
      <c r="Y481" s="104"/>
      <c r="AB481" s="104"/>
      <c r="AE481" s="104"/>
      <c r="AH481" s="104"/>
      <c r="AK481" s="104"/>
      <c r="AN481" s="104"/>
      <c r="AQ481" s="104"/>
      <c r="AT481" s="104"/>
      <c r="AW481" s="104"/>
      <c r="AZ481" s="104"/>
      <c r="BC481" s="104"/>
      <c r="BF481" s="104"/>
      <c r="BI481" s="104"/>
      <c r="BL481" s="104"/>
      <c r="BO481" s="104"/>
      <c r="BR481" s="104"/>
      <c r="BU481" s="104"/>
      <c r="BX481" s="104"/>
      <c r="CA481" s="104"/>
    </row>
    <row r="482">
      <c r="A482" s="89"/>
      <c r="D482" s="90"/>
      <c r="G482" s="90"/>
      <c r="J482" s="90"/>
      <c r="M482" s="90"/>
      <c r="P482" s="90"/>
      <c r="S482" s="90"/>
      <c r="V482" s="104"/>
      <c r="Y482" s="104"/>
      <c r="AB482" s="104"/>
      <c r="AE482" s="104"/>
      <c r="AH482" s="104"/>
      <c r="AK482" s="104"/>
      <c r="AN482" s="104"/>
      <c r="AQ482" s="104"/>
      <c r="AT482" s="104"/>
      <c r="AW482" s="104"/>
      <c r="AZ482" s="104"/>
      <c r="BC482" s="104"/>
      <c r="BF482" s="104"/>
      <c r="BI482" s="104"/>
      <c r="BL482" s="104"/>
      <c r="BO482" s="104"/>
      <c r="BR482" s="104"/>
      <c r="BU482" s="104"/>
      <c r="BX482" s="104"/>
      <c r="CA482" s="104"/>
    </row>
    <row r="483">
      <c r="A483" s="89"/>
      <c r="D483" s="90"/>
      <c r="G483" s="90"/>
      <c r="J483" s="90"/>
      <c r="M483" s="90"/>
      <c r="P483" s="90"/>
      <c r="S483" s="90"/>
      <c r="V483" s="104"/>
      <c r="Y483" s="104"/>
      <c r="AB483" s="104"/>
      <c r="AE483" s="104"/>
      <c r="AH483" s="104"/>
      <c r="AK483" s="104"/>
      <c r="AN483" s="104"/>
      <c r="AQ483" s="104"/>
      <c r="AT483" s="104"/>
      <c r="AW483" s="104"/>
      <c r="AZ483" s="104"/>
      <c r="BC483" s="104"/>
      <c r="BF483" s="104"/>
      <c r="BI483" s="104"/>
      <c r="BL483" s="104"/>
      <c r="BO483" s="104"/>
      <c r="BR483" s="104"/>
      <c r="BU483" s="104"/>
      <c r="BX483" s="104"/>
      <c r="CA483" s="104"/>
    </row>
    <row r="484">
      <c r="A484" s="89"/>
      <c r="D484" s="90"/>
      <c r="G484" s="90"/>
      <c r="J484" s="90"/>
      <c r="M484" s="90"/>
      <c r="P484" s="90"/>
      <c r="S484" s="90"/>
      <c r="V484" s="104"/>
      <c r="Y484" s="104"/>
      <c r="AB484" s="104"/>
      <c r="AE484" s="104"/>
      <c r="AH484" s="104"/>
      <c r="AK484" s="104"/>
      <c r="AN484" s="104"/>
      <c r="AQ484" s="104"/>
      <c r="AT484" s="104"/>
      <c r="AW484" s="104"/>
      <c r="AZ484" s="104"/>
      <c r="BC484" s="104"/>
      <c r="BF484" s="104"/>
      <c r="BI484" s="104"/>
      <c r="BL484" s="104"/>
      <c r="BO484" s="104"/>
      <c r="BR484" s="104"/>
      <c r="BU484" s="104"/>
      <c r="BX484" s="104"/>
      <c r="CA484" s="104"/>
    </row>
    <row r="485">
      <c r="A485" s="89"/>
      <c r="D485" s="90"/>
      <c r="G485" s="90"/>
      <c r="J485" s="90"/>
      <c r="M485" s="90"/>
      <c r="P485" s="90"/>
      <c r="S485" s="90"/>
      <c r="V485" s="104"/>
      <c r="Y485" s="104"/>
      <c r="AB485" s="104"/>
      <c r="AE485" s="104"/>
      <c r="AH485" s="104"/>
      <c r="AK485" s="104"/>
      <c r="AN485" s="104"/>
      <c r="AQ485" s="104"/>
      <c r="AT485" s="104"/>
      <c r="AW485" s="104"/>
      <c r="AZ485" s="104"/>
      <c r="BC485" s="104"/>
      <c r="BF485" s="104"/>
      <c r="BI485" s="104"/>
      <c r="BL485" s="104"/>
      <c r="BO485" s="104"/>
      <c r="BR485" s="104"/>
      <c r="BU485" s="104"/>
      <c r="BX485" s="104"/>
      <c r="CA485" s="104"/>
    </row>
    <row r="486">
      <c r="A486" s="89"/>
      <c r="D486" s="90"/>
      <c r="G486" s="90"/>
      <c r="J486" s="90"/>
      <c r="M486" s="90"/>
      <c r="P486" s="90"/>
      <c r="S486" s="90"/>
      <c r="V486" s="104"/>
      <c r="Y486" s="104"/>
      <c r="AB486" s="104"/>
      <c r="AE486" s="104"/>
      <c r="AH486" s="104"/>
      <c r="AK486" s="104"/>
      <c r="AN486" s="104"/>
      <c r="AQ486" s="104"/>
      <c r="AT486" s="104"/>
      <c r="AW486" s="104"/>
      <c r="AZ486" s="104"/>
      <c r="BC486" s="104"/>
      <c r="BF486" s="104"/>
      <c r="BI486" s="104"/>
      <c r="BL486" s="104"/>
      <c r="BO486" s="104"/>
      <c r="BR486" s="104"/>
      <c r="BU486" s="104"/>
      <c r="BX486" s="104"/>
      <c r="CA486" s="104"/>
    </row>
    <row r="487">
      <c r="A487" s="89"/>
      <c r="D487" s="90"/>
      <c r="G487" s="90"/>
      <c r="J487" s="90"/>
      <c r="M487" s="90"/>
      <c r="P487" s="90"/>
      <c r="S487" s="90"/>
      <c r="V487" s="104"/>
      <c r="Y487" s="104"/>
      <c r="AB487" s="104"/>
      <c r="AE487" s="104"/>
      <c r="AH487" s="104"/>
      <c r="AK487" s="104"/>
      <c r="AN487" s="104"/>
      <c r="AQ487" s="104"/>
      <c r="AT487" s="104"/>
      <c r="AW487" s="104"/>
      <c r="AZ487" s="104"/>
      <c r="BC487" s="104"/>
      <c r="BF487" s="104"/>
      <c r="BI487" s="104"/>
      <c r="BL487" s="104"/>
      <c r="BO487" s="104"/>
      <c r="BR487" s="104"/>
      <c r="BU487" s="104"/>
      <c r="BX487" s="104"/>
      <c r="CA487" s="104"/>
    </row>
    <row r="488">
      <c r="A488" s="89"/>
      <c r="D488" s="90"/>
      <c r="G488" s="90"/>
      <c r="J488" s="90"/>
      <c r="M488" s="90"/>
      <c r="P488" s="90"/>
      <c r="S488" s="90"/>
      <c r="V488" s="104"/>
      <c r="Y488" s="104"/>
      <c r="AB488" s="104"/>
      <c r="AE488" s="104"/>
      <c r="AH488" s="104"/>
      <c r="AK488" s="104"/>
      <c r="AN488" s="104"/>
      <c r="AQ488" s="104"/>
      <c r="AT488" s="104"/>
      <c r="AW488" s="104"/>
      <c r="AZ488" s="104"/>
      <c r="BC488" s="104"/>
      <c r="BF488" s="104"/>
      <c r="BI488" s="104"/>
      <c r="BL488" s="104"/>
      <c r="BO488" s="104"/>
      <c r="BR488" s="104"/>
      <c r="BU488" s="104"/>
      <c r="BX488" s="104"/>
      <c r="CA488" s="104"/>
    </row>
    <row r="489">
      <c r="A489" s="89"/>
      <c r="D489" s="90"/>
      <c r="G489" s="90"/>
      <c r="J489" s="90"/>
      <c r="M489" s="90"/>
      <c r="P489" s="90"/>
      <c r="S489" s="90"/>
      <c r="V489" s="104"/>
      <c r="Y489" s="104"/>
      <c r="AB489" s="104"/>
      <c r="AE489" s="104"/>
      <c r="AH489" s="104"/>
      <c r="AK489" s="104"/>
      <c r="AN489" s="104"/>
      <c r="AQ489" s="104"/>
      <c r="AT489" s="104"/>
      <c r="AW489" s="104"/>
      <c r="AZ489" s="104"/>
      <c r="BC489" s="104"/>
      <c r="BF489" s="104"/>
      <c r="BI489" s="104"/>
      <c r="BL489" s="104"/>
      <c r="BO489" s="104"/>
      <c r="BR489" s="104"/>
      <c r="BU489" s="104"/>
      <c r="BX489" s="104"/>
      <c r="CA489" s="104"/>
    </row>
    <row r="490">
      <c r="A490" s="89"/>
      <c r="D490" s="90"/>
      <c r="G490" s="90"/>
      <c r="J490" s="90"/>
      <c r="M490" s="90"/>
      <c r="P490" s="90"/>
      <c r="S490" s="90"/>
      <c r="V490" s="104"/>
      <c r="Y490" s="104"/>
      <c r="AB490" s="104"/>
      <c r="AE490" s="104"/>
      <c r="AH490" s="104"/>
      <c r="AK490" s="104"/>
      <c r="AN490" s="104"/>
      <c r="AQ490" s="104"/>
      <c r="AT490" s="104"/>
      <c r="AW490" s="104"/>
      <c r="AZ490" s="104"/>
      <c r="BC490" s="104"/>
      <c r="BF490" s="104"/>
      <c r="BI490" s="104"/>
      <c r="BL490" s="104"/>
      <c r="BO490" s="104"/>
      <c r="BR490" s="104"/>
      <c r="BU490" s="104"/>
      <c r="BX490" s="104"/>
      <c r="CA490" s="104"/>
    </row>
    <row r="491">
      <c r="A491" s="89"/>
      <c r="D491" s="90"/>
      <c r="G491" s="90"/>
      <c r="J491" s="90"/>
      <c r="M491" s="90"/>
      <c r="P491" s="90"/>
      <c r="S491" s="90"/>
      <c r="V491" s="104"/>
      <c r="Y491" s="104"/>
      <c r="AB491" s="104"/>
      <c r="AE491" s="104"/>
      <c r="AH491" s="104"/>
      <c r="AK491" s="104"/>
      <c r="AN491" s="104"/>
      <c r="AQ491" s="104"/>
      <c r="AT491" s="104"/>
      <c r="AW491" s="104"/>
      <c r="AZ491" s="104"/>
      <c r="BC491" s="104"/>
      <c r="BF491" s="104"/>
      <c r="BI491" s="104"/>
      <c r="BL491" s="104"/>
      <c r="BO491" s="104"/>
      <c r="BR491" s="104"/>
      <c r="BU491" s="104"/>
      <c r="BX491" s="104"/>
      <c r="CA491" s="104"/>
    </row>
    <row r="492">
      <c r="A492" s="89"/>
      <c r="D492" s="90"/>
      <c r="G492" s="90"/>
      <c r="J492" s="90"/>
      <c r="M492" s="90"/>
      <c r="P492" s="90"/>
      <c r="S492" s="90"/>
      <c r="V492" s="104"/>
      <c r="Y492" s="104"/>
      <c r="AB492" s="104"/>
      <c r="AE492" s="104"/>
      <c r="AH492" s="104"/>
      <c r="AK492" s="104"/>
      <c r="AN492" s="104"/>
      <c r="AQ492" s="104"/>
      <c r="AT492" s="104"/>
      <c r="AW492" s="104"/>
      <c r="AZ492" s="104"/>
      <c r="BC492" s="104"/>
      <c r="BF492" s="104"/>
      <c r="BI492" s="104"/>
      <c r="BL492" s="104"/>
      <c r="BO492" s="104"/>
      <c r="BR492" s="104"/>
      <c r="BU492" s="104"/>
      <c r="BX492" s="104"/>
      <c r="CA492" s="104"/>
    </row>
    <row r="493">
      <c r="A493" s="89"/>
      <c r="D493" s="90"/>
      <c r="G493" s="90"/>
      <c r="J493" s="90"/>
      <c r="M493" s="90"/>
      <c r="P493" s="90"/>
      <c r="S493" s="90"/>
      <c r="V493" s="104"/>
      <c r="Y493" s="104"/>
      <c r="AB493" s="104"/>
      <c r="AE493" s="104"/>
      <c r="AH493" s="104"/>
      <c r="AK493" s="104"/>
      <c r="AN493" s="104"/>
      <c r="AQ493" s="104"/>
      <c r="AT493" s="104"/>
      <c r="AW493" s="104"/>
      <c r="AZ493" s="104"/>
      <c r="BC493" s="104"/>
      <c r="BF493" s="104"/>
      <c r="BI493" s="104"/>
      <c r="BL493" s="104"/>
      <c r="BO493" s="104"/>
      <c r="BR493" s="104"/>
      <c r="BU493" s="104"/>
      <c r="BX493" s="104"/>
      <c r="CA493" s="104"/>
    </row>
    <row r="494">
      <c r="A494" s="89"/>
      <c r="D494" s="90"/>
      <c r="G494" s="90"/>
      <c r="J494" s="90"/>
      <c r="M494" s="90"/>
      <c r="P494" s="90"/>
      <c r="S494" s="90"/>
      <c r="V494" s="104"/>
      <c r="Y494" s="104"/>
      <c r="AB494" s="104"/>
      <c r="AE494" s="104"/>
      <c r="AH494" s="104"/>
      <c r="AK494" s="104"/>
      <c r="AN494" s="104"/>
      <c r="AQ494" s="104"/>
      <c r="AT494" s="104"/>
      <c r="AW494" s="104"/>
      <c r="AZ494" s="104"/>
      <c r="BC494" s="104"/>
      <c r="BF494" s="104"/>
      <c r="BI494" s="104"/>
      <c r="BL494" s="104"/>
      <c r="BO494" s="104"/>
      <c r="BR494" s="104"/>
      <c r="BU494" s="104"/>
      <c r="BX494" s="104"/>
      <c r="CA494" s="104"/>
    </row>
    <row r="495">
      <c r="A495" s="89"/>
      <c r="D495" s="90"/>
      <c r="G495" s="90"/>
      <c r="J495" s="90"/>
      <c r="M495" s="90"/>
      <c r="P495" s="90"/>
      <c r="S495" s="90"/>
      <c r="V495" s="104"/>
      <c r="Y495" s="104"/>
      <c r="AB495" s="104"/>
      <c r="AE495" s="104"/>
      <c r="AH495" s="104"/>
      <c r="AK495" s="104"/>
      <c r="AN495" s="104"/>
      <c r="AQ495" s="104"/>
      <c r="AT495" s="104"/>
      <c r="AW495" s="104"/>
      <c r="AZ495" s="104"/>
      <c r="BC495" s="104"/>
      <c r="BF495" s="104"/>
      <c r="BI495" s="104"/>
      <c r="BL495" s="104"/>
      <c r="BO495" s="104"/>
      <c r="BR495" s="104"/>
      <c r="BU495" s="104"/>
      <c r="BX495" s="104"/>
      <c r="CA495" s="104"/>
    </row>
    <row r="496">
      <c r="A496" s="89"/>
      <c r="D496" s="90"/>
      <c r="G496" s="90"/>
      <c r="J496" s="90"/>
      <c r="M496" s="90"/>
      <c r="P496" s="90"/>
      <c r="S496" s="90"/>
      <c r="V496" s="104"/>
      <c r="Y496" s="104"/>
      <c r="AB496" s="104"/>
      <c r="AE496" s="104"/>
      <c r="AH496" s="104"/>
      <c r="AK496" s="104"/>
      <c r="AN496" s="104"/>
      <c r="AQ496" s="104"/>
      <c r="AT496" s="104"/>
      <c r="AW496" s="104"/>
      <c r="AZ496" s="104"/>
      <c r="BC496" s="104"/>
      <c r="BF496" s="104"/>
      <c r="BI496" s="104"/>
      <c r="BL496" s="104"/>
      <c r="BO496" s="104"/>
      <c r="BR496" s="104"/>
      <c r="BU496" s="104"/>
      <c r="BX496" s="104"/>
      <c r="CA496" s="104"/>
    </row>
    <row r="497">
      <c r="A497" s="89"/>
      <c r="D497" s="90"/>
      <c r="G497" s="90"/>
      <c r="J497" s="90"/>
      <c r="M497" s="90"/>
      <c r="P497" s="90"/>
      <c r="S497" s="90"/>
      <c r="V497" s="104"/>
      <c r="Y497" s="104"/>
      <c r="AB497" s="104"/>
      <c r="AE497" s="104"/>
      <c r="AH497" s="104"/>
      <c r="AK497" s="104"/>
      <c r="AN497" s="104"/>
      <c r="AQ497" s="104"/>
      <c r="AT497" s="104"/>
      <c r="AW497" s="104"/>
      <c r="AZ497" s="104"/>
      <c r="BC497" s="104"/>
      <c r="BF497" s="104"/>
      <c r="BI497" s="104"/>
      <c r="BL497" s="104"/>
      <c r="BO497" s="104"/>
      <c r="BR497" s="104"/>
      <c r="BU497" s="104"/>
      <c r="BX497" s="104"/>
      <c r="CA497" s="104"/>
    </row>
    <row r="498">
      <c r="A498" s="89"/>
      <c r="D498" s="90"/>
      <c r="G498" s="90"/>
      <c r="J498" s="90"/>
      <c r="M498" s="90"/>
      <c r="P498" s="90"/>
      <c r="S498" s="90"/>
      <c r="V498" s="104"/>
      <c r="Y498" s="104"/>
      <c r="AB498" s="104"/>
      <c r="AE498" s="104"/>
      <c r="AH498" s="104"/>
      <c r="AK498" s="104"/>
      <c r="AN498" s="104"/>
      <c r="AQ498" s="104"/>
      <c r="AT498" s="104"/>
      <c r="AW498" s="104"/>
      <c r="AZ498" s="104"/>
      <c r="BC498" s="104"/>
      <c r="BF498" s="104"/>
      <c r="BI498" s="104"/>
      <c r="BL498" s="104"/>
      <c r="BO498" s="104"/>
      <c r="BR498" s="104"/>
      <c r="BU498" s="104"/>
      <c r="BX498" s="104"/>
      <c r="CA498" s="104"/>
    </row>
    <row r="499">
      <c r="A499" s="89"/>
      <c r="D499" s="90"/>
      <c r="G499" s="90"/>
      <c r="J499" s="90"/>
      <c r="M499" s="90"/>
      <c r="P499" s="90"/>
      <c r="S499" s="90"/>
      <c r="V499" s="104"/>
      <c r="Y499" s="104"/>
      <c r="AB499" s="104"/>
      <c r="AE499" s="104"/>
      <c r="AH499" s="104"/>
      <c r="AK499" s="104"/>
      <c r="AN499" s="104"/>
      <c r="AQ499" s="104"/>
      <c r="AT499" s="104"/>
      <c r="AW499" s="104"/>
      <c r="AZ499" s="104"/>
      <c r="BC499" s="104"/>
      <c r="BF499" s="104"/>
      <c r="BI499" s="104"/>
      <c r="BL499" s="104"/>
      <c r="BO499" s="104"/>
      <c r="BR499" s="104"/>
      <c r="BU499" s="104"/>
      <c r="BX499" s="104"/>
      <c r="CA499" s="104"/>
    </row>
    <row r="500">
      <c r="A500" s="89"/>
      <c r="D500" s="90"/>
      <c r="G500" s="90"/>
      <c r="J500" s="90"/>
      <c r="M500" s="90"/>
      <c r="P500" s="90"/>
      <c r="S500" s="90"/>
      <c r="V500" s="104"/>
      <c r="Y500" s="104"/>
      <c r="AB500" s="104"/>
      <c r="AE500" s="104"/>
      <c r="AH500" s="104"/>
      <c r="AK500" s="104"/>
      <c r="AN500" s="104"/>
      <c r="AQ500" s="104"/>
      <c r="AT500" s="104"/>
      <c r="AW500" s="104"/>
      <c r="AZ500" s="104"/>
      <c r="BC500" s="104"/>
      <c r="BF500" s="104"/>
      <c r="BI500" s="104"/>
      <c r="BL500" s="104"/>
      <c r="BO500" s="104"/>
      <c r="BR500" s="104"/>
      <c r="BU500" s="104"/>
      <c r="BX500" s="104"/>
      <c r="CA500" s="104"/>
    </row>
    <row r="501">
      <c r="A501" s="89"/>
      <c r="D501" s="90"/>
      <c r="G501" s="90"/>
      <c r="J501" s="90"/>
      <c r="M501" s="90"/>
      <c r="P501" s="90"/>
      <c r="S501" s="90"/>
      <c r="V501" s="104"/>
      <c r="Y501" s="104"/>
      <c r="AB501" s="104"/>
      <c r="AE501" s="104"/>
      <c r="AH501" s="104"/>
      <c r="AK501" s="104"/>
      <c r="AN501" s="104"/>
      <c r="AQ501" s="104"/>
      <c r="AT501" s="104"/>
      <c r="AW501" s="104"/>
      <c r="AZ501" s="104"/>
      <c r="BC501" s="104"/>
      <c r="BF501" s="104"/>
      <c r="BI501" s="104"/>
      <c r="BL501" s="104"/>
      <c r="BO501" s="104"/>
      <c r="BR501" s="104"/>
      <c r="BU501" s="104"/>
      <c r="BX501" s="104"/>
      <c r="CA501" s="104"/>
    </row>
    <row r="502">
      <c r="A502" s="89"/>
      <c r="D502" s="90"/>
      <c r="G502" s="90"/>
      <c r="J502" s="90"/>
      <c r="M502" s="90"/>
      <c r="P502" s="90"/>
      <c r="S502" s="90"/>
      <c r="V502" s="104"/>
      <c r="Y502" s="104"/>
      <c r="AB502" s="104"/>
      <c r="AE502" s="104"/>
      <c r="AH502" s="104"/>
      <c r="AK502" s="104"/>
      <c r="AN502" s="104"/>
      <c r="AQ502" s="104"/>
      <c r="AT502" s="104"/>
      <c r="AW502" s="104"/>
      <c r="AZ502" s="104"/>
      <c r="BC502" s="104"/>
      <c r="BF502" s="104"/>
      <c r="BI502" s="104"/>
      <c r="BL502" s="104"/>
      <c r="BO502" s="104"/>
      <c r="BR502" s="104"/>
      <c r="BU502" s="104"/>
      <c r="BX502" s="104"/>
      <c r="CA502" s="104"/>
    </row>
    <row r="503">
      <c r="A503" s="89"/>
      <c r="D503" s="90"/>
      <c r="G503" s="90"/>
      <c r="J503" s="90"/>
      <c r="M503" s="90"/>
      <c r="P503" s="90"/>
      <c r="S503" s="90"/>
      <c r="V503" s="104"/>
      <c r="Y503" s="104"/>
      <c r="AB503" s="104"/>
      <c r="AE503" s="104"/>
      <c r="AH503" s="104"/>
      <c r="AK503" s="104"/>
      <c r="AN503" s="104"/>
      <c r="AQ503" s="104"/>
      <c r="AT503" s="104"/>
      <c r="AW503" s="104"/>
      <c r="AZ503" s="104"/>
      <c r="BC503" s="104"/>
      <c r="BF503" s="104"/>
      <c r="BI503" s="104"/>
      <c r="BL503" s="104"/>
      <c r="BO503" s="104"/>
      <c r="BR503" s="104"/>
      <c r="BU503" s="104"/>
      <c r="BX503" s="104"/>
      <c r="CA503" s="104"/>
    </row>
    <row r="504">
      <c r="A504" s="89"/>
      <c r="D504" s="90"/>
      <c r="G504" s="90"/>
      <c r="J504" s="90"/>
      <c r="M504" s="90"/>
      <c r="P504" s="90"/>
      <c r="S504" s="90"/>
      <c r="V504" s="104"/>
      <c r="Y504" s="104"/>
      <c r="AB504" s="104"/>
      <c r="AE504" s="104"/>
      <c r="AH504" s="104"/>
      <c r="AK504" s="104"/>
      <c r="AN504" s="104"/>
      <c r="AQ504" s="104"/>
      <c r="AT504" s="104"/>
      <c r="AW504" s="104"/>
      <c r="AZ504" s="104"/>
      <c r="BC504" s="104"/>
      <c r="BF504" s="104"/>
      <c r="BI504" s="104"/>
      <c r="BL504" s="104"/>
      <c r="BO504" s="104"/>
      <c r="BR504" s="104"/>
      <c r="BU504" s="104"/>
      <c r="BX504" s="104"/>
      <c r="CA504" s="104"/>
    </row>
    <row r="505">
      <c r="A505" s="89"/>
      <c r="D505" s="90"/>
      <c r="G505" s="90"/>
      <c r="J505" s="90"/>
      <c r="M505" s="90"/>
      <c r="P505" s="90"/>
      <c r="S505" s="90"/>
      <c r="V505" s="104"/>
      <c r="Y505" s="104"/>
      <c r="AB505" s="104"/>
      <c r="AE505" s="104"/>
      <c r="AH505" s="104"/>
      <c r="AK505" s="104"/>
      <c r="AN505" s="104"/>
      <c r="AQ505" s="104"/>
      <c r="AT505" s="104"/>
      <c r="AW505" s="104"/>
      <c r="AZ505" s="104"/>
      <c r="BC505" s="104"/>
      <c r="BF505" s="104"/>
      <c r="BI505" s="104"/>
      <c r="BL505" s="104"/>
      <c r="BO505" s="104"/>
      <c r="BR505" s="104"/>
      <c r="BU505" s="104"/>
      <c r="BX505" s="104"/>
      <c r="CA505" s="104"/>
    </row>
    <row r="506">
      <c r="A506" s="89"/>
      <c r="D506" s="90"/>
      <c r="G506" s="90"/>
      <c r="J506" s="90"/>
      <c r="M506" s="90"/>
      <c r="P506" s="90"/>
      <c r="S506" s="90"/>
      <c r="V506" s="104"/>
      <c r="Y506" s="104"/>
      <c r="AB506" s="104"/>
      <c r="AE506" s="104"/>
      <c r="AH506" s="104"/>
      <c r="AK506" s="104"/>
      <c r="AN506" s="104"/>
      <c r="AQ506" s="104"/>
      <c r="AT506" s="104"/>
      <c r="AW506" s="104"/>
      <c r="AZ506" s="104"/>
      <c r="BC506" s="104"/>
      <c r="BF506" s="104"/>
      <c r="BI506" s="104"/>
      <c r="BL506" s="104"/>
      <c r="BO506" s="104"/>
      <c r="BR506" s="104"/>
      <c r="BU506" s="104"/>
      <c r="BX506" s="104"/>
      <c r="CA506" s="104"/>
    </row>
    <row r="507">
      <c r="A507" s="89"/>
      <c r="D507" s="90"/>
      <c r="G507" s="90"/>
      <c r="J507" s="90"/>
      <c r="M507" s="90"/>
      <c r="P507" s="90"/>
      <c r="S507" s="90"/>
      <c r="V507" s="104"/>
      <c r="Y507" s="104"/>
      <c r="AB507" s="104"/>
      <c r="AE507" s="104"/>
      <c r="AH507" s="104"/>
      <c r="AK507" s="104"/>
      <c r="AN507" s="104"/>
      <c r="AQ507" s="104"/>
      <c r="AT507" s="104"/>
      <c r="AW507" s="104"/>
      <c r="AZ507" s="104"/>
      <c r="BC507" s="104"/>
      <c r="BF507" s="104"/>
      <c r="BI507" s="104"/>
      <c r="BL507" s="104"/>
      <c r="BO507" s="104"/>
      <c r="BR507" s="104"/>
      <c r="BU507" s="104"/>
      <c r="BX507" s="104"/>
      <c r="CA507" s="104"/>
    </row>
    <row r="508">
      <c r="A508" s="89"/>
      <c r="D508" s="90"/>
      <c r="G508" s="90"/>
      <c r="J508" s="90"/>
      <c r="M508" s="90"/>
      <c r="P508" s="90"/>
      <c r="S508" s="90"/>
      <c r="V508" s="104"/>
      <c r="Y508" s="104"/>
      <c r="AB508" s="104"/>
      <c r="AE508" s="104"/>
      <c r="AH508" s="104"/>
      <c r="AK508" s="104"/>
      <c r="AN508" s="104"/>
      <c r="AQ508" s="104"/>
      <c r="AT508" s="104"/>
      <c r="AW508" s="104"/>
      <c r="AZ508" s="104"/>
      <c r="BC508" s="104"/>
      <c r="BF508" s="104"/>
      <c r="BI508" s="104"/>
      <c r="BL508" s="104"/>
      <c r="BO508" s="104"/>
      <c r="BR508" s="104"/>
      <c r="BU508" s="104"/>
      <c r="BX508" s="104"/>
      <c r="CA508" s="104"/>
    </row>
    <row r="509">
      <c r="A509" s="89"/>
      <c r="D509" s="90"/>
      <c r="G509" s="90"/>
      <c r="J509" s="90"/>
      <c r="M509" s="90"/>
      <c r="P509" s="90"/>
      <c r="S509" s="90"/>
      <c r="V509" s="104"/>
      <c r="Y509" s="104"/>
      <c r="AB509" s="104"/>
      <c r="AE509" s="104"/>
      <c r="AH509" s="104"/>
      <c r="AK509" s="104"/>
      <c r="AN509" s="104"/>
      <c r="AQ509" s="104"/>
      <c r="AT509" s="104"/>
      <c r="AW509" s="104"/>
      <c r="AZ509" s="104"/>
      <c r="BC509" s="104"/>
      <c r="BF509" s="104"/>
      <c r="BI509" s="104"/>
      <c r="BL509" s="104"/>
      <c r="BO509" s="104"/>
      <c r="BR509" s="104"/>
      <c r="BU509" s="104"/>
      <c r="BX509" s="104"/>
      <c r="CA509" s="104"/>
    </row>
    <row r="510">
      <c r="A510" s="89"/>
      <c r="D510" s="90"/>
      <c r="G510" s="90"/>
      <c r="J510" s="90"/>
      <c r="M510" s="90"/>
      <c r="P510" s="90"/>
      <c r="S510" s="90"/>
      <c r="V510" s="104"/>
      <c r="Y510" s="104"/>
      <c r="AB510" s="104"/>
      <c r="AE510" s="104"/>
      <c r="AH510" s="104"/>
      <c r="AK510" s="104"/>
      <c r="AN510" s="104"/>
      <c r="AQ510" s="104"/>
      <c r="AT510" s="104"/>
      <c r="AW510" s="104"/>
      <c r="AZ510" s="104"/>
      <c r="BC510" s="104"/>
      <c r="BF510" s="104"/>
      <c r="BI510" s="104"/>
      <c r="BL510" s="104"/>
      <c r="BO510" s="104"/>
      <c r="BR510" s="104"/>
      <c r="BU510" s="104"/>
      <c r="BX510" s="104"/>
      <c r="CA510" s="104"/>
    </row>
    <row r="511">
      <c r="A511" s="89"/>
      <c r="D511" s="90"/>
      <c r="G511" s="90"/>
      <c r="J511" s="90"/>
      <c r="M511" s="90"/>
      <c r="P511" s="90"/>
      <c r="S511" s="90"/>
      <c r="V511" s="104"/>
      <c r="Y511" s="104"/>
      <c r="AB511" s="104"/>
      <c r="AE511" s="104"/>
      <c r="AH511" s="104"/>
      <c r="AK511" s="104"/>
      <c r="AN511" s="104"/>
      <c r="AQ511" s="104"/>
      <c r="AT511" s="104"/>
      <c r="AW511" s="104"/>
      <c r="AZ511" s="104"/>
      <c r="BC511" s="104"/>
      <c r="BF511" s="104"/>
      <c r="BI511" s="104"/>
      <c r="BL511" s="104"/>
      <c r="BO511" s="104"/>
      <c r="BR511" s="104"/>
      <c r="BU511" s="104"/>
      <c r="BX511" s="104"/>
      <c r="CA511" s="104"/>
    </row>
    <row r="512">
      <c r="A512" s="89"/>
      <c r="D512" s="90"/>
      <c r="G512" s="90"/>
      <c r="J512" s="90"/>
      <c r="M512" s="90"/>
      <c r="P512" s="90"/>
      <c r="S512" s="90"/>
      <c r="V512" s="104"/>
      <c r="Y512" s="104"/>
      <c r="AB512" s="104"/>
      <c r="AE512" s="104"/>
      <c r="AH512" s="104"/>
      <c r="AK512" s="104"/>
      <c r="AN512" s="104"/>
      <c r="AQ512" s="104"/>
      <c r="AT512" s="104"/>
      <c r="AW512" s="104"/>
      <c r="AZ512" s="104"/>
      <c r="BC512" s="104"/>
      <c r="BF512" s="104"/>
      <c r="BI512" s="104"/>
      <c r="BL512" s="104"/>
      <c r="BO512" s="104"/>
      <c r="BR512" s="104"/>
      <c r="BU512" s="104"/>
      <c r="BX512" s="104"/>
      <c r="CA512" s="104"/>
    </row>
    <row r="513">
      <c r="A513" s="89"/>
      <c r="D513" s="90"/>
      <c r="G513" s="90"/>
      <c r="J513" s="90"/>
      <c r="M513" s="90"/>
      <c r="P513" s="90"/>
      <c r="S513" s="90"/>
      <c r="V513" s="104"/>
      <c r="Y513" s="104"/>
      <c r="AB513" s="104"/>
      <c r="AE513" s="104"/>
      <c r="AH513" s="104"/>
      <c r="AK513" s="104"/>
      <c r="AN513" s="104"/>
      <c r="AQ513" s="104"/>
      <c r="AT513" s="104"/>
      <c r="AW513" s="104"/>
      <c r="AZ513" s="104"/>
      <c r="BC513" s="104"/>
      <c r="BF513" s="104"/>
      <c r="BI513" s="104"/>
      <c r="BL513" s="104"/>
      <c r="BO513" s="104"/>
      <c r="BR513" s="104"/>
      <c r="BU513" s="104"/>
      <c r="BX513" s="104"/>
      <c r="CA513" s="104"/>
    </row>
    <row r="514">
      <c r="A514" s="89"/>
      <c r="D514" s="90"/>
      <c r="G514" s="90"/>
      <c r="J514" s="90"/>
      <c r="M514" s="90"/>
      <c r="P514" s="90"/>
      <c r="S514" s="90"/>
      <c r="V514" s="104"/>
      <c r="Y514" s="104"/>
      <c r="AB514" s="104"/>
      <c r="AE514" s="104"/>
      <c r="AH514" s="104"/>
      <c r="AK514" s="104"/>
      <c r="AN514" s="104"/>
      <c r="AQ514" s="104"/>
      <c r="AT514" s="104"/>
      <c r="AW514" s="104"/>
      <c r="AZ514" s="104"/>
      <c r="BC514" s="104"/>
      <c r="BF514" s="104"/>
      <c r="BI514" s="104"/>
      <c r="BL514" s="104"/>
      <c r="BO514" s="104"/>
      <c r="BR514" s="104"/>
      <c r="BU514" s="104"/>
      <c r="BX514" s="104"/>
      <c r="CA514" s="104"/>
    </row>
    <row r="515">
      <c r="A515" s="89"/>
      <c r="D515" s="90"/>
      <c r="G515" s="90"/>
      <c r="J515" s="90"/>
      <c r="M515" s="90"/>
      <c r="P515" s="90"/>
      <c r="S515" s="90"/>
      <c r="V515" s="104"/>
      <c r="Y515" s="104"/>
      <c r="AB515" s="104"/>
      <c r="AE515" s="104"/>
      <c r="AH515" s="104"/>
      <c r="AK515" s="104"/>
      <c r="AN515" s="104"/>
      <c r="AQ515" s="104"/>
      <c r="AT515" s="104"/>
      <c r="AW515" s="104"/>
      <c r="AZ515" s="104"/>
      <c r="BC515" s="104"/>
      <c r="BF515" s="104"/>
      <c r="BI515" s="104"/>
      <c r="BL515" s="104"/>
      <c r="BO515" s="104"/>
      <c r="BR515" s="104"/>
      <c r="BU515" s="104"/>
      <c r="BX515" s="104"/>
      <c r="CA515" s="104"/>
    </row>
    <row r="516">
      <c r="A516" s="89"/>
      <c r="D516" s="90"/>
      <c r="G516" s="90"/>
      <c r="J516" s="90"/>
      <c r="M516" s="90"/>
      <c r="P516" s="90"/>
      <c r="S516" s="90"/>
      <c r="V516" s="104"/>
      <c r="Y516" s="104"/>
      <c r="AB516" s="104"/>
      <c r="AE516" s="104"/>
      <c r="AH516" s="104"/>
      <c r="AK516" s="104"/>
      <c r="AN516" s="104"/>
      <c r="AQ516" s="104"/>
      <c r="AT516" s="104"/>
      <c r="AW516" s="104"/>
      <c r="AZ516" s="104"/>
      <c r="BC516" s="104"/>
      <c r="BF516" s="104"/>
      <c r="BI516" s="104"/>
      <c r="BL516" s="104"/>
      <c r="BO516" s="104"/>
      <c r="BR516" s="104"/>
      <c r="BU516" s="104"/>
      <c r="BX516" s="104"/>
      <c r="CA516" s="104"/>
    </row>
    <row r="517">
      <c r="A517" s="89"/>
      <c r="D517" s="90"/>
      <c r="G517" s="90"/>
      <c r="J517" s="90"/>
      <c r="M517" s="90"/>
      <c r="P517" s="90"/>
      <c r="S517" s="90"/>
      <c r="V517" s="104"/>
      <c r="Y517" s="104"/>
      <c r="AB517" s="104"/>
      <c r="AE517" s="104"/>
      <c r="AH517" s="104"/>
      <c r="AK517" s="104"/>
      <c r="AN517" s="104"/>
      <c r="AQ517" s="104"/>
      <c r="AT517" s="104"/>
      <c r="AW517" s="104"/>
      <c r="AZ517" s="104"/>
      <c r="BC517" s="104"/>
      <c r="BF517" s="104"/>
      <c r="BI517" s="104"/>
      <c r="BL517" s="104"/>
      <c r="BO517" s="104"/>
      <c r="BR517" s="104"/>
      <c r="BU517" s="104"/>
      <c r="BX517" s="104"/>
      <c r="CA517" s="104"/>
    </row>
    <row r="518">
      <c r="A518" s="89"/>
      <c r="D518" s="90"/>
      <c r="G518" s="90"/>
      <c r="J518" s="90"/>
      <c r="M518" s="90"/>
      <c r="P518" s="90"/>
      <c r="S518" s="90"/>
      <c r="V518" s="104"/>
      <c r="Y518" s="104"/>
      <c r="AB518" s="104"/>
      <c r="AE518" s="104"/>
      <c r="AH518" s="104"/>
      <c r="AK518" s="104"/>
      <c r="AN518" s="104"/>
      <c r="AQ518" s="104"/>
      <c r="AT518" s="104"/>
      <c r="AW518" s="104"/>
      <c r="AZ518" s="104"/>
      <c r="BC518" s="104"/>
      <c r="BF518" s="104"/>
      <c r="BI518" s="104"/>
      <c r="BL518" s="104"/>
      <c r="BO518" s="104"/>
      <c r="BR518" s="104"/>
      <c r="BU518" s="104"/>
      <c r="BX518" s="104"/>
      <c r="CA518" s="104"/>
    </row>
    <row r="519">
      <c r="A519" s="89"/>
      <c r="D519" s="90"/>
      <c r="G519" s="90"/>
      <c r="J519" s="90"/>
      <c r="M519" s="90"/>
      <c r="P519" s="90"/>
      <c r="S519" s="90"/>
      <c r="V519" s="104"/>
      <c r="Y519" s="104"/>
      <c r="AB519" s="104"/>
      <c r="AE519" s="104"/>
      <c r="AH519" s="104"/>
      <c r="AK519" s="104"/>
      <c r="AN519" s="104"/>
      <c r="AQ519" s="104"/>
      <c r="AT519" s="104"/>
      <c r="AW519" s="104"/>
      <c r="AZ519" s="104"/>
      <c r="BC519" s="104"/>
      <c r="BF519" s="104"/>
      <c r="BI519" s="104"/>
      <c r="BL519" s="104"/>
      <c r="BO519" s="104"/>
      <c r="BR519" s="104"/>
      <c r="BU519" s="104"/>
      <c r="BX519" s="104"/>
      <c r="CA519" s="104"/>
    </row>
    <row r="520">
      <c r="A520" s="89"/>
      <c r="D520" s="90"/>
      <c r="G520" s="90"/>
      <c r="J520" s="90"/>
      <c r="M520" s="90"/>
      <c r="P520" s="90"/>
      <c r="S520" s="90"/>
      <c r="V520" s="104"/>
      <c r="Y520" s="104"/>
      <c r="AB520" s="104"/>
      <c r="AE520" s="104"/>
      <c r="AH520" s="104"/>
      <c r="AK520" s="104"/>
      <c r="AN520" s="104"/>
      <c r="AQ520" s="104"/>
      <c r="AT520" s="104"/>
      <c r="AW520" s="104"/>
      <c r="AZ520" s="104"/>
      <c r="BC520" s="104"/>
      <c r="BF520" s="104"/>
      <c r="BI520" s="104"/>
      <c r="BL520" s="104"/>
      <c r="BO520" s="104"/>
      <c r="BR520" s="104"/>
      <c r="BU520" s="104"/>
      <c r="BX520" s="104"/>
      <c r="CA520" s="104"/>
    </row>
    <row r="521">
      <c r="A521" s="89"/>
      <c r="D521" s="90"/>
      <c r="G521" s="90"/>
      <c r="J521" s="90"/>
      <c r="M521" s="90"/>
      <c r="P521" s="90"/>
      <c r="S521" s="90"/>
      <c r="V521" s="104"/>
      <c r="Y521" s="104"/>
      <c r="AB521" s="104"/>
      <c r="AE521" s="104"/>
      <c r="AH521" s="104"/>
      <c r="AK521" s="104"/>
      <c r="AN521" s="104"/>
      <c r="AQ521" s="104"/>
      <c r="AT521" s="104"/>
      <c r="AW521" s="104"/>
      <c r="AZ521" s="104"/>
      <c r="BC521" s="104"/>
      <c r="BF521" s="104"/>
      <c r="BI521" s="104"/>
      <c r="BL521" s="104"/>
      <c r="BO521" s="104"/>
      <c r="BR521" s="104"/>
      <c r="BU521" s="104"/>
      <c r="BX521" s="104"/>
      <c r="CA521" s="104"/>
    </row>
    <row r="522">
      <c r="A522" s="89"/>
      <c r="D522" s="90"/>
      <c r="G522" s="90"/>
      <c r="J522" s="90"/>
      <c r="M522" s="90"/>
      <c r="P522" s="90"/>
      <c r="S522" s="90"/>
      <c r="V522" s="104"/>
      <c r="Y522" s="104"/>
      <c r="AB522" s="104"/>
      <c r="AE522" s="104"/>
      <c r="AH522" s="104"/>
      <c r="AK522" s="104"/>
      <c r="AN522" s="104"/>
      <c r="AQ522" s="104"/>
      <c r="AT522" s="104"/>
      <c r="AW522" s="104"/>
      <c r="AZ522" s="104"/>
      <c r="BC522" s="104"/>
      <c r="BF522" s="104"/>
      <c r="BI522" s="104"/>
      <c r="BL522" s="104"/>
      <c r="BO522" s="104"/>
      <c r="BR522" s="104"/>
      <c r="BU522" s="104"/>
      <c r="BX522" s="104"/>
      <c r="CA522" s="104"/>
    </row>
    <row r="523">
      <c r="A523" s="89"/>
      <c r="D523" s="90"/>
      <c r="G523" s="90"/>
      <c r="J523" s="90"/>
      <c r="M523" s="90"/>
      <c r="P523" s="90"/>
      <c r="S523" s="90"/>
      <c r="V523" s="104"/>
      <c r="Y523" s="104"/>
      <c r="AB523" s="104"/>
      <c r="AE523" s="104"/>
      <c r="AH523" s="104"/>
      <c r="AK523" s="104"/>
      <c r="AN523" s="104"/>
      <c r="AQ523" s="104"/>
      <c r="AT523" s="104"/>
      <c r="AW523" s="104"/>
      <c r="AZ523" s="104"/>
      <c r="BC523" s="104"/>
      <c r="BF523" s="104"/>
      <c r="BI523" s="104"/>
      <c r="BL523" s="104"/>
      <c r="BO523" s="104"/>
      <c r="BR523" s="104"/>
      <c r="BU523" s="104"/>
      <c r="BX523" s="104"/>
      <c r="CA523" s="104"/>
    </row>
    <row r="524">
      <c r="A524" s="89"/>
      <c r="D524" s="90"/>
      <c r="G524" s="90"/>
      <c r="J524" s="90"/>
      <c r="M524" s="90"/>
      <c r="P524" s="90"/>
      <c r="S524" s="90"/>
      <c r="V524" s="104"/>
      <c r="Y524" s="104"/>
      <c r="AB524" s="104"/>
      <c r="AE524" s="104"/>
      <c r="AH524" s="104"/>
      <c r="AK524" s="104"/>
      <c r="AN524" s="104"/>
      <c r="AQ524" s="104"/>
      <c r="AT524" s="104"/>
      <c r="AW524" s="104"/>
      <c r="AZ524" s="104"/>
      <c r="BC524" s="104"/>
      <c r="BF524" s="104"/>
      <c r="BI524" s="104"/>
      <c r="BL524" s="104"/>
      <c r="BO524" s="104"/>
      <c r="BR524" s="104"/>
      <c r="BU524" s="104"/>
      <c r="BX524" s="104"/>
      <c r="CA524" s="104"/>
    </row>
    <row r="525">
      <c r="A525" s="89"/>
      <c r="D525" s="90"/>
      <c r="G525" s="90"/>
      <c r="J525" s="90"/>
      <c r="M525" s="90"/>
      <c r="P525" s="90"/>
      <c r="S525" s="90"/>
      <c r="V525" s="104"/>
      <c r="Y525" s="104"/>
      <c r="AB525" s="104"/>
      <c r="AE525" s="104"/>
      <c r="AH525" s="104"/>
      <c r="AK525" s="104"/>
      <c r="AN525" s="104"/>
      <c r="AQ525" s="104"/>
      <c r="AT525" s="104"/>
      <c r="AW525" s="104"/>
      <c r="AZ525" s="104"/>
      <c r="BC525" s="104"/>
      <c r="BF525" s="104"/>
      <c r="BI525" s="104"/>
      <c r="BL525" s="104"/>
      <c r="BO525" s="104"/>
      <c r="BR525" s="104"/>
      <c r="BU525" s="104"/>
      <c r="BX525" s="104"/>
      <c r="CA525" s="104"/>
    </row>
    <row r="526">
      <c r="A526" s="89"/>
      <c r="D526" s="90"/>
      <c r="G526" s="90"/>
      <c r="J526" s="90"/>
      <c r="M526" s="90"/>
      <c r="P526" s="90"/>
      <c r="S526" s="90"/>
      <c r="V526" s="104"/>
      <c r="Y526" s="104"/>
      <c r="AB526" s="104"/>
      <c r="AE526" s="104"/>
      <c r="AH526" s="104"/>
      <c r="AK526" s="104"/>
      <c r="AN526" s="104"/>
      <c r="AQ526" s="104"/>
      <c r="AT526" s="104"/>
      <c r="AW526" s="104"/>
      <c r="AZ526" s="104"/>
      <c r="BC526" s="104"/>
      <c r="BF526" s="104"/>
      <c r="BI526" s="104"/>
      <c r="BL526" s="104"/>
      <c r="BO526" s="104"/>
      <c r="BR526" s="104"/>
      <c r="BU526" s="104"/>
      <c r="BX526" s="104"/>
      <c r="CA526" s="104"/>
    </row>
    <row r="527">
      <c r="A527" s="89"/>
      <c r="D527" s="90"/>
      <c r="G527" s="90"/>
      <c r="J527" s="90"/>
      <c r="M527" s="90"/>
      <c r="P527" s="90"/>
      <c r="S527" s="90"/>
      <c r="V527" s="104"/>
      <c r="Y527" s="104"/>
      <c r="AB527" s="104"/>
      <c r="AE527" s="104"/>
      <c r="AH527" s="104"/>
      <c r="AK527" s="104"/>
      <c r="AN527" s="104"/>
      <c r="AQ527" s="104"/>
      <c r="AT527" s="104"/>
      <c r="AW527" s="104"/>
      <c r="AZ527" s="104"/>
      <c r="BC527" s="104"/>
      <c r="BF527" s="104"/>
      <c r="BI527" s="104"/>
      <c r="BL527" s="104"/>
      <c r="BO527" s="104"/>
      <c r="BR527" s="104"/>
      <c r="BU527" s="104"/>
      <c r="BX527" s="104"/>
      <c r="CA527" s="104"/>
    </row>
    <row r="528">
      <c r="A528" s="89"/>
      <c r="D528" s="90"/>
      <c r="G528" s="90"/>
      <c r="J528" s="90"/>
      <c r="M528" s="90"/>
      <c r="P528" s="90"/>
      <c r="S528" s="90"/>
      <c r="V528" s="104"/>
      <c r="Y528" s="104"/>
      <c r="AB528" s="104"/>
      <c r="AE528" s="104"/>
      <c r="AH528" s="104"/>
      <c r="AK528" s="104"/>
      <c r="AN528" s="104"/>
      <c r="AQ528" s="104"/>
      <c r="AT528" s="104"/>
      <c r="AW528" s="104"/>
      <c r="AZ528" s="104"/>
      <c r="BC528" s="104"/>
      <c r="BF528" s="104"/>
      <c r="BI528" s="104"/>
      <c r="BL528" s="104"/>
      <c r="BO528" s="104"/>
      <c r="BR528" s="104"/>
      <c r="BU528" s="104"/>
      <c r="BX528" s="104"/>
      <c r="CA528" s="104"/>
    </row>
    <row r="529">
      <c r="A529" s="89"/>
      <c r="D529" s="90"/>
      <c r="G529" s="90"/>
      <c r="J529" s="90"/>
      <c r="M529" s="90"/>
      <c r="P529" s="90"/>
      <c r="S529" s="90"/>
      <c r="V529" s="104"/>
      <c r="Y529" s="104"/>
      <c r="AB529" s="104"/>
      <c r="AE529" s="104"/>
      <c r="AH529" s="104"/>
      <c r="AK529" s="104"/>
      <c r="AN529" s="104"/>
      <c r="AQ529" s="104"/>
      <c r="AT529" s="104"/>
      <c r="AW529" s="104"/>
      <c r="AZ529" s="104"/>
      <c r="BC529" s="104"/>
      <c r="BF529" s="104"/>
      <c r="BI529" s="104"/>
      <c r="BL529" s="104"/>
      <c r="BO529" s="104"/>
      <c r="BR529" s="104"/>
      <c r="BU529" s="104"/>
      <c r="BX529" s="104"/>
      <c r="CA529" s="104"/>
    </row>
    <row r="530">
      <c r="A530" s="89"/>
      <c r="D530" s="90"/>
      <c r="G530" s="90"/>
      <c r="J530" s="90"/>
      <c r="M530" s="90"/>
      <c r="P530" s="90"/>
      <c r="S530" s="90"/>
      <c r="V530" s="104"/>
      <c r="Y530" s="104"/>
      <c r="AB530" s="104"/>
      <c r="AE530" s="104"/>
      <c r="AH530" s="104"/>
      <c r="AK530" s="104"/>
      <c r="AN530" s="104"/>
      <c r="AQ530" s="104"/>
      <c r="AT530" s="104"/>
      <c r="AW530" s="104"/>
      <c r="AZ530" s="104"/>
      <c r="BC530" s="104"/>
      <c r="BF530" s="104"/>
      <c r="BI530" s="104"/>
      <c r="BL530" s="104"/>
      <c r="BO530" s="104"/>
      <c r="BR530" s="104"/>
      <c r="BU530" s="104"/>
      <c r="BX530" s="104"/>
      <c r="CA530" s="104"/>
    </row>
    <row r="531">
      <c r="A531" s="89"/>
      <c r="D531" s="90"/>
      <c r="G531" s="90"/>
      <c r="J531" s="90"/>
      <c r="M531" s="90"/>
      <c r="P531" s="90"/>
      <c r="S531" s="90"/>
      <c r="V531" s="104"/>
      <c r="Y531" s="104"/>
      <c r="AB531" s="104"/>
      <c r="AE531" s="104"/>
      <c r="AH531" s="104"/>
      <c r="AK531" s="104"/>
      <c r="AN531" s="104"/>
      <c r="AQ531" s="104"/>
      <c r="AT531" s="104"/>
      <c r="AW531" s="104"/>
      <c r="AZ531" s="104"/>
      <c r="BC531" s="104"/>
      <c r="BF531" s="104"/>
      <c r="BI531" s="104"/>
      <c r="BL531" s="104"/>
      <c r="BO531" s="104"/>
      <c r="BR531" s="104"/>
      <c r="BU531" s="104"/>
      <c r="BX531" s="104"/>
      <c r="CA531" s="104"/>
    </row>
    <row r="532">
      <c r="A532" s="89"/>
      <c r="D532" s="90"/>
      <c r="G532" s="90"/>
      <c r="J532" s="90"/>
      <c r="M532" s="90"/>
      <c r="P532" s="90"/>
      <c r="S532" s="90"/>
      <c r="V532" s="104"/>
      <c r="Y532" s="104"/>
      <c r="AB532" s="104"/>
      <c r="AE532" s="104"/>
      <c r="AH532" s="104"/>
      <c r="AK532" s="104"/>
      <c r="AN532" s="104"/>
      <c r="AQ532" s="104"/>
      <c r="AT532" s="104"/>
      <c r="AW532" s="104"/>
      <c r="AZ532" s="104"/>
      <c r="BC532" s="104"/>
      <c r="BF532" s="104"/>
      <c r="BI532" s="104"/>
      <c r="BL532" s="104"/>
      <c r="BO532" s="104"/>
      <c r="BR532" s="104"/>
      <c r="BU532" s="104"/>
      <c r="BX532" s="104"/>
      <c r="CA532" s="104"/>
    </row>
    <row r="533">
      <c r="A533" s="89"/>
      <c r="D533" s="90"/>
      <c r="G533" s="90"/>
      <c r="J533" s="90"/>
      <c r="M533" s="90"/>
      <c r="P533" s="90"/>
      <c r="S533" s="90"/>
      <c r="V533" s="104"/>
      <c r="Y533" s="104"/>
      <c r="AB533" s="104"/>
      <c r="AE533" s="104"/>
      <c r="AH533" s="104"/>
      <c r="AK533" s="104"/>
      <c r="AN533" s="104"/>
      <c r="AQ533" s="104"/>
      <c r="AT533" s="104"/>
      <c r="AW533" s="104"/>
      <c r="AZ533" s="104"/>
      <c r="BC533" s="104"/>
      <c r="BF533" s="104"/>
      <c r="BI533" s="104"/>
      <c r="BL533" s="104"/>
      <c r="BO533" s="104"/>
      <c r="BR533" s="104"/>
      <c r="BU533" s="104"/>
      <c r="BX533" s="104"/>
      <c r="CA533" s="104"/>
    </row>
    <row r="534">
      <c r="A534" s="89"/>
      <c r="D534" s="90"/>
      <c r="G534" s="90"/>
      <c r="J534" s="90"/>
      <c r="M534" s="90"/>
      <c r="P534" s="90"/>
      <c r="S534" s="90"/>
      <c r="V534" s="104"/>
      <c r="Y534" s="104"/>
      <c r="AB534" s="104"/>
      <c r="AE534" s="104"/>
      <c r="AH534" s="104"/>
      <c r="AK534" s="104"/>
      <c r="AN534" s="104"/>
      <c r="AQ534" s="104"/>
      <c r="AT534" s="104"/>
      <c r="AW534" s="104"/>
      <c r="AZ534" s="104"/>
      <c r="BC534" s="104"/>
      <c r="BF534" s="104"/>
      <c r="BI534" s="104"/>
      <c r="BL534" s="104"/>
      <c r="BO534" s="104"/>
      <c r="BR534" s="104"/>
      <c r="BU534" s="104"/>
      <c r="BX534" s="104"/>
      <c r="CA534" s="104"/>
    </row>
    <row r="535">
      <c r="A535" s="89"/>
      <c r="D535" s="90"/>
      <c r="G535" s="90"/>
      <c r="J535" s="90"/>
      <c r="M535" s="90"/>
      <c r="P535" s="90"/>
      <c r="S535" s="90"/>
      <c r="V535" s="104"/>
      <c r="Y535" s="104"/>
      <c r="AB535" s="104"/>
      <c r="AE535" s="104"/>
      <c r="AH535" s="104"/>
      <c r="AK535" s="104"/>
      <c r="AN535" s="104"/>
      <c r="AQ535" s="104"/>
      <c r="AT535" s="104"/>
      <c r="AW535" s="104"/>
      <c r="AZ535" s="104"/>
      <c r="BC535" s="104"/>
      <c r="BF535" s="104"/>
      <c r="BI535" s="104"/>
      <c r="BL535" s="104"/>
      <c r="BO535" s="104"/>
      <c r="BR535" s="104"/>
      <c r="BU535" s="104"/>
      <c r="BX535" s="104"/>
      <c r="CA535" s="104"/>
    </row>
    <row r="536">
      <c r="A536" s="89"/>
      <c r="D536" s="90"/>
      <c r="G536" s="90"/>
      <c r="J536" s="90"/>
      <c r="M536" s="90"/>
      <c r="P536" s="90"/>
      <c r="S536" s="90"/>
      <c r="V536" s="104"/>
      <c r="Y536" s="104"/>
      <c r="AB536" s="104"/>
      <c r="AE536" s="104"/>
      <c r="AH536" s="104"/>
      <c r="AK536" s="104"/>
      <c r="AN536" s="104"/>
      <c r="AQ536" s="104"/>
      <c r="AT536" s="104"/>
      <c r="AW536" s="104"/>
      <c r="AZ536" s="104"/>
      <c r="BC536" s="104"/>
      <c r="BF536" s="104"/>
      <c r="BI536" s="104"/>
      <c r="BL536" s="104"/>
      <c r="BO536" s="104"/>
      <c r="BR536" s="104"/>
      <c r="BU536" s="104"/>
      <c r="BX536" s="104"/>
      <c r="CA536" s="104"/>
    </row>
    <row r="537">
      <c r="A537" s="89"/>
      <c r="D537" s="90"/>
      <c r="G537" s="90"/>
      <c r="J537" s="90"/>
      <c r="M537" s="90"/>
      <c r="P537" s="90"/>
      <c r="S537" s="90"/>
      <c r="V537" s="104"/>
      <c r="Y537" s="104"/>
      <c r="AB537" s="104"/>
      <c r="AE537" s="104"/>
      <c r="AH537" s="104"/>
      <c r="AK537" s="104"/>
      <c r="AN537" s="104"/>
      <c r="AQ537" s="104"/>
      <c r="AT537" s="104"/>
      <c r="AW537" s="104"/>
      <c r="AZ537" s="104"/>
      <c r="BC537" s="104"/>
      <c r="BF537" s="104"/>
      <c r="BI537" s="104"/>
      <c r="BL537" s="104"/>
      <c r="BO537" s="104"/>
      <c r="BR537" s="104"/>
      <c r="BU537" s="104"/>
      <c r="BX537" s="104"/>
      <c r="CA537" s="104"/>
    </row>
    <row r="538">
      <c r="A538" s="89"/>
      <c r="D538" s="90"/>
      <c r="G538" s="90"/>
      <c r="J538" s="90"/>
      <c r="M538" s="90"/>
      <c r="P538" s="90"/>
      <c r="S538" s="90"/>
      <c r="V538" s="104"/>
      <c r="Y538" s="104"/>
      <c r="AB538" s="104"/>
      <c r="AE538" s="104"/>
      <c r="AH538" s="104"/>
      <c r="AK538" s="104"/>
      <c r="AN538" s="104"/>
      <c r="AQ538" s="104"/>
      <c r="AT538" s="104"/>
      <c r="AW538" s="104"/>
      <c r="AZ538" s="104"/>
      <c r="BC538" s="104"/>
      <c r="BF538" s="104"/>
      <c r="BI538" s="104"/>
      <c r="BL538" s="104"/>
      <c r="BO538" s="104"/>
      <c r="BR538" s="104"/>
      <c r="BU538" s="104"/>
      <c r="BX538" s="104"/>
      <c r="CA538" s="104"/>
    </row>
    <row r="539">
      <c r="A539" s="89"/>
      <c r="D539" s="90"/>
      <c r="G539" s="90"/>
      <c r="J539" s="90"/>
      <c r="M539" s="90"/>
      <c r="P539" s="90"/>
      <c r="S539" s="90"/>
      <c r="V539" s="104"/>
      <c r="Y539" s="104"/>
      <c r="AB539" s="104"/>
      <c r="AE539" s="104"/>
      <c r="AH539" s="104"/>
      <c r="AK539" s="104"/>
      <c r="AN539" s="104"/>
      <c r="AQ539" s="104"/>
      <c r="AT539" s="104"/>
      <c r="AW539" s="104"/>
      <c r="AZ539" s="104"/>
      <c r="BC539" s="104"/>
      <c r="BF539" s="104"/>
      <c r="BI539" s="104"/>
      <c r="BL539" s="104"/>
      <c r="BO539" s="104"/>
      <c r="BR539" s="104"/>
      <c r="BU539" s="104"/>
      <c r="BX539" s="104"/>
      <c r="CA539" s="104"/>
    </row>
    <row r="540">
      <c r="A540" s="89"/>
      <c r="D540" s="90"/>
      <c r="G540" s="90"/>
      <c r="J540" s="90"/>
      <c r="M540" s="90"/>
      <c r="P540" s="90"/>
      <c r="S540" s="90"/>
      <c r="V540" s="104"/>
      <c r="Y540" s="104"/>
      <c r="AB540" s="104"/>
      <c r="AE540" s="104"/>
      <c r="AH540" s="104"/>
      <c r="AK540" s="104"/>
      <c r="AN540" s="104"/>
      <c r="AQ540" s="104"/>
      <c r="AT540" s="104"/>
      <c r="AW540" s="104"/>
      <c r="AZ540" s="104"/>
      <c r="BC540" s="104"/>
      <c r="BF540" s="104"/>
      <c r="BI540" s="104"/>
      <c r="BL540" s="104"/>
      <c r="BO540" s="104"/>
      <c r="BR540" s="104"/>
      <c r="BU540" s="104"/>
      <c r="BX540" s="104"/>
      <c r="CA540" s="104"/>
    </row>
    <row r="541">
      <c r="A541" s="89"/>
      <c r="D541" s="90"/>
      <c r="G541" s="90"/>
      <c r="J541" s="90"/>
      <c r="M541" s="90"/>
      <c r="P541" s="90"/>
      <c r="S541" s="90"/>
      <c r="V541" s="104"/>
      <c r="Y541" s="104"/>
      <c r="AB541" s="104"/>
      <c r="AE541" s="104"/>
      <c r="AH541" s="104"/>
      <c r="AK541" s="104"/>
      <c r="AN541" s="104"/>
      <c r="AQ541" s="104"/>
      <c r="AT541" s="104"/>
      <c r="AW541" s="104"/>
      <c r="AZ541" s="104"/>
      <c r="BC541" s="104"/>
      <c r="BF541" s="104"/>
      <c r="BI541" s="104"/>
      <c r="BL541" s="104"/>
      <c r="BO541" s="104"/>
      <c r="BR541" s="104"/>
      <c r="BU541" s="104"/>
      <c r="BX541" s="104"/>
      <c r="CA541" s="104"/>
    </row>
    <row r="542">
      <c r="A542" s="89"/>
      <c r="D542" s="90"/>
      <c r="G542" s="90"/>
      <c r="J542" s="90"/>
      <c r="M542" s="90"/>
      <c r="P542" s="90"/>
      <c r="S542" s="90"/>
      <c r="V542" s="104"/>
      <c r="Y542" s="104"/>
      <c r="AB542" s="104"/>
      <c r="AE542" s="104"/>
      <c r="AH542" s="104"/>
      <c r="AK542" s="104"/>
      <c r="AN542" s="104"/>
      <c r="AQ542" s="104"/>
      <c r="AT542" s="104"/>
      <c r="AW542" s="104"/>
      <c r="AZ542" s="104"/>
      <c r="BC542" s="104"/>
      <c r="BF542" s="104"/>
      <c r="BI542" s="104"/>
      <c r="BL542" s="104"/>
      <c r="BO542" s="104"/>
      <c r="BR542" s="104"/>
      <c r="BU542" s="104"/>
      <c r="BX542" s="104"/>
      <c r="CA542" s="104"/>
    </row>
    <row r="543">
      <c r="A543" s="89"/>
      <c r="D543" s="90"/>
      <c r="G543" s="90"/>
      <c r="J543" s="90"/>
      <c r="M543" s="90"/>
      <c r="P543" s="90"/>
      <c r="S543" s="90"/>
      <c r="V543" s="104"/>
      <c r="Y543" s="104"/>
      <c r="AB543" s="104"/>
      <c r="AE543" s="104"/>
      <c r="AH543" s="104"/>
      <c r="AK543" s="104"/>
      <c r="AN543" s="104"/>
      <c r="AQ543" s="104"/>
      <c r="AT543" s="104"/>
      <c r="AW543" s="104"/>
      <c r="AZ543" s="104"/>
      <c r="BC543" s="104"/>
      <c r="BF543" s="104"/>
      <c r="BI543" s="104"/>
      <c r="BL543" s="104"/>
      <c r="BO543" s="104"/>
      <c r="BR543" s="104"/>
      <c r="BU543" s="104"/>
      <c r="BX543" s="104"/>
      <c r="CA543" s="104"/>
    </row>
    <row r="544">
      <c r="A544" s="89"/>
      <c r="D544" s="90"/>
      <c r="G544" s="90"/>
      <c r="J544" s="90"/>
      <c r="M544" s="90"/>
      <c r="P544" s="90"/>
      <c r="S544" s="90"/>
      <c r="V544" s="104"/>
      <c r="Y544" s="104"/>
      <c r="AB544" s="104"/>
      <c r="AE544" s="104"/>
      <c r="AH544" s="104"/>
      <c r="AK544" s="104"/>
      <c r="AN544" s="104"/>
      <c r="AQ544" s="104"/>
      <c r="AT544" s="104"/>
      <c r="AW544" s="104"/>
      <c r="AZ544" s="104"/>
      <c r="BC544" s="104"/>
      <c r="BF544" s="104"/>
      <c r="BI544" s="104"/>
      <c r="BL544" s="104"/>
      <c r="BO544" s="104"/>
      <c r="BR544" s="104"/>
      <c r="BU544" s="104"/>
      <c r="BX544" s="104"/>
      <c r="CA544" s="104"/>
    </row>
    <row r="545">
      <c r="A545" s="89"/>
      <c r="D545" s="90"/>
      <c r="G545" s="90"/>
      <c r="J545" s="90"/>
      <c r="M545" s="90"/>
      <c r="P545" s="90"/>
      <c r="S545" s="90"/>
      <c r="V545" s="104"/>
      <c r="Y545" s="104"/>
      <c r="AB545" s="104"/>
      <c r="AE545" s="104"/>
      <c r="AH545" s="104"/>
      <c r="AK545" s="104"/>
      <c r="AN545" s="104"/>
      <c r="AQ545" s="104"/>
      <c r="AT545" s="104"/>
      <c r="AW545" s="104"/>
      <c r="AZ545" s="104"/>
      <c r="BC545" s="104"/>
      <c r="BF545" s="104"/>
      <c r="BI545" s="104"/>
      <c r="BL545" s="104"/>
      <c r="BO545" s="104"/>
      <c r="BR545" s="104"/>
      <c r="BU545" s="104"/>
      <c r="BX545" s="104"/>
      <c r="CA545" s="104"/>
    </row>
    <row r="546">
      <c r="A546" s="89"/>
      <c r="D546" s="90"/>
      <c r="G546" s="90"/>
      <c r="J546" s="90"/>
      <c r="M546" s="90"/>
      <c r="P546" s="90"/>
      <c r="S546" s="90"/>
      <c r="V546" s="104"/>
      <c r="Y546" s="104"/>
      <c r="AB546" s="104"/>
      <c r="AE546" s="104"/>
      <c r="AH546" s="104"/>
      <c r="AK546" s="104"/>
      <c r="AN546" s="104"/>
      <c r="AQ546" s="104"/>
      <c r="AT546" s="104"/>
      <c r="AW546" s="104"/>
      <c r="AZ546" s="104"/>
      <c r="BC546" s="104"/>
      <c r="BF546" s="104"/>
      <c r="BI546" s="104"/>
      <c r="BL546" s="104"/>
      <c r="BO546" s="104"/>
      <c r="BR546" s="104"/>
      <c r="BU546" s="104"/>
      <c r="BX546" s="104"/>
      <c r="CA546" s="104"/>
    </row>
    <row r="547">
      <c r="A547" s="89"/>
      <c r="D547" s="90"/>
      <c r="G547" s="90"/>
      <c r="J547" s="90"/>
      <c r="M547" s="90"/>
      <c r="P547" s="90"/>
      <c r="S547" s="90"/>
      <c r="V547" s="104"/>
      <c r="Y547" s="104"/>
      <c r="AB547" s="104"/>
      <c r="AE547" s="104"/>
      <c r="AH547" s="104"/>
      <c r="AK547" s="104"/>
      <c r="AN547" s="104"/>
      <c r="AQ547" s="104"/>
      <c r="AT547" s="104"/>
      <c r="AW547" s="104"/>
      <c r="AZ547" s="104"/>
      <c r="BC547" s="104"/>
      <c r="BF547" s="104"/>
      <c r="BI547" s="104"/>
      <c r="BL547" s="104"/>
      <c r="BO547" s="104"/>
      <c r="BR547" s="104"/>
      <c r="BU547" s="104"/>
      <c r="BX547" s="104"/>
      <c r="CA547" s="104"/>
    </row>
    <row r="548">
      <c r="A548" s="89"/>
      <c r="D548" s="90"/>
      <c r="G548" s="90"/>
      <c r="J548" s="90"/>
      <c r="M548" s="90"/>
      <c r="P548" s="90"/>
      <c r="S548" s="90"/>
      <c r="V548" s="104"/>
      <c r="Y548" s="104"/>
      <c r="AB548" s="104"/>
      <c r="AE548" s="104"/>
      <c r="AH548" s="104"/>
      <c r="AK548" s="104"/>
      <c r="AN548" s="104"/>
      <c r="AQ548" s="104"/>
      <c r="AT548" s="104"/>
      <c r="AW548" s="104"/>
      <c r="AZ548" s="104"/>
      <c r="BC548" s="104"/>
      <c r="BF548" s="104"/>
      <c r="BI548" s="104"/>
      <c r="BL548" s="104"/>
      <c r="BO548" s="104"/>
      <c r="BR548" s="104"/>
      <c r="BU548" s="104"/>
      <c r="BX548" s="104"/>
      <c r="CA548" s="104"/>
    </row>
    <row r="549">
      <c r="A549" s="89"/>
      <c r="D549" s="90"/>
      <c r="G549" s="90"/>
      <c r="J549" s="90"/>
      <c r="M549" s="90"/>
      <c r="P549" s="90"/>
      <c r="S549" s="90"/>
      <c r="V549" s="104"/>
      <c r="Y549" s="104"/>
      <c r="AB549" s="104"/>
      <c r="AE549" s="104"/>
      <c r="AH549" s="104"/>
      <c r="AK549" s="104"/>
      <c r="AN549" s="104"/>
      <c r="AQ549" s="104"/>
      <c r="AT549" s="104"/>
      <c r="AW549" s="104"/>
      <c r="AZ549" s="104"/>
      <c r="BC549" s="104"/>
      <c r="BF549" s="104"/>
      <c r="BI549" s="104"/>
      <c r="BL549" s="104"/>
      <c r="BO549" s="104"/>
      <c r="BR549" s="104"/>
      <c r="BU549" s="104"/>
      <c r="BX549" s="104"/>
      <c r="CA549" s="104"/>
    </row>
    <row r="550">
      <c r="A550" s="89"/>
      <c r="D550" s="90"/>
      <c r="G550" s="90"/>
      <c r="J550" s="90"/>
      <c r="M550" s="90"/>
      <c r="P550" s="90"/>
      <c r="S550" s="90"/>
      <c r="V550" s="104"/>
      <c r="Y550" s="104"/>
      <c r="AB550" s="104"/>
      <c r="AE550" s="104"/>
      <c r="AH550" s="104"/>
      <c r="AK550" s="104"/>
      <c r="AN550" s="104"/>
      <c r="AQ550" s="104"/>
      <c r="AT550" s="104"/>
      <c r="AW550" s="104"/>
      <c r="AZ550" s="104"/>
      <c r="BC550" s="104"/>
      <c r="BF550" s="104"/>
      <c r="BI550" s="104"/>
      <c r="BL550" s="104"/>
      <c r="BO550" s="104"/>
      <c r="BR550" s="104"/>
      <c r="BU550" s="104"/>
      <c r="BX550" s="104"/>
      <c r="CA550" s="104"/>
    </row>
    <row r="551">
      <c r="A551" s="89"/>
      <c r="D551" s="90"/>
      <c r="G551" s="90"/>
      <c r="J551" s="90"/>
      <c r="M551" s="90"/>
      <c r="P551" s="90"/>
      <c r="S551" s="90"/>
      <c r="V551" s="104"/>
      <c r="Y551" s="104"/>
      <c r="AB551" s="104"/>
      <c r="AE551" s="104"/>
      <c r="AH551" s="104"/>
      <c r="AK551" s="104"/>
      <c r="AN551" s="104"/>
      <c r="AQ551" s="104"/>
      <c r="AT551" s="104"/>
      <c r="AW551" s="104"/>
      <c r="AZ551" s="104"/>
      <c r="BC551" s="104"/>
      <c r="BF551" s="104"/>
      <c r="BI551" s="104"/>
      <c r="BL551" s="104"/>
      <c r="BO551" s="104"/>
      <c r="BR551" s="104"/>
      <c r="BU551" s="104"/>
      <c r="BX551" s="104"/>
      <c r="CA551" s="104"/>
    </row>
    <row r="552">
      <c r="A552" s="89"/>
      <c r="D552" s="90"/>
      <c r="G552" s="90"/>
      <c r="J552" s="90"/>
      <c r="M552" s="90"/>
      <c r="P552" s="90"/>
      <c r="S552" s="90"/>
      <c r="V552" s="104"/>
      <c r="Y552" s="104"/>
      <c r="AB552" s="104"/>
      <c r="AE552" s="104"/>
      <c r="AH552" s="104"/>
      <c r="AK552" s="104"/>
      <c r="AN552" s="104"/>
      <c r="AQ552" s="104"/>
      <c r="AT552" s="104"/>
      <c r="AW552" s="104"/>
      <c r="AZ552" s="104"/>
      <c r="BC552" s="104"/>
      <c r="BF552" s="104"/>
      <c r="BI552" s="104"/>
      <c r="BL552" s="104"/>
      <c r="BO552" s="104"/>
      <c r="BR552" s="104"/>
      <c r="BU552" s="104"/>
      <c r="BX552" s="104"/>
      <c r="CA552" s="104"/>
    </row>
    <row r="553">
      <c r="A553" s="89"/>
      <c r="D553" s="90"/>
      <c r="G553" s="90"/>
      <c r="J553" s="90"/>
      <c r="M553" s="90"/>
      <c r="P553" s="90"/>
      <c r="S553" s="90"/>
      <c r="V553" s="104"/>
      <c r="Y553" s="104"/>
      <c r="AB553" s="104"/>
      <c r="AE553" s="104"/>
      <c r="AH553" s="104"/>
      <c r="AK553" s="104"/>
      <c r="AN553" s="104"/>
      <c r="AQ553" s="104"/>
      <c r="AT553" s="104"/>
      <c r="AW553" s="104"/>
      <c r="AZ553" s="104"/>
      <c r="BC553" s="104"/>
      <c r="BF553" s="104"/>
      <c r="BI553" s="104"/>
      <c r="BL553" s="104"/>
      <c r="BO553" s="104"/>
      <c r="BR553" s="104"/>
      <c r="BU553" s="104"/>
      <c r="BX553" s="104"/>
      <c r="CA553" s="104"/>
    </row>
    <row r="554">
      <c r="A554" s="89"/>
      <c r="D554" s="90"/>
      <c r="G554" s="90"/>
      <c r="J554" s="90"/>
      <c r="M554" s="90"/>
      <c r="P554" s="90"/>
      <c r="S554" s="90"/>
      <c r="V554" s="104"/>
      <c r="Y554" s="104"/>
      <c r="AB554" s="104"/>
      <c r="AE554" s="104"/>
      <c r="AH554" s="104"/>
      <c r="AK554" s="104"/>
      <c r="AN554" s="104"/>
      <c r="AQ554" s="104"/>
      <c r="AT554" s="104"/>
      <c r="AW554" s="104"/>
      <c r="AZ554" s="104"/>
      <c r="BC554" s="104"/>
      <c r="BF554" s="104"/>
      <c r="BI554" s="104"/>
      <c r="BL554" s="104"/>
      <c r="BO554" s="104"/>
      <c r="BR554" s="104"/>
      <c r="BU554" s="104"/>
      <c r="BX554" s="104"/>
      <c r="CA554" s="104"/>
    </row>
    <row r="555">
      <c r="A555" s="89"/>
      <c r="D555" s="90"/>
      <c r="G555" s="90"/>
      <c r="J555" s="90"/>
      <c r="M555" s="90"/>
      <c r="P555" s="90"/>
      <c r="S555" s="90"/>
      <c r="V555" s="104"/>
      <c r="Y555" s="104"/>
      <c r="AB555" s="104"/>
      <c r="AE555" s="104"/>
      <c r="AH555" s="104"/>
      <c r="AK555" s="104"/>
      <c r="AN555" s="104"/>
      <c r="AQ555" s="104"/>
      <c r="AT555" s="104"/>
      <c r="AW555" s="104"/>
      <c r="AZ555" s="104"/>
      <c r="BC555" s="104"/>
      <c r="BF555" s="104"/>
      <c r="BI555" s="104"/>
      <c r="BL555" s="104"/>
      <c r="BO555" s="104"/>
      <c r="BR555" s="104"/>
      <c r="BU555" s="104"/>
      <c r="BX555" s="104"/>
      <c r="CA555" s="104"/>
    </row>
    <row r="556">
      <c r="A556" s="89"/>
      <c r="D556" s="90"/>
      <c r="G556" s="90"/>
      <c r="J556" s="90"/>
      <c r="M556" s="90"/>
      <c r="P556" s="90"/>
      <c r="S556" s="90"/>
      <c r="V556" s="104"/>
      <c r="Y556" s="104"/>
      <c r="AB556" s="104"/>
      <c r="AE556" s="104"/>
      <c r="AH556" s="104"/>
      <c r="AK556" s="104"/>
      <c r="AN556" s="104"/>
      <c r="AQ556" s="104"/>
      <c r="AT556" s="104"/>
      <c r="AW556" s="104"/>
      <c r="AZ556" s="104"/>
      <c r="BC556" s="104"/>
      <c r="BF556" s="104"/>
      <c r="BI556" s="104"/>
      <c r="BL556" s="104"/>
      <c r="BO556" s="104"/>
      <c r="BR556" s="104"/>
      <c r="BU556" s="104"/>
      <c r="BX556" s="104"/>
      <c r="CA556" s="104"/>
    </row>
    <row r="557">
      <c r="A557" s="89"/>
      <c r="D557" s="90"/>
      <c r="G557" s="90"/>
      <c r="J557" s="90"/>
      <c r="M557" s="90"/>
      <c r="P557" s="90"/>
      <c r="S557" s="90"/>
      <c r="V557" s="104"/>
      <c r="Y557" s="104"/>
      <c r="AB557" s="104"/>
      <c r="AE557" s="104"/>
      <c r="AH557" s="104"/>
      <c r="AK557" s="104"/>
      <c r="AN557" s="104"/>
      <c r="AQ557" s="104"/>
      <c r="AT557" s="104"/>
      <c r="AW557" s="104"/>
      <c r="AZ557" s="104"/>
      <c r="BC557" s="104"/>
      <c r="BF557" s="104"/>
      <c r="BI557" s="104"/>
      <c r="BL557" s="104"/>
      <c r="BO557" s="104"/>
      <c r="BR557" s="104"/>
      <c r="BU557" s="104"/>
      <c r="BX557" s="104"/>
      <c r="CA557" s="104"/>
    </row>
    <row r="558">
      <c r="A558" s="89"/>
      <c r="D558" s="90"/>
      <c r="G558" s="90"/>
      <c r="J558" s="90"/>
      <c r="M558" s="90"/>
      <c r="P558" s="90"/>
      <c r="S558" s="90"/>
      <c r="V558" s="104"/>
      <c r="Y558" s="104"/>
      <c r="AB558" s="104"/>
      <c r="AE558" s="104"/>
      <c r="AH558" s="104"/>
      <c r="AK558" s="104"/>
      <c r="AN558" s="104"/>
      <c r="AQ558" s="104"/>
      <c r="AT558" s="104"/>
      <c r="AW558" s="104"/>
      <c r="AZ558" s="104"/>
      <c r="BC558" s="104"/>
      <c r="BF558" s="104"/>
      <c r="BI558" s="104"/>
      <c r="BL558" s="104"/>
      <c r="BO558" s="104"/>
      <c r="BR558" s="104"/>
      <c r="BU558" s="104"/>
      <c r="BX558" s="104"/>
      <c r="CA558" s="104"/>
    </row>
    <row r="559">
      <c r="A559" s="89"/>
      <c r="D559" s="90"/>
      <c r="G559" s="90"/>
      <c r="J559" s="90"/>
      <c r="M559" s="90"/>
      <c r="P559" s="90"/>
      <c r="S559" s="90"/>
      <c r="V559" s="104"/>
      <c r="Y559" s="104"/>
      <c r="AB559" s="104"/>
      <c r="AE559" s="104"/>
      <c r="AH559" s="104"/>
      <c r="AK559" s="104"/>
      <c r="AN559" s="104"/>
      <c r="AQ559" s="104"/>
      <c r="AT559" s="104"/>
      <c r="AW559" s="104"/>
      <c r="AZ559" s="104"/>
      <c r="BC559" s="104"/>
      <c r="BF559" s="104"/>
      <c r="BI559" s="104"/>
      <c r="BL559" s="104"/>
      <c r="BO559" s="104"/>
      <c r="BR559" s="104"/>
      <c r="BU559" s="104"/>
      <c r="BX559" s="104"/>
      <c r="CA559" s="104"/>
    </row>
    <row r="560">
      <c r="A560" s="89"/>
      <c r="D560" s="90"/>
      <c r="G560" s="90"/>
      <c r="J560" s="90"/>
      <c r="M560" s="90"/>
      <c r="P560" s="90"/>
      <c r="S560" s="90"/>
      <c r="V560" s="104"/>
      <c r="Y560" s="104"/>
      <c r="AB560" s="104"/>
      <c r="AE560" s="104"/>
      <c r="AH560" s="104"/>
      <c r="AK560" s="104"/>
      <c r="AN560" s="104"/>
      <c r="AQ560" s="104"/>
      <c r="AT560" s="104"/>
      <c r="AW560" s="104"/>
      <c r="AZ560" s="104"/>
      <c r="BC560" s="104"/>
      <c r="BF560" s="104"/>
      <c r="BI560" s="104"/>
      <c r="BL560" s="104"/>
      <c r="BO560" s="104"/>
      <c r="BR560" s="104"/>
      <c r="BU560" s="104"/>
      <c r="BX560" s="104"/>
      <c r="CA560" s="104"/>
    </row>
    <row r="561">
      <c r="A561" s="89"/>
      <c r="D561" s="90"/>
      <c r="G561" s="90"/>
      <c r="J561" s="90"/>
      <c r="M561" s="90"/>
      <c r="P561" s="90"/>
      <c r="S561" s="90"/>
      <c r="V561" s="104"/>
      <c r="Y561" s="104"/>
      <c r="AB561" s="104"/>
      <c r="AE561" s="104"/>
      <c r="AH561" s="104"/>
      <c r="AK561" s="104"/>
      <c r="AN561" s="104"/>
      <c r="AQ561" s="104"/>
      <c r="AT561" s="104"/>
      <c r="AW561" s="104"/>
      <c r="AZ561" s="104"/>
      <c r="BC561" s="104"/>
      <c r="BF561" s="104"/>
      <c r="BI561" s="104"/>
      <c r="BL561" s="104"/>
      <c r="BO561" s="104"/>
      <c r="BR561" s="104"/>
      <c r="BU561" s="104"/>
      <c r="BX561" s="104"/>
      <c r="CA561" s="104"/>
    </row>
    <row r="562">
      <c r="A562" s="89"/>
      <c r="D562" s="90"/>
      <c r="G562" s="90"/>
      <c r="J562" s="90"/>
      <c r="M562" s="90"/>
      <c r="P562" s="90"/>
      <c r="S562" s="90"/>
      <c r="V562" s="104"/>
      <c r="Y562" s="104"/>
      <c r="AB562" s="104"/>
      <c r="AE562" s="104"/>
      <c r="AH562" s="104"/>
      <c r="AK562" s="104"/>
      <c r="AN562" s="104"/>
      <c r="AQ562" s="104"/>
      <c r="AT562" s="104"/>
      <c r="AW562" s="104"/>
      <c r="AZ562" s="104"/>
      <c r="BC562" s="104"/>
      <c r="BF562" s="104"/>
      <c r="BI562" s="104"/>
      <c r="BL562" s="104"/>
      <c r="BO562" s="104"/>
      <c r="BR562" s="104"/>
      <c r="BU562" s="104"/>
      <c r="BX562" s="104"/>
      <c r="CA562" s="104"/>
    </row>
    <row r="563">
      <c r="A563" s="89"/>
      <c r="D563" s="90"/>
      <c r="G563" s="90"/>
      <c r="J563" s="90"/>
      <c r="M563" s="90"/>
      <c r="P563" s="90"/>
      <c r="S563" s="90"/>
      <c r="V563" s="104"/>
      <c r="Y563" s="104"/>
      <c r="AB563" s="104"/>
      <c r="AE563" s="104"/>
      <c r="AH563" s="104"/>
      <c r="AK563" s="104"/>
      <c r="AN563" s="104"/>
      <c r="AQ563" s="104"/>
      <c r="AT563" s="104"/>
      <c r="AW563" s="104"/>
      <c r="AZ563" s="104"/>
      <c r="BC563" s="104"/>
      <c r="BF563" s="104"/>
      <c r="BI563" s="104"/>
      <c r="BL563" s="104"/>
      <c r="BO563" s="104"/>
      <c r="BR563" s="104"/>
      <c r="BU563" s="104"/>
      <c r="BX563" s="104"/>
      <c r="CA563" s="104"/>
    </row>
    <row r="564">
      <c r="A564" s="89"/>
      <c r="D564" s="90"/>
      <c r="G564" s="90"/>
      <c r="J564" s="90"/>
      <c r="M564" s="90"/>
      <c r="P564" s="90"/>
      <c r="S564" s="90"/>
      <c r="V564" s="104"/>
      <c r="Y564" s="104"/>
      <c r="AB564" s="104"/>
      <c r="AE564" s="104"/>
      <c r="AH564" s="104"/>
      <c r="AK564" s="104"/>
      <c r="AN564" s="104"/>
      <c r="AQ564" s="104"/>
      <c r="AT564" s="104"/>
      <c r="AW564" s="104"/>
      <c r="AZ564" s="104"/>
      <c r="BC564" s="104"/>
      <c r="BF564" s="104"/>
      <c r="BI564" s="104"/>
      <c r="BL564" s="104"/>
      <c r="BO564" s="104"/>
      <c r="BR564" s="104"/>
      <c r="BU564" s="104"/>
      <c r="BX564" s="104"/>
      <c r="CA564" s="104"/>
    </row>
    <row r="565">
      <c r="A565" s="89"/>
      <c r="D565" s="90"/>
      <c r="G565" s="90"/>
      <c r="J565" s="90"/>
      <c r="M565" s="90"/>
      <c r="P565" s="90"/>
      <c r="S565" s="90"/>
      <c r="V565" s="104"/>
      <c r="Y565" s="104"/>
      <c r="AB565" s="104"/>
      <c r="AE565" s="104"/>
      <c r="AH565" s="104"/>
      <c r="AK565" s="104"/>
      <c r="AN565" s="104"/>
      <c r="AQ565" s="104"/>
      <c r="AT565" s="104"/>
      <c r="AW565" s="104"/>
      <c r="AZ565" s="104"/>
      <c r="BC565" s="104"/>
      <c r="BF565" s="104"/>
      <c r="BI565" s="104"/>
      <c r="BL565" s="104"/>
      <c r="BO565" s="104"/>
      <c r="BR565" s="104"/>
      <c r="BU565" s="104"/>
      <c r="BX565" s="104"/>
      <c r="CA565" s="104"/>
    </row>
    <row r="566">
      <c r="A566" s="89"/>
      <c r="D566" s="90"/>
      <c r="G566" s="90"/>
      <c r="J566" s="90"/>
      <c r="M566" s="90"/>
      <c r="P566" s="90"/>
      <c r="S566" s="90"/>
      <c r="V566" s="104"/>
      <c r="Y566" s="104"/>
      <c r="AB566" s="104"/>
      <c r="AE566" s="104"/>
      <c r="AH566" s="104"/>
      <c r="AK566" s="104"/>
      <c r="AN566" s="104"/>
      <c r="AQ566" s="104"/>
      <c r="AT566" s="104"/>
      <c r="AW566" s="104"/>
      <c r="AZ566" s="104"/>
      <c r="BC566" s="104"/>
      <c r="BF566" s="104"/>
      <c r="BI566" s="104"/>
      <c r="BL566" s="104"/>
      <c r="BO566" s="104"/>
      <c r="BR566" s="104"/>
      <c r="BU566" s="104"/>
      <c r="BX566" s="104"/>
      <c r="CA566" s="104"/>
    </row>
    <row r="567">
      <c r="A567" s="89"/>
      <c r="D567" s="90"/>
      <c r="G567" s="90"/>
      <c r="J567" s="90"/>
      <c r="M567" s="90"/>
      <c r="P567" s="90"/>
      <c r="S567" s="90"/>
      <c r="V567" s="104"/>
      <c r="Y567" s="104"/>
      <c r="AB567" s="104"/>
      <c r="AE567" s="104"/>
      <c r="AH567" s="104"/>
      <c r="AK567" s="104"/>
      <c r="AN567" s="104"/>
      <c r="AQ567" s="104"/>
      <c r="AT567" s="104"/>
      <c r="AW567" s="104"/>
      <c r="AZ567" s="104"/>
      <c r="BC567" s="104"/>
      <c r="BF567" s="104"/>
      <c r="BI567" s="104"/>
      <c r="BL567" s="104"/>
      <c r="BO567" s="104"/>
      <c r="BR567" s="104"/>
      <c r="BU567" s="104"/>
      <c r="BX567" s="104"/>
      <c r="CA567" s="104"/>
    </row>
    <row r="568">
      <c r="A568" s="89"/>
      <c r="D568" s="90"/>
      <c r="G568" s="90"/>
      <c r="J568" s="90"/>
      <c r="M568" s="90"/>
      <c r="P568" s="90"/>
      <c r="S568" s="90"/>
      <c r="V568" s="104"/>
      <c r="Y568" s="104"/>
      <c r="AB568" s="104"/>
      <c r="AE568" s="104"/>
      <c r="AH568" s="104"/>
      <c r="AK568" s="104"/>
      <c r="AN568" s="104"/>
      <c r="AQ568" s="104"/>
      <c r="AT568" s="104"/>
      <c r="AW568" s="104"/>
      <c r="AZ568" s="104"/>
      <c r="BC568" s="104"/>
      <c r="BF568" s="104"/>
      <c r="BI568" s="104"/>
      <c r="BL568" s="104"/>
      <c r="BO568" s="104"/>
      <c r="BR568" s="104"/>
      <c r="BU568" s="104"/>
      <c r="BX568" s="104"/>
      <c r="CA568" s="104"/>
    </row>
    <row r="569">
      <c r="A569" s="89"/>
      <c r="D569" s="90"/>
      <c r="G569" s="90"/>
      <c r="J569" s="90"/>
      <c r="M569" s="90"/>
      <c r="P569" s="90"/>
      <c r="S569" s="90"/>
      <c r="V569" s="104"/>
      <c r="Y569" s="104"/>
      <c r="AB569" s="104"/>
      <c r="AE569" s="104"/>
      <c r="AH569" s="104"/>
      <c r="AK569" s="104"/>
      <c r="AN569" s="104"/>
      <c r="AQ569" s="104"/>
      <c r="AT569" s="104"/>
      <c r="AW569" s="104"/>
      <c r="AZ569" s="104"/>
      <c r="BC569" s="104"/>
      <c r="BF569" s="104"/>
      <c r="BI569" s="104"/>
      <c r="BL569" s="104"/>
      <c r="BO569" s="104"/>
      <c r="BR569" s="104"/>
      <c r="BU569" s="104"/>
      <c r="BX569" s="104"/>
      <c r="CA569" s="104"/>
    </row>
    <row r="570">
      <c r="A570" s="89"/>
      <c r="D570" s="90"/>
      <c r="G570" s="90"/>
      <c r="J570" s="90"/>
      <c r="M570" s="90"/>
      <c r="P570" s="90"/>
      <c r="S570" s="90"/>
      <c r="V570" s="104"/>
      <c r="Y570" s="104"/>
      <c r="AB570" s="104"/>
      <c r="AE570" s="104"/>
      <c r="AH570" s="104"/>
      <c r="AK570" s="104"/>
      <c r="AN570" s="104"/>
      <c r="AQ570" s="104"/>
      <c r="AT570" s="104"/>
      <c r="AW570" s="104"/>
      <c r="AZ570" s="104"/>
      <c r="BC570" s="104"/>
      <c r="BF570" s="104"/>
      <c r="BI570" s="104"/>
      <c r="BL570" s="104"/>
      <c r="BO570" s="104"/>
      <c r="BR570" s="104"/>
      <c r="BU570" s="104"/>
      <c r="BX570" s="104"/>
      <c r="CA570" s="104"/>
    </row>
    <row r="571">
      <c r="A571" s="89"/>
      <c r="D571" s="90"/>
      <c r="G571" s="90"/>
      <c r="J571" s="90"/>
      <c r="M571" s="90"/>
      <c r="P571" s="90"/>
      <c r="S571" s="90"/>
      <c r="V571" s="104"/>
      <c r="Y571" s="104"/>
      <c r="AB571" s="104"/>
      <c r="AE571" s="104"/>
      <c r="AH571" s="104"/>
      <c r="AK571" s="104"/>
      <c r="AN571" s="104"/>
      <c r="AQ571" s="104"/>
      <c r="AT571" s="104"/>
      <c r="AW571" s="104"/>
      <c r="AZ571" s="104"/>
      <c r="BC571" s="104"/>
      <c r="BF571" s="104"/>
      <c r="BI571" s="104"/>
      <c r="BL571" s="104"/>
      <c r="BO571" s="104"/>
      <c r="BR571" s="104"/>
      <c r="BU571" s="104"/>
      <c r="BX571" s="104"/>
      <c r="CA571" s="104"/>
    </row>
    <row r="572">
      <c r="A572" s="89"/>
      <c r="D572" s="90"/>
      <c r="G572" s="90"/>
      <c r="J572" s="90"/>
      <c r="M572" s="90"/>
      <c r="P572" s="90"/>
      <c r="S572" s="90"/>
      <c r="V572" s="104"/>
      <c r="Y572" s="104"/>
      <c r="AB572" s="104"/>
      <c r="AE572" s="104"/>
      <c r="AH572" s="104"/>
      <c r="AK572" s="104"/>
      <c r="AN572" s="104"/>
      <c r="AQ572" s="104"/>
      <c r="AT572" s="104"/>
      <c r="AW572" s="104"/>
      <c r="AZ572" s="104"/>
      <c r="BC572" s="104"/>
      <c r="BF572" s="104"/>
      <c r="BI572" s="104"/>
      <c r="BL572" s="104"/>
      <c r="BO572" s="104"/>
      <c r="BR572" s="104"/>
      <c r="BU572" s="104"/>
      <c r="BX572" s="104"/>
      <c r="CA572" s="104"/>
    </row>
    <row r="573">
      <c r="A573" s="89"/>
      <c r="D573" s="90"/>
      <c r="G573" s="90"/>
      <c r="J573" s="90"/>
      <c r="M573" s="90"/>
      <c r="P573" s="90"/>
      <c r="S573" s="90"/>
      <c r="V573" s="104"/>
      <c r="Y573" s="104"/>
      <c r="AB573" s="104"/>
      <c r="AE573" s="104"/>
      <c r="AH573" s="104"/>
      <c r="AK573" s="104"/>
      <c r="AN573" s="104"/>
      <c r="AQ573" s="104"/>
      <c r="AT573" s="104"/>
      <c r="AW573" s="104"/>
      <c r="AZ573" s="104"/>
      <c r="BC573" s="104"/>
      <c r="BF573" s="104"/>
      <c r="BI573" s="104"/>
      <c r="BL573" s="104"/>
      <c r="BO573" s="104"/>
      <c r="BR573" s="104"/>
      <c r="BU573" s="104"/>
      <c r="BX573" s="104"/>
      <c r="CA573" s="104"/>
    </row>
    <row r="574">
      <c r="A574" s="89"/>
      <c r="D574" s="90"/>
      <c r="G574" s="90"/>
      <c r="J574" s="90"/>
      <c r="M574" s="90"/>
      <c r="P574" s="90"/>
      <c r="S574" s="90"/>
      <c r="V574" s="104"/>
      <c r="Y574" s="104"/>
      <c r="AB574" s="104"/>
      <c r="AE574" s="104"/>
      <c r="AH574" s="104"/>
      <c r="AK574" s="104"/>
      <c r="AN574" s="104"/>
      <c r="AQ574" s="104"/>
      <c r="AT574" s="104"/>
      <c r="AW574" s="104"/>
      <c r="AZ574" s="104"/>
      <c r="BC574" s="104"/>
      <c r="BF574" s="104"/>
      <c r="BI574" s="104"/>
      <c r="BL574" s="104"/>
      <c r="BO574" s="104"/>
      <c r="BR574" s="104"/>
      <c r="BU574" s="104"/>
      <c r="BX574" s="104"/>
      <c r="CA574" s="104"/>
    </row>
    <row r="575">
      <c r="A575" s="89"/>
      <c r="D575" s="90"/>
      <c r="G575" s="90"/>
      <c r="J575" s="90"/>
      <c r="M575" s="90"/>
      <c r="P575" s="90"/>
      <c r="S575" s="90"/>
      <c r="V575" s="104"/>
      <c r="Y575" s="104"/>
      <c r="AB575" s="104"/>
      <c r="AE575" s="104"/>
      <c r="AH575" s="104"/>
      <c r="AK575" s="104"/>
      <c r="AN575" s="104"/>
      <c r="AQ575" s="104"/>
      <c r="AT575" s="104"/>
      <c r="AW575" s="104"/>
      <c r="AZ575" s="104"/>
      <c r="BC575" s="104"/>
      <c r="BF575" s="104"/>
      <c r="BI575" s="104"/>
      <c r="BL575" s="104"/>
      <c r="BO575" s="104"/>
      <c r="BR575" s="104"/>
      <c r="BU575" s="104"/>
      <c r="BX575" s="104"/>
      <c r="CA575" s="104"/>
    </row>
    <row r="576">
      <c r="A576" s="89"/>
      <c r="D576" s="90"/>
      <c r="G576" s="90"/>
      <c r="J576" s="90"/>
      <c r="M576" s="90"/>
      <c r="P576" s="90"/>
      <c r="S576" s="90"/>
      <c r="V576" s="104"/>
      <c r="Y576" s="104"/>
      <c r="AB576" s="104"/>
      <c r="AE576" s="104"/>
      <c r="AH576" s="104"/>
      <c r="AK576" s="104"/>
      <c r="AN576" s="104"/>
      <c r="AQ576" s="104"/>
      <c r="AT576" s="104"/>
      <c r="AW576" s="104"/>
      <c r="AZ576" s="104"/>
      <c r="BC576" s="104"/>
      <c r="BF576" s="104"/>
      <c r="BI576" s="104"/>
      <c r="BL576" s="104"/>
      <c r="BO576" s="104"/>
      <c r="BR576" s="104"/>
      <c r="BU576" s="104"/>
      <c r="BX576" s="104"/>
      <c r="CA576" s="104"/>
    </row>
    <row r="577">
      <c r="A577" s="89"/>
      <c r="D577" s="90"/>
      <c r="G577" s="90"/>
      <c r="J577" s="90"/>
      <c r="M577" s="90"/>
      <c r="P577" s="90"/>
      <c r="S577" s="90"/>
      <c r="V577" s="104"/>
      <c r="Y577" s="104"/>
      <c r="AB577" s="104"/>
      <c r="AE577" s="104"/>
      <c r="AH577" s="104"/>
      <c r="AK577" s="104"/>
      <c r="AN577" s="104"/>
      <c r="AQ577" s="104"/>
      <c r="AT577" s="104"/>
      <c r="AW577" s="104"/>
      <c r="AZ577" s="104"/>
      <c r="BC577" s="104"/>
      <c r="BF577" s="104"/>
      <c r="BI577" s="104"/>
      <c r="BL577" s="104"/>
      <c r="BO577" s="104"/>
      <c r="BR577" s="104"/>
      <c r="BU577" s="104"/>
      <c r="BX577" s="104"/>
      <c r="CA577" s="104"/>
    </row>
    <row r="578">
      <c r="A578" s="89"/>
      <c r="D578" s="90"/>
      <c r="G578" s="90"/>
      <c r="J578" s="90"/>
      <c r="M578" s="90"/>
      <c r="P578" s="90"/>
      <c r="S578" s="90"/>
      <c r="V578" s="104"/>
      <c r="Y578" s="104"/>
      <c r="AB578" s="104"/>
      <c r="AE578" s="104"/>
      <c r="AH578" s="104"/>
      <c r="AK578" s="104"/>
      <c r="AN578" s="104"/>
      <c r="AQ578" s="104"/>
      <c r="AT578" s="104"/>
      <c r="AW578" s="104"/>
      <c r="AZ578" s="104"/>
      <c r="BC578" s="104"/>
      <c r="BF578" s="104"/>
      <c r="BI578" s="104"/>
      <c r="BL578" s="104"/>
      <c r="BO578" s="104"/>
      <c r="BR578" s="104"/>
      <c r="BU578" s="104"/>
      <c r="BX578" s="104"/>
      <c r="CA578" s="104"/>
    </row>
    <row r="579">
      <c r="A579" s="89"/>
      <c r="D579" s="90"/>
      <c r="G579" s="90"/>
      <c r="J579" s="90"/>
      <c r="M579" s="90"/>
      <c r="P579" s="90"/>
      <c r="S579" s="90"/>
      <c r="V579" s="104"/>
      <c r="Y579" s="104"/>
      <c r="AB579" s="104"/>
      <c r="AE579" s="104"/>
      <c r="AH579" s="104"/>
      <c r="AK579" s="104"/>
      <c r="AN579" s="104"/>
      <c r="AQ579" s="104"/>
      <c r="AT579" s="104"/>
      <c r="AW579" s="104"/>
      <c r="AZ579" s="104"/>
      <c r="BC579" s="104"/>
      <c r="BF579" s="104"/>
      <c r="BI579" s="104"/>
      <c r="BL579" s="104"/>
      <c r="BO579" s="104"/>
      <c r="BR579" s="104"/>
      <c r="BU579" s="104"/>
      <c r="BX579" s="104"/>
      <c r="CA579" s="104"/>
    </row>
    <row r="580">
      <c r="A580" s="89"/>
      <c r="D580" s="90"/>
      <c r="G580" s="90"/>
      <c r="J580" s="90"/>
      <c r="M580" s="90"/>
      <c r="P580" s="90"/>
      <c r="S580" s="90"/>
      <c r="V580" s="104"/>
      <c r="Y580" s="104"/>
      <c r="AB580" s="104"/>
      <c r="AE580" s="104"/>
      <c r="AH580" s="104"/>
      <c r="AK580" s="104"/>
      <c r="AN580" s="104"/>
      <c r="AQ580" s="104"/>
      <c r="AT580" s="104"/>
      <c r="AW580" s="104"/>
      <c r="AZ580" s="104"/>
      <c r="BC580" s="104"/>
      <c r="BF580" s="104"/>
      <c r="BI580" s="104"/>
      <c r="BL580" s="104"/>
      <c r="BO580" s="104"/>
      <c r="BR580" s="104"/>
      <c r="BU580" s="104"/>
      <c r="BX580" s="104"/>
      <c r="CA580" s="104"/>
    </row>
    <row r="581">
      <c r="A581" s="89"/>
      <c r="D581" s="90"/>
      <c r="G581" s="90"/>
      <c r="J581" s="90"/>
      <c r="M581" s="90"/>
      <c r="P581" s="90"/>
      <c r="S581" s="90"/>
      <c r="V581" s="104"/>
      <c r="Y581" s="104"/>
      <c r="AB581" s="104"/>
      <c r="AE581" s="104"/>
      <c r="AH581" s="104"/>
      <c r="AK581" s="104"/>
      <c r="AN581" s="104"/>
      <c r="AQ581" s="104"/>
      <c r="AT581" s="104"/>
      <c r="AW581" s="104"/>
      <c r="AZ581" s="104"/>
      <c r="BC581" s="104"/>
      <c r="BF581" s="104"/>
      <c r="BI581" s="104"/>
      <c r="BL581" s="104"/>
      <c r="BO581" s="104"/>
      <c r="BR581" s="104"/>
      <c r="BU581" s="104"/>
      <c r="BX581" s="104"/>
      <c r="CA581" s="104"/>
    </row>
    <row r="582">
      <c r="A582" s="89"/>
      <c r="D582" s="90"/>
      <c r="G582" s="90"/>
      <c r="J582" s="90"/>
      <c r="M582" s="90"/>
      <c r="P582" s="90"/>
      <c r="S582" s="90"/>
      <c r="V582" s="104"/>
      <c r="Y582" s="104"/>
      <c r="AB582" s="104"/>
      <c r="AE582" s="104"/>
      <c r="AH582" s="104"/>
      <c r="AK582" s="104"/>
      <c r="AN582" s="104"/>
      <c r="AQ582" s="104"/>
      <c r="AT582" s="104"/>
      <c r="AW582" s="104"/>
      <c r="AZ582" s="104"/>
      <c r="BC582" s="104"/>
      <c r="BF582" s="104"/>
      <c r="BI582" s="104"/>
      <c r="BL582" s="104"/>
      <c r="BO582" s="104"/>
      <c r="BR582" s="104"/>
      <c r="BU582" s="104"/>
      <c r="BX582" s="104"/>
      <c r="CA582" s="104"/>
    </row>
    <row r="583">
      <c r="A583" s="89"/>
      <c r="D583" s="90"/>
      <c r="G583" s="90"/>
      <c r="J583" s="90"/>
      <c r="M583" s="90"/>
      <c r="P583" s="90"/>
      <c r="S583" s="90"/>
      <c r="V583" s="104"/>
      <c r="Y583" s="104"/>
      <c r="AB583" s="104"/>
      <c r="AE583" s="104"/>
      <c r="AH583" s="104"/>
      <c r="AK583" s="104"/>
      <c r="AN583" s="104"/>
      <c r="AQ583" s="104"/>
      <c r="AT583" s="104"/>
      <c r="AW583" s="104"/>
      <c r="AZ583" s="104"/>
      <c r="BC583" s="104"/>
      <c r="BF583" s="104"/>
      <c r="BI583" s="104"/>
      <c r="BL583" s="104"/>
      <c r="BO583" s="104"/>
      <c r="BR583" s="104"/>
      <c r="BU583" s="104"/>
      <c r="BX583" s="104"/>
      <c r="CA583" s="104"/>
    </row>
    <row r="584">
      <c r="A584" s="89"/>
      <c r="D584" s="90"/>
      <c r="G584" s="90"/>
      <c r="J584" s="90"/>
      <c r="M584" s="90"/>
      <c r="P584" s="90"/>
      <c r="S584" s="90"/>
      <c r="V584" s="104"/>
      <c r="Y584" s="104"/>
      <c r="AB584" s="104"/>
      <c r="AE584" s="104"/>
      <c r="AH584" s="104"/>
      <c r="AK584" s="104"/>
      <c r="AN584" s="104"/>
      <c r="AQ584" s="104"/>
      <c r="AT584" s="104"/>
      <c r="AW584" s="104"/>
      <c r="AZ584" s="104"/>
      <c r="BC584" s="104"/>
      <c r="BF584" s="104"/>
      <c r="BI584" s="104"/>
      <c r="BL584" s="104"/>
      <c r="BO584" s="104"/>
      <c r="BR584" s="104"/>
      <c r="BU584" s="104"/>
      <c r="BX584" s="104"/>
      <c r="CA584" s="104"/>
    </row>
    <row r="585">
      <c r="A585" s="89"/>
      <c r="D585" s="90"/>
      <c r="G585" s="90"/>
      <c r="J585" s="90"/>
      <c r="M585" s="90"/>
      <c r="P585" s="90"/>
      <c r="S585" s="90"/>
      <c r="V585" s="104"/>
      <c r="Y585" s="104"/>
      <c r="AB585" s="104"/>
      <c r="AE585" s="104"/>
      <c r="AH585" s="104"/>
      <c r="AK585" s="104"/>
      <c r="AN585" s="104"/>
      <c r="AQ585" s="104"/>
      <c r="AT585" s="104"/>
      <c r="AW585" s="104"/>
      <c r="AZ585" s="104"/>
      <c r="BC585" s="104"/>
      <c r="BF585" s="104"/>
      <c r="BI585" s="104"/>
      <c r="BL585" s="104"/>
      <c r="BO585" s="104"/>
      <c r="BR585" s="104"/>
      <c r="BU585" s="104"/>
      <c r="BX585" s="104"/>
      <c r="CA585" s="104"/>
    </row>
    <row r="586">
      <c r="A586" s="89"/>
      <c r="D586" s="90"/>
      <c r="G586" s="90"/>
      <c r="J586" s="90"/>
      <c r="M586" s="90"/>
      <c r="P586" s="90"/>
      <c r="S586" s="90"/>
      <c r="V586" s="104"/>
      <c r="Y586" s="104"/>
      <c r="AB586" s="104"/>
      <c r="AE586" s="104"/>
      <c r="AH586" s="104"/>
      <c r="AK586" s="104"/>
      <c r="AN586" s="104"/>
      <c r="AQ586" s="104"/>
      <c r="AT586" s="104"/>
      <c r="AW586" s="104"/>
      <c r="AZ586" s="104"/>
      <c r="BC586" s="104"/>
      <c r="BF586" s="104"/>
      <c r="BI586" s="104"/>
      <c r="BL586" s="104"/>
      <c r="BO586" s="104"/>
      <c r="BR586" s="104"/>
      <c r="BU586" s="104"/>
      <c r="BX586" s="104"/>
      <c r="CA586" s="104"/>
    </row>
    <row r="587">
      <c r="A587" s="89"/>
      <c r="D587" s="90"/>
      <c r="G587" s="90"/>
      <c r="J587" s="90"/>
      <c r="M587" s="90"/>
      <c r="P587" s="90"/>
      <c r="S587" s="90"/>
      <c r="V587" s="104"/>
      <c r="Y587" s="104"/>
      <c r="AB587" s="104"/>
      <c r="AE587" s="104"/>
      <c r="AH587" s="104"/>
      <c r="AK587" s="104"/>
      <c r="AN587" s="104"/>
      <c r="AQ587" s="104"/>
      <c r="AT587" s="104"/>
      <c r="AW587" s="104"/>
      <c r="AZ587" s="104"/>
      <c r="BC587" s="104"/>
      <c r="BF587" s="104"/>
      <c r="BI587" s="104"/>
      <c r="BL587" s="104"/>
      <c r="BO587" s="104"/>
      <c r="BR587" s="104"/>
      <c r="BU587" s="104"/>
      <c r="BX587" s="104"/>
      <c r="CA587" s="104"/>
    </row>
    <row r="588">
      <c r="A588" s="89"/>
      <c r="D588" s="90"/>
      <c r="G588" s="90"/>
      <c r="J588" s="90"/>
      <c r="M588" s="90"/>
      <c r="P588" s="90"/>
      <c r="S588" s="90"/>
      <c r="V588" s="104"/>
      <c r="Y588" s="104"/>
      <c r="AB588" s="104"/>
      <c r="AE588" s="104"/>
      <c r="AH588" s="104"/>
      <c r="AK588" s="104"/>
      <c r="AN588" s="104"/>
      <c r="AQ588" s="104"/>
      <c r="AT588" s="104"/>
      <c r="AW588" s="104"/>
      <c r="AZ588" s="104"/>
      <c r="BC588" s="104"/>
      <c r="BF588" s="104"/>
      <c r="BI588" s="104"/>
      <c r="BL588" s="104"/>
      <c r="BO588" s="104"/>
      <c r="BR588" s="104"/>
      <c r="BU588" s="104"/>
      <c r="BX588" s="104"/>
      <c r="CA588" s="104"/>
    </row>
    <row r="589">
      <c r="A589" s="89"/>
      <c r="D589" s="90"/>
      <c r="G589" s="90"/>
      <c r="J589" s="90"/>
      <c r="M589" s="90"/>
      <c r="P589" s="90"/>
      <c r="S589" s="90"/>
      <c r="V589" s="104"/>
      <c r="Y589" s="104"/>
      <c r="AB589" s="104"/>
      <c r="AE589" s="104"/>
      <c r="AH589" s="104"/>
      <c r="AK589" s="104"/>
      <c r="AN589" s="104"/>
      <c r="AQ589" s="104"/>
      <c r="AT589" s="104"/>
      <c r="AW589" s="104"/>
      <c r="AZ589" s="104"/>
      <c r="BC589" s="104"/>
      <c r="BF589" s="104"/>
      <c r="BI589" s="104"/>
      <c r="BL589" s="104"/>
      <c r="BO589" s="104"/>
      <c r="BR589" s="104"/>
      <c r="BU589" s="104"/>
      <c r="BX589" s="104"/>
      <c r="CA589" s="104"/>
    </row>
    <row r="590">
      <c r="A590" s="89"/>
      <c r="D590" s="90"/>
      <c r="G590" s="90"/>
      <c r="J590" s="90"/>
      <c r="M590" s="90"/>
      <c r="P590" s="90"/>
      <c r="S590" s="90"/>
      <c r="V590" s="104"/>
      <c r="Y590" s="104"/>
      <c r="AB590" s="104"/>
      <c r="AE590" s="104"/>
      <c r="AH590" s="104"/>
      <c r="AK590" s="104"/>
      <c r="AN590" s="104"/>
      <c r="AQ590" s="104"/>
      <c r="AT590" s="104"/>
      <c r="AW590" s="104"/>
      <c r="AZ590" s="104"/>
      <c r="BC590" s="104"/>
      <c r="BF590" s="104"/>
      <c r="BI590" s="104"/>
      <c r="BL590" s="104"/>
      <c r="BO590" s="104"/>
      <c r="BR590" s="104"/>
      <c r="BU590" s="104"/>
      <c r="BX590" s="104"/>
      <c r="CA590" s="104"/>
    </row>
    <row r="591">
      <c r="A591" s="89"/>
      <c r="D591" s="90"/>
      <c r="G591" s="90"/>
      <c r="J591" s="90"/>
      <c r="M591" s="90"/>
      <c r="P591" s="90"/>
      <c r="S591" s="90"/>
      <c r="V591" s="104"/>
      <c r="Y591" s="104"/>
      <c r="AB591" s="104"/>
      <c r="AE591" s="104"/>
      <c r="AH591" s="104"/>
      <c r="AK591" s="104"/>
      <c r="AN591" s="104"/>
      <c r="AQ591" s="104"/>
      <c r="AT591" s="104"/>
      <c r="AW591" s="104"/>
      <c r="AZ591" s="104"/>
      <c r="BC591" s="104"/>
      <c r="BF591" s="104"/>
      <c r="BI591" s="104"/>
      <c r="BL591" s="104"/>
      <c r="BO591" s="104"/>
      <c r="BR591" s="104"/>
      <c r="BU591" s="104"/>
      <c r="BX591" s="104"/>
      <c r="CA591" s="104"/>
    </row>
    <row r="592">
      <c r="A592" s="89"/>
      <c r="D592" s="90"/>
      <c r="G592" s="90"/>
      <c r="J592" s="90"/>
      <c r="M592" s="90"/>
      <c r="P592" s="90"/>
      <c r="S592" s="90"/>
      <c r="V592" s="104"/>
      <c r="Y592" s="104"/>
      <c r="AB592" s="104"/>
      <c r="AE592" s="104"/>
      <c r="AH592" s="104"/>
      <c r="AK592" s="104"/>
      <c r="AN592" s="104"/>
      <c r="AQ592" s="104"/>
      <c r="AT592" s="104"/>
      <c r="AW592" s="104"/>
      <c r="AZ592" s="104"/>
      <c r="BC592" s="104"/>
      <c r="BF592" s="104"/>
      <c r="BI592" s="104"/>
      <c r="BL592" s="104"/>
      <c r="BO592" s="104"/>
      <c r="BR592" s="104"/>
      <c r="BU592" s="104"/>
      <c r="BX592" s="104"/>
      <c r="CA592" s="104"/>
    </row>
    <row r="593">
      <c r="A593" s="89"/>
      <c r="D593" s="90"/>
      <c r="G593" s="90"/>
      <c r="J593" s="90"/>
      <c r="M593" s="90"/>
      <c r="P593" s="90"/>
      <c r="S593" s="90"/>
      <c r="V593" s="104"/>
      <c r="Y593" s="104"/>
      <c r="AB593" s="104"/>
      <c r="AE593" s="104"/>
      <c r="AH593" s="104"/>
      <c r="AK593" s="104"/>
      <c r="AN593" s="104"/>
      <c r="AQ593" s="104"/>
      <c r="AT593" s="104"/>
      <c r="AW593" s="104"/>
      <c r="AZ593" s="104"/>
      <c r="BC593" s="104"/>
      <c r="BF593" s="104"/>
      <c r="BI593" s="104"/>
      <c r="BL593" s="104"/>
      <c r="BO593" s="104"/>
      <c r="BR593" s="104"/>
      <c r="BU593" s="104"/>
      <c r="BX593" s="104"/>
      <c r="CA593" s="104"/>
    </row>
    <row r="594">
      <c r="A594" s="89"/>
      <c r="D594" s="90"/>
      <c r="G594" s="90"/>
      <c r="J594" s="90"/>
      <c r="M594" s="90"/>
      <c r="P594" s="90"/>
      <c r="S594" s="90"/>
      <c r="V594" s="104"/>
      <c r="Y594" s="104"/>
      <c r="AB594" s="104"/>
      <c r="AE594" s="104"/>
      <c r="AH594" s="104"/>
      <c r="AK594" s="104"/>
      <c r="AN594" s="104"/>
      <c r="AQ594" s="104"/>
      <c r="AT594" s="104"/>
      <c r="AW594" s="104"/>
      <c r="AZ594" s="104"/>
      <c r="BC594" s="104"/>
      <c r="BF594" s="104"/>
      <c r="BI594" s="104"/>
      <c r="BL594" s="104"/>
      <c r="BO594" s="104"/>
      <c r="BR594" s="104"/>
      <c r="BU594" s="104"/>
      <c r="BX594" s="104"/>
      <c r="CA594" s="104"/>
    </row>
    <row r="595">
      <c r="A595" s="89"/>
      <c r="D595" s="90"/>
      <c r="G595" s="90"/>
      <c r="J595" s="90"/>
      <c r="M595" s="90"/>
      <c r="P595" s="90"/>
      <c r="S595" s="90"/>
      <c r="V595" s="104"/>
      <c r="Y595" s="104"/>
      <c r="AB595" s="104"/>
      <c r="AE595" s="104"/>
      <c r="AH595" s="104"/>
      <c r="AK595" s="104"/>
      <c r="AN595" s="104"/>
      <c r="AQ595" s="104"/>
      <c r="AT595" s="104"/>
      <c r="AW595" s="104"/>
      <c r="AZ595" s="104"/>
      <c r="BC595" s="104"/>
      <c r="BF595" s="104"/>
      <c r="BI595" s="104"/>
      <c r="BL595" s="104"/>
      <c r="BO595" s="104"/>
      <c r="BR595" s="104"/>
      <c r="BU595" s="104"/>
      <c r="BX595" s="104"/>
      <c r="CA595" s="104"/>
    </row>
    <row r="596">
      <c r="A596" s="89"/>
      <c r="D596" s="90"/>
      <c r="G596" s="90"/>
      <c r="J596" s="90"/>
      <c r="M596" s="90"/>
      <c r="P596" s="90"/>
      <c r="S596" s="90"/>
      <c r="V596" s="104"/>
      <c r="Y596" s="104"/>
      <c r="AB596" s="104"/>
      <c r="AE596" s="104"/>
      <c r="AH596" s="104"/>
      <c r="AK596" s="104"/>
      <c r="AN596" s="104"/>
      <c r="AQ596" s="104"/>
      <c r="AT596" s="104"/>
      <c r="AW596" s="104"/>
      <c r="AZ596" s="104"/>
      <c r="BC596" s="104"/>
      <c r="BF596" s="104"/>
      <c r="BI596" s="104"/>
      <c r="BL596" s="104"/>
      <c r="BO596" s="104"/>
      <c r="BR596" s="104"/>
      <c r="BU596" s="104"/>
      <c r="BX596" s="104"/>
      <c r="CA596" s="104"/>
    </row>
    <row r="597">
      <c r="A597" s="89"/>
      <c r="D597" s="90"/>
      <c r="G597" s="90"/>
      <c r="J597" s="90"/>
      <c r="M597" s="90"/>
      <c r="P597" s="90"/>
      <c r="S597" s="90"/>
      <c r="V597" s="104"/>
      <c r="Y597" s="104"/>
      <c r="AB597" s="104"/>
      <c r="AE597" s="104"/>
      <c r="AH597" s="104"/>
      <c r="AK597" s="104"/>
      <c r="AN597" s="104"/>
      <c r="AQ597" s="104"/>
      <c r="AT597" s="104"/>
      <c r="AW597" s="104"/>
      <c r="AZ597" s="104"/>
      <c r="BC597" s="104"/>
      <c r="BF597" s="104"/>
      <c r="BI597" s="104"/>
      <c r="BL597" s="104"/>
      <c r="BO597" s="104"/>
      <c r="BR597" s="104"/>
      <c r="BU597" s="104"/>
      <c r="BX597" s="104"/>
      <c r="CA597" s="104"/>
    </row>
    <row r="598">
      <c r="A598" s="89"/>
      <c r="D598" s="90"/>
      <c r="G598" s="90"/>
      <c r="J598" s="90"/>
      <c r="M598" s="90"/>
      <c r="P598" s="90"/>
      <c r="S598" s="90"/>
      <c r="V598" s="104"/>
      <c r="Y598" s="104"/>
      <c r="AB598" s="104"/>
      <c r="AE598" s="104"/>
      <c r="AH598" s="104"/>
      <c r="AK598" s="104"/>
      <c r="AN598" s="104"/>
      <c r="AQ598" s="104"/>
      <c r="AT598" s="104"/>
      <c r="AW598" s="104"/>
      <c r="AZ598" s="104"/>
      <c r="BC598" s="104"/>
      <c r="BF598" s="104"/>
      <c r="BI598" s="104"/>
      <c r="BL598" s="104"/>
      <c r="BO598" s="104"/>
      <c r="BR598" s="104"/>
      <c r="BU598" s="104"/>
      <c r="BX598" s="104"/>
      <c r="CA598" s="104"/>
    </row>
    <row r="599">
      <c r="A599" s="89"/>
      <c r="D599" s="90"/>
      <c r="G599" s="90"/>
      <c r="J599" s="90"/>
      <c r="M599" s="90"/>
      <c r="P599" s="90"/>
      <c r="S599" s="90"/>
      <c r="V599" s="104"/>
      <c r="Y599" s="104"/>
      <c r="AB599" s="104"/>
      <c r="AE599" s="104"/>
      <c r="AH599" s="104"/>
      <c r="AK599" s="104"/>
      <c r="AN599" s="104"/>
      <c r="AQ599" s="104"/>
      <c r="AT599" s="104"/>
      <c r="AW599" s="104"/>
      <c r="AZ599" s="104"/>
      <c r="BC599" s="104"/>
      <c r="BF599" s="104"/>
      <c r="BI599" s="104"/>
      <c r="BL599" s="104"/>
      <c r="BO599" s="104"/>
      <c r="BR599" s="104"/>
      <c r="BU599" s="104"/>
      <c r="BX599" s="104"/>
      <c r="CA599" s="104"/>
    </row>
    <row r="600">
      <c r="A600" s="89"/>
      <c r="D600" s="90"/>
      <c r="G600" s="90"/>
      <c r="J600" s="90"/>
      <c r="M600" s="90"/>
      <c r="P600" s="90"/>
      <c r="S600" s="90"/>
      <c r="V600" s="104"/>
      <c r="Y600" s="104"/>
      <c r="AB600" s="104"/>
      <c r="AE600" s="104"/>
      <c r="AH600" s="104"/>
      <c r="AK600" s="104"/>
      <c r="AN600" s="104"/>
      <c r="AQ600" s="104"/>
      <c r="AT600" s="104"/>
      <c r="AW600" s="104"/>
      <c r="AZ600" s="104"/>
      <c r="BC600" s="104"/>
      <c r="BF600" s="104"/>
      <c r="BI600" s="104"/>
      <c r="BL600" s="104"/>
      <c r="BO600" s="104"/>
      <c r="BR600" s="104"/>
      <c r="BU600" s="104"/>
      <c r="BX600" s="104"/>
      <c r="CA600" s="104"/>
    </row>
    <row r="601">
      <c r="A601" s="89"/>
      <c r="D601" s="90"/>
      <c r="G601" s="90"/>
      <c r="J601" s="90"/>
      <c r="M601" s="90"/>
      <c r="P601" s="90"/>
      <c r="S601" s="90"/>
      <c r="V601" s="104"/>
      <c r="Y601" s="104"/>
      <c r="AB601" s="104"/>
      <c r="AE601" s="104"/>
      <c r="AH601" s="104"/>
      <c r="AK601" s="104"/>
      <c r="AN601" s="104"/>
      <c r="AQ601" s="104"/>
      <c r="AT601" s="104"/>
      <c r="AW601" s="104"/>
      <c r="AZ601" s="104"/>
      <c r="BC601" s="104"/>
      <c r="BF601" s="104"/>
      <c r="BI601" s="104"/>
      <c r="BL601" s="104"/>
      <c r="BO601" s="104"/>
      <c r="BR601" s="104"/>
      <c r="BU601" s="104"/>
      <c r="BX601" s="104"/>
      <c r="CA601" s="104"/>
    </row>
    <row r="602">
      <c r="A602" s="89"/>
      <c r="D602" s="90"/>
      <c r="G602" s="90"/>
      <c r="J602" s="90"/>
      <c r="M602" s="90"/>
      <c r="P602" s="90"/>
      <c r="S602" s="90"/>
      <c r="V602" s="104"/>
      <c r="Y602" s="104"/>
      <c r="AB602" s="104"/>
      <c r="AE602" s="104"/>
      <c r="AH602" s="104"/>
      <c r="AK602" s="104"/>
      <c r="AN602" s="104"/>
      <c r="AQ602" s="104"/>
      <c r="AT602" s="104"/>
      <c r="AW602" s="104"/>
      <c r="AZ602" s="104"/>
      <c r="BC602" s="104"/>
      <c r="BF602" s="104"/>
      <c r="BI602" s="104"/>
      <c r="BL602" s="104"/>
      <c r="BO602" s="104"/>
      <c r="BR602" s="104"/>
      <c r="BU602" s="104"/>
      <c r="BX602" s="104"/>
      <c r="CA602" s="104"/>
    </row>
    <row r="603">
      <c r="A603" s="89"/>
      <c r="D603" s="90"/>
      <c r="G603" s="90"/>
      <c r="J603" s="90"/>
      <c r="M603" s="90"/>
      <c r="P603" s="90"/>
      <c r="S603" s="90"/>
      <c r="V603" s="104"/>
      <c r="Y603" s="104"/>
      <c r="AB603" s="104"/>
      <c r="AE603" s="104"/>
      <c r="AH603" s="104"/>
      <c r="AK603" s="104"/>
      <c r="AN603" s="104"/>
      <c r="AQ603" s="104"/>
      <c r="AT603" s="104"/>
      <c r="AW603" s="104"/>
      <c r="AZ603" s="104"/>
      <c r="BC603" s="104"/>
      <c r="BF603" s="104"/>
      <c r="BI603" s="104"/>
      <c r="BL603" s="104"/>
      <c r="BO603" s="104"/>
      <c r="BR603" s="104"/>
      <c r="BU603" s="104"/>
      <c r="BX603" s="104"/>
      <c r="CA603" s="104"/>
    </row>
    <row r="604">
      <c r="A604" s="89"/>
      <c r="D604" s="90"/>
      <c r="G604" s="90"/>
      <c r="J604" s="90"/>
      <c r="M604" s="90"/>
      <c r="P604" s="90"/>
      <c r="S604" s="90"/>
      <c r="V604" s="104"/>
      <c r="Y604" s="104"/>
      <c r="AB604" s="104"/>
      <c r="AE604" s="104"/>
      <c r="AH604" s="104"/>
      <c r="AK604" s="104"/>
      <c r="AN604" s="104"/>
      <c r="AQ604" s="104"/>
      <c r="AT604" s="104"/>
      <c r="AW604" s="104"/>
      <c r="AZ604" s="104"/>
      <c r="BC604" s="104"/>
      <c r="BF604" s="104"/>
      <c r="BI604" s="104"/>
      <c r="BL604" s="104"/>
      <c r="BO604" s="104"/>
      <c r="BR604" s="104"/>
      <c r="BU604" s="104"/>
      <c r="BX604" s="104"/>
      <c r="CA604" s="104"/>
    </row>
    <row r="605">
      <c r="A605" s="89"/>
      <c r="D605" s="90"/>
      <c r="G605" s="90"/>
      <c r="J605" s="90"/>
      <c r="M605" s="90"/>
      <c r="P605" s="90"/>
      <c r="S605" s="90"/>
      <c r="V605" s="104"/>
      <c r="Y605" s="104"/>
      <c r="AB605" s="104"/>
      <c r="AE605" s="104"/>
      <c r="AH605" s="104"/>
      <c r="AK605" s="104"/>
      <c r="AN605" s="104"/>
      <c r="AQ605" s="104"/>
      <c r="AT605" s="104"/>
      <c r="AW605" s="104"/>
      <c r="AZ605" s="104"/>
      <c r="BC605" s="104"/>
      <c r="BF605" s="104"/>
      <c r="BI605" s="104"/>
      <c r="BL605" s="104"/>
      <c r="BO605" s="104"/>
      <c r="BR605" s="104"/>
      <c r="BU605" s="104"/>
      <c r="BX605" s="104"/>
      <c r="CA605" s="104"/>
    </row>
    <row r="606">
      <c r="A606" s="89"/>
      <c r="D606" s="90"/>
      <c r="G606" s="90"/>
      <c r="J606" s="90"/>
      <c r="M606" s="90"/>
      <c r="P606" s="90"/>
      <c r="S606" s="90"/>
      <c r="V606" s="104"/>
      <c r="Y606" s="104"/>
      <c r="AB606" s="104"/>
      <c r="AE606" s="104"/>
      <c r="AH606" s="104"/>
      <c r="AK606" s="104"/>
      <c r="AN606" s="104"/>
      <c r="AQ606" s="104"/>
      <c r="AT606" s="104"/>
      <c r="AW606" s="104"/>
      <c r="AZ606" s="104"/>
      <c r="BC606" s="104"/>
      <c r="BF606" s="104"/>
      <c r="BI606" s="104"/>
      <c r="BL606" s="104"/>
      <c r="BO606" s="104"/>
      <c r="BR606" s="104"/>
      <c r="BU606" s="104"/>
      <c r="BX606" s="104"/>
      <c r="CA606" s="104"/>
    </row>
    <row r="607">
      <c r="A607" s="89"/>
      <c r="D607" s="90"/>
      <c r="G607" s="90"/>
      <c r="J607" s="90"/>
      <c r="M607" s="90"/>
      <c r="P607" s="90"/>
      <c r="S607" s="90"/>
      <c r="V607" s="104"/>
      <c r="Y607" s="104"/>
      <c r="AB607" s="104"/>
      <c r="AE607" s="104"/>
      <c r="AH607" s="104"/>
      <c r="AK607" s="104"/>
      <c r="AN607" s="104"/>
      <c r="AQ607" s="104"/>
      <c r="AT607" s="104"/>
      <c r="AW607" s="104"/>
      <c r="AZ607" s="104"/>
      <c r="BC607" s="104"/>
      <c r="BF607" s="104"/>
      <c r="BI607" s="104"/>
      <c r="BL607" s="104"/>
      <c r="BO607" s="104"/>
      <c r="BR607" s="104"/>
      <c r="BU607" s="104"/>
      <c r="BX607" s="104"/>
      <c r="CA607" s="104"/>
    </row>
    <row r="608">
      <c r="A608" s="89"/>
      <c r="D608" s="90"/>
      <c r="G608" s="90"/>
      <c r="J608" s="90"/>
      <c r="M608" s="90"/>
      <c r="P608" s="90"/>
      <c r="S608" s="90"/>
      <c r="V608" s="104"/>
      <c r="Y608" s="104"/>
      <c r="AB608" s="104"/>
      <c r="AE608" s="104"/>
      <c r="AH608" s="104"/>
      <c r="AK608" s="104"/>
      <c r="AN608" s="104"/>
      <c r="AQ608" s="104"/>
      <c r="AT608" s="104"/>
      <c r="AW608" s="104"/>
      <c r="AZ608" s="104"/>
      <c r="BC608" s="104"/>
      <c r="BF608" s="104"/>
      <c r="BI608" s="104"/>
      <c r="BL608" s="104"/>
      <c r="BO608" s="104"/>
      <c r="BR608" s="104"/>
      <c r="BU608" s="104"/>
      <c r="BX608" s="104"/>
      <c r="CA608" s="104"/>
    </row>
    <row r="609">
      <c r="A609" s="89"/>
      <c r="D609" s="90"/>
      <c r="G609" s="90"/>
      <c r="J609" s="90"/>
      <c r="M609" s="90"/>
      <c r="P609" s="90"/>
      <c r="S609" s="90"/>
      <c r="V609" s="104"/>
      <c r="Y609" s="104"/>
      <c r="AB609" s="104"/>
      <c r="AE609" s="104"/>
      <c r="AH609" s="104"/>
      <c r="AK609" s="104"/>
      <c r="AN609" s="104"/>
      <c r="AQ609" s="104"/>
      <c r="AT609" s="104"/>
      <c r="AW609" s="104"/>
      <c r="AZ609" s="104"/>
      <c r="BC609" s="104"/>
      <c r="BF609" s="104"/>
      <c r="BI609" s="104"/>
      <c r="BL609" s="104"/>
      <c r="BO609" s="104"/>
      <c r="BR609" s="104"/>
      <c r="BU609" s="104"/>
      <c r="BX609" s="104"/>
      <c r="CA609" s="104"/>
    </row>
    <row r="610">
      <c r="A610" s="89"/>
      <c r="D610" s="90"/>
      <c r="G610" s="90"/>
      <c r="J610" s="90"/>
      <c r="M610" s="90"/>
      <c r="P610" s="90"/>
      <c r="S610" s="90"/>
      <c r="V610" s="104"/>
      <c r="Y610" s="104"/>
      <c r="AB610" s="104"/>
      <c r="AE610" s="104"/>
      <c r="AH610" s="104"/>
      <c r="AK610" s="104"/>
      <c r="AN610" s="104"/>
      <c r="AQ610" s="104"/>
      <c r="AT610" s="104"/>
      <c r="AW610" s="104"/>
      <c r="AZ610" s="104"/>
      <c r="BC610" s="104"/>
      <c r="BF610" s="104"/>
      <c r="BI610" s="104"/>
      <c r="BL610" s="104"/>
      <c r="BO610" s="104"/>
      <c r="BR610" s="104"/>
      <c r="BU610" s="104"/>
      <c r="BX610" s="104"/>
      <c r="CA610" s="104"/>
    </row>
    <row r="611">
      <c r="A611" s="89"/>
      <c r="D611" s="90"/>
      <c r="G611" s="90"/>
      <c r="J611" s="90"/>
      <c r="M611" s="90"/>
      <c r="P611" s="90"/>
      <c r="S611" s="90"/>
      <c r="V611" s="104"/>
      <c r="Y611" s="104"/>
      <c r="AB611" s="104"/>
      <c r="AE611" s="104"/>
      <c r="AH611" s="104"/>
      <c r="AK611" s="104"/>
      <c r="AN611" s="104"/>
      <c r="AQ611" s="104"/>
      <c r="AT611" s="104"/>
      <c r="AW611" s="104"/>
      <c r="AZ611" s="104"/>
      <c r="BC611" s="104"/>
      <c r="BF611" s="104"/>
      <c r="BI611" s="104"/>
      <c r="BL611" s="104"/>
      <c r="BO611" s="104"/>
      <c r="BR611" s="104"/>
      <c r="BU611" s="104"/>
      <c r="BX611" s="104"/>
      <c r="CA611" s="104"/>
    </row>
    <row r="612">
      <c r="A612" s="89"/>
      <c r="D612" s="90"/>
      <c r="G612" s="90"/>
      <c r="J612" s="90"/>
      <c r="M612" s="90"/>
      <c r="P612" s="90"/>
      <c r="S612" s="90"/>
      <c r="V612" s="104"/>
      <c r="Y612" s="104"/>
      <c r="AB612" s="104"/>
      <c r="AE612" s="104"/>
      <c r="AH612" s="104"/>
      <c r="AK612" s="104"/>
      <c r="AN612" s="104"/>
      <c r="AQ612" s="104"/>
      <c r="AT612" s="104"/>
      <c r="AW612" s="104"/>
      <c r="AZ612" s="104"/>
      <c r="BC612" s="104"/>
      <c r="BF612" s="104"/>
      <c r="BI612" s="104"/>
      <c r="BL612" s="104"/>
      <c r="BO612" s="104"/>
      <c r="BR612" s="104"/>
      <c r="BU612" s="104"/>
      <c r="BX612" s="104"/>
      <c r="CA612" s="104"/>
    </row>
    <row r="613">
      <c r="A613" s="89"/>
      <c r="D613" s="90"/>
      <c r="G613" s="90"/>
      <c r="J613" s="90"/>
      <c r="M613" s="90"/>
      <c r="P613" s="90"/>
      <c r="S613" s="90"/>
      <c r="V613" s="104"/>
      <c r="Y613" s="104"/>
      <c r="AB613" s="104"/>
      <c r="AE613" s="104"/>
      <c r="AH613" s="104"/>
      <c r="AK613" s="104"/>
      <c r="AN613" s="104"/>
      <c r="AQ613" s="104"/>
      <c r="AT613" s="104"/>
      <c r="AW613" s="104"/>
      <c r="AZ613" s="104"/>
      <c r="BC613" s="104"/>
      <c r="BF613" s="104"/>
      <c r="BI613" s="104"/>
      <c r="BL613" s="104"/>
      <c r="BO613" s="104"/>
      <c r="BR613" s="104"/>
      <c r="BU613" s="104"/>
      <c r="BX613" s="104"/>
      <c r="CA613" s="104"/>
    </row>
    <row r="614">
      <c r="A614" s="89"/>
      <c r="D614" s="90"/>
      <c r="G614" s="90"/>
      <c r="J614" s="90"/>
      <c r="M614" s="90"/>
      <c r="P614" s="90"/>
      <c r="S614" s="90"/>
      <c r="V614" s="104"/>
      <c r="Y614" s="104"/>
      <c r="AB614" s="104"/>
      <c r="AE614" s="104"/>
      <c r="AH614" s="104"/>
      <c r="AK614" s="104"/>
      <c r="AN614" s="104"/>
      <c r="AQ614" s="104"/>
      <c r="AT614" s="104"/>
      <c r="AW614" s="104"/>
      <c r="AZ614" s="104"/>
      <c r="BC614" s="104"/>
      <c r="BF614" s="104"/>
      <c r="BI614" s="104"/>
      <c r="BL614" s="104"/>
      <c r="BO614" s="104"/>
      <c r="BR614" s="104"/>
      <c r="BU614" s="104"/>
      <c r="BX614" s="104"/>
      <c r="CA614" s="104"/>
    </row>
    <row r="615">
      <c r="A615" s="89"/>
      <c r="D615" s="90"/>
      <c r="G615" s="90"/>
      <c r="J615" s="90"/>
      <c r="M615" s="90"/>
      <c r="P615" s="90"/>
      <c r="S615" s="90"/>
      <c r="V615" s="104"/>
      <c r="Y615" s="104"/>
      <c r="AB615" s="104"/>
      <c r="AE615" s="104"/>
      <c r="AH615" s="104"/>
      <c r="AK615" s="104"/>
      <c r="AN615" s="104"/>
      <c r="AQ615" s="104"/>
      <c r="AT615" s="104"/>
      <c r="AW615" s="104"/>
      <c r="AZ615" s="104"/>
      <c r="BC615" s="104"/>
      <c r="BF615" s="104"/>
      <c r="BI615" s="104"/>
      <c r="BL615" s="104"/>
      <c r="BO615" s="104"/>
      <c r="BR615" s="104"/>
      <c r="BU615" s="104"/>
      <c r="BX615" s="104"/>
      <c r="CA615" s="104"/>
    </row>
    <row r="616">
      <c r="A616" s="89"/>
      <c r="D616" s="90"/>
      <c r="G616" s="90"/>
      <c r="J616" s="90"/>
      <c r="M616" s="90"/>
      <c r="P616" s="90"/>
      <c r="S616" s="90"/>
      <c r="V616" s="104"/>
      <c r="Y616" s="104"/>
      <c r="AB616" s="104"/>
      <c r="AE616" s="104"/>
      <c r="AH616" s="104"/>
      <c r="AK616" s="104"/>
      <c r="AN616" s="104"/>
      <c r="AQ616" s="104"/>
      <c r="AT616" s="104"/>
      <c r="AW616" s="104"/>
      <c r="AZ616" s="104"/>
      <c r="BC616" s="104"/>
      <c r="BF616" s="104"/>
      <c r="BI616" s="104"/>
      <c r="BL616" s="104"/>
      <c r="BO616" s="104"/>
      <c r="BR616" s="104"/>
      <c r="BU616" s="104"/>
      <c r="BX616" s="104"/>
      <c r="CA616" s="104"/>
    </row>
    <row r="617">
      <c r="A617" s="89"/>
      <c r="D617" s="90"/>
      <c r="G617" s="90"/>
      <c r="J617" s="90"/>
      <c r="M617" s="90"/>
      <c r="P617" s="90"/>
      <c r="S617" s="90"/>
      <c r="V617" s="104"/>
      <c r="Y617" s="104"/>
      <c r="AB617" s="104"/>
      <c r="AE617" s="104"/>
      <c r="AH617" s="104"/>
      <c r="AK617" s="104"/>
      <c r="AN617" s="104"/>
      <c r="AQ617" s="104"/>
      <c r="AT617" s="104"/>
      <c r="AW617" s="104"/>
      <c r="AZ617" s="104"/>
      <c r="BC617" s="104"/>
      <c r="BF617" s="104"/>
      <c r="BI617" s="104"/>
      <c r="BL617" s="104"/>
      <c r="BO617" s="104"/>
      <c r="BR617" s="104"/>
      <c r="BU617" s="104"/>
      <c r="BX617" s="104"/>
      <c r="CA617" s="104"/>
    </row>
    <row r="618">
      <c r="A618" s="89"/>
      <c r="D618" s="90"/>
      <c r="G618" s="90"/>
      <c r="J618" s="90"/>
      <c r="M618" s="90"/>
      <c r="P618" s="90"/>
      <c r="S618" s="90"/>
      <c r="V618" s="104"/>
      <c r="Y618" s="104"/>
      <c r="AB618" s="104"/>
      <c r="AE618" s="104"/>
      <c r="AH618" s="104"/>
      <c r="AK618" s="104"/>
      <c r="AN618" s="104"/>
      <c r="AQ618" s="104"/>
      <c r="AT618" s="104"/>
      <c r="AW618" s="104"/>
      <c r="AZ618" s="104"/>
      <c r="BC618" s="104"/>
      <c r="BF618" s="104"/>
      <c r="BI618" s="104"/>
      <c r="BL618" s="104"/>
      <c r="BO618" s="104"/>
      <c r="BR618" s="104"/>
      <c r="BU618" s="104"/>
      <c r="BX618" s="104"/>
      <c r="CA618" s="104"/>
    </row>
    <row r="619">
      <c r="A619" s="89"/>
      <c r="D619" s="90"/>
      <c r="G619" s="90"/>
      <c r="J619" s="90"/>
      <c r="M619" s="90"/>
      <c r="P619" s="90"/>
      <c r="S619" s="90"/>
      <c r="V619" s="104"/>
      <c r="Y619" s="104"/>
      <c r="AB619" s="104"/>
      <c r="AE619" s="104"/>
      <c r="AH619" s="104"/>
      <c r="AK619" s="104"/>
      <c r="AN619" s="104"/>
      <c r="AQ619" s="104"/>
      <c r="AT619" s="104"/>
      <c r="AW619" s="104"/>
      <c r="AZ619" s="104"/>
      <c r="BC619" s="104"/>
      <c r="BF619" s="104"/>
      <c r="BI619" s="104"/>
      <c r="BL619" s="104"/>
      <c r="BO619" s="104"/>
      <c r="BR619" s="104"/>
      <c r="BU619" s="104"/>
      <c r="BX619" s="104"/>
      <c r="CA619" s="104"/>
    </row>
    <row r="620">
      <c r="A620" s="89"/>
      <c r="D620" s="90"/>
      <c r="G620" s="90"/>
      <c r="J620" s="90"/>
      <c r="M620" s="90"/>
      <c r="P620" s="90"/>
      <c r="S620" s="90"/>
      <c r="V620" s="104"/>
      <c r="Y620" s="104"/>
      <c r="AB620" s="104"/>
      <c r="AE620" s="104"/>
      <c r="AH620" s="104"/>
      <c r="AK620" s="104"/>
      <c r="AN620" s="104"/>
      <c r="AQ620" s="104"/>
      <c r="AT620" s="104"/>
      <c r="AW620" s="104"/>
      <c r="AZ620" s="104"/>
      <c r="BC620" s="104"/>
      <c r="BF620" s="104"/>
      <c r="BI620" s="104"/>
      <c r="BL620" s="104"/>
      <c r="BO620" s="104"/>
      <c r="BR620" s="104"/>
      <c r="BU620" s="104"/>
      <c r="BX620" s="104"/>
      <c r="CA620" s="104"/>
    </row>
    <row r="621">
      <c r="A621" s="89"/>
      <c r="D621" s="90"/>
      <c r="G621" s="90"/>
      <c r="J621" s="90"/>
      <c r="M621" s="90"/>
      <c r="P621" s="90"/>
      <c r="S621" s="90"/>
      <c r="V621" s="104"/>
      <c r="Y621" s="104"/>
      <c r="AB621" s="104"/>
      <c r="AE621" s="104"/>
      <c r="AH621" s="104"/>
      <c r="AK621" s="104"/>
      <c r="AN621" s="104"/>
      <c r="AQ621" s="104"/>
      <c r="AT621" s="104"/>
      <c r="AW621" s="104"/>
      <c r="AZ621" s="104"/>
      <c r="BC621" s="104"/>
      <c r="BF621" s="104"/>
      <c r="BI621" s="104"/>
      <c r="BL621" s="104"/>
      <c r="BO621" s="104"/>
      <c r="BR621" s="104"/>
      <c r="BU621" s="104"/>
      <c r="BX621" s="104"/>
      <c r="CA621" s="104"/>
    </row>
    <row r="622">
      <c r="A622" s="89"/>
      <c r="D622" s="90"/>
      <c r="G622" s="90"/>
      <c r="J622" s="90"/>
      <c r="M622" s="90"/>
      <c r="P622" s="90"/>
      <c r="S622" s="90"/>
      <c r="V622" s="104"/>
      <c r="Y622" s="104"/>
      <c r="AB622" s="104"/>
      <c r="AE622" s="104"/>
      <c r="AH622" s="104"/>
      <c r="AK622" s="104"/>
      <c r="AN622" s="104"/>
      <c r="AQ622" s="104"/>
      <c r="AT622" s="104"/>
      <c r="AW622" s="104"/>
      <c r="AZ622" s="104"/>
      <c r="BC622" s="104"/>
      <c r="BF622" s="104"/>
      <c r="BI622" s="104"/>
      <c r="BL622" s="104"/>
      <c r="BO622" s="104"/>
      <c r="BR622" s="104"/>
      <c r="BU622" s="104"/>
      <c r="BX622" s="104"/>
      <c r="CA622" s="104"/>
    </row>
    <row r="623">
      <c r="A623" s="89"/>
      <c r="D623" s="90"/>
      <c r="G623" s="90"/>
      <c r="J623" s="90"/>
      <c r="M623" s="90"/>
      <c r="P623" s="90"/>
      <c r="S623" s="90"/>
      <c r="V623" s="104"/>
      <c r="Y623" s="104"/>
      <c r="AB623" s="104"/>
      <c r="AE623" s="104"/>
      <c r="AH623" s="104"/>
      <c r="AK623" s="104"/>
      <c r="AN623" s="104"/>
      <c r="AQ623" s="104"/>
      <c r="AT623" s="104"/>
      <c r="AW623" s="104"/>
      <c r="AZ623" s="104"/>
      <c r="BC623" s="104"/>
      <c r="BF623" s="104"/>
      <c r="BI623" s="104"/>
      <c r="BL623" s="104"/>
      <c r="BO623" s="104"/>
      <c r="BR623" s="104"/>
      <c r="BU623" s="104"/>
      <c r="BX623" s="104"/>
      <c r="CA623" s="104"/>
    </row>
    <row r="624">
      <c r="A624" s="89"/>
      <c r="D624" s="90"/>
      <c r="G624" s="90"/>
      <c r="J624" s="90"/>
      <c r="M624" s="90"/>
      <c r="P624" s="90"/>
      <c r="S624" s="90"/>
      <c r="V624" s="104"/>
      <c r="Y624" s="104"/>
      <c r="AB624" s="104"/>
      <c r="AE624" s="104"/>
      <c r="AH624" s="104"/>
      <c r="AK624" s="104"/>
      <c r="AN624" s="104"/>
      <c r="AQ624" s="104"/>
      <c r="AT624" s="104"/>
      <c r="AW624" s="104"/>
      <c r="AZ624" s="104"/>
      <c r="BC624" s="104"/>
      <c r="BF624" s="104"/>
      <c r="BI624" s="104"/>
      <c r="BL624" s="104"/>
      <c r="BO624" s="104"/>
      <c r="BR624" s="104"/>
      <c r="BU624" s="104"/>
      <c r="BX624" s="104"/>
      <c r="CA624" s="104"/>
    </row>
    <row r="625">
      <c r="A625" s="89"/>
      <c r="D625" s="90"/>
      <c r="G625" s="90"/>
      <c r="J625" s="90"/>
      <c r="M625" s="90"/>
      <c r="P625" s="90"/>
      <c r="S625" s="90"/>
      <c r="V625" s="104"/>
      <c r="Y625" s="104"/>
      <c r="AB625" s="104"/>
      <c r="AE625" s="104"/>
      <c r="AH625" s="104"/>
      <c r="AK625" s="104"/>
      <c r="AN625" s="104"/>
      <c r="AQ625" s="104"/>
      <c r="AT625" s="104"/>
      <c r="AW625" s="104"/>
      <c r="AZ625" s="104"/>
      <c r="BC625" s="104"/>
      <c r="BF625" s="104"/>
      <c r="BI625" s="104"/>
      <c r="BL625" s="104"/>
      <c r="BO625" s="104"/>
      <c r="BR625" s="104"/>
      <c r="BU625" s="104"/>
      <c r="BX625" s="104"/>
      <c r="CA625" s="104"/>
    </row>
    <row r="626">
      <c r="A626" s="89"/>
      <c r="D626" s="90"/>
      <c r="G626" s="90"/>
      <c r="J626" s="90"/>
      <c r="M626" s="90"/>
      <c r="P626" s="90"/>
      <c r="S626" s="90"/>
      <c r="V626" s="104"/>
      <c r="Y626" s="104"/>
      <c r="AB626" s="104"/>
      <c r="AE626" s="104"/>
      <c r="AH626" s="104"/>
      <c r="AK626" s="104"/>
      <c r="AN626" s="104"/>
      <c r="AQ626" s="104"/>
      <c r="AT626" s="104"/>
      <c r="AW626" s="104"/>
      <c r="AZ626" s="104"/>
      <c r="BC626" s="104"/>
      <c r="BF626" s="104"/>
      <c r="BI626" s="104"/>
      <c r="BL626" s="104"/>
      <c r="BO626" s="104"/>
      <c r="BR626" s="104"/>
      <c r="BU626" s="104"/>
      <c r="BX626" s="104"/>
      <c r="CA626" s="104"/>
    </row>
    <row r="627">
      <c r="A627" s="89"/>
      <c r="D627" s="90"/>
      <c r="G627" s="90"/>
      <c r="J627" s="90"/>
      <c r="M627" s="90"/>
      <c r="P627" s="90"/>
      <c r="S627" s="90"/>
      <c r="V627" s="104"/>
      <c r="Y627" s="104"/>
      <c r="AB627" s="104"/>
      <c r="AE627" s="104"/>
      <c r="AH627" s="104"/>
      <c r="AK627" s="104"/>
      <c r="AN627" s="104"/>
      <c r="AQ627" s="104"/>
      <c r="AT627" s="104"/>
      <c r="AW627" s="104"/>
      <c r="AZ627" s="104"/>
      <c r="BC627" s="104"/>
      <c r="BF627" s="104"/>
      <c r="BI627" s="104"/>
      <c r="BL627" s="104"/>
      <c r="BO627" s="104"/>
      <c r="BR627" s="104"/>
      <c r="BU627" s="104"/>
      <c r="BX627" s="104"/>
      <c r="CA627" s="104"/>
    </row>
    <row r="628">
      <c r="A628" s="89"/>
      <c r="D628" s="90"/>
      <c r="G628" s="90"/>
      <c r="J628" s="90"/>
      <c r="M628" s="90"/>
      <c r="P628" s="90"/>
      <c r="S628" s="90"/>
      <c r="V628" s="104"/>
      <c r="Y628" s="104"/>
      <c r="AB628" s="104"/>
      <c r="AE628" s="104"/>
      <c r="AH628" s="104"/>
      <c r="AK628" s="104"/>
      <c r="AN628" s="104"/>
      <c r="AQ628" s="104"/>
      <c r="AT628" s="104"/>
      <c r="AW628" s="104"/>
      <c r="AZ628" s="104"/>
      <c r="BC628" s="104"/>
      <c r="BF628" s="104"/>
      <c r="BI628" s="104"/>
      <c r="BL628" s="104"/>
      <c r="BO628" s="104"/>
      <c r="BR628" s="104"/>
      <c r="BU628" s="104"/>
      <c r="BX628" s="104"/>
      <c r="CA628" s="104"/>
    </row>
    <row r="629">
      <c r="A629" s="89"/>
      <c r="D629" s="90"/>
      <c r="G629" s="90"/>
      <c r="J629" s="90"/>
      <c r="M629" s="90"/>
      <c r="P629" s="90"/>
      <c r="S629" s="90"/>
      <c r="V629" s="104"/>
      <c r="Y629" s="104"/>
      <c r="AB629" s="104"/>
      <c r="AE629" s="104"/>
      <c r="AH629" s="104"/>
      <c r="AK629" s="104"/>
      <c r="AN629" s="104"/>
      <c r="AQ629" s="104"/>
      <c r="AT629" s="104"/>
      <c r="AW629" s="104"/>
      <c r="AZ629" s="104"/>
      <c r="BC629" s="104"/>
      <c r="BF629" s="104"/>
      <c r="BI629" s="104"/>
      <c r="BL629" s="104"/>
      <c r="BO629" s="104"/>
      <c r="BR629" s="104"/>
      <c r="BU629" s="104"/>
      <c r="BX629" s="104"/>
      <c r="CA629" s="104"/>
    </row>
    <row r="630">
      <c r="A630" s="89"/>
      <c r="D630" s="90"/>
      <c r="G630" s="90"/>
      <c r="J630" s="90"/>
      <c r="M630" s="90"/>
      <c r="P630" s="90"/>
      <c r="S630" s="90"/>
      <c r="V630" s="104"/>
      <c r="Y630" s="104"/>
      <c r="AB630" s="104"/>
      <c r="AE630" s="104"/>
      <c r="AH630" s="104"/>
      <c r="AK630" s="104"/>
      <c r="AN630" s="104"/>
      <c r="AQ630" s="104"/>
      <c r="AT630" s="104"/>
      <c r="AW630" s="104"/>
      <c r="AZ630" s="104"/>
      <c r="BC630" s="104"/>
      <c r="BF630" s="104"/>
      <c r="BI630" s="104"/>
      <c r="BL630" s="104"/>
      <c r="BO630" s="104"/>
      <c r="BR630" s="104"/>
      <c r="BU630" s="104"/>
      <c r="BX630" s="104"/>
      <c r="CA630" s="104"/>
    </row>
    <row r="631">
      <c r="A631" s="89"/>
      <c r="D631" s="90"/>
      <c r="G631" s="90"/>
      <c r="J631" s="90"/>
      <c r="M631" s="90"/>
      <c r="P631" s="90"/>
      <c r="S631" s="90"/>
      <c r="V631" s="104"/>
      <c r="Y631" s="104"/>
      <c r="AB631" s="104"/>
      <c r="AE631" s="104"/>
      <c r="AH631" s="104"/>
      <c r="AK631" s="104"/>
      <c r="AN631" s="104"/>
      <c r="AQ631" s="104"/>
      <c r="AT631" s="104"/>
      <c r="AW631" s="104"/>
      <c r="AZ631" s="104"/>
      <c r="BC631" s="104"/>
      <c r="BF631" s="104"/>
      <c r="BI631" s="104"/>
      <c r="BL631" s="104"/>
      <c r="BO631" s="104"/>
      <c r="BR631" s="104"/>
      <c r="BU631" s="104"/>
      <c r="BX631" s="104"/>
      <c r="CA631" s="104"/>
    </row>
    <row r="632">
      <c r="A632" s="89"/>
      <c r="D632" s="90"/>
      <c r="G632" s="90"/>
      <c r="J632" s="90"/>
      <c r="M632" s="90"/>
      <c r="P632" s="90"/>
      <c r="S632" s="90"/>
      <c r="V632" s="104"/>
      <c r="Y632" s="104"/>
      <c r="AB632" s="104"/>
      <c r="AE632" s="104"/>
      <c r="AH632" s="104"/>
      <c r="AK632" s="104"/>
      <c r="AN632" s="104"/>
      <c r="AQ632" s="104"/>
      <c r="AT632" s="104"/>
      <c r="AW632" s="104"/>
      <c r="AZ632" s="104"/>
      <c r="BC632" s="104"/>
      <c r="BF632" s="104"/>
      <c r="BI632" s="104"/>
      <c r="BL632" s="104"/>
      <c r="BO632" s="104"/>
      <c r="BR632" s="104"/>
      <c r="BU632" s="104"/>
      <c r="BX632" s="104"/>
      <c r="CA632" s="104"/>
    </row>
    <row r="633">
      <c r="A633" s="89"/>
      <c r="D633" s="90"/>
      <c r="G633" s="90"/>
      <c r="J633" s="90"/>
      <c r="M633" s="90"/>
      <c r="P633" s="90"/>
      <c r="S633" s="90"/>
      <c r="V633" s="104"/>
      <c r="Y633" s="104"/>
      <c r="AB633" s="104"/>
      <c r="AE633" s="104"/>
      <c r="AH633" s="104"/>
      <c r="AK633" s="104"/>
      <c r="AN633" s="104"/>
      <c r="AQ633" s="104"/>
      <c r="AT633" s="104"/>
      <c r="AW633" s="104"/>
      <c r="AZ633" s="104"/>
      <c r="BC633" s="104"/>
      <c r="BF633" s="104"/>
      <c r="BI633" s="104"/>
      <c r="BL633" s="104"/>
      <c r="BO633" s="104"/>
      <c r="BR633" s="104"/>
      <c r="BU633" s="104"/>
      <c r="BX633" s="104"/>
      <c r="CA633" s="104"/>
    </row>
    <row r="634">
      <c r="A634" s="89"/>
      <c r="D634" s="90"/>
      <c r="G634" s="90"/>
      <c r="J634" s="90"/>
      <c r="M634" s="90"/>
      <c r="P634" s="90"/>
      <c r="S634" s="90"/>
      <c r="V634" s="104"/>
      <c r="Y634" s="104"/>
      <c r="AB634" s="104"/>
      <c r="AE634" s="104"/>
      <c r="AH634" s="104"/>
      <c r="AK634" s="104"/>
      <c r="AN634" s="104"/>
      <c r="AQ634" s="104"/>
      <c r="AT634" s="104"/>
      <c r="AW634" s="104"/>
      <c r="AZ634" s="104"/>
      <c r="BC634" s="104"/>
      <c r="BF634" s="104"/>
      <c r="BI634" s="104"/>
      <c r="BL634" s="104"/>
      <c r="BO634" s="104"/>
      <c r="BR634" s="104"/>
      <c r="BU634" s="104"/>
      <c r="BX634" s="104"/>
      <c r="CA634" s="104"/>
    </row>
    <row r="635">
      <c r="A635" s="89"/>
      <c r="D635" s="90"/>
      <c r="G635" s="90"/>
      <c r="J635" s="90"/>
      <c r="M635" s="90"/>
      <c r="P635" s="90"/>
      <c r="S635" s="90"/>
      <c r="V635" s="104"/>
      <c r="Y635" s="104"/>
      <c r="AB635" s="104"/>
      <c r="AE635" s="104"/>
      <c r="AH635" s="104"/>
      <c r="AK635" s="104"/>
      <c r="AN635" s="104"/>
      <c r="AQ635" s="104"/>
      <c r="AT635" s="104"/>
      <c r="AW635" s="104"/>
      <c r="AZ635" s="104"/>
      <c r="BC635" s="104"/>
      <c r="BF635" s="104"/>
      <c r="BI635" s="104"/>
      <c r="BL635" s="104"/>
      <c r="BO635" s="104"/>
      <c r="BR635" s="104"/>
      <c r="BU635" s="104"/>
      <c r="BX635" s="104"/>
      <c r="CA635" s="104"/>
    </row>
    <row r="636">
      <c r="A636" s="89"/>
      <c r="D636" s="90"/>
      <c r="G636" s="90"/>
      <c r="J636" s="90"/>
      <c r="M636" s="90"/>
      <c r="P636" s="90"/>
      <c r="S636" s="90"/>
      <c r="V636" s="104"/>
      <c r="Y636" s="104"/>
      <c r="AB636" s="104"/>
      <c r="AE636" s="104"/>
      <c r="AH636" s="104"/>
      <c r="AK636" s="104"/>
      <c r="AN636" s="104"/>
      <c r="AQ636" s="104"/>
      <c r="AT636" s="104"/>
      <c r="AW636" s="104"/>
      <c r="AZ636" s="104"/>
      <c r="BC636" s="104"/>
      <c r="BF636" s="104"/>
      <c r="BI636" s="104"/>
      <c r="BL636" s="104"/>
      <c r="BO636" s="104"/>
      <c r="BR636" s="104"/>
      <c r="BU636" s="104"/>
      <c r="BX636" s="104"/>
      <c r="CA636" s="104"/>
    </row>
    <row r="637">
      <c r="A637" s="89"/>
      <c r="D637" s="90"/>
      <c r="G637" s="90"/>
      <c r="J637" s="90"/>
      <c r="M637" s="90"/>
      <c r="P637" s="90"/>
      <c r="S637" s="90"/>
      <c r="V637" s="104"/>
      <c r="Y637" s="104"/>
      <c r="AB637" s="104"/>
      <c r="AE637" s="104"/>
      <c r="AH637" s="104"/>
      <c r="AK637" s="104"/>
      <c r="AN637" s="104"/>
      <c r="AQ637" s="104"/>
      <c r="AT637" s="104"/>
      <c r="AW637" s="104"/>
      <c r="AZ637" s="104"/>
      <c r="BC637" s="104"/>
      <c r="BF637" s="104"/>
      <c r="BI637" s="104"/>
      <c r="BL637" s="104"/>
      <c r="BO637" s="104"/>
      <c r="BR637" s="104"/>
      <c r="BU637" s="104"/>
      <c r="BX637" s="104"/>
      <c r="CA637" s="104"/>
    </row>
    <row r="638">
      <c r="A638" s="89"/>
      <c r="D638" s="90"/>
      <c r="G638" s="90"/>
      <c r="J638" s="90"/>
      <c r="M638" s="90"/>
      <c r="P638" s="90"/>
      <c r="S638" s="90"/>
      <c r="V638" s="104"/>
      <c r="Y638" s="104"/>
      <c r="AB638" s="104"/>
      <c r="AE638" s="104"/>
      <c r="AH638" s="104"/>
      <c r="AK638" s="104"/>
      <c r="AN638" s="104"/>
      <c r="AQ638" s="104"/>
      <c r="AT638" s="104"/>
      <c r="AW638" s="104"/>
      <c r="AZ638" s="104"/>
      <c r="BC638" s="104"/>
      <c r="BF638" s="104"/>
      <c r="BI638" s="104"/>
      <c r="BL638" s="104"/>
      <c r="BO638" s="104"/>
      <c r="BR638" s="104"/>
      <c r="BU638" s="104"/>
      <c r="BX638" s="104"/>
      <c r="CA638" s="104"/>
    </row>
    <row r="639">
      <c r="A639" s="89"/>
      <c r="D639" s="90"/>
      <c r="G639" s="90"/>
      <c r="J639" s="90"/>
      <c r="M639" s="90"/>
      <c r="P639" s="90"/>
      <c r="S639" s="90"/>
      <c r="V639" s="104"/>
      <c r="Y639" s="104"/>
      <c r="AB639" s="104"/>
      <c r="AE639" s="104"/>
      <c r="AH639" s="104"/>
      <c r="AK639" s="104"/>
      <c r="AN639" s="104"/>
      <c r="AQ639" s="104"/>
      <c r="AT639" s="104"/>
      <c r="AW639" s="104"/>
      <c r="AZ639" s="104"/>
      <c r="BC639" s="104"/>
      <c r="BF639" s="104"/>
      <c r="BI639" s="104"/>
      <c r="BL639" s="104"/>
      <c r="BO639" s="104"/>
      <c r="BR639" s="104"/>
      <c r="BU639" s="104"/>
      <c r="BX639" s="104"/>
      <c r="CA639" s="104"/>
    </row>
    <row r="640">
      <c r="A640" s="89"/>
      <c r="D640" s="90"/>
      <c r="G640" s="90"/>
      <c r="J640" s="90"/>
      <c r="M640" s="90"/>
      <c r="P640" s="90"/>
      <c r="S640" s="90"/>
      <c r="V640" s="104"/>
      <c r="Y640" s="104"/>
      <c r="AB640" s="104"/>
      <c r="AE640" s="104"/>
      <c r="AH640" s="104"/>
      <c r="AK640" s="104"/>
      <c r="AN640" s="104"/>
      <c r="AQ640" s="104"/>
      <c r="AT640" s="104"/>
      <c r="AW640" s="104"/>
      <c r="AZ640" s="104"/>
      <c r="BC640" s="104"/>
      <c r="BF640" s="104"/>
      <c r="BI640" s="104"/>
      <c r="BL640" s="104"/>
      <c r="BO640" s="104"/>
      <c r="BR640" s="104"/>
      <c r="BU640" s="104"/>
      <c r="BX640" s="104"/>
      <c r="CA640" s="104"/>
    </row>
    <row r="641">
      <c r="A641" s="89"/>
      <c r="D641" s="90"/>
      <c r="G641" s="90"/>
      <c r="J641" s="90"/>
      <c r="M641" s="90"/>
      <c r="P641" s="90"/>
      <c r="S641" s="90"/>
      <c r="V641" s="104"/>
      <c r="Y641" s="104"/>
      <c r="AB641" s="104"/>
      <c r="AE641" s="104"/>
      <c r="AH641" s="104"/>
      <c r="AK641" s="104"/>
      <c r="AN641" s="104"/>
      <c r="AQ641" s="104"/>
      <c r="AT641" s="104"/>
      <c r="AW641" s="104"/>
      <c r="AZ641" s="104"/>
      <c r="BC641" s="104"/>
      <c r="BF641" s="104"/>
      <c r="BI641" s="104"/>
      <c r="BL641" s="104"/>
      <c r="BO641" s="104"/>
      <c r="BR641" s="104"/>
      <c r="BU641" s="104"/>
      <c r="BX641" s="104"/>
      <c r="CA641" s="104"/>
    </row>
    <row r="642">
      <c r="A642" s="89"/>
      <c r="D642" s="90"/>
      <c r="G642" s="90"/>
      <c r="J642" s="90"/>
      <c r="M642" s="90"/>
      <c r="P642" s="90"/>
      <c r="S642" s="90"/>
      <c r="V642" s="104"/>
      <c r="Y642" s="104"/>
      <c r="AB642" s="104"/>
      <c r="AE642" s="104"/>
      <c r="AH642" s="104"/>
      <c r="AK642" s="104"/>
      <c r="AN642" s="104"/>
      <c r="AQ642" s="104"/>
      <c r="AT642" s="104"/>
      <c r="AW642" s="104"/>
      <c r="AZ642" s="104"/>
      <c r="BC642" s="104"/>
      <c r="BF642" s="104"/>
      <c r="BI642" s="104"/>
      <c r="BL642" s="104"/>
      <c r="BO642" s="104"/>
      <c r="BR642" s="104"/>
      <c r="BU642" s="104"/>
      <c r="BX642" s="104"/>
      <c r="CA642" s="104"/>
    </row>
    <row r="643">
      <c r="A643" s="89"/>
      <c r="D643" s="90"/>
      <c r="G643" s="90"/>
      <c r="J643" s="90"/>
      <c r="M643" s="90"/>
      <c r="P643" s="90"/>
      <c r="S643" s="90"/>
      <c r="V643" s="104"/>
      <c r="Y643" s="104"/>
      <c r="AB643" s="104"/>
      <c r="AE643" s="104"/>
      <c r="AH643" s="104"/>
      <c r="AK643" s="104"/>
      <c r="AN643" s="104"/>
      <c r="AQ643" s="104"/>
      <c r="AT643" s="104"/>
      <c r="AW643" s="104"/>
      <c r="AZ643" s="104"/>
      <c r="BC643" s="104"/>
      <c r="BF643" s="104"/>
      <c r="BI643" s="104"/>
      <c r="BL643" s="104"/>
      <c r="BO643" s="104"/>
      <c r="BR643" s="104"/>
      <c r="BU643" s="104"/>
      <c r="BX643" s="104"/>
      <c r="CA643" s="104"/>
    </row>
    <row r="644">
      <c r="A644" s="89"/>
      <c r="D644" s="90"/>
      <c r="G644" s="90"/>
      <c r="J644" s="90"/>
      <c r="M644" s="90"/>
      <c r="P644" s="90"/>
      <c r="S644" s="90"/>
      <c r="V644" s="104"/>
      <c r="Y644" s="104"/>
      <c r="AB644" s="104"/>
      <c r="AE644" s="104"/>
      <c r="AH644" s="104"/>
      <c r="AK644" s="104"/>
      <c r="AN644" s="104"/>
      <c r="AQ644" s="104"/>
      <c r="AT644" s="104"/>
      <c r="AW644" s="104"/>
      <c r="AZ644" s="104"/>
      <c r="BC644" s="104"/>
      <c r="BF644" s="104"/>
      <c r="BI644" s="104"/>
      <c r="BL644" s="104"/>
      <c r="BO644" s="104"/>
      <c r="BR644" s="104"/>
      <c r="BU644" s="104"/>
      <c r="BX644" s="104"/>
      <c r="CA644" s="104"/>
    </row>
    <row r="645">
      <c r="A645" s="89"/>
      <c r="D645" s="90"/>
      <c r="G645" s="90"/>
      <c r="J645" s="90"/>
      <c r="M645" s="90"/>
      <c r="P645" s="90"/>
      <c r="S645" s="90"/>
      <c r="V645" s="104"/>
      <c r="Y645" s="104"/>
      <c r="AB645" s="104"/>
      <c r="AE645" s="104"/>
      <c r="AH645" s="104"/>
      <c r="AK645" s="104"/>
      <c r="AN645" s="104"/>
      <c r="AQ645" s="104"/>
      <c r="AT645" s="104"/>
      <c r="AW645" s="104"/>
      <c r="AZ645" s="104"/>
      <c r="BC645" s="104"/>
      <c r="BF645" s="104"/>
      <c r="BI645" s="104"/>
      <c r="BL645" s="104"/>
      <c r="BO645" s="104"/>
      <c r="BR645" s="104"/>
      <c r="BU645" s="104"/>
      <c r="BX645" s="104"/>
      <c r="CA645" s="104"/>
    </row>
    <row r="646">
      <c r="A646" s="89"/>
      <c r="D646" s="90"/>
      <c r="G646" s="90"/>
      <c r="J646" s="90"/>
      <c r="M646" s="90"/>
      <c r="P646" s="90"/>
      <c r="S646" s="90"/>
      <c r="V646" s="104"/>
      <c r="Y646" s="104"/>
      <c r="AB646" s="104"/>
      <c r="AE646" s="104"/>
      <c r="AH646" s="104"/>
      <c r="AK646" s="104"/>
      <c r="AN646" s="104"/>
      <c r="AQ646" s="104"/>
      <c r="AT646" s="104"/>
      <c r="AW646" s="104"/>
      <c r="AZ646" s="104"/>
      <c r="BC646" s="104"/>
      <c r="BF646" s="104"/>
      <c r="BI646" s="104"/>
      <c r="BL646" s="104"/>
      <c r="BO646" s="104"/>
      <c r="BR646" s="104"/>
      <c r="BU646" s="104"/>
      <c r="BX646" s="104"/>
      <c r="CA646" s="104"/>
    </row>
    <row r="647">
      <c r="A647" s="89"/>
      <c r="D647" s="90"/>
      <c r="G647" s="90"/>
      <c r="J647" s="90"/>
      <c r="M647" s="90"/>
      <c r="P647" s="90"/>
      <c r="S647" s="90"/>
      <c r="V647" s="104"/>
      <c r="Y647" s="104"/>
      <c r="AB647" s="104"/>
      <c r="AE647" s="104"/>
      <c r="AH647" s="104"/>
      <c r="AK647" s="104"/>
      <c r="AN647" s="104"/>
      <c r="AQ647" s="104"/>
      <c r="AT647" s="104"/>
      <c r="AW647" s="104"/>
      <c r="AZ647" s="104"/>
      <c r="BC647" s="104"/>
      <c r="BF647" s="104"/>
      <c r="BI647" s="104"/>
      <c r="BL647" s="104"/>
      <c r="BO647" s="104"/>
      <c r="BR647" s="104"/>
      <c r="BU647" s="104"/>
      <c r="BX647" s="104"/>
      <c r="CA647" s="104"/>
    </row>
    <row r="648">
      <c r="A648" s="89"/>
      <c r="D648" s="90"/>
      <c r="G648" s="90"/>
      <c r="J648" s="90"/>
      <c r="M648" s="90"/>
      <c r="P648" s="90"/>
      <c r="S648" s="90"/>
      <c r="V648" s="104"/>
      <c r="Y648" s="104"/>
      <c r="AB648" s="104"/>
      <c r="AE648" s="104"/>
      <c r="AH648" s="104"/>
      <c r="AK648" s="104"/>
      <c r="AN648" s="104"/>
      <c r="AQ648" s="104"/>
      <c r="AT648" s="104"/>
      <c r="AW648" s="104"/>
      <c r="AZ648" s="104"/>
      <c r="BC648" s="104"/>
      <c r="BF648" s="104"/>
      <c r="BI648" s="104"/>
      <c r="BL648" s="104"/>
      <c r="BO648" s="104"/>
      <c r="BR648" s="104"/>
      <c r="BU648" s="104"/>
      <c r="BX648" s="104"/>
      <c r="CA648" s="104"/>
    </row>
    <row r="649">
      <c r="A649" s="89"/>
      <c r="D649" s="90"/>
      <c r="G649" s="90"/>
      <c r="J649" s="90"/>
      <c r="M649" s="90"/>
      <c r="P649" s="90"/>
      <c r="S649" s="90"/>
      <c r="V649" s="104"/>
      <c r="Y649" s="104"/>
      <c r="AB649" s="104"/>
      <c r="AE649" s="104"/>
      <c r="AH649" s="104"/>
      <c r="AK649" s="104"/>
      <c r="AN649" s="104"/>
      <c r="AQ649" s="104"/>
      <c r="AT649" s="104"/>
      <c r="AW649" s="104"/>
      <c r="AZ649" s="104"/>
      <c r="BC649" s="104"/>
      <c r="BF649" s="104"/>
      <c r="BI649" s="104"/>
      <c r="BL649" s="104"/>
      <c r="BO649" s="104"/>
      <c r="BR649" s="104"/>
      <c r="BU649" s="104"/>
      <c r="BX649" s="104"/>
      <c r="CA649" s="104"/>
    </row>
    <row r="650">
      <c r="A650" s="89"/>
      <c r="D650" s="90"/>
      <c r="G650" s="90"/>
      <c r="J650" s="90"/>
      <c r="M650" s="90"/>
      <c r="P650" s="90"/>
      <c r="S650" s="90"/>
      <c r="V650" s="104"/>
      <c r="Y650" s="104"/>
      <c r="AB650" s="104"/>
      <c r="AE650" s="104"/>
      <c r="AH650" s="104"/>
      <c r="AK650" s="104"/>
      <c r="AN650" s="104"/>
      <c r="AQ650" s="104"/>
      <c r="AT650" s="104"/>
      <c r="AW650" s="104"/>
      <c r="AZ650" s="104"/>
      <c r="BC650" s="104"/>
      <c r="BF650" s="104"/>
      <c r="BI650" s="104"/>
      <c r="BL650" s="104"/>
      <c r="BO650" s="104"/>
      <c r="BR650" s="104"/>
      <c r="BU650" s="104"/>
      <c r="BX650" s="104"/>
      <c r="CA650" s="104"/>
    </row>
    <row r="651">
      <c r="A651" s="89"/>
      <c r="D651" s="90"/>
      <c r="G651" s="90"/>
      <c r="J651" s="90"/>
      <c r="M651" s="90"/>
      <c r="P651" s="90"/>
      <c r="S651" s="90"/>
      <c r="V651" s="104"/>
      <c r="Y651" s="104"/>
      <c r="AB651" s="104"/>
      <c r="AE651" s="104"/>
      <c r="AH651" s="104"/>
      <c r="AK651" s="104"/>
      <c r="AN651" s="104"/>
      <c r="AQ651" s="104"/>
      <c r="AT651" s="104"/>
      <c r="AW651" s="104"/>
      <c r="AZ651" s="104"/>
      <c r="BC651" s="104"/>
      <c r="BF651" s="104"/>
      <c r="BI651" s="104"/>
      <c r="BL651" s="104"/>
      <c r="BO651" s="104"/>
      <c r="BR651" s="104"/>
      <c r="BU651" s="104"/>
      <c r="BX651" s="104"/>
      <c r="CA651" s="104"/>
    </row>
    <row r="652">
      <c r="A652" s="89"/>
      <c r="D652" s="90"/>
      <c r="G652" s="90"/>
      <c r="J652" s="90"/>
      <c r="M652" s="90"/>
      <c r="P652" s="90"/>
      <c r="S652" s="90"/>
      <c r="V652" s="104"/>
      <c r="Y652" s="104"/>
      <c r="AB652" s="104"/>
      <c r="AE652" s="104"/>
      <c r="AH652" s="104"/>
      <c r="AK652" s="104"/>
      <c r="AN652" s="104"/>
      <c r="AQ652" s="104"/>
      <c r="AT652" s="104"/>
      <c r="AW652" s="104"/>
      <c r="AZ652" s="104"/>
      <c r="BC652" s="104"/>
      <c r="BF652" s="104"/>
      <c r="BI652" s="104"/>
      <c r="BL652" s="104"/>
      <c r="BO652" s="104"/>
      <c r="BR652" s="104"/>
      <c r="BU652" s="104"/>
      <c r="BX652" s="104"/>
      <c r="CA652" s="104"/>
    </row>
    <row r="653">
      <c r="A653" s="89"/>
      <c r="D653" s="90"/>
      <c r="G653" s="90"/>
      <c r="J653" s="90"/>
      <c r="M653" s="90"/>
      <c r="P653" s="90"/>
      <c r="S653" s="90"/>
      <c r="V653" s="104"/>
      <c r="Y653" s="104"/>
      <c r="AB653" s="104"/>
      <c r="AE653" s="104"/>
      <c r="AH653" s="104"/>
      <c r="AK653" s="104"/>
      <c r="AN653" s="104"/>
      <c r="AQ653" s="104"/>
      <c r="AT653" s="104"/>
      <c r="AW653" s="104"/>
      <c r="AZ653" s="104"/>
      <c r="BC653" s="104"/>
      <c r="BF653" s="104"/>
      <c r="BI653" s="104"/>
      <c r="BL653" s="104"/>
      <c r="BO653" s="104"/>
      <c r="BR653" s="104"/>
      <c r="BU653" s="104"/>
      <c r="BX653" s="104"/>
      <c r="CA653" s="104"/>
    </row>
    <row r="654">
      <c r="A654" s="89"/>
      <c r="D654" s="90"/>
      <c r="G654" s="90"/>
      <c r="J654" s="90"/>
      <c r="M654" s="90"/>
      <c r="P654" s="90"/>
      <c r="S654" s="90"/>
      <c r="V654" s="104"/>
      <c r="Y654" s="104"/>
      <c r="AB654" s="104"/>
      <c r="AE654" s="104"/>
      <c r="AH654" s="104"/>
      <c r="AK654" s="104"/>
      <c r="AN654" s="104"/>
      <c r="AQ654" s="104"/>
      <c r="AT654" s="104"/>
      <c r="AW654" s="104"/>
      <c r="AZ654" s="104"/>
      <c r="BC654" s="104"/>
      <c r="BF654" s="104"/>
      <c r="BI654" s="104"/>
      <c r="BL654" s="104"/>
      <c r="BO654" s="104"/>
      <c r="BR654" s="104"/>
      <c r="BU654" s="104"/>
      <c r="BX654" s="104"/>
      <c r="CA654" s="104"/>
    </row>
    <row r="655">
      <c r="A655" s="89"/>
      <c r="D655" s="90"/>
      <c r="G655" s="90"/>
      <c r="J655" s="90"/>
      <c r="M655" s="90"/>
      <c r="P655" s="90"/>
      <c r="S655" s="90"/>
      <c r="V655" s="104"/>
      <c r="Y655" s="104"/>
      <c r="AB655" s="104"/>
      <c r="AE655" s="104"/>
      <c r="AH655" s="104"/>
      <c r="AK655" s="104"/>
      <c r="AN655" s="104"/>
      <c r="AQ655" s="104"/>
      <c r="AT655" s="104"/>
      <c r="AW655" s="104"/>
      <c r="AZ655" s="104"/>
      <c r="BC655" s="104"/>
      <c r="BF655" s="104"/>
      <c r="BI655" s="104"/>
      <c r="BL655" s="104"/>
      <c r="BO655" s="104"/>
      <c r="BR655" s="104"/>
      <c r="BU655" s="104"/>
      <c r="BX655" s="104"/>
      <c r="CA655" s="104"/>
    </row>
    <row r="656">
      <c r="A656" s="89"/>
      <c r="D656" s="90"/>
      <c r="G656" s="90"/>
      <c r="J656" s="90"/>
      <c r="M656" s="90"/>
      <c r="P656" s="90"/>
      <c r="S656" s="90"/>
      <c r="V656" s="104"/>
      <c r="Y656" s="104"/>
      <c r="AB656" s="104"/>
      <c r="AE656" s="104"/>
      <c r="AH656" s="104"/>
      <c r="AK656" s="104"/>
      <c r="AN656" s="104"/>
      <c r="AQ656" s="104"/>
      <c r="AT656" s="104"/>
      <c r="AW656" s="104"/>
      <c r="AZ656" s="104"/>
      <c r="BC656" s="104"/>
      <c r="BF656" s="104"/>
      <c r="BI656" s="104"/>
      <c r="BL656" s="104"/>
      <c r="BO656" s="104"/>
      <c r="BR656" s="104"/>
      <c r="BU656" s="104"/>
      <c r="BX656" s="104"/>
      <c r="CA656" s="104"/>
    </row>
    <row r="657">
      <c r="A657" s="89"/>
      <c r="D657" s="90"/>
      <c r="G657" s="90"/>
      <c r="J657" s="90"/>
      <c r="M657" s="90"/>
      <c r="P657" s="90"/>
      <c r="S657" s="90"/>
      <c r="V657" s="104"/>
      <c r="Y657" s="104"/>
      <c r="AB657" s="104"/>
      <c r="AE657" s="104"/>
      <c r="AH657" s="104"/>
      <c r="AK657" s="104"/>
      <c r="AN657" s="104"/>
      <c r="AQ657" s="104"/>
      <c r="AT657" s="104"/>
      <c r="AW657" s="104"/>
      <c r="AZ657" s="104"/>
      <c r="BC657" s="104"/>
      <c r="BF657" s="104"/>
      <c r="BI657" s="104"/>
      <c r="BL657" s="104"/>
      <c r="BO657" s="104"/>
      <c r="BR657" s="104"/>
      <c r="BU657" s="104"/>
      <c r="BX657" s="104"/>
      <c r="CA657" s="104"/>
    </row>
    <row r="658">
      <c r="A658" s="89"/>
      <c r="D658" s="90"/>
      <c r="G658" s="90"/>
      <c r="J658" s="90"/>
      <c r="M658" s="90"/>
      <c r="P658" s="90"/>
      <c r="S658" s="90"/>
      <c r="V658" s="104"/>
      <c r="Y658" s="104"/>
      <c r="AB658" s="104"/>
      <c r="AE658" s="104"/>
      <c r="AH658" s="104"/>
      <c r="AK658" s="104"/>
      <c r="AN658" s="104"/>
      <c r="AQ658" s="104"/>
      <c r="AT658" s="104"/>
      <c r="AW658" s="104"/>
      <c r="AZ658" s="104"/>
      <c r="BC658" s="104"/>
      <c r="BF658" s="104"/>
      <c r="BI658" s="104"/>
      <c r="BL658" s="104"/>
      <c r="BO658" s="104"/>
      <c r="BR658" s="104"/>
      <c r="BU658" s="104"/>
      <c r="BX658" s="104"/>
      <c r="CA658" s="104"/>
    </row>
    <row r="659">
      <c r="A659" s="89"/>
      <c r="D659" s="90"/>
      <c r="G659" s="90"/>
      <c r="J659" s="90"/>
      <c r="M659" s="90"/>
      <c r="P659" s="90"/>
      <c r="S659" s="90"/>
      <c r="V659" s="104"/>
      <c r="Y659" s="104"/>
      <c r="AB659" s="104"/>
      <c r="AE659" s="104"/>
      <c r="AH659" s="104"/>
      <c r="AK659" s="104"/>
      <c r="AN659" s="104"/>
      <c r="AQ659" s="104"/>
      <c r="AT659" s="104"/>
      <c r="AW659" s="104"/>
      <c r="AZ659" s="104"/>
      <c r="BC659" s="104"/>
      <c r="BF659" s="104"/>
      <c r="BI659" s="104"/>
      <c r="BL659" s="104"/>
      <c r="BO659" s="104"/>
      <c r="BR659" s="104"/>
      <c r="BU659" s="104"/>
      <c r="BX659" s="104"/>
      <c r="CA659" s="104"/>
    </row>
    <row r="660">
      <c r="A660" s="89"/>
      <c r="D660" s="90"/>
      <c r="G660" s="90"/>
      <c r="J660" s="90"/>
      <c r="M660" s="90"/>
      <c r="P660" s="90"/>
      <c r="S660" s="90"/>
      <c r="V660" s="104"/>
      <c r="Y660" s="104"/>
      <c r="AB660" s="104"/>
      <c r="AE660" s="104"/>
      <c r="AH660" s="104"/>
      <c r="AK660" s="104"/>
      <c r="AN660" s="104"/>
      <c r="AQ660" s="104"/>
      <c r="AT660" s="104"/>
      <c r="AW660" s="104"/>
      <c r="AZ660" s="104"/>
      <c r="BC660" s="104"/>
      <c r="BF660" s="104"/>
      <c r="BI660" s="104"/>
      <c r="BL660" s="104"/>
      <c r="BO660" s="104"/>
      <c r="BR660" s="104"/>
      <c r="BU660" s="104"/>
      <c r="BX660" s="104"/>
      <c r="CA660" s="104"/>
    </row>
    <row r="661">
      <c r="A661" s="89"/>
      <c r="D661" s="90"/>
      <c r="G661" s="90"/>
      <c r="J661" s="90"/>
      <c r="M661" s="90"/>
      <c r="P661" s="90"/>
      <c r="S661" s="90"/>
      <c r="V661" s="104"/>
      <c r="Y661" s="104"/>
      <c r="AB661" s="104"/>
      <c r="AE661" s="104"/>
      <c r="AH661" s="104"/>
      <c r="AK661" s="104"/>
      <c r="AN661" s="104"/>
      <c r="AQ661" s="104"/>
      <c r="AT661" s="104"/>
      <c r="AW661" s="104"/>
      <c r="AZ661" s="104"/>
      <c r="BC661" s="104"/>
      <c r="BF661" s="104"/>
      <c r="BI661" s="104"/>
      <c r="BL661" s="104"/>
      <c r="BO661" s="104"/>
      <c r="BR661" s="104"/>
      <c r="BU661" s="104"/>
      <c r="BX661" s="104"/>
      <c r="CA661" s="104"/>
    </row>
    <row r="662">
      <c r="A662" s="89"/>
      <c r="D662" s="90"/>
      <c r="G662" s="90"/>
      <c r="J662" s="90"/>
      <c r="M662" s="90"/>
      <c r="P662" s="90"/>
      <c r="S662" s="90"/>
      <c r="V662" s="104"/>
      <c r="Y662" s="104"/>
      <c r="AB662" s="104"/>
      <c r="AE662" s="104"/>
      <c r="AH662" s="104"/>
      <c r="AK662" s="104"/>
      <c r="AN662" s="104"/>
      <c r="AQ662" s="104"/>
      <c r="AT662" s="104"/>
      <c r="AW662" s="104"/>
      <c r="AZ662" s="104"/>
      <c r="BC662" s="104"/>
      <c r="BF662" s="104"/>
      <c r="BI662" s="104"/>
      <c r="BL662" s="104"/>
      <c r="BO662" s="104"/>
      <c r="BR662" s="104"/>
      <c r="BU662" s="104"/>
      <c r="BX662" s="104"/>
      <c r="CA662" s="104"/>
    </row>
    <row r="663">
      <c r="A663" s="89"/>
      <c r="D663" s="90"/>
      <c r="G663" s="90"/>
      <c r="J663" s="90"/>
      <c r="M663" s="90"/>
      <c r="P663" s="90"/>
      <c r="S663" s="90"/>
      <c r="V663" s="104"/>
      <c r="Y663" s="104"/>
      <c r="AB663" s="104"/>
      <c r="AE663" s="104"/>
      <c r="AH663" s="104"/>
      <c r="AK663" s="104"/>
      <c r="AN663" s="104"/>
      <c r="AQ663" s="104"/>
      <c r="AT663" s="104"/>
      <c r="AW663" s="104"/>
      <c r="AZ663" s="104"/>
      <c r="BC663" s="104"/>
      <c r="BF663" s="104"/>
      <c r="BI663" s="104"/>
      <c r="BL663" s="104"/>
      <c r="BO663" s="104"/>
      <c r="BR663" s="104"/>
      <c r="BU663" s="104"/>
      <c r="BX663" s="104"/>
      <c r="CA663" s="104"/>
    </row>
    <row r="664">
      <c r="A664" s="89"/>
      <c r="D664" s="90"/>
      <c r="G664" s="90"/>
      <c r="J664" s="90"/>
      <c r="M664" s="90"/>
      <c r="P664" s="90"/>
      <c r="S664" s="90"/>
      <c r="V664" s="104"/>
      <c r="Y664" s="104"/>
      <c r="AB664" s="104"/>
      <c r="AE664" s="104"/>
      <c r="AH664" s="104"/>
      <c r="AK664" s="104"/>
      <c r="AN664" s="104"/>
      <c r="AQ664" s="104"/>
      <c r="AT664" s="104"/>
      <c r="AW664" s="104"/>
      <c r="AZ664" s="104"/>
      <c r="BC664" s="104"/>
      <c r="BF664" s="104"/>
      <c r="BI664" s="104"/>
      <c r="BL664" s="104"/>
      <c r="BO664" s="104"/>
      <c r="BR664" s="104"/>
      <c r="BU664" s="104"/>
      <c r="BX664" s="104"/>
      <c r="CA664" s="104"/>
    </row>
    <row r="665">
      <c r="A665" s="89"/>
      <c r="D665" s="90"/>
      <c r="G665" s="90"/>
      <c r="J665" s="90"/>
      <c r="M665" s="90"/>
      <c r="P665" s="90"/>
      <c r="S665" s="90"/>
      <c r="V665" s="104"/>
      <c r="Y665" s="104"/>
      <c r="AB665" s="104"/>
      <c r="AE665" s="104"/>
      <c r="AH665" s="104"/>
      <c r="AK665" s="104"/>
      <c r="AN665" s="104"/>
      <c r="AQ665" s="104"/>
      <c r="AT665" s="104"/>
      <c r="AW665" s="104"/>
      <c r="AZ665" s="104"/>
      <c r="BC665" s="104"/>
      <c r="BF665" s="104"/>
      <c r="BI665" s="104"/>
      <c r="BL665" s="104"/>
      <c r="BO665" s="104"/>
      <c r="BR665" s="104"/>
      <c r="BU665" s="104"/>
      <c r="BX665" s="104"/>
      <c r="CA665" s="104"/>
    </row>
    <row r="666">
      <c r="A666" s="89"/>
      <c r="D666" s="90"/>
      <c r="G666" s="90"/>
      <c r="J666" s="90"/>
      <c r="M666" s="90"/>
      <c r="P666" s="90"/>
      <c r="S666" s="90"/>
      <c r="V666" s="104"/>
      <c r="Y666" s="104"/>
      <c r="AB666" s="104"/>
      <c r="AE666" s="104"/>
      <c r="AH666" s="104"/>
      <c r="AK666" s="104"/>
      <c r="AN666" s="104"/>
      <c r="AQ666" s="104"/>
      <c r="AT666" s="104"/>
      <c r="AW666" s="104"/>
      <c r="AZ666" s="104"/>
      <c r="BC666" s="104"/>
      <c r="BF666" s="104"/>
      <c r="BI666" s="104"/>
      <c r="BL666" s="104"/>
      <c r="BO666" s="104"/>
      <c r="BR666" s="104"/>
      <c r="BU666" s="104"/>
      <c r="BX666" s="104"/>
      <c r="CA666" s="104"/>
    </row>
    <row r="667">
      <c r="A667" s="89"/>
      <c r="D667" s="90"/>
      <c r="G667" s="90"/>
      <c r="J667" s="90"/>
      <c r="M667" s="90"/>
      <c r="P667" s="90"/>
      <c r="S667" s="90"/>
      <c r="V667" s="104"/>
      <c r="Y667" s="104"/>
      <c r="AB667" s="104"/>
      <c r="AE667" s="104"/>
      <c r="AH667" s="104"/>
      <c r="AK667" s="104"/>
      <c r="AN667" s="104"/>
      <c r="AQ667" s="104"/>
      <c r="AT667" s="104"/>
      <c r="AW667" s="104"/>
      <c r="AZ667" s="104"/>
      <c r="BC667" s="104"/>
      <c r="BF667" s="104"/>
      <c r="BI667" s="104"/>
      <c r="BL667" s="104"/>
      <c r="BO667" s="104"/>
      <c r="BR667" s="104"/>
      <c r="BU667" s="104"/>
      <c r="BX667" s="104"/>
      <c r="CA667" s="104"/>
    </row>
    <row r="668">
      <c r="A668" s="89"/>
      <c r="D668" s="90"/>
      <c r="G668" s="90"/>
      <c r="J668" s="90"/>
      <c r="M668" s="90"/>
      <c r="P668" s="90"/>
      <c r="S668" s="90"/>
      <c r="V668" s="104"/>
      <c r="Y668" s="104"/>
      <c r="AB668" s="104"/>
      <c r="AE668" s="104"/>
      <c r="AH668" s="104"/>
      <c r="AK668" s="104"/>
      <c r="AN668" s="104"/>
      <c r="AQ668" s="104"/>
      <c r="AT668" s="104"/>
      <c r="AW668" s="104"/>
      <c r="AZ668" s="104"/>
      <c r="BC668" s="104"/>
      <c r="BF668" s="104"/>
      <c r="BI668" s="104"/>
      <c r="BL668" s="104"/>
      <c r="BO668" s="104"/>
      <c r="BR668" s="104"/>
      <c r="BU668" s="104"/>
      <c r="BX668" s="104"/>
      <c r="CA668" s="104"/>
    </row>
    <row r="669">
      <c r="A669" s="89"/>
      <c r="D669" s="90"/>
      <c r="G669" s="90"/>
      <c r="J669" s="90"/>
      <c r="M669" s="90"/>
      <c r="P669" s="90"/>
      <c r="S669" s="90"/>
      <c r="V669" s="104"/>
      <c r="Y669" s="104"/>
      <c r="AB669" s="104"/>
      <c r="AE669" s="104"/>
      <c r="AH669" s="104"/>
      <c r="AK669" s="104"/>
      <c r="AN669" s="104"/>
      <c r="AQ669" s="104"/>
      <c r="AT669" s="104"/>
      <c r="AW669" s="104"/>
      <c r="AZ669" s="104"/>
      <c r="BC669" s="104"/>
      <c r="BF669" s="104"/>
      <c r="BI669" s="104"/>
      <c r="BL669" s="104"/>
      <c r="BO669" s="104"/>
      <c r="BR669" s="104"/>
      <c r="BU669" s="104"/>
      <c r="BX669" s="104"/>
      <c r="CA669" s="104"/>
    </row>
    <row r="670">
      <c r="A670" s="89"/>
      <c r="D670" s="90"/>
      <c r="G670" s="90"/>
      <c r="J670" s="90"/>
      <c r="M670" s="90"/>
      <c r="P670" s="90"/>
      <c r="S670" s="90"/>
      <c r="V670" s="104"/>
      <c r="Y670" s="104"/>
      <c r="AB670" s="104"/>
      <c r="AE670" s="104"/>
      <c r="AH670" s="104"/>
      <c r="AK670" s="104"/>
      <c r="AN670" s="104"/>
      <c r="AQ670" s="104"/>
      <c r="AT670" s="104"/>
      <c r="AW670" s="104"/>
      <c r="AZ670" s="104"/>
      <c r="BC670" s="104"/>
      <c r="BF670" s="104"/>
      <c r="BI670" s="104"/>
      <c r="BL670" s="104"/>
      <c r="BO670" s="104"/>
      <c r="BR670" s="104"/>
      <c r="BU670" s="104"/>
      <c r="BX670" s="104"/>
      <c r="CA670" s="104"/>
    </row>
    <row r="671">
      <c r="A671" s="89"/>
      <c r="D671" s="90"/>
      <c r="G671" s="90"/>
      <c r="J671" s="90"/>
      <c r="M671" s="90"/>
      <c r="P671" s="90"/>
      <c r="S671" s="90"/>
      <c r="V671" s="104"/>
      <c r="Y671" s="104"/>
      <c r="AB671" s="104"/>
      <c r="AE671" s="104"/>
      <c r="AH671" s="104"/>
      <c r="AK671" s="104"/>
      <c r="AN671" s="104"/>
      <c r="AQ671" s="104"/>
      <c r="AT671" s="104"/>
      <c r="AW671" s="104"/>
      <c r="AZ671" s="104"/>
      <c r="BC671" s="104"/>
      <c r="BF671" s="104"/>
      <c r="BI671" s="104"/>
      <c r="BL671" s="104"/>
      <c r="BO671" s="104"/>
      <c r="BR671" s="104"/>
      <c r="BU671" s="104"/>
      <c r="BX671" s="104"/>
      <c r="CA671" s="104"/>
    </row>
    <row r="672">
      <c r="A672" s="89"/>
      <c r="D672" s="90"/>
      <c r="G672" s="90"/>
      <c r="J672" s="90"/>
      <c r="M672" s="90"/>
      <c r="P672" s="90"/>
      <c r="S672" s="90"/>
      <c r="V672" s="104"/>
      <c r="Y672" s="104"/>
      <c r="AB672" s="104"/>
      <c r="AE672" s="104"/>
      <c r="AH672" s="104"/>
      <c r="AK672" s="104"/>
      <c r="AN672" s="104"/>
      <c r="AQ672" s="104"/>
      <c r="AT672" s="104"/>
      <c r="AW672" s="104"/>
      <c r="AZ672" s="104"/>
      <c r="BC672" s="104"/>
      <c r="BF672" s="104"/>
      <c r="BI672" s="104"/>
      <c r="BL672" s="104"/>
      <c r="BO672" s="104"/>
      <c r="BR672" s="104"/>
      <c r="BU672" s="104"/>
      <c r="BX672" s="104"/>
      <c r="CA672" s="104"/>
    </row>
    <row r="673">
      <c r="A673" s="89"/>
      <c r="D673" s="90"/>
      <c r="G673" s="90"/>
      <c r="J673" s="90"/>
      <c r="M673" s="90"/>
      <c r="P673" s="90"/>
      <c r="S673" s="90"/>
      <c r="V673" s="104"/>
      <c r="Y673" s="104"/>
      <c r="AB673" s="104"/>
      <c r="AE673" s="104"/>
      <c r="AH673" s="104"/>
      <c r="AK673" s="104"/>
      <c r="AN673" s="104"/>
      <c r="AQ673" s="104"/>
      <c r="AT673" s="104"/>
      <c r="AW673" s="104"/>
      <c r="AZ673" s="104"/>
      <c r="BC673" s="104"/>
      <c r="BF673" s="104"/>
      <c r="BI673" s="104"/>
      <c r="BL673" s="104"/>
      <c r="BO673" s="104"/>
      <c r="BR673" s="104"/>
      <c r="BU673" s="104"/>
      <c r="BX673" s="104"/>
      <c r="CA673" s="104"/>
    </row>
    <row r="674">
      <c r="A674" s="89"/>
      <c r="D674" s="90"/>
      <c r="G674" s="90"/>
      <c r="J674" s="90"/>
      <c r="M674" s="90"/>
      <c r="P674" s="90"/>
      <c r="S674" s="90"/>
      <c r="V674" s="104"/>
      <c r="Y674" s="104"/>
      <c r="AB674" s="104"/>
      <c r="AE674" s="104"/>
      <c r="AH674" s="104"/>
      <c r="AK674" s="104"/>
      <c r="AN674" s="104"/>
      <c r="AQ674" s="104"/>
      <c r="AT674" s="104"/>
      <c r="AW674" s="104"/>
      <c r="AZ674" s="104"/>
      <c r="BC674" s="104"/>
      <c r="BF674" s="104"/>
      <c r="BI674" s="104"/>
      <c r="BL674" s="104"/>
      <c r="BO674" s="104"/>
      <c r="BR674" s="104"/>
      <c r="BU674" s="104"/>
      <c r="BX674" s="104"/>
      <c r="CA674" s="104"/>
    </row>
    <row r="675">
      <c r="A675" s="89"/>
      <c r="D675" s="90"/>
      <c r="G675" s="90"/>
      <c r="J675" s="90"/>
      <c r="M675" s="90"/>
      <c r="P675" s="90"/>
      <c r="S675" s="90"/>
      <c r="V675" s="104"/>
      <c r="Y675" s="104"/>
      <c r="AB675" s="104"/>
      <c r="AE675" s="104"/>
      <c r="AH675" s="104"/>
      <c r="AK675" s="104"/>
      <c r="AN675" s="104"/>
      <c r="AQ675" s="104"/>
      <c r="AT675" s="104"/>
      <c r="AW675" s="104"/>
      <c r="AZ675" s="104"/>
      <c r="BC675" s="104"/>
      <c r="BF675" s="104"/>
      <c r="BI675" s="104"/>
      <c r="BL675" s="104"/>
      <c r="BO675" s="104"/>
      <c r="BR675" s="104"/>
      <c r="BU675" s="104"/>
      <c r="BX675" s="104"/>
      <c r="CA675" s="104"/>
    </row>
    <row r="676">
      <c r="A676" s="89"/>
      <c r="D676" s="90"/>
      <c r="G676" s="90"/>
      <c r="J676" s="90"/>
      <c r="M676" s="90"/>
      <c r="P676" s="90"/>
      <c r="S676" s="90"/>
      <c r="V676" s="104"/>
      <c r="Y676" s="104"/>
      <c r="AB676" s="104"/>
      <c r="AE676" s="104"/>
      <c r="AH676" s="104"/>
      <c r="AK676" s="104"/>
      <c r="AN676" s="104"/>
      <c r="AQ676" s="104"/>
      <c r="AT676" s="104"/>
      <c r="AW676" s="104"/>
      <c r="AZ676" s="104"/>
      <c r="BC676" s="104"/>
      <c r="BF676" s="104"/>
      <c r="BI676" s="104"/>
      <c r="BL676" s="104"/>
      <c r="BO676" s="104"/>
      <c r="BR676" s="104"/>
      <c r="BU676" s="104"/>
      <c r="BX676" s="104"/>
      <c r="CA676" s="104"/>
    </row>
    <row r="677">
      <c r="A677" s="89"/>
      <c r="D677" s="90"/>
      <c r="G677" s="90"/>
      <c r="J677" s="90"/>
      <c r="M677" s="90"/>
      <c r="P677" s="90"/>
      <c r="S677" s="90"/>
      <c r="V677" s="104"/>
      <c r="Y677" s="104"/>
      <c r="AB677" s="104"/>
      <c r="AE677" s="104"/>
      <c r="AH677" s="104"/>
      <c r="AK677" s="104"/>
      <c r="AN677" s="104"/>
      <c r="AQ677" s="104"/>
      <c r="AT677" s="104"/>
      <c r="AW677" s="104"/>
      <c r="AZ677" s="104"/>
      <c r="BC677" s="104"/>
      <c r="BF677" s="104"/>
      <c r="BI677" s="104"/>
      <c r="BL677" s="104"/>
      <c r="BO677" s="104"/>
      <c r="BR677" s="104"/>
      <c r="BU677" s="104"/>
      <c r="BX677" s="104"/>
      <c r="CA677" s="104"/>
    </row>
    <row r="678">
      <c r="A678" s="89"/>
      <c r="D678" s="90"/>
      <c r="G678" s="90"/>
      <c r="J678" s="90"/>
      <c r="M678" s="90"/>
      <c r="P678" s="90"/>
      <c r="S678" s="90"/>
      <c r="V678" s="104"/>
      <c r="Y678" s="104"/>
      <c r="AB678" s="104"/>
      <c r="AE678" s="104"/>
      <c r="AH678" s="104"/>
      <c r="AK678" s="104"/>
      <c r="AN678" s="104"/>
      <c r="AQ678" s="104"/>
      <c r="AT678" s="104"/>
      <c r="AW678" s="104"/>
      <c r="AZ678" s="104"/>
      <c r="BC678" s="104"/>
      <c r="BF678" s="104"/>
      <c r="BI678" s="104"/>
      <c r="BL678" s="104"/>
      <c r="BO678" s="104"/>
      <c r="BR678" s="104"/>
      <c r="BU678" s="104"/>
      <c r="BX678" s="104"/>
      <c r="CA678" s="104"/>
    </row>
    <row r="679">
      <c r="A679" s="89"/>
      <c r="D679" s="90"/>
      <c r="G679" s="90"/>
      <c r="J679" s="90"/>
      <c r="M679" s="90"/>
      <c r="P679" s="90"/>
      <c r="S679" s="90"/>
      <c r="V679" s="104"/>
      <c r="Y679" s="104"/>
      <c r="AB679" s="104"/>
      <c r="AE679" s="104"/>
      <c r="AH679" s="104"/>
      <c r="AK679" s="104"/>
      <c r="AN679" s="104"/>
      <c r="AQ679" s="104"/>
      <c r="AT679" s="104"/>
      <c r="AW679" s="104"/>
      <c r="AZ679" s="104"/>
      <c r="BC679" s="104"/>
      <c r="BF679" s="104"/>
      <c r="BI679" s="104"/>
      <c r="BL679" s="104"/>
      <c r="BO679" s="104"/>
      <c r="BR679" s="104"/>
      <c r="BU679" s="104"/>
      <c r="BX679" s="104"/>
      <c r="CA679" s="104"/>
    </row>
    <row r="680">
      <c r="A680" s="89"/>
      <c r="D680" s="90"/>
      <c r="G680" s="90"/>
      <c r="J680" s="90"/>
      <c r="M680" s="90"/>
      <c r="P680" s="90"/>
      <c r="S680" s="90"/>
      <c r="V680" s="104"/>
      <c r="Y680" s="104"/>
      <c r="AB680" s="104"/>
      <c r="AE680" s="104"/>
      <c r="AH680" s="104"/>
      <c r="AK680" s="104"/>
      <c r="AN680" s="104"/>
      <c r="AQ680" s="104"/>
      <c r="AT680" s="104"/>
      <c r="AW680" s="104"/>
      <c r="AZ680" s="104"/>
      <c r="BC680" s="104"/>
      <c r="BF680" s="104"/>
      <c r="BI680" s="104"/>
      <c r="BL680" s="104"/>
      <c r="BO680" s="104"/>
      <c r="BR680" s="104"/>
      <c r="BU680" s="104"/>
      <c r="BX680" s="104"/>
      <c r="CA680" s="104"/>
    </row>
    <row r="681">
      <c r="A681" s="89"/>
      <c r="D681" s="90"/>
      <c r="G681" s="90"/>
      <c r="J681" s="90"/>
      <c r="M681" s="90"/>
      <c r="P681" s="90"/>
      <c r="S681" s="90"/>
      <c r="V681" s="104"/>
      <c r="Y681" s="104"/>
      <c r="AB681" s="104"/>
      <c r="AE681" s="104"/>
      <c r="AH681" s="104"/>
      <c r="AK681" s="104"/>
      <c r="AN681" s="104"/>
      <c r="AQ681" s="104"/>
      <c r="AT681" s="104"/>
      <c r="AW681" s="104"/>
      <c r="AZ681" s="104"/>
      <c r="BC681" s="104"/>
      <c r="BF681" s="104"/>
      <c r="BI681" s="104"/>
      <c r="BL681" s="104"/>
      <c r="BO681" s="104"/>
      <c r="BR681" s="104"/>
      <c r="BU681" s="104"/>
      <c r="BX681" s="104"/>
      <c r="CA681" s="104"/>
    </row>
    <row r="682">
      <c r="A682" s="89"/>
      <c r="D682" s="90"/>
      <c r="G682" s="90"/>
      <c r="J682" s="90"/>
      <c r="M682" s="90"/>
      <c r="P682" s="90"/>
      <c r="S682" s="90"/>
      <c r="V682" s="104"/>
      <c r="Y682" s="104"/>
      <c r="AB682" s="104"/>
      <c r="AE682" s="104"/>
      <c r="AH682" s="104"/>
      <c r="AK682" s="104"/>
      <c r="AN682" s="104"/>
      <c r="AQ682" s="104"/>
      <c r="AT682" s="104"/>
      <c r="AW682" s="104"/>
      <c r="AZ682" s="104"/>
      <c r="BC682" s="104"/>
      <c r="BF682" s="104"/>
      <c r="BI682" s="104"/>
      <c r="BL682" s="104"/>
      <c r="BO682" s="104"/>
      <c r="BR682" s="104"/>
      <c r="BU682" s="104"/>
      <c r="BX682" s="104"/>
      <c r="CA682" s="104"/>
    </row>
    <row r="683">
      <c r="A683" s="89"/>
      <c r="D683" s="90"/>
      <c r="G683" s="90"/>
      <c r="J683" s="90"/>
      <c r="M683" s="90"/>
      <c r="P683" s="90"/>
      <c r="S683" s="90"/>
      <c r="V683" s="104"/>
      <c r="Y683" s="104"/>
      <c r="AB683" s="104"/>
      <c r="AE683" s="104"/>
      <c r="AH683" s="104"/>
      <c r="AK683" s="104"/>
      <c r="AN683" s="104"/>
      <c r="AQ683" s="104"/>
      <c r="AT683" s="104"/>
      <c r="AW683" s="104"/>
      <c r="AZ683" s="104"/>
      <c r="BC683" s="104"/>
      <c r="BF683" s="104"/>
      <c r="BI683" s="104"/>
      <c r="BL683" s="104"/>
      <c r="BO683" s="104"/>
      <c r="BR683" s="104"/>
      <c r="BU683" s="104"/>
      <c r="BX683" s="104"/>
      <c r="CA683" s="104"/>
    </row>
    <row r="684">
      <c r="A684" s="89"/>
      <c r="D684" s="90"/>
      <c r="G684" s="90"/>
      <c r="J684" s="90"/>
      <c r="M684" s="90"/>
      <c r="P684" s="90"/>
      <c r="S684" s="90"/>
      <c r="V684" s="104"/>
      <c r="Y684" s="104"/>
      <c r="AB684" s="104"/>
      <c r="AE684" s="104"/>
      <c r="AH684" s="104"/>
      <c r="AK684" s="104"/>
      <c r="AN684" s="104"/>
      <c r="AQ684" s="104"/>
      <c r="AT684" s="104"/>
      <c r="AW684" s="104"/>
      <c r="AZ684" s="104"/>
      <c r="BC684" s="104"/>
      <c r="BF684" s="104"/>
      <c r="BI684" s="104"/>
      <c r="BL684" s="104"/>
      <c r="BO684" s="104"/>
      <c r="BR684" s="104"/>
      <c r="BU684" s="104"/>
      <c r="BX684" s="104"/>
      <c r="CA684" s="104"/>
    </row>
    <row r="685">
      <c r="A685" s="89"/>
      <c r="D685" s="90"/>
      <c r="G685" s="90"/>
      <c r="J685" s="90"/>
      <c r="M685" s="90"/>
      <c r="P685" s="90"/>
      <c r="S685" s="90"/>
      <c r="V685" s="104"/>
      <c r="Y685" s="104"/>
      <c r="AB685" s="104"/>
      <c r="AE685" s="104"/>
      <c r="AH685" s="104"/>
      <c r="AK685" s="104"/>
      <c r="AN685" s="104"/>
      <c r="AQ685" s="104"/>
      <c r="AT685" s="104"/>
      <c r="AW685" s="104"/>
      <c r="AZ685" s="104"/>
      <c r="BC685" s="104"/>
      <c r="BF685" s="104"/>
      <c r="BI685" s="104"/>
      <c r="BL685" s="104"/>
      <c r="BO685" s="104"/>
      <c r="BR685" s="104"/>
      <c r="BU685" s="104"/>
      <c r="BX685" s="104"/>
      <c r="CA685" s="104"/>
    </row>
    <row r="686">
      <c r="A686" s="89"/>
      <c r="D686" s="90"/>
      <c r="G686" s="90"/>
      <c r="J686" s="90"/>
      <c r="M686" s="90"/>
      <c r="P686" s="90"/>
      <c r="S686" s="90"/>
      <c r="V686" s="104"/>
      <c r="Y686" s="104"/>
      <c r="AB686" s="104"/>
      <c r="AE686" s="104"/>
      <c r="AH686" s="104"/>
      <c r="AK686" s="104"/>
      <c r="AN686" s="104"/>
      <c r="AQ686" s="104"/>
      <c r="AT686" s="104"/>
      <c r="AW686" s="104"/>
      <c r="AZ686" s="104"/>
      <c r="BC686" s="104"/>
      <c r="BF686" s="104"/>
      <c r="BI686" s="104"/>
      <c r="BL686" s="104"/>
      <c r="BO686" s="104"/>
      <c r="BR686" s="104"/>
      <c r="BU686" s="104"/>
      <c r="BX686" s="104"/>
      <c r="CA686" s="104"/>
    </row>
    <row r="687">
      <c r="A687" s="89"/>
      <c r="D687" s="90"/>
      <c r="G687" s="90"/>
      <c r="J687" s="90"/>
      <c r="M687" s="90"/>
      <c r="P687" s="90"/>
      <c r="S687" s="90"/>
      <c r="V687" s="104"/>
      <c r="Y687" s="104"/>
      <c r="AB687" s="104"/>
      <c r="AE687" s="104"/>
      <c r="AH687" s="104"/>
      <c r="AK687" s="104"/>
      <c r="AN687" s="104"/>
      <c r="AQ687" s="104"/>
      <c r="AT687" s="104"/>
      <c r="AW687" s="104"/>
      <c r="AZ687" s="104"/>
      <c r="BC687" s="104"/>
      <c r="BF687" s="104"/>
      <c r="BI687" s="104"/>
      <c r="BL687" s="104"/>
      <c r="BO687" s="104"/>
      <c r="BR687" s="104"/>
      <c r="BU687" s="104"/>
      <c r="BX687" s="104"/>
      <c r="CA687" s="104"/>
    </row>
    <row r="688">
      <c r="A688" s="89"/>
      <c r="D688" s="90"/>
      <c r="G688" s="90"/>
      <c r="J688" s="90"/>
      <c r="M688" s="90"/>
      <c r="P688" s="90"/>
      <c r="S688" s="90"/>
      <c r="V688" s="104"/>
      <c r="Y688" s="104"/>
      <c r="AB688" s="104"/>
      <c r="AE688" s="104"/>
      <c r="AH688" s="104"/>
      <c r="AK688" s="104"/>
      <c r="AN688" s="104"/>
      <c r="AQ688" s="104"/>
      <c r="AT688" s="104"/>
      <c r="AW688" s="104"/>
      <c r="AZ688" s="104"/>
      <c r="BC688" s="104"/>
      <c r="BF688" s="104"/>
      <c r="BI688" s="104"/>
      <c r="BL688" s="104"/>
      <c r="BO688" s="104"/>
      <c r="BR688" s="104"/>
      <c r="BU688" s="104"/>
      <c r="BX688" s="104"/>
      <c r="CA688" s="104"/>
    </row>
    <row r="689">
      <c r="A689" s="89"/>
      <c r="D689" s="90"/>
      <c r="G689" s="90"/>
      <c r="J689" s="90"/>
      <c r="M689" s="90"/>
      <c r="P689" s="90"/>
      <c r="S689" s="90"/>
      <c r="V689" s="104"/>
      <c r="Y689" s="104"/>
      <c r="AB689" s="104"/>
      <c r="AE689" s="104"/>
      <c r="AH689" s="104"/>
      <c r="AK689" s="104"/>
      <c r="AN689" s="104"/>
      <c r="AQ689" s="104"/>
      <c r="AT689" s="104"/>
      <c r="AW689" s="104"/>
      <c r="AZ689" s="104"/>
      <c r="BC689" s="104"/>
      <c r="BF689" s="104"/>
      <c r="BI689" s="104"/>
      <c r="BL689" s="104"/>
      <c r="BO689" s="104"/>
      <c r="BR689" s="104"/>
      <c r="BU689" s="104"/>
      <c r="BX689" s="104"/>
      <c r="CA689" s="104"/>
    </row>
    <row r="690">
      <c r="A690" s="89"/>
      <c r="D690" s="90"/>
      <c r="G690" s="90"/>
      <c r="J690" s="90"/>
      <c r="M690" s="90"/>
      <c r="P690" s="90"/>
      <c r="S690" s="90"/>
      <c r="V690" s="104"/>
      <c r="Y690" s="104"/>
      <c r="AB690" s="104"/>
      <c r="AE690" s="104"/>
      <c r="AH690" s="104"/>
      <c r="AK690" s="104"/>
      <c r="AN690" s="104"/>
      <c r="AQ690" s="104"/>
      <c r="AT690" s="104"/>
      <c r="AW690" s="104"/>
      <c r="AZ690" s="104"/>
      <c r="BC690" s="104"/>
      <c r="BF690" s="104"/>
      <c r="BI690" s="104"/>
      <c r="BL690" s="104"/>
      <c r="BO690" s="104"/>
      <c r="BR690" s="104"/>
      <c r="BU690" s="104"/>
      <c r="BX690" s="104"/>
      <c r="CA690" s="104"/>
    </row>
    <row r="691">
      <c r="A691" s="89"/>
      <c r="D691" s="90"/>
      <c r="G691" s="90"/>
      <c r="J691" s="90"/>
      <c r="M691" s="90"/>
      <c r="P691" s="90"/>
      <c r="S691" s="90"/>
      <c r="V691" s="104"/>
      <c r="Y691" s="104"/>
      <c r="AB691" s="104"/>
      <c r="AE691" s="104"/>
      <c r="AH691" s="104"/>
      <c r="AK691" s="104"/>
      <c r="AN691" s="104"/>
      <c r="AQ691" s="104"/>
      <c r="AT691" s="104"/>
      <c r="AW691" s="104"/>
      <c r="AZ691" s="104"/>
      <c r="BC691" s="104"/>
      <c r="BF691" s="104"/>
      <c r="BI691" s="104"/>
      <c r="BL691" s="104"/>
      <c r="BO691" s="104"/>
      <c r="BR691" s="104"/>
      <c r="BU691" s="104"/>
      <c r="BX691" s="104"/>
      <c r="CA691" s="104"/>
    </row>
    <row r="692">
      <c r="A692" s="89"/>
      <c r="D692" s="90"/>
      <c r="G692" s="90"/>
      <c r="J692" s="90"/>
      <c r="M692" s="90"/>
      <c r="P692" s="90"/>
      <c r="S692" s="90"/>
      <c r="V692" s="104"/>
      <c r="Y692" s="104"/>
      <c r="AB692" s="104"/>
      <c r="AE692" s="104"/>
      <c r="AH692" s="104"/>
      <c r="AK692" s="104"/>
      <c r="AN692" s="104"/>
      <c r="AQ692" s="104"/>
      <c r="AT692" s="104"/>
      <c r="AW692" s="104"/>
      <c r="AZ692" s="104"/>
      <c r="BC692" s="104"/>
      <c r="BF692" s="104"/>
      <c r="BI692" s="104"/>
      <c r="BL692" s="104"/>
      <c r="BO692" s="104"/>
      <c r="BR692" s="104"/>
      <c r="BU692" s="104"/>
      <c r="BX692" s="104"/>
      <c r="CA692" s="104"/>
    </row>
    <row r="693">
      <c r="A693" s="89"/>
      <c r="D693" s="90"/>
      <c r="G693" s="90"/>
      <c r="J693" s="90"/>
      <c r="M693" s="90"/>
      <c r="P693" s="90"/>
      <c r="S693" s="90"/>
      <c r="V693" s="104"/>
      <c r="Y693" s="104"/>
      <c r="AB693" s="104"/>
      <c r="AE693" s="104"/>
      <c r="AH693" s="104"/>
      <c r="AK693" s="104"/>
      <c r="AN693" s="104"/>
      <c r="AQ693" s="104"/>
      <c r="AT693" s="104"/>
      <c r="AW693" s="104"/>
      <c r="AZ693" s="104"/>
      <c r="BC693" s="104"/>
      <c r="BF693" s="104"/>
      <c r="BI693" s="104"/>
      <c r="BL693" s="104"/>
      <c r="BO693" s="104"/>
      <c r="BR693" s="104"/>
      <c r="BU693" s="104"/>
      <c r="BX693" s="104"/>
      <c r="CA693" s="104"/>
    </row>
    <row r="694">
      <c r="A694" s="89"/>
      <c r="D694" s="90"/>
      <c r="G694" s="90"/>
      <c r="J694" s="90"/>
      <c r="M694" s="90"/>
      <c r="P694" s="90"/>
      <c r="S694" s="90"/>
      <c r="V694" s="104"/>
      <c r="Y694" s="104"/>
      <c r="AB694" s="104"/>
      <c r="AE694" s="104"/>
      <c r="AH694" s="104"/>
      <c r="AK694" s="104"/>
      <c r="AN694" s="104"/>
      <c r="AQ694" s="104"/>
      <c r="AT694" s="104"/>
      <c r="AW694" s="104"/>
      <c r="AZ694" s="104"/>
      <c r="BC694" s="104"/>
      <c r="BF694" s="104"/>
      <c r="BI694" s="104"/>
      <c r="BL694" s="104"/>
      <c r="BO694" s="104"/>
      <c r="BR694" s="104"/>
      <c r="BU694" s="104"/>
      <c r="BX694" s="104"/>
      <c r="CA694" s="104"/>
    </row>
    <row r="695">
      <c r="A695" s="89"/>
      <c r="D695" s="90"/>
      <c r="G695" s="90"/>
      <c r="J695" s="90"/>
      <c r="M695" s="90"/>
      <c r="P695" s="90"/>
      <c r="S695" s="90"/>
      <c r="V695" s="104"/>
      <c r="Y695" s="104"/>
      <c r="AB695" s="104"/>
      <c r="AE695" s="104"/>
      <c r="AH695" s="104"/>
      <c r="AK695" s="104"/>
      <c r="AN695" s="104"/>
      <c r="AQ695" s="104"/>
      <c r="AT695" s="104"/>
      <c r="AW695" s="104"/>
      <c r="AZ695" s="104"/>
      <c r="BC695" s="104"/>
      <c r="BF695" s="104"/>
      <c r="BI695" s="104"/>
      <c r="BL695" s="104"/>
      <c r="BO695" s="104"/>
      <c r="BR695" s="104"/>
      <c r="BU695" s="104"/>
      <c r="BX695" s="104"/>
      <c r="CA695" s="104"/>
    </row>
    <row r="696">
      <c r="A696" s="89"/>
      <c r="D696" s="90"/>
      <c r="G696" s="90"/>
      <c r="J696" s="90"/>
      <c r="M696" s="90"/>
      <c r="P696" s="90"/>
      <c r="S696" s="90"/>
      <c r="V696" s="104"/>
      <c r="Y696" s="104"/>
      <c r="AB696" s="104"/>
      <c r="AE696" s="104"/>
      <c r="AH696" s="104"/>
      <c r="AK696" s="104"/>
      <c r="AN696" s="104"/>
      <c r="AQ696" s="104"/>
      <c r="AT696" s="104"/>
      <c r="AW696" s="104"/>
      <c r="AZ696" s="104"/>
      <c r="BC696" s="104"/>
      <c r="BF696" s="104"/>
      <c r="BI696" s="104"/>
      <c r="BL696" s="104"/>
      <c r="BO696" s="104"/>
      <c r="BR696" s="104"/>
      <c r="BU696" s="104"/>
      <c r="BX696" s="104"/>
      <c r="CA696" s="104"/>
    </row>
    <row r="697">
      <c r="A697" s="89"/>
      <c r="D697" s="90"/>
      <c r="G697" s="90"/>
      <c r="J697" s="90"/>
      <c r="M697" s="90"/>
      <c r="P697" s="90"/>
      <c r="S697" s="90"/>
      <c r="V697" s="104"/>
      <c r="Y697" s="104"/>
      <c r="AB697" s="104"/>
      <c r="AE697" s="104"/>
      <c r="AH697" s="104"/>
      <c r="AK697" s="104"/>
      <c r="AN697" s="104"/>
      <c r="AQ697" s="104"/>
      <c r="AT697" s="104"/>
      <c r="AW697" s="104"/>
      <c r="AZ697" s="104"/>
      <c r="BC697" s="104"/>
      <c r="BF697" s="104"/>
      <c r="BI697" s="104"/>
      <c r="BL697" s="104"/>
      <c r="BO697" s="104"/>
      <c r="BR697" s="104"/>
      <c r="BU697" s="104"/>
      <c r="BX697" s="104"/>
      <c r="CA697" s="104"/>
    </row>
    <row r="698">
      <c r="A698" s="89"/>
      <c r="D698" s="90"/>
      <c r="G698" s="90"/>
      <c r="J698" s="90"/>
      <c r="M698" s="90"/>
      <c r="P698" s="90"/>
      <c r="S698" s="90"/>
      <c r="V698" s="104"/>
      <c r="Y698" s="104"/>
      <c r="AB698" s="104"/>
      <c r="AE698" s="104"/>
      <c r="AH698" s="104"/>
      <c r="AK698" s="104"/>
      <c r="AN698" s="104"/>
      <c r="AQ698" s="104"/>
      <c r="AT698" s="104"/>
      <c r="AW698" s="104"/>
      <c r="AZ698" s="104"/>
      <c r="BC698" s="104"/>
      <c r="BF698" s="104"/>
      <c r="BI698" s="104"/>
      <c r="BL698" s="104"/>
      <c r="BO698" s="104"/>
      <c r="BR698" s="104"/>
      <c r="BU698" s="104"/>
      <c r="BX698" s="104"/>
      <c r="CA698" s="104"/>
    </row>
    <row r="699">
      <c r="A699" s="89"/>
      <c r="D699" s="90"/>
      <c r="G699" s="90"/>
      <c r="J699" s="90"/>
      <c r="M699" s="90"/>
      <c r="P699" s="90"/>
      <c r="S699" s="90"/>
      <c r="V699" s="104"/>
      <c r="Y699" s="104"/>
      <c r="AB699" s="104"/>
      <c r="AE699" s="104"/>
      <c r="AH699" s="104"/>
      <c r="AK699" s="104"/>
      <c r="AN699" s="104"/>
      <c r="AQ699" s="104"/>
      <c r="AT699" s="104"/>
      <c r="AW699" s="104"/>
      <c r="AZ699" s="104"/>
      <c r="BC699" s="104"/>
      <c r="BF699" s="104"/>
      <c r="BI699" s="104"/>
      <c r="BL699" s="104"/>
      <c r="BO699" s="104"/>
      <c r="BR699" s="104"/>
      <c r="BU699" s="104"/>
      <c r="BX699" s="104"/>
      <c r="CA699" s="104"/>
    </row>
    <row r="700">
      <c r="A700" s="89"/>
      <c r="D700" s="90"/>
      <c r="G700" s="90"/>
      <c r="J700" s="90"/>
      <c r="M700" s="90"/>
      <c r="P700" s="90"/>
      <c r="S700" s="90"/>
      <c r="V700" s="104"/>
      <c r="Y700" s="104"/>
      <c r="AB700" s="104"/>
      <c r="AE700" s="104"/>
      <c r="AH700" s="104"/>
      <c r="AK700" s="104"/>
      <c r="AN700" s="104"/>
      <c r="AQ700" s="104"/>
      <c r="AT700" s="104"/>
      <c r="AW700" s="104"/>
      <c r="AZ700" s="104"/>
      <c r="BC700" s="104"/>
      <c r="BF700" s="104"/>
      <c r="BI700" s="104"/>
      <c r="BL700" s="104"/>
      <c r="BO700" s="104"/>
      <c r="BR700" s="104"/>
      <c r="BU700" s="104"/>
      <c r="BX700" s="104"/>
      <c r="CA700" s="104"/>
    </row>
    <row r="701">
      <c r="A701" s="89"/>
      <c r="D701" s="90"/>
      <c r="G701" s="90"/>
      <c r="J701" s="90"/>
      <c r="M701" s="90"/>
      <c r="P701" s="90"/>
      <c r="S701" s="90"/>
      <c r="V701" s="104"/>
      <c r="Y701" s="104"/>
      <c r="AB701" s="104"/>
      <c r="AE701" s="104"/>
      <c r="AH701" s="104"/>
      <c r="AK701" s="104"/>
      <c r="AN701" s="104"/>
      <c r="AQ701" s="104"/>
      <c r="AT701" s="104"/>
      <c r="AW701" s="104"/>
      <c r="AZ701" s="104"/>
      <c r="BC701" s="104"/>
      <c r="BF701" s="104"/>
      <c r="BI701" s="104"/>
      <c r="BL701" s="104"/>
      <c r="BO701" s="104"/>
      <c r="BR701" s="104"/>
      <c r="BU701" s="104"/>
      <c r="BX701" s="104"/>
      <c r="CA701" s="104"/>
    </row>
    <row r="702">
      <c r="A702" s="89"/>
      <c r="D702" s="90"/>
      <c r="G702" s="90"/>
      <c r="J702" s="90"/>
      <c r="M702" s="90"/>
      <c r="P702" s="90"/>
      <c r="S702" s="90"/>
      <c r="V702" s="104"/>
      <c r="Y702" s="104"/>
      <c r="AB702" s="104"/>
      <c r="AE702" s="104"/>
      <c r="AH702" s="104"/>
      <c r="AK702" s="104"/>
      <c r="AN702" s="104"/>
      <c r="AQ702" s="104"/>
      <c r="AT702" s="104"/>
      <c r="AW702" s="104"/>
      <c r="AZ702" s="104"/>
      <c r="BC702" s="104"/>
      <c r="BF702" s="104"/>
      <c r="BI702" s="104"/>
      <c r="BL702" s="104"/>
      <c r="BO702" s="104"/>
      <c r="BR702" s="104"/>
      <c r="BU702" s="104"/>
      <c r="BX702" s="104"/>
      <c r="CA702" s="104"/>
    </row>
    <row r="703">
      <c r="A703" s="89"/>
      <c r="D703" s="90"/>
      <c r="G703" s="90"/>
      <c r="J703" s="90"/>
      <c r="M703" s="90"/>
      <c r="P703" s="90"/>
      <c r="S703" s="90"/>
      <c r="V703" s="104"/>
      <c r="Y703" s="104"/>
      <c r="AB703" s="104"/>
      <c r="AE703" s="104"/>
      <c r="AH703" s="104"/>
      <c r="AK703" s="104"/>
      <c r="AN703" s="104"/>
      <c r="AQ703" s="104"/>
      <c r="AT703" s="104"/>
      <c r="AW703" s="104"/>
      <c r="AZ703" s="104"/>
      <c r="BC703" s="104"/>
      <c r="BF703" s="104"/>
      <c r="BI703" s="104"/>
      <c r="BL703" s="104"/>
      <c r="BO703" s="104"/>
      <c r="BR703" s="104"/>
      <c r="BU703" s="104"/>
      <c r="BX703" s="104"/>
      <c r="CA703" s="104"/>
    </row>
    <row r="704">
      <c r="A704" s="89"/>
      <c r="D704" s="90"/>
      <c r="G704" s="90"/>
      <c r="J704" s="90"/>
      <c r="M704" s="90"/>
      <c r="P704" s="90"/>
      <c r="S704" s="90"/>
      <c r="V704" s="104"/>
      <c r="Y704" s="104"/>
      <c r="AB704" s="104"/>
      <c r="AE704" s="104"/>
      <c r="AH704" s="104"/>
      <c r="AK704" s="104"/>
      <c r="AN704" s="104"/>
      <c r="AQ704" s="104"/>
      <c r="AT704" s="104"/>
      <c r="AW704" s="104"/>
      <c r="AZ704" s="104"/>
      <c r="BC704" s="104"/>
      <c r="BF704" s="104"/>
      <c r="BI704" s="104"/>
      <c r="BL704" s="104"/>
      <c r="BO704" s="104"/>
      <c r="BR704" s="104"/>
      <c r="BU704" s="104"/>
      <c r="BX704" s="104"/>
      <c r="CA704" s="104"/>
    </row>
    <row r="705">
      <c r="A705" s="89"/>
      <c r="D705" s="90"/>
      <c r="G705" s="90"/>
      <c r="J705" s="90"/>
      <c r="M705" s="90"/>
      <c r="P705" s="90"/>
      <c r="S705" s="90"/>
      <c r="V705" s="104"/>
      <c r="Y705" s="104"/>
      <c r="AB705" s="104"/>
      <c r="AE705" s="104"/>
      <c r="AH705" s="104"/>
      <c r="AK705" s="104"/>
      <c r="AN705" s="104"/>
      <c r="AQ705" s="104"/>
      <c r="AT705" s="104"/>
      <c r="AW705" s="104"/>
      <c r="AZ705" s="104"/>
      <c r="BC705" s="104"/>
      <c r="BF705" s="104"/>
      <c r="BI705" s="104"/>
      <c r="BL705" s="104"/>
      <c r="BO705" s="104"/>
      <c r="BR705" s="104"/>
      <c r="BU705" s="104"/>
      <c r="BX705" s="104"/>
      <c r="CA705" s="104"/>
    </row>
    <row r="706">
      <c r="A706" s="89"/>
      <c r="D706" s="90"/>
      <c r="G706" s="90"/>
      <c r="J706" s="90"/>
      <c r="M706" s="90"/>
      <c r="P706" s="90"/>
      <c r="S706" s="90"/>
      <c r="V706" s="104"/>
      <c r="Y706" s="104"/>
      <c r="AB706" s="104"/>
      <c r="AE706" s="104"/>
      <c r="AH706" s="104"/>
      <c r="AK706" s="104"/>
      <c r="AN706" s="104"/>
      <c r="AQ706" s="104"/>
      <c r="AT706" s="104"/>
      <c r="AW706" s="104"/>
      <c r="AZ706" s="104"/>
      <c r="BC706" s="104"/>
      <c r="BF706" s="104"/>
      <c r="BI706" s="104"/>
      <c r="BL706" s="104"/>
      <c r="BO706" s="104"/>
      <c r="BR706" s="104"/>
      <c r="BU706" s="104"/>
      <c r="BX706" s="104"/>
      <c r="CA706" s="104"/>
    </row>
    <row r="707">
      <c r="A707" s="89"/>
      <c r="D707" s="90"/>
      <c r="G707" s="90"/>
      <c r="J707" s="90"/>
      <c r="M707" s="90"/>
      <c r="P707" s="90"/>
      <c r="S707" s="90"/>
      <c r="V707" s="104"/>
      <c r="Y707" s="104"/>
      <c r="AB707" s="104"/>
      <c r="AE707" s="104"/>
      <c r="AH707" s="104"/>
      <c r="AK707" s="104"/>
      <c r="AN707" s="104"/>
      <c r="AQ707" s="104"/>
      <c r="AT707" s="104"/>
      <c r="AW707" s="104"/>
      <c r="AZ707" s="104"/>
      <c r="BC707" s="104"/>
      <c r="BF707" s="104"/>
      <c r="BI707" s="104"/>
      <c r="BL707" s="104"/>
      <c r="BO707" s="104"/>
      <c r="BR707" s="104"/>
      <c r="BU707" s="104"/>
      <c r="BX707" s="104"/>
      <c r="CA707" s="104"/>
    </row>
    <row r="708">
      <c r="A708" s="89"/>
      <c r="D708" s="90"/>
      <c r="G708" s="90"/>
      <c r="J708" s="90"/>
      <c r="M708" s="90"/>
      <c r="P708" s="90"/>
      <c r="S708" s="90"/>
      <c r="V708" s="104"/>
      <c r="Y708" s="104"/>
      <c r="AB708" s="104"/>
      <c r="AE708" s="104"/>
      <c r="AH708" s="104"/>
      <c r="AK708" s="104"/>
      <c r="AN708" s="104"/>
      <c r="AQ708" s="104"/>
      <c r="AT708" s="104"/>
      <c r="AW708" s="104"/>
      <c r="AZ708" s="104"/>
      <c r="BC708" s="104"/>
      <c r="BF708" s="104"/>
      <c r="BI708" s="104"/>
      <c r="BL708" s="104"/>
      <c r="BO708" s="104"/>
      <c r="BR708" s="104"/>
      <c r="BU708" s="104"/>
      <c r="BX708" s="104"/>
      <c r="CA708" s="104"/>
    </row>
    <row r="709">
      <c r="A709" s="89"/>
      <c r="D709" s="90"/>
      <c r="G709" s="90"/>
      <c r="J709" s="90"/>
      <c r="M709" s="90"/>
      <c r="P709" s="90"/>
      <c r="S709" s="90"/>
      <c r="V709" s="104"/>
      <c r="Y709" s="104"/>
      <c r="AB709" s="104"/>
      <c r="AE709" s="104"/>
      <c r="AH709" s="104"/>
      <c r="AK709" s="104"/>
      <c r="AN709" s="104"/>
      <c r="AQ709" s="104"/>
      <c r="AT709" s="104"/>
      <c r="AW709" s="104"/>
      <c r="AZ709" s="104"/>
      <c r="BC709" s="104"/>
      <c r="BF709" s="104"/>
      <c r="BI709" s="104"/>
      <c r="BL709" s="104"/>
      <c r="BO709" s="104"/>
      <c r="BR709" s="104"/>
      <c r="BU709" s="104"/>
      <c r="BX709" s="104"/>
      <c r="CA709" s="104"/>
    </row>
    <row r="710">
      <c r="A710" s="89"/>
      <c r="D710" s="90"/>
      <c r="G710" s="90"/>
      <c r="J710" s="90"/>
      <c r="M710" s="90"/>
      <c r="P710" s="90"/>
      <c r="S710" s="90"/>
      <c r="V710" s="104"/>
      <c r="Y710" s="104"/>
      <c r="AB710" s="104"/>
      <c r="AE710" s="104"/>
      <c r="AH710" s="104"/>
      <c r="AK710" s="104"/>
      <c r="AN710" s="104"/>
      <c r="AQ710" s="104"/>
      <c r="AT710" s="104"/>
      <c r="AW710" s="104"/>
      <c r="AZ710" s="104"/>
      <c r="BC710" s="104"/>
      <c r="BF710" s="104"/>
      <c r="BI710" s="104"/>
      <c r="BL710" s="104"/>
      <c r="BO710" s="104"/>
      <c r="BR710" s="104"/>
      <c r="BU710" s="104"/>
      <c r="BX710" s="104"/>
      <c r="CA710" s="104"/>
    </row>
    <row r="711">
      <c r="A711" s="89"/>
      <c r="D711" s="90"/>
      <c r="G711" s="90"/>
      <c r="J711" s="90"/>
      <c r="M711" s="90"/>
      <c r="P711" s="90"/>
      <c r="S711" s="90"/>
      <c r="V711" s="104"/>
      <c r="Y711" s="104"/>
      <c r="AB711" s="104"/>
      <c r="AE711" s="104"/>
      <c r="AH711" s="104"/>
      <c r="AK711" s="104"/>
      <c r="AN711" s="104"/>
      <c r="AQ711" s="104"/>
      <c r="AT711" s="104"/>
      <c r="AW711" s="104"/>
      <c r="AZ711" s="104"/>
      <c r="BC711" s="104"/>
      <c r="BF711" s="104"/>
      <c r="BI711" s="104"/>
      <c r="BL711" s="104"/>
      <c r="BO711" s="104"/>
      <c r="BR711" s="104"/>
      <c r="BU711" s="104"/>
      <c r="BX711" s="104"/>
      <c r="CA711" s="104"/>
    </row>
    <row r="712">
      <c r="A712" s="89"/>
      <c r="D712" s="90"/>
      <c r="G712" s="90"/>
      <c r="J712" s="90"/>
      <c r="M712" s="90"/>
      <c r="P712" s="90"/>
      <c r="S712" s="90"/>
      <c r="V712" s="104"/>
      <c r="Y712" s="104"/>
      <c r="AB712" s="104"/>
      <c r="AE712" s="104"/>
      <c r="AH712" s="104"/>
      <c r="AK712" s="104"/>
      <c r="AN712" s="104"/>
      <c r="AQ712" s="104"/>
      <c r="AT712" s="104"/>
      <c r="AW712" s="104"/>
      <c r="AZ712" s="104"/>
      <c r="BC712" s="104"/>
      <c r="BF712" s="104"/>
      <c r="BI712" s="104"/>
      <c r="BL712" s="104"/>
      <c r="BO712" s="104"/>
      <c r="BR712" s="104"/>
      <c r="BU712" s="104"/>
      <c r="BX712" s="104"/>
      <c r="CA712" s="104"/>
    </row>
    <row r="713">
      <c r="A713" s="89"/>
      <c r="D713" s="90"/>
      <c r="G713" s="90"/>
      <c r="J713" s="90"/>
      <c r="M713" s="90"/>
      <c r="P713" s="90"/>
      <c r="S713" s="90"/>
      <c r="V713" s="104"/>
      <c r="Y713" s="104"/>
      <c r="AB713" s="104"/>
      <c r="AE713" s="104"/>
      <c r="AH713" s="104"/>
      <c r="AK713" s="104"/>
      <c r="AN713" s="104"/>
      <c r="AQ713" s="104"/>
      <c r="AT713" s="104"/>
      <c r="AW713" s="104"/>
      <c r="AZ713" s="104"/>
      <c r="BC713" s="104"/>
      <c r="BF713" s="104"/>
      <c r="BI713" s="104"/>
      <c r="BL713" s="104"/>
      <c r="BO713" s="104"/>
      <c r="BR713" s="104"/>
      <c r="BU713" s="104"/>
      <c r="BX713" s="104"/>
      <c r="CA713" s="104"/>
    </row>
    <row r="714">
      <c r="A714" s="89"/>
      <c r="D714" s="90"/>
      <c r="G714" s="90"/>
      <c r="J714" s="90"/>
      <c r="M714" s="90"/>
      <c r="P714" s="90"/>
      <c r="S714" s="90"/>
      <c r="V714" s="104"/>
      <c r="Y714" s="104"/>
      <c r="AB714" s="104"/>
      <c r="AE714" s="104"/>
      <c r="AH714" s="104"/>
      <c r="AK714" s="104"/>
      <c r="AN714" s="104"/>
      <c r="AQ714" s="104"/>
      <c r="AT714" s="104"/>
      <c r="AW714" s="104"/>
      <c r="AZ714" s="104"/>
      <c r="BC714" s="104"/>
      <c r="BF714" s="104"/>
      <c r="BI714" s="104"/>
      <c r="BL714" s="104"/>
      <c r="BO714" s="104"/>
      <c r="BR714" s="104"/>
      <c r="BU714" s="104"/>
      <c r="BX714" s="104"/>
      <c r="CA714" s="104"/>
    </row>
    <row r="715">
      <c r="A715" s="89"/>
      <c r="D715" s="90"/>
      <c r="G715" s="90"/>
      <c r="J715" s="90"/>
      <c r="M715" s="90"/>
      <c r="P715" s="90"/>
      <c r="S715" s="90"/>
      <c r="V715" s="104"/>
      <c r="Y715" s="104"/>
      <c r="AB715" s="104"/>
      <c r="AE715" s="104"/>
      <c r="AH715" s="104"/>
      <c r="AK715" s="104"/>
      <c r="AN715" s="104"/>
      <c r="AQ715" s="104"/>
      <c r="AT715" s="104"/>
      <c r="AW715" s="104"/>
      <c r="AZ715" s="104"/>
      <c r="BC715" s="104"/>
      <c r="BF715" s="104"/>
      <c r="BI715" s="104"/>
      <c r="BL715" s="104"/>
      <c r="BO715" s="104"/>
      <c r="BR715" s="104"/>
      <c r="BU715" s="104"/>
      <c r="BX715" s="104"/>
      <c r="CA715" s="104"/>
    </row>
    <row r="716">
      <c r="A716" s="89"/>
      <c r="D716" s="90"/>
      <c r="G716" s="90"/>
      <c r="J716" s="90"/>
      <c r="M716" s="90"/>
      <c r="P716" s="90"/>
      <c r="S716" s="90"/>
      <c r="V716" s="104"/>
      <c r="Y716" s="104"/>
      <c r="AB716" s="104"/>
      <c r="AE716" s="104"/>
      <c r="AH716" s="104"/>
      <c r="AK716" s="104"/>
      <c r="AN716" s="104"/>
      <c r="AQ716" s="104"/>
      <c r="AT716" s="104"/>
      <c r="AW716" s="104"/>
      <c r="AZ716" s="104"/>
      <c r="BC716" s="104"/>
      <c r="BF716" s="104"/>
      <c r="BI716" s="104"/>
      <c r="BL716" s="104"/>
      <c r="BO716" s="104"/>
      <c r="BR716" s="104"/>
      <c r="BU716" s="104"/>
      <c r="BX716" s="104"/>
      <c r="CA716" s="104"/>
    </row>
    <row r="717">
      <c r="A717" s="89"/>
      <c r="D717" s="90"/>
      <c r="G717" s="90"/>
      <c r="J717" s="90"/>
      <c r="M717" s="90"/>
      <c r="P717" s="90"/>
      <c r="S717" s="90"/>
      <c r="V717" s="104"/>
      <c r="Y717" s="104"/>
      <c r="AB717" s="104"/>
      <c r="AE717" s="104"/>
      <c r="AH717" s="104"/>
      <c r="AK717" s="104"/>
      <c r="AN717" s="104"/>
      <c r="AQ717" s="104"/>
      <c r="AT717" s="104"/>
      <c r="AW717" s="104"/>
      <c r="AZ717" s="104"/>
      <c r="BC717" s="104"/>
      <c r="BF717" s="104"/>
      <c r="BI717" s="104"/>
      <c r="BL717" s="104"/>
      <c r="BO717" s="104"/>
      <c r="BR717" s="104"/>
      <c r="BU717" s="104"/>
      <c r="BX717" s="104"/>
      <c r="CA717" s="104"/>
    </row>
    <row r="718">
      <c r="A718" s="89"/>
      <c r="D718" s="90"/>
      <c r="G718" s="90"/>
      <c r="J718" s="90"/>
      <c r="M718" s="90"/>
      <c r="P718" s="90"/>
      <c r="S718" s="90"/>
      <c r="V718" s="104"/>
      <c r="Y718" s="104"/>
      <c r="AB718" s="104"/>
      <c r="AE718" s="104"/>
      <c r="AH718" s="104"/>
      <c r="AK718" s="104"/>
      <c r="AN718" s="104"/>
      <c r="AQ718" s="104"/>
      <c r="AT718" s="104"/>
      <c r="AW718" s="104"/>
      <c r="AZ718" s="104"/>
      <c r="BC718" s="104"/>
      <c r="BF718" s="104"/>
      <c r="BI718" s="104"/>
      <c r="BL718" s="104"/>
      <c r="BO718" s="104"/>
      <c r="BR718" s="104"/>
      <c r="BU718" s="104"/>
      <c r="BX718" s="104"/>
      <c r="CA718" s="104"/>
    </row>
    <row r="719">
      <c r="A719" s="89"/>
      <c r="D719" s="90"/>
      <c r="G719" s="90"/>
      <c r="J719" s="90"/>
      <c r="M719" s="90"/>
      <c r="P719" s="90"/>
      <c r="S719" s="90"/>
      <c r="V719" s="104"/>
      <c r="Y719" s="104"/>
      <c r="AB719" s="104"/>
      <c r="AE719" s="104"/>
      <c r="AH719" s="104"/>
      <c r="AK719" s="104"/>
      <c r="AN719" s="104"/>
      <c r="AQ719" s="104"/>
      <c r="AT719" s="104"/>
      <c r="AW719" s="104"/>
      <c r="AZ719" s="104"/>
      <c r="BC719" s="104"/>
      <c r="BF719" s="104"/>
      <c r="BI719" s="104"/>
      <c r="BL719" s="104"/>
      <c r="BO719" s="104"/>
      <c r="BR719" s="104"/>
      <c r="BU719" s="104"/>
      <c r="BX719" s="104"/>
      <c r="CA719" s="104"/>
    </row>
    <row r="720">
      <c r="A720" s="89"/>
      <c r="D720" s="90"/>
      <c r="G720" s="90"/>
      <c r="J720" s="90"/>
      <c r="M720" s="90"/>
      <c r="P720" s="90"/>
      <c r="S720" s="90"/>
      <c r="V720" s="104"/>
      <c r="Y720" s="104"/>
      <c r="AB720" s="104"/>
      <c r="AE720" s="104"/>
      <c r="AH720" s="104"/>
      <c r="AK720" s="104"/>
      <c r="AN720" s="104"/>
      <c r="AQ720" s="104"/>
      <c r="AT720" s="104"/>
      <c r="AW720" s="104"/>
      <c r="AZ720" s="104"/>
      <c r="BC720" s="104"/>
      <c r="BF720" s="104"/>
      <c r="BI720" s="104"/>
      <c r="BL720" s="104"/>
      <c r="BO720" s="104"/>
      <c r="BR720" s="104"/>
      <c r="BU720" s="104"/>
      <c r="BX720" s="104"/>
      <c r="CA720" s="104"/>
    </row>
    <row r="721">
      <c r="A721" s="89"/>
      <c r="D721" s="90"/>
      <c r="G721" s="90"/>
      <c r="J721" s="90"/>
      <c r="M721" s="90"/>
      <c r="P721" s="90"/>
      <c r="S721" s="90"/>
      <c r="V721" s="104"/>
      <c r="Y721" s="104"/>
      <c r="AB721" s="104"/>
      <c r="AE721" s="104"/>
      <c r="AH721" s="104"/>
      <c r="AK721" s="104"/>
      <c r="AN721" s="104"/>
      <c r="AQ721" s="104"/>
      <c r="AT721" s="104"/>
      <c r="AW721" s="104"/>
      <c r="AZ721" s="104"/>
      <c r="BC721" s="104"/>
      <c r="BF721" s="104"/>
      <c r="BI721" s="104"/>
      <c r="BL721" s="104"/>
      <c r="BO721" s="104"/>
      <c r="BR721" s="104"/>
      <c r="BU721" s="104"/>
      <c r="BX721" s="104"/>
      <c r="CA721" s="104"/>
    </row>
    <row r="722">
      <c r="A722" s="89"/>
      <c r="D722" s="90"/>
      <c r="G722" s="90"/>
      <c r="J722" s="90"/>
      <c r="M722" s="90"/>
      <c r="P722" s="90"/>
      <c r="S722" s="90"/>
      <c r="V722" s="104"/>
      <c r="Y722" s="104"/>
      <c r="AB722" s="104"/>
      <c r="AE722" s="104"/>
      <c r="AH722" s="104"/>
      <c r="AK722" s="104"/>
      <c r="AN722" s="104"/>
      <c r="AQ722" s="104"/>
      <c r="AT722" s="104"/>
      <c r="AW722" s="104"/>
      <c r="AZ722" s="104"/>
      <c r="BC722" s="104"/>
      <c r="BF722" s="104"/>
      <c r="BI722" s="104"/>
      <c r="BL722" s="104"/>
      <c r="BO722" s="104"/>
      <c r="BR722" s="104"/>
      <c r="BU722" s="104"/>
      <c r="BX722" s="104"/>
      <c r="CA722" s="104"/>
    </row>
    <row r="723">
      <c r="A723" s="89"/>
      <c r="D723" s="90"/>
      <c r="G723" s="90"/>
      <c r="J723" s="90"/>
      <c r="M723" s="90"/>
      <c r="P723" s="90"/>
      <c r="S723" s="90"/>
      <c r="V723" s="104"/>
      <c r="Y723" s="104"/>
      <c r="AB723" s="104"/>
      <c r="AE723" s="104"/>
      <c r="AH723" s="104"/>
      <c r="AK723" s="104"/>
      <c r="AN723" s="104"/>
      <c r="AQ723" s="104"/>
      <c r="AT723" s="104"/>
      <c r="AW723" s="104"/>
      <c r="AZ723" s="104"/>
      <c r="BC723" s="104"/>
      <c r="BF723" s="104"/>
      <c r="BI723" s="104"/>
      <c r="BL723" s="104"/>
      <c r="BO723" s="104"/>
      <c r="BR723" s="104"/>
      <c r="BU723" s="104"/>
      <c r="BX723" s="104"/>
      <c r="CA723" s="104"/>
    </row>
    <row r="724">
      <c r="A724" s="89"/>
      <c r="D724" s="90"/>
      <c r="G724" s="90"/>
      <c r="J724" s="90"/>
      <c r="M724" s="90"/>
      <c r="P724" s="90"/>
      <c r="S724" s="90"/>
      <c r="V724" s="104"/>
      <c r="Y724" s="104"/>
      <c r="AB724" s="104"/>
      <c r="AE724" s="104"/>
      <c r="AH724" s="104"/>
      <c r="AK724" s="104"/>
      <c r="AN724" s="104"/>
      <c r="AQ724" s="104"/>
      <c r="AT724" s="104"/>
      <c r="AW724" s="104"/>
      <c r="AZ724" s="104"/>
      <c r="BC724" s="104"/>
      <c r="BF724" s="104"/>
      <c r="BI724" s="104"/>
      <c r="BL724" s="104"/>
      <c r="BO724" s="104"/>
      <c r="BR724" s="104"/>
      <c r="BU724" s="104"/>
      <c r="BX724" s="104"/>
      <c r="CA724" s="104"/>
    </row>
    <row r="725">
      <c r="A725" s="89"/>
      <c r="D725" s="90"/>
      <c r="G725" s="90"/>
      <c r="J725" s="90"/>
      <c r="M725" s="90"/>
      <c r="P725" s="90"/>
      <c r="S725" s="90"/>
      <c r="V725" s="104"/>
      <c r="Y725" s="104"/>
      <c r="AB725" s="104"/>
      <c r="AE725" s="104"/>
      <c r="AH725" s="104"/>
      <c r="AK725" s="104"/>
      <c r="AN725" s="104"/>
      <c r="AQ725" s="104"/>
      <c r="AT725" s="104"/>
      <c r="AW725" s="104"/>
      <c r="AZ725" s="104"/>
      <c r="BC725" s="104"/>
      <c r="BF725" s="104"/>
      <c r="BI725" s="104"/>
      <c r="BL725" s="104"/>
      <c r="BO725" s="104"/>
      <c r="BR725" s="104"/>
      <c r="BU725" s="104"/>
      <c r="BX725" s="104"/>
      <c r="CA725" s="104"/>
    </row>
    <row r="726">
      <c r="A726" s="89"/>
      <c r="D726" s="90"/>
      <c r="G726" s="90"/>
      <c r="J726" s="90"/>
      <c r="M726" s="90"/>
      <c r="P726" s="90"/>
      <c r="S726" s="90"/>
      <c r="V726" s="104"/>
      <c r="Y726" s="104"/>
      <c r="AB726" s="104"/>
      <c r="AE726" s="104"/>
      <c r="AH726" s="104"/>
      <c r="AK726" s="104"/>
      <c r="AN726" s="104"/>
      <c r="AQ726" s="104"/>
      <c r="AT726" s="104"/>
      <c r="AW726" s="104"/>
      <c r="AZ726" s="104"/>
      <c r="BC726" s="104"/>
      <c r="BF726" s="104"/>
      <c r="BI726" s="104"/>
      <c r="BL726" s="104"/>
      <c r="BO726" s="104"/>
      <c r="BR726" s="104"/>
      <c r="BU726" s="104"/>
      <c r="BX726" s="104"/>
      <c r="CA726" s="104"/>
    </row>
    <row r="727">
      <c r="A727" s="89"/>
      <c r="D727" s="90"/>
      <c r="G727" s="90"/>
      <c r="J727" s="90"/>
      <c r="M727" s="90"/>
      <c r="P727" s="90"/>
      <c r="S727" s="90"/>
      <c r="V727" s="104"/>
      <c r="Y727" s="104"/>
      <c r="AB727" s="104"/>
      <c r="AE727" s="104"/>
      <c r="AH727" s="104"/>
      <c r="AK727" s="104"/>
      <c r="AN727" s="104"/>
      <c r="AQ727" s="104"/>
      <c r="AT727" s="104"/>
      <c r="AW727" s="104"/>
      <c r="AZ727" s="104"/>
      <c r="BC727" s="104"/>
      <c r="BF727" s="104"/>
      <c r="BI727" s="104"/>
      <c r="BL727" s="104"/>
      <c r="BO727" s="104"/>
      <c r="BR727" s="104"/>
      <c r="BU727" s="104"/>
      <c r="BX727" s="104"/>
      <c r="CA727" s="104"/>
    </row>
    <row r="728">
      <c r="A728" s="89"/>
      <c r="D728" s="90"/>
      <c r="G728" s="90"/>
      <c r="J728" s="90"/>
      <c r="M728" s="90"/>
      <c r="P728" s="90"/>
      <c r="S728" s="90"/>
      <c r="V728" s="104"/>
      <c r="Y728" s="104"/>
      <c r="AB728" s="104"/>
      <c r="AE728" s="104"/>
      <c r="AH728" s="104"/>
      <c r="AK728" s="104"/>
      <c r="AN728" s="104"/>
      <c r="AQ728" s="104"/>
      <c r="AT728" s="104"/>
      <c r="AW728" s="104"/>
      <c r="AZ728" s="104"/>
      <c r="BC728" s="104"/>
      <c r="BF728" s="104"/>
      <c r="BI728" s="104"/>
      <c r="BL728" s="104"/>
      <c r="BO728" s="104"/>
      <c r="BR728" s="104"/>
      <c r="BU728" s="104"/>
      <c r="BX728" s="104"/>
      <c r="CA728" s="104"/>
    </row>
    <row r="729">
      <c r="A729" s="89"/>
      <c r="D729" s="90"/>
      <c r="G729" s="90"/>
      <c r="J729" s="90"/>
      <c r="M729" s="90"/>
      <c r="P729" s="90"/>
      <c r="S729" s="90"/>
      <c r="V729" s="104"/>
      <c r="Y729" s="104"/>
      <c r="AB729" s="104"/>
      <c r="AE729" s="104"/>
      <c r="AH729" s="104"/>
      <c r="AK729" s="104"/>
      <c r="AN729" s="104"/>
      <c r="AQ729" s="104"/>
      <c r="AT729" s="104"/>
      <c r="AW729" s="104"/>
      <c r="AZ729" s="104"/>
      <c r="BC729" s="104"/>
      <c r="BF729" s="104"/>
      <c r="BI729" s="104"/>
      <c r="BL729" s="104"/>
      <c r="BO729" s="104"/>
      <c r="BR729" s="104"/>
      <c r="BU729" s="104"/>
      <c r="BX729" s="104"/>
      <c r="CA729" s="104"/>
    </row>
    <row r="730">
      <c r="A730" s="89"/>
      <c r="D730" s="90"/>
      <c r="G730" s="90"/>
      <c r="J730" s="90"/>
      <c r="M730" s="90"/>
      <c r="P730" s="90"/>
      <c r="S730" s="90"/>
      <c r="V730" s="104"/>
      <c r="Y730" s="104"/>
      <c r="AB730" s="104"/>
      <c r="AE730" s="104"/>
      <c r="AH730" s="104"/>
      <c r="AK730" s="104"/>
      <c r="AN730" s="104"/>
      <c r="AQ730" s="104"/>
      <c r="AT730" s="104"/>
      <c r="AW730" s="104"/>
      <c r="AZ730" s="104"/>
      <c r="BC730" s="104"/>
      <c r="BF730" s="104"/>
      <c r="BI730" s="104"/>
      <c r="BL730" s="104"/>
      <c r="BO730" s="104"/>
      <c r="BR730" s="104"/>
      <c r="BU730" s="104"/>
      <c r="BX730" s="104"/>
      <c r="CA730" s="104"/>
    </row>
    <row r="731">
      <c r="A731" s="89"/>
      <c r="D731" s="90"/>
      <c r="G731" s="90"/>
      <c r="J731" s="90"/>
      <c r="M731" s="90"/>
      <c r="P731" s="90"/>
      <c r="S731" s="90"/>
      <c r="V731" s="104"/>
      <c r="Y731" s="104"/>
      <c r="AB731" s="104"/>
      <c r="AE731" s="104"/>
      <c r="AH731" s="104"/>
      <c r="AK731" s="104"/>
      <c r="AN731" s="104"/>
      <c r="AQ731" s="104"/>
      <c r="AT731" s="104"/>
      <c r="AW731" s="104"/>
      <c r="AZ731" s="104"/>
      <c r="BC731" s="104"/>
      <c r="BF731" s="104"/>
      <c r="BI731" s="104"/>
      <c r="BL731" s="104"/>
      <c r="BO731" s="104"/>
      <c r="BR731" s="104"/>
      <c r="BU731" s="104"/>
      <c r="BX731" s="104"/>
      <c r="CA731" s="104"/>
    </row>
    <row r="732">
      <c r="A732" s="89"/>
      <c r="D732" s="90"/>
      <c r="G732" s="90"/>
      <c r="J732" s="90"/>
      <c r="M732" s="90"/>
      <c r="P732" s="90"/>
      <c r="S732" s="90"/>
      <c r="V732" s="104"/>
      <c r="Y732" s="104"/>
      <c r="AB732" s="104"/>
      <c r="AE732" s="104"/>
      <c r="AH732" s="104"/>
      <c r="AK732" s="104"/>
      <c r="AN732" s="104"/>
      <c r="AQ732" s="104"/>
      <c r="AT732" s="104"/>
      <c r="AW732" s="104"/>
      <c r="AZ732" s="104"/>
      <c r="BC732" s="104"/>
      <c r="BF732" s="104"/>
      <c r="BI732" s="104"/>
      <c r="BL732" s="104"/>
      <c r="BO732" s="104"/>
      <c r="BR732" s="104"/>
      <c r="BU732" s="104"/>
      <c r="BX732" s="104"/>
      <c r="CA732" s="104"/>
    </row>
    <row r="733">
      <c r="A733" s="89"/>
      <c r="D733" s="90"/>
      <c r="G733" s="90"/>
      <c r="J733" s="90"/>
      <c r="M733" s="90"/>
      <c r="P733" s="90"/>
      <c r="S733" s="90"/>
      <c r="V733" s="104"/>
      <c r="Y733" s="104"/>
      <c r="AB733" s="104"/>
      <c r="AE733" s="104"/>
      <c r="AH733" s="104"/>
      <c r="AK733" s="104"/>
      <c r="AN733" s="104"/>
      <c r="AQ733" s="104"/>
      <c r="AT733" s="104"/>
      <c r="AW733" s="104"/>
      <c r="AZ733" s="104"/>
      <c r="BC733" s="104"/>
      <c r="BF733" s="104"/>
      <c r="BI733" s="104"/>
      <c r="BL733" s="104"/>
      <c r="BO733" s="104"/>
      <c r="BR733" s="104"/>
      <c r="BU733" s="104"/>
      <c r="BX733" s="104"/>
      <c r="CA733" s="104"/>
    </row>
    <row r="734">
      <c r="A734" s="89"/>
      <c r="D734" s="90"/>
      <c r="G734" s="90"/>
      <c r="J734" s="90"/>
      <c r="M734" s="90"/>
      <c r="P734" s="90"/>
      <c r="S734" s="90"/>
      <c r="V734" s="104"/>
      <c r="Y734" s="104"/>
      <c r="AB734" s="104"/>
      <c r="AE734" s="104"/>
      <c r="AH734" s="104"/>
      <c r="AK734" s="104"/>
      <c r="AN734" s="104"/>
      <c r="AQ734" s="104"/>
      <c r="AT734" s="104"/>
      <c r="AW734" s="104"/>
      <c r="AZ734" s="104"/>
      <c r="BC734" s="104"/>
      <c r="BF734" s="104"/>
      <c r="BI734" s="104"/>
      <c r="BL734" s="104"/>
      <c r="BO734" s="104"/>
      <c r="BR734" s="104"/>
      <c r="BU734" s="104"/>
      <c r="BX734" s="104"/>
      <c r="CA734" s="104"/>
    </row>
    <row r="735">
      <c r="A735" s="89"/>
      <c r="D735" s="90"/>
      <c r="G735" s="90"/>
      <c r="J735" s="90"/>
      <c r="M735" s="90"/>
      <c r="P735" s="90"/>
      <c r="S735" s="90"/>
      <c r="V735" s="104"/>
      <c r="Y735" s="104"/>
      <c r="AB735" s="104"/>
      <c r="AE735" s="104"/>
      <c r="AH735" s="104"/>
      <c r="AK735" s="104"/>
      <c r="AN735" s="104"/>
      <c r="AQ735" s="104"/>
      <c r="AT735" s="104"/>
      <c r="AW735" s="104"/>
      <c r="AZ735" s="104"/>
      <c r="BC735" s="104"/>
      <c r="BF735" s="104"/>
      <c r="BI735" s="104"/>
      <c r="BL735" s="104"/>
      <c r="BO735" s="104"/>
      <c r="BR735" s="104"/>
      <c r="BU735" s="104"/>
      <c r="BX735" s="104"/>
      <c r="CA735" s="104"/>
    </row>
    <row r="736">
      <c r="A736" s="89"/>
      <c r="D736" s="90"/>
      <c r="G736" s="90"/>
      <c r="J736" s="90"/>
      <c r="M736" s="90"/>
      <c r="P736" s="90"/>
      <c r="S736" s="90"/>
      <c r="V736" s="104"/>
      <c r="Y736" s="104"/>
      <c r="AB736" s="104"/>
      <c r="AE736" s="104"/>
      <c r="AH736" s="104"/>
      <c r="AK736" s="104"/>
      <c r="AN736" s="104"/>
      <c r="AQ736" s="104"/>
      <c r="AT736" s="104"/>
      <c r="AW736" s="104"/>
      <c r="AZ736" s="104"/>
      <c r="BC736" s="104"/>
      <c r="BF736" s="104"/>
      <c r="BI736" s="104"/>
      <c r="BL736" s="104"/>
      <c r="BO736" s="104"/>
      <c r="BR736" s="104"/>
      <c r="BU736" s="104"/>
      <c r="BX736" s="104"/>
      <c r="CA736" s="104"/>
    </row>
    <row r="737">
      <c r="A737" s="89"/>
      <c r="D737" s="90"/>
      <c r="G737" s="90"/>
      <c r="J737" s="90"/>
      <c r="M737" s="90"/>
      <c r="P737" s="90"/>
      <c r="S737" s="90"/>
      <c r="V737" s="104"/>
      <c r="Y737" s="104"/>
      <c r="AB737" s="104"/>
      <c r="AE737" s="104"/>
      <c r="AH737" s="104"/>
      <c r="AK737" s="104"/>
      <c r="AN737" s="104"/>
      <c r="AQ737" s="104"/>
      <c r="AT737" s="104"/>
      <c r="AW737" s="104"/>
      <c r="AZ737" s="104"/>
      <c r="BC737" s="104"/>
      <c r="BF737" s="104"/>
      <c r="BI737" s="104"/>
      <c r="BL737" s="104"/>
      <c r="BO737" s="104"/>
      <c r="BR737" s="104"/>
      <c r="BU737" s="104"/>
      <c r="BX737" s="104"/>
      <c r="CA737" s="104"/>
    </row>
    <row r="738">
      <c r="A738" s="89"/>
      <c r="D738" s="90"/>
      <c r="G738" s="90"/>
      <c r="J738" s="90"/>
      <c r="M738" s="90"/>
      <c r="P738" s="90"/>
      <c r="S738" s="90"/>
      <c r="V738" s="104"/>
      <c r="Y738" s="104"/>
      <c r="AB738" s="104"/>
      <c r="AE738" s="104"/>
      <c r="AH738" s="104"/>
      <c r="AK738" s="104"/>
      <c r="AN738" s="104"/>
      <c r="AQ738" s="104"/>
      <c r="AT738" s="104"/>
      <c r="AW738" s="104"/>
      <c r="AZ738" s="104"/>
      <c r="BC738" s="104"/>
      <c r="BF738" s="104"/>
      <c r="BI738" s="104"/>
      <c r="BL738" s="104"/>
      <c r="BO738" s="104"/>
      <c r="BR738" s="104"/>
      <c r="BU738" s="104"/>
      <c r="BX738" s="104"/>
      <c r="CA738" s="104"/>
    </row>
    <row r="739">
      <c r="A739" s="89"/>
      <c r="D739" s="90"/>
      <c r="G739" s="90"/>
      <c r="J739" s="90"/>
      <c r="M739" s="90"/>
      <c r="P739" s="90"/>
      <c r="S739" s="90"/>
      <c r="V739" s="104"/>
      <c r="Y739" s="104"/>
      <c r="AB739" s="104"/>
      <c r="AE739" s="104"/>
      <c r="AH739" s="104"/>
      <c r="AK739" s="104"/>
      <c r="AN739" s="104"/>
      <c r="AQ739" s="104"/>
      <c r="AT739" s="104"/>
      <c r="AW739" s="104"/>
      <c r="AZ739" s="104"/>
      <c r="BC739" s="104"/>
      <c r="BF739" s="104"/>
      <c r="BI739" s="104"/>
      <c r="BL739" s="104"/>
      <c r="BO739" s="104"/>
      <c r="BR739" s="104"/>
      <c r="BU739" s="104"/>
      <c r="BX739" s="104"/>
      <c r="CA739" s="104"/>
    </row>
    <row r="740">
      <c r="A740" s="89"/>
      <c r="D740" s="90"/>
      <c r="G740" s="90"/>
      <c r="J740" s="90"/>
      <c r="M740" s="90"/>
      <c r="P740" s="90"/>
      <c r="S740" s="90"/>
      <c r="V740" s="104"/>
      <c r="Y740" s="104"/>
      <c r="AB740" s="104"/>
      <c r="AE740" s="104"/>
      <c r="AH740" s="104"/>
      <c r="AK740" s="104"/>
      <c r="AN740" s="104"/>
      <c r="AQ740" s="104"/>
      <c r="AT740" s="104"/>
      <c r="AW740" s="104"/>
      <c r="AZ740" s="104"/>
      <c r="BC740" s="104"/>
      <c r="BF740" s="104"/>
      <c r="BI740" s="104"/>
      <c r="BL740" s="104"/>
      <c r="BO740" s="104"/>
      <c r="BR740" s="104"/>
      <c r="BU740" s="104"/>
      <c r="BX740" s="104"/>
      <c r="CA740" s="104"/>
    </row>
    <row r="741">
      <c r="A741" s="89"/>
      <c r="D741" s="90"/>
      <c r="G741" s="90"/>
      <c r="J741" s="90"/>
      <c r="M741" s="90"/>
      <c r="P741" s="90"/>
      <c r="S741" s="90"/>
      <c r="V741" s="104"/>
      <c r="Y741" s="104"/>
      <c r="AB741" s="104"/>
      <c r="AE741" s="104"/>
      <c r="AH741" s="104"/>
      <c r="AK741" s="104"/>
      <c r="AN741" s="104"/>
      <c r="AQ741" s="104"/>
      <c r="AT741" s="104"/>
      <c r="AW741" s="104"/>
      <c r="AZ741" s="104"/>
      <c r="BC741" s="104"/>
      <c r="BF741" s="104"/>
      <c r="BI741" s="104"/>
      <c r="BL741" s="104"/>
      <c r="BO741" s="104"/>
      <c r="BR741" s="104"/>
      <c r="BU741" s="104"/>
      <c r="BX741" s="104"/>
      <c r="CA741" s="104"/>
    </row>
    <row r="742">
      <c r="A742" s="89"/>
      <c r="D742" s="90"/>
      <c r="G742" s="90"/>
      <c r="J742" s="90"/>
      <c r="M742" s="90"/>
      <c r="P742" s="90"/>
      <c r="S742" s="90"/>
      <c r="V742" s="104"/>
      <c r="Y742" s="104"/>
      <c r="AB742" s="104"/>
      <c r="AE742" s="104"/>
      <c r="AH742" s="104"/>
      <c r="AK742" s="104"/>
      <c r="AN742" s="104"/>
      <c r="AQ742" s="104"/>
      <c r="AT742" s="104"/>
      <c r="AW742" s="104"/>
      <c r="AZ742" s="104"/>
      <c r="BC742" s="104"/>
      <c r="BF742" s="104"/>
      <c r="BI742" s="104"/>
      <c r="BL742" s="104"/>
      <c r="BO742" s="104"/>
      <c r="BR742" s="104"/>
      <c r="BU742" s="104"/>
      <c r="BX742" s="104"/>
      <c r="CA742" s="104"/>
    </row>
    <row r="743">
      <c r="A743" s="89"/>
      <c r="D743" s="90"/>
      <c r="G743" s="90"/>
      <c r="J743" s="90"/>
      <c r="M743" s="90"/>
      <c r="P743" s="90"/>
      <c r="S743" s="90"/>
      <c r="V743" s="104"/>
      <c r="Y743" s="104"/>
      <c r="AB743" s="104"/>
      <c r="AE743" s="104"/>
      <c r="AH743" s="104"/>
      <c r="AK743" s="104"/>
      <c r="AN743" s="104"/>
      <c r="AQ743" s="104"/>
      <c r="AT743" s="104"/>
      <c r="AW743" s="104"/>
      <c r="AZ743" s="104"/>
      <c r="BC743" s="104"/>
      <c r="BF743" s="104"/>
      <c r="BI743" s="104"/>
      <c r="BL743" s="104"/>
      <c r="BO743" s="104"/>
      <c r="BR743" s="104"/>
      <c r="BU743" s="104"/>
      <c r="BX743" s="104"/>
      <c r="CA743" s="104"/>
    </row>
    <row r="744">
      <c r="A744" s="89"/>
      <c r="D744" s="90"/>
      <c r="G744" s="90"/>
      <c r="J744" s="90"/>
      <c r="M744" s="90"/>
      <c r="P744" s="90"/>
      <c r="S744" s="90"/>
      <c r="V744" s="104"/>
      <c r="Y744" s="104"/>
      <c r="AB744" s="104"/>
      <c r="AE744" s="104"/>
      <c r="AH744" s="104"/>
      <c r="AK744" s="104"/>
      <c r="AN744" s="104"/>
      <c r="AQ744" s="104"/>
      <c r="AT744" s="104"/>
      <c r="AW744" s="104"/>
      <c r="AZ744" s="104"/>
      <c r="BC744" s="104"/>
      <c r="BF744" s="104"/>
      <c r="BI744" s="104"/>
      <c r="BL744" s="104"/>
      <c r="BO744" s="104"/>
      <c r="BR744" s="104"/>
      <c r="BU744" s="104"/>
      <c r="BX744" s="104"/>
      <c r="CA744" s="104"/>
    </row>
    <row r="745">
      <c r="A745" s="89"/>
      <c r="D745" s="90"/>
      <c r="G745" s="90"/>
      <c r="J745" s="90"/>
      <c r="M745" s="90"/>
      <c r="P745" s="90"/>
      <c r="S745" s="90"/>
      <c r="V745" s="104"/>
      <c r="Y745" s="104"/>
      <c r="AB745" s="104"/>
      <c r="AE745" s="104"/>
      <c r="AH745" s="104"/>
      <c r="AK745" s="104"/>
      <c r="AN745" s="104"/>
      <c r="AQ745" s="104"/>
      <c r="AT745" s="104"/>
      <c r="AW745" s="104"/>
      <c r="AZ745" s="104"/>
      <c r="BC745" s="104"/>
      <c r="BF745" s="104"/>
      <c r="BI745" s="104"/>
      <c r="BL745" s="104"/>
      <c r="BO745" s="104"/>
      <c r="BR745" s="104"/>
      <c r="BU745" s="104"/>
      <c r="BX745" s="104"/>
      <c r="CA745" s="104"/>
    </row>
    <row r="746">
      <c r="A746" s="89"/>
      <c r="D746" s="90"/>
      <c r="G746" s="90"/>
      <c r="J746" s="90"/>
      <c r="M746" s="90"/>
      <c r="P746" s="90"/>
      <c r="S746" s="90"/>
      <c r="V746" s="104"/>
      <c r="Y746" s="104"/>
      <c r="AB746" s="104"/>
      <c r="AE746" s="104"/>
      <c r="AH746" s="104"/>
      <c r="AK746" s="104"/>
      <c r="AN746" s="104"/>
      <c r="AQ746" s="104"/>
      <c r="AT746" s="104"/>
      <c r="AW746" s="104"/>
      <c r="AZ746" s="104"/>
      <c r="BC746" s="104"/>
      <c r="BF746" s="104"/>
      <c r="BI746" s="104"/>
      <c r="BL746" s="104"/>
      <c r="BO746" s="104"/>
      <c r="BR746" s="104"/>
      <c r="BU746" s="104"/>
      <c r="BX746" s="104"/>
      <c r="CA746" s="104"/>
    </row>
    <row r="747">
      <c r="A747" s="89"/>
      <c r="D747" s="90"/>
      <c r="G747" s="90"/>
      <c r="J747" s="90"/>
      <c r="M747" s="90"/>
      <c r="P747" s="90"/>
      <c r="S747" s="90"/>
      <c r="V747" s="104"/>
      <c r="Y747" s="104"/>
      <c r="AB747" s="104"/>
      <c r="AE747" s="104"/>
      <c r="AH747" s="104"/>
      <c r="AK747" s="104"/>
      <c r="AN747" s="104"/>
      <c r="AQ747" s="104"/>
      <c r="AT747" s="104"/>
      <c r="AW747" s="104"/>
      <c r="AZ747" s="104"/>
      <c r="BC747" s="104"/>
      <c r="BF747" s="104"/>
      <c r="BI747" s="104"/>
      <c r="BL747" s="104"/>
      <c r="BO747" s="104"/>
      <c r="BR747" s="104"/>
      <c r="BU747" s="104"/>
      <c r="BX747" s="104"/>
      <c r="CA747" s="104"/>
    </row>
    <row r="748">
      <c r="A748" s="89"/>
      <c r="D748" s="90"/>
      <c r="G748" s="90"/>
      <c r="J748" s="90"/>
      <c r="M748" s="90"/>
      <c r="P748" s="90"/>
      <c r="S748" s="90"/>
      <c r="V748" s="104"/>
      <c r="Y748" s="104"/>
      <c r="AB748" s="104"/>
      <c r="AE748" s="104"/>
      <c r="AH748" s="104"/>
      <c r="AK748" s="104"/>
      <c r="AN748" s="104"/>
      <c r="AQ748" s="104"/>
      <c r="AT748" s="104"/>
      <c r="AW748" s="104"/>
      <c r="AZ748" s="104"/>
      <c r="BC748" s="104"/>
      <c r="BF748" s="104"/>
      <c r="BI748" s="104"/>
      <c r="BL748" s="104"/>
      <c r="BO748" s="104"/>
      <c r="BR748" s="104"/>
      <c r="BU748" s="104"/>
      <c r="BX748" s="104"/>
      <c r="CA748" s="104"/>
    </row>
    <row r="749">
      <c r="A749" s="89"/>
      <c r="D749" s="90"/>
      <c r="G749" s="90"/>
      <c r="J749" s="90"/>
      <c r="M749" s="90"/>
      <c r="P749" s="90"/>
      <c r="S749" s="90"/>
      <c r="V749" s="104"/>
      <c r="Y749" s="104"/>
      <c r="AB749" s="104"/>
      <c r="AE749" s="104"/>
      <c r="AH749" s="104"/>
      <c r="AK749" s="104"/>
      <c r="AN749" s="104"/>
      <c r="AQ749" s="104"/>
      <c r="AT749" s="104"/>
      <c r="AW749" s="104"/>
      <c r="AZ749" s="104"/>
      <c r="BC749" s="104"/>
      <c r="BF749" s="104"/>
      <c r="BI749" s="104"/>
      <c r="BL749" s="104"/>
      <c r="BO749" s="104"/>
      <c r="BR749" s="104"/>
      <c r="BU749" s="104"/>
      <c r="BX749" s="104"/>
      <c r="CA749" s="104"/>
    </row>
    <row r="750">
      <c r="A750" s="89"/>
      <c r="D750" s="90"/>
      <c r="G750" s="90"/>
      <c r="J750" s="90"/>
      <c r="M750" s="90"/>
      <c r="P750" s="90"/>
      <c r="S750" s="90"/>
      <c r="V750" s="104"/>
      <c r="Y750" s="104"/>
      <c r="AB750" s="104"/>
      <c r="AE750" s="104"/>
      <c r="AH750" s="104"/>
      <c r="AK750" s="104"/>
      <c r="AN750" s="104"/>
      <c r="AQ750" s="104"/>
      <c r="AT750" s="104"/>
      <c r="AW750" s="104"/>
      <c r="AZ750" s="104"/>
      <c r="BC750" s="104"/>
      <c r="BF750" s="104"/>
      <c r="BI750" s="104"/>
      <c r="BL750" s="104"/>
      <c r="BO750" s="104"/>
      <c r="BR750" s="104"/>
      <c r="BU750" s="104"/>
      <c r="BX750" s="104"/>
      <c r="CA750" s="104"/>
    </row>
    <row r="751">
      <c r="A751" s="89"/>
      <c r="D751" s="90"/>
      <c r="G751" s="90"/>
      <c r="J751" s="90"/>
      <c r="M751" s="90"/>
      <c r="P751" s="90"/>
      <c r="S751" s="90"/>
      <c r="V751" s="104"/>
      <c r="Y751" s="104"/>
      <c r="AB751" s="104"/>
      <c r="AE751" s="104"/>
      <c r="AH751" s="104"/>
      <c r="AK751" s="104"/>
      <c r="AN751" s="104"/>
      <c r="AQ751" s="104"/>
      <c r="AT751" s="104"/>
      <c r="AW751" s="104"/>
      <c r="AZ751" s="104"/>
      <c r="BC751" s="104"/>
      <c r="BF751" s="104"/>
      <c r="BI751" s="104"/>
      <c r="BL751" s="104"/>
      <c r="BO751" s="104"/>
      <c r="BR751" s="104"/>
      <c r="BU751" s="104"/>
      <c r="BX751" s="104"/>
      <c r="CA751" s="104"/>
    </row>
    <row r="752">
      <c r="A752" s="89"/>
      <c r="D752" s="90"/>
      <c r="G752" s="90"/>
      <c r="J752" s="90"/>
      <c r="M752" s="90"/>
      <c r="P752" s="90"/>
      <c r="S752" s="90"/>
      <c r="V752" s="104"/>
      <c r="Y752" s="104"/>
      <c r="AB752" s="104"/>
      <c r="AE752" s="104"/>
      <c r="AH752" s="104"/>
      <c r="AK752" s="104"/>
      <c r="AN752" s="104"/>
      <c r="AQ752" s="104"/>
      <c r="AT752" s="104"/>
      <c r="AW752" s="104"/>
      <c r="AZ752" s="104"/>
      <c r="BC752" s="104"/>
      <c r="BF752" s="104"/>
      <c r="BI752" s="104"/>
      <c r="BL752" s="104"/>
      <c r="BO752" s="104"/>
      <c r="BR752" s="104"/>
      <c r="BU752" s="104"/>
      <c r="BX752" s="104"/>
      <c r="CA752" s="104"/>
    </row>
    <row r="753">
      <c r="A753" s="89"/>
      <c r="D753" s="90"/>
      <c r="G753" s="90"/>
      <c r="J753" s="90"/>
      <c r="M753" s="90"/>
      <c r="P753" s="90"/>
      <c r="S753" s="90"/>
      <c r="V753" s="104"/>
      <c r="Y753" s="104"/>
      <c r="AB753" s="104"/>
      <c r="AE753" s="104"/>
      <c r="AH753" s="104"/>
      <c r="AK753" s="104"/>
      <c r="AN753" s="104"/>
      <c r="AQ753" s="104"/>
      <c r="AT753" s="104"/>
      <c r="AW753" s="104"/>
      <c r="AZ753" s="104"/>
      <c r="BC753" s="104"/>
      <c r="BF753" s="104"/>
      <c r="BI753" s="104"/>
      <c r="BL753" s="104"/>
      <c r="BO753" s="104"/>
      <c r="BR753" s="104"/>
      <c r="BU753" s="104"/>
      <c r="BX753" s="104"/>
      <c r="CA753" s="104"/>
    </row>
    <row r="754">
      <c r="A754" s="89"/>
      <c r="D754" s="90"/>
      <c r="G754" s="90"/>
      <c r="J754" s="90"/>
      <c r="M754" s="90"/>
      <c r="P754" s="90"/>
      <c r="S754" s="90"/>
      <c r="V754" s="104"/>
      <c r="Y754" s="104"/>
      <c r="AB754" s="104"/>
      <c r="AE754" s="104"/>
      <c r="AH754" s="104"/>
      <c r="AK754" s="104"/>
      <c r="AN754" s="104"/>
      <c r="AQ754" s="104"/>
      <c r="AT754" s="104"/>
      <c r="AW754" s="104"/>
      <c r="AZ754" s="104"/>
      <c r="BC754" s="104"/>
      <c r="BF754" s="104"/>
      <c r="BI754" s="104"/>
      <c r="BL754" s="104"/>
      <c r="BO754" s="104"/>
      <c r="BR754" s="104"/>
      <c r="BU754" s="104"/>
      <c r="BX754" s="104"/>
      <c r="CA754" s="104"/>
    </row>
    <row r="755">
      <c r="A755" s="89"/>
      <c r="D755" s="90"/>
      <c r="G755" s="90"/>
      <c r="J755" s="90"/>
      <c r="M755" s="90"/>
      <c r="P755" s="90"/>
      <c r="S755" s="90"/>
      <c r="V755" s="104"/>
      <c r="Y755" s="104"/>
      <c r="AB755" s="104"/>
      <c r="AE755" s="104"/>
      <c r="AH755" s="104"/>
      <c r="AK755" s="104"/>
      <c r="AN755" s="104"/>
      <c r="AQ755" s="104"/>
      <c r="AT755" s="104"/>
      <c r="AW755" s="104"/>
      <c r="AZ755" s="104"/>
      <c r="BC755" s="104"/>
      <c r="BF755" s="104"/>
      <c r="BI755" s="104"/>
      <c r="BL755" s="104"/>
      <c r="BO755" s="104"/>
      <c r="BR755" s="104"/>
      <c r="BU755" s="104"/>
      <c r="BX755" s="104"/>
      <c r="CA755" s="104"/>
    </row>
    <row r="756">
      <c r="A756" s="89"/>
      <c r="D756" s="90"/>
      <c r="G756" s="90"/>
      <c r="J756" s="90"/>
      <c r="M756" s="90"/>
      <c r="P756" s="90"/>
      <c r="S756" s="90"/>
      <c r="V756" s="104"/>
      <c r="Y756" s="104"/>
      <c r="AB756" s="104"/>
      <c r="AE756" s="104"/>
      <c r="AH756" s="104"/>
      <c r="AK756" s="104"/>
      <c r="AN756" s="104"/>
      <c r="AQ756" s="104"/>
      <c r="AT756" s="104"/>
      <c r="AW756" s="104"/>
      <c r="AZ756" s="104"/>
      <c r="BC756" s="104"/>
      <c r="BF756" s="104"/>
      <c r="BI756" s="104"/>
      <c r="BL756" s="104"/>
      <c r="BO756" s="104"/>
      <c r="BR756" s="104"/>
      <c r="BU756" s="104"/>
      <c r="BX756" s="104"/>
      <c r="CA756" s="104"/>
    </row>
    <row r="757">
      <c r="A757" s="89"/>
      <c r="D757" s="90"/>
      <c r="G757" s="90"/>
      <c r="J757" s="90"/>
      <c r="M757" s="90"/>
      <c r="P757" s="90"/>
      <c r="S757" s="90"/>
      <c r="V757" s="104"/>
      <c r="Y757" s="104"/>
      <c r="AB757" s="104"/>
      <c r="AE757" s="104"/>
      <c r="AH757" s="104"/>
      <c r="AK757" s="104"/>
      <c r="AN757" s="104"/>
      <c r="AQ757" s="104"/>
      <c r="AT757" s="104"/>
      <c r="AW757" s="104"/>
      <c r="AZ757" s="104"/>
      <c r="BC757" s="104"/>
      <c r="BF757" s="104"/>
      <c r="BI757" s="104"/>
      <c r="BL757" s="104"/>
      <c r="BO757" s="104"/>
      <c r="BR757" s="104"/>
      <c r="BU757" s="104"/>
      <c r="BX757" s="104"/>
      <c r="CA757" s="104"/>
    </row>
    <row r="758">
      <c r="A758" s="89"/>
      <c r="D758" s="90"/>
      <c r="G758" s="90"/>
      <c r="J758" s="90"/>
      <c r="M758" s="90"/>
      <c r="P758" s="90"/>
      <c r="S758" s="90"/>
      <c r="V758" s="104"/>
      <c r="Y758" s="104"/>
      <c r="AB758" s="104"/>
      <c r="AE758" s="104"/>
      <c r="AH758" s="104"/>
      <c r="AK758" s="104"/>
      <c r="AN758" s="104"/>
      <c r="AQ758" s="104"/>
      <c r="AT758" s="104"/>
      <c r="AW758" s="104"/>
      <c r="AZ758" s="104"/>
      <c r="BC758" s="104"/>
      <c r="BF758" s="104"/>
      <c r="BI758" s="104"/>
      <c r="BL758" s="104"/>
      <c r="BO758" s="104"/>
      <c r="BR758" s="104"/>
      <c r="BU758" s="104"/>
      <c r="BX758" s="104"/>
      <c r="CA758" s="104"/>
    </row>
    <row r="759">
      <c r="A759" s="89"/>
      <c r="D759" s="90"/>
      <c r="G759" s="90"/>
      <c r="J759" s="90"/>
      <c r="M759" s="90"/>
      <c r="P759" s="90"/>
      <c r="S759" s="90"/>
      <c r="V759" s="104"/>
      <c r="Y759" s="104"/>
      <c r="AB759" s="104"/>
      <c r="AE759" s="104"/>
      <c r="AH759" s="104"/>
      <c r="AK759" s="104"/>
      <c r="AN759" s="104"/>
      <c r="AQ759" s="104"/>
      <c r="AT759" s="104"/>
      <c r="AW759" s="104"/>
      <c r="AZ759" s="104"/>
      <c r="BC759" s="104"/>
      <c r="BF759" s="104"/>
      <c r="BI759" s="104"/>
      <c r="BL759" s="104"/>
      <c r="BO759" s="104"/>
      <c r="BR759" s="104"/>
      <c r="BU759" s="104"/>
      <c r="BX759" s="104"/>
      <c r="CA759" s="104"/>
    </row>
    <row r="760">
      <c r="A760" s="89"/>
      <c r="D760" s="90"/>
      <c r="G760" s="90"/>
      <c r="J760" s="90"/>
      <c r="M760" s="90"/>
      <c r="P760" s="90"/>
      <c r="S760" s="90"/>
      <c r="V760" s="104"/>
      <c r="Y760" s="104"/>
      <c r="AB760" s="104"/>
      <c r="AE760" s="104"/>
      <c r="AH760" s="104"/>
      <c r="AK760" s="104"/>
      <c r="AN760" s="104"/>
      <c r="AQ760" s="104"/>
      <c r="AT760" s="104"/>
      <c r="AW760" s="104"/>
      <c r="AZ760" s="104"/>
      <c r="BC760" s="104"/>
      <c r="BF760" s="104"/>
      <c r="BI760" s="104"/>
      <c r="BL760" s="104"/>
      <c r="BO760" s="104"/>
      <c r="BR760" s="104"/>
      <c r="BU760" s="104"/>
      <c r="BX760" s="104"/>
      <c r="CA760" s="104"/>
    </row>
    <row r="761">
      <c r="A761" s="89"/>
      <c r="D761" s="90"/>
      <c r="G761" s="90"/>
      <c r="J761" s="90"/>
      <c r="M761" s="90"/>
      <c r="P761" s="90"/>
      <c r="S761" s="90"/>
      <c r="V761" s="104"/>
      <c r="Y761" s="104"/>
      <c r="AB761" s="104"/>
      <c r="AE761" s="104"/>
      <c r="AH761" s="104"/>
      <c r="AK761" s="104"/>
      <c r="AN761" s="104"/>
      <c r="AQ761" s="104"/>
      <c r="AT761" s="104"/>
      <c r="AW761" s="104"/>
      <c r="AZ761" s="104"/>
      <c r="BC761" s="104"/>
      <c r="BF761" s="104"/>
      <c r="BI761" s="104"/>
      <c r="BL761" s="104"/>
      <c r="BO761" s="104"/>
      <c r="BR761" s="104"/>
      <c r="BU761" s="104"/>
      <c r="BX761" s="104"/>
      <c r="CA761" s="104"/>
    </row>
    <row r="762">
      <c r="A762" s="89"/>
      <c r="D762" s="90"/>
      <c r="G762" s="90"/>
      <c r="J762" s="90"/>
      <c r="M762" s="90"/>
      <c r="P762" s="90"/>
      <c r="S762" s="90"/>
      <c r="V762" s="104"/>
      <c r="Y762" s="104"/>
      <c r="AB762" s="104"/>
      <c r="AE762" s="104"/>
      <c r="AH762" s="104"/>
      <c r="AK762" s="104"/>
      <c r="AN762" s="104"/>
      <c r="AQ762" s="104"/>
      <c r="AT762" s="104"/>
      <c r="AW762" s="104"/>
      <c r="AZ762" s="104"/>
      <c r="BC762" s="104"/>
      <c r="BF762" s="104"/>
      <c r="BI762" s="104"/>
      <c r="BL762" s="104"/>
      <c r="BO762" s="104"/>
      <c r="BR762" s="104"/>
      <c r="BU762" s="104"/>
      <c r="BX762" s="104"/>
      <c r="CA762" s="104"/>
    </row>
    <row r="763">
      <c r="A763" s="89"/>
      <c r="D763" s="90"/>
      <c r="G763" s="90"/>
      <c r="J763" s="90"/>
      <c r="M763" s="90"/>
      <c r="P763" s="90"/>
      <c r="S763" s="90"/>
      <c r="V763" s="104"/>
      <c r="Y763" s="104"/>
      <c r="AB763" s="104"/>
      <c r="AE763" s="104"/>
      <c r="AH763" s="104"/>
      <c r="AK763" s="104"/>
      <c r="AN763" s="104"/>
      <c r="AQ763" s="104"/>
      <c r="AT763" s="104"/>
      <c r="AW763" s="104"/>
      <c r="AZ763" s="104"/>
      <c r="BC763" s="104"/>
      <c r="BF763" s="104"/>
      <c r="BI763" s="104"/>
      <c r="BL763" s="104"/>
      <c r="BO763" s="104"/>
      <c r="BR763" s="104"/>
      <c r="BU763" s="104"/>
      <c r="BX763" s="104"/>
      <c r="CA763" s="104"/>
    </row>
    <row r="764">
      <c r="A764" s="89"/>
      <c r="D764" s="90"/>
      <c r="G764" s="90"/>
      <c r="J764" s="90"/>
      <c r="M764" s="90"/>
      <c r="P764" s="90"/>
      <c r="S764" s="90"/>
      <c r="V764" s="104"/>
      <c r="Y764" s="104"/>
      <c r="AB764" s="104"/>
      <c r="AE764" s="104"/>
      <c r="AH764" s="104"/>
      <c r="AK764" s="104"/>
      <c r="AN764" s="104"/>
      <c r="AQ764" s="104"/>
      <c r="AT764" s="104"/>
      <c r="AW764" s="104"/>
      <c r="AZ764" s="104"/>
      <c r="BC764" s="104"/>
      <c r="BF764" s="104"/>
      <c r="BI764" s="104"/>
      <c r="BL764" s="104"/>
      <c r="BO764" s="104"/>
      <c r="BR764" s="104"/>
      <c r="BU764" s="104"/>
      <c r="BX764" s="104"/>
      <c r="CA764" s="104"/>
    </row>
    <row r="765">
      <c r="A765" s="89"/>
      <c r="D765" s="90"/>
      <c r="G765" s="90"/>
      <c r="J765" s="90"/>
      <c r="M765" s="90"/>
      <c r="P765" s="90"/>
      <c r="S765" s="90"/>
      <c r="V765" s="104"/>
      <c r="Y765" s="104"/>
      <c r="AB765" s="104"/>
      <c r="AE765" s="104"/>
      <c r="AH765" s="104"/>
      <c r="AK765" s="104"/>
      <c r="AN765" s="104"/>
      <c r="AQ765" s="104"/>
      <c r="AT765" s="104"/>
      <c r="AW765" s="104"/>
      <c r="AZ765" s="104"/>
      <c r="BC765" s="104"/>
      <c r="BF765" s="104"/>
      <c r="BI765" s="104"/>
      <c r="BL765" s="104"/>
      <c r="BO765" s="104"/>
      <c r="BR765" s="104"/>
      <c r="BU765" s="104"/>
      <c r="BX765" s="104"/>
      <c r="CA765" s="104"/>
    </row>
    <row r="766">
      <c r="A766" s="89"/>
      <c r="D766" s="90"/>
      <c r="G766" s="90"/>
      <c r="J766" s="90"/>
      <c r="M766" s="90"/>
      <c r="P766" s="90"/>
      <c r="S766" s="90"/>
      <c r="V766" s="104"/>
      <c r="Y766" s="104"/>
      <c r="AB766" s="104"/>
      <c r="AE766" s="104"/>
      <c r="AH766" s="104"/>
      <c r="AK766" s="104"/>
      <c r="AN766" s="104"/>
      <c r="AQ766" s="104"/>
      <c r="AT766" s="104"/>
      <c r="AW766" s="104"/>
      <c r="AZ766" s="104"/>
      <c r="BC766" s="104"/>
      <c r="BF766" s="104"/>
      <c r="BI766" s="104"/>
      <c r="BL766" s="104"/>
      <c r="BO766" s="104"/>
      <c r="BR766" s="104"/>
      <c r="BU766" s="104"/>
      <c r="BX766" s="104"/>
      <c r="CA766" s="104"/>
    </row>
    <row r="767">
      <c r="A767" s="89"/>
      <c r="D767" s="90"/>
      <c r="G767" s="90"/>
      <c r="J767" s="90"/>
      <c r="M767" s="90"/>
      <c r="P767" s="90"/>
      <c r="S767" s="90"/>
      <c r="V767" s="104"/>
      <c r="Y767" s="104"/>
      <c r="AB767" s="104"/>
      <c r="AE767" s="104"/>
      <c r="AH767" s="104"/>
      <c r="AK767" s="104"/>
      <c r="AN767" s="104"/>
      <c r="AQ767" s="104"/>
      <c r="AT767" s="104"/>
      <c r="AW767" s="104"/>
      <c r="AZ767" s="104"/>
      <c r="BC767" s="104"/>
      <c r="BF767" s="104"/>
      <c r="BI767" s="104"/>
      <c r="BL767" s="104"/>
      <c r="BO767" s="104"/>
      <c r="BR767" s="104"/>
      <c r="BU767" s="104"/>
      <c r="BX767" s="104"/>
      <c r="CA767" s="104"/>
    </row>
    <row r="768">
      <c r="A768" s="89"/>
      <c r="D768" s="90"/>
      <c r="G768" s="90"/>
      <c r="J768" s="90"/>
      <c r="M768" s="90"/>
      <c r="P768" s="90"/>
      <c r="S768" s="90"/>
      <c r="V768" s="104"/>
      <c r="Y768" s="104"/>
      <c r="AB768" s="104"/>
      <c r="AE768" s="104"/>
      <c r="AH768" s="104"/>
      <c r="AK768" s="104"/>
      <c r="AN768" s="104"/>
      <c r="AQ768" s="104"/>
      <c r="AT768" s="104"/>
      <c r="AW768" s="104"/>
      <c r="AZ768" s="104"/>
      <c r="BC768" s="104"/>
      <c r="BF768" s="104"/>
      <c r="BI768" s="104"/>
      <c r="BL768" s="104"/>
      <c r="BO768" s="104"/>
      <c r="BR768" s="104"/>
      <c r="BU768" s="104"/>
      <c r="BX768" s="104"/>
      <c r="CA768" s="104"/>
    </row>
    <row r="769">
      <c r="A769" s="89"/>
      <c r="D769" s="90"/>
      <c r="G769" s="90"/>
      <c r="J769" s="90"/>
      <c r="M769" s="90"/>
      <c r="P769" s="90"/>
      <c r="S769" s="90"/>
      <c r="V769" s="104"/>
      <c r="Y769" s="104"/>
      <c r="AB769" s="104"/>
      <c r="AE769" s="104"/>
      <c r="AH769" s="104"/>
      <c r="AK769" s="104"/>
      <c r="AN769" s="104"/>
      <c r="AQ769" s="104"/>
      <c r="AT769" s="104"/>
      <c r="AW769" s="104"/>
      <c r="AZ769" s="104"/>
      <c r="BC769" s="104"/>
      <c r="BF769" s="104"/>
      <c r="BI769" s="104"/>
      <c r="BL769" s="104"/>
      <c r="BO769" s="104"/>
      <c r="BR769" s="104"/>
      <c r="BU769" s="104"/>
      <c r="BX769" s="104"/>
      <c r="CA769" s="104"/>
    </row>
    <row r="770">
      <c r="A770" s="89"/>
      <c r="D770" s="90"/>
      <c r="G770" s="90"/>
      <c r="J770" s="90"/>
      <c r="M770" s="90"/>
      <c r="P770" s="90"/>
      <c r="S770" s="90"/>
      <c r="V770" s="104"/>
      <c r="Y770" s="104"/>
      <c r="AB770" s="104"/>
      <c r="AE770" s="104"/>
      <c r="AH770" s="104"/>
      <c r="AK770" s="104"/>
      <c r="AN770" s="104"/>
      <c r="AQ770" s="104"/>
      <c r="AT770" s="104"/>
      <c r="AW770" s="104"/>
      <c r="AZ770" s="104"/>
      <c r="BC770" s="104"/>
      <c r="BF770" s="104"/>
      <c r="BI770" s="104"/>
      <c r="BL770" s="104"/>
      <c r="BO770" s="104"/>
      <c r="BR770" s="104"/>
      <c r="BU770" s="104"/>
      <c r="BX770" s="104"/>
      <c r="CA770" s="104"/>
    </row>
    <row r="771">
      <c r="A771" s="89"/>
      <c r="D771" s="90"/>
      <c r="G771" s="90"/>
      <c r="J771" s="90"/>
      <c r="M771" s="90"/>
      <c r="P771" s="90"/>
      <c r="S771" s="90"/>
      <c r="V771" s="104"/>
      <c r="Y771" s="104"/>
      <c r="AB771" s="104"/>
      <c r="AE771" s="104"/>
      <c r="AH771" s="104"/>
      <c r="AK771" s="104"/>
      <c r="AN771" s="104"/>
      <c r="AQ771" s="104"/>
      <c r="AT771" s="104"/>
      <c r="AW771" s="104"/>
      <c r="AZ771" s="104"/>
      <c r="BC771" s="104"/>
      <c r="BF771" s="104"/>
      <c r="BI771" s="104"/>
      <c r="BL771" s="104"/>
      <c r="BO771" s="104"/>
      <c r="BR771" s="104"/>
      <c r="BU771" s="104"/>
      <c r="BX771" s="104"/>
      <c r="CA771" s="104"/>
    </row>
    <row r="772">
      <c r="A772" s="89"/>
      <c r="D772" s="90"/>
      <c r="G772" s="90"/>
      <c r="J772" s="90"/>
      <c r="M772" s="90"/>
      <c r="P772" s="90"/>
      <c r="S772" s="90"/>
      <c r="V772" s="104"/>
      <c r="Y772" s="104"/>
      <c r="AB772" s="104"/>
      <c r="AE772" s="104"/>
      <c r="AH772" s="104"/>
      <c r="AK772" s="104"/>
      <c r="AN772" s="104"/>
      <c r="AQ772" s="104"/>
      <c r="AT772" s="104"/>
      <c r="AW772" s="104"/>
      <c r="AZ772" s="104"/>
      <c r="BC772" s="104"/>
      <c r="BF772" s="104"/>
      <c r="BI772" s="104"/>
      <c r="BL772" s="104"/>
      <c r="BO772" s="104"/>
      <c r="BR772" s="104"/>
      <c r="BU772" s="104"/>
      <c r="BX772" s="104"/>
      <c r="CA772" s="104"/>
    </row>
    <row r="773">
      <c r="A773" s="89"/>
      <c r="D773" s="90"/>
      <c r="G773" s="90"/>
      <c r="J773" s="90"/>
      <c r="M773" s="90"/>
      <c r="P773" s="90"/>
      <c r="S773" s="90"/>
      <c r="V773" s="104"/>
      <c r="Y773" s="104"/>
      <c r="AB773" s="104"/>
      <c r="AE773" s="104"/>
      <c r="AH773" s="104"/>
      <c r="AK773" s="104"/>
      <c r="AN773" s="104"/>
      <c r="AQ773" s="104"/>
      <c r="AT773" s="104"/>
      <c r="AW773" s="104"/>
      <c r="AZ773" s="104"/>
      <c r="BC773" s="104"/>
      <c r="BF773" s="104"/>
      <c r="BI773" s="104"/>
      <c r="BL773" s="104"/>
      <c r="BO773" s="104"/>
      <c r="BR773" s="104"/>
      <c r="BU773" s="104"/>
      <c r="BX773" s="104"/>
      <c r="CA773" s="104"/>
    </row>
    <row r="774">
      <c r="A774" s="89"/>
      <c r="D774" s="90"/>
      <c r="G774" s="90"/>
      <c r="J774" s="90"/>
      <c r="M774" s="90"/>
      <c r="P774" s="90"/>
      <c r="S774" s="90"/>
      <c r="V774" s="104"/>
      <c r="Y774" s="104"/>
      <c r="AB774" s="104"/>
      <c r="AE774" s="104"/>
      <c r="AH774" s="104"/>
      <c r="AK774" s="104"/>
      <c r="AN774" s="104"/>
      <c r="AQ774" s="104"/>
      <c r="AT774" s="104"/>
      <c r="AW774" s="104"/>
      <c r="AZ774" s="104"/>
      <c r="BC774" s="104"/>
      <c r="BF774" s="104"/>
      <c r="BI774" s="104"/>
      <c r="BL774" s="104"/>
      <c r="BO774" s="104"/>
      <c r="BR774" s="104"/>
      <c r="BU774" s="104"/>
      <c r="BX774" s="104"/>
      <c r="CA774" s="104"/>
    </row>
    <row r="775">
      <c r="A775" s="89"/>
      <c r="D775" s="90"/>
      <c r="G775" s="90"/>
      <c r="J775" s="90"/>
      <c r="M775" s="90"/>
      <c r="P775" s="90"/>
      <c r="S775" s="90"/>
      <c r="V775" s="104"/>
      <c r="Y775" s="104"/>
      <c r="AB775" s="104"/>
      <c r="AE775" s="104"/>
      <c r="AH775" s="104"/>
      <c r="AK775" s="104"/>
      <c r="AN775" s="104"/>
      <c r="AQ775" s="104"/>
      <c r="AT775" s="104"/>
      <c r="AW775" s="104"/>
      <c r="AZ775" s="104"/>
      <c r="BC775" s="104"/>
      <c r="BF775" s="104"/>
      <c r="BI775" s="104"/>
      <c r="BL775" s="104"/>
      <c r="BO775" s="104"/>
      <c r="BR775" s="104"/>
      <c r="BU775" s="104"/>
      <c r="BX775" s="104"/>
      <c r="CA775" s="104"/>
    </row>
    <row r="776">
      <c r="A776" s="89"/>
      <c r="D776" s="90"/>
      <c r="G776" s="90"/>
      <c r="J776" s="90"/>
      <c r="M776" s="90"/>
      <c r="P776" s="90"/>
      <c r="S776" s="90"/>
      <c r="V776" s="104"/>
      <c r="Y776" s="104"/>
      <c r="AB776" s="104"/>
      <c r="AE776" s="104"/>
      <c r="AH776" s="104"/>
      <c r="AK776" s="104"/>
      <c r="AN776" s="104"/>
      <c r="AQ776" s="104"/>
      <c r="AT776" s="104"/>
      <c r="AW776" s="104"/>
      <c r="AZ776" s="104"/>
      <c r="BC776" s="104"/>
      <c r="BF776" s="104"/>
      <c r="BI776" s="104"/>
      <c r="BL776" s="104"/>
      <c r="BO776" s="104"/>
      <c r="BR776" s="104"/>
      <c r="BU776" s="104"/>
      <c r="BX776" s="104"/>
      <c r="CA776" s="104"/>
    </row>
    <row r="777">
      <c r="A777" s="89"/>
      <c r="D777" s="90"/>
      <c r="G777" s="90"/>
      <c r="J777" s="90"/>
      <c r="M777" s="90"/>
      <c r="P777" s="90"/>
      <c r="S777" s="90"/>
      <c r="V777" s="104"/>
      <c r="Y777" s="104"/>
      <c r="AB777" s="104"/>
      <c r="AE777" s="104"/>
      <c r="AH777" s="104"/>
      <c r="AK777" s="104"/>
      <c r="AN777" s="104"/>
      <c r="AQ777" s="104"/>
      <c r="AT777" s="104"/>
      <c r="AW777" s="104"/>
      <c r="AZ777" s="104"/>
      <c r="BC777" s="104"/>
      <c r="BF777" s="104"/>
      <c r="BI777" s="104"/>
      <c r="BL777" s="104"/>
      <c r="BO777" s="104"/>
      <c r="BR777" s="104"/>
      <c r="BU777" s="104"/>
      <c r="BX777" s="104"/>
      <c r="CA777" s="104"/>
    </row>
    <row r="778">
      <c r="A778" s="89"/>
      <c r="D778" s="90"/>
      <c r="G778" s="90"/>
      <c r="J778" s="90"/>
      <c r="M778" s="90"/>
      <c r="P778" s="90"/>
      <c r="S778" s="90"/>
      <c r="V778" s="104"/>
      <c r="Y778" s="104"/>
      <c r="AB778" s="104"/>
      <c r="AE778" s="104"/>
      <c r="AH778" s="104"/>
      <c r="AK778" s="104"/>
      <c r="AN778" s="104"/>
      <c r="AQ778" s="104"/>
      <c r="AT778" s="104"/>
      <c r="AW778" s="104"/>
      <c r="AZ778" s="104"/>
      <c r="BC778" s="104"/>
      <c r="BF778" s="104"/>
      <c r="BI778" s="104"/>
      <c r="BL778" s="104"/>
      <c r="BO778" s="104"/>
      <c r="BR778" s="104"/>
      <c r="BU778" s="104"/>
      <c r="BX778" s="104"/>
      <c r="CA778" s="104"/>
    </row>
    <row r="779">
      <c r="A779" s="89"/>
      <c r="D779" s="90"/>
      <c r="G779" s="90"/>
      <c r="J779" s="90"/>
      <c r="M779" s="90"/>
      <c r="P779" s="90"/>
      <c r="S779" s="90"/>
      <c r="V779" s="104"/>
      <c r="Y779" s="104"/>
      <c r="AB779" s="104"/>
      <c r="AE779" s="104"/>
      <c r="AH779" s="104"/>
      <c r="AK779" s="104"/>
      <c r="AN779" s="104"/>
      <c r="AQ779" s="104"/>
      <c r="AT779" s="104"/>
      <c r="AW779" s="104"/>
      <c r="AZ779" s="104"/>
      <c r="BC779" s="104"/>
      <c r="BF779" s="104"/>
      <c r="BI779" s="104"/>
      <c r="BL779" s="104"/>
      <c r="BO779" s="104"/>
      <c r="BR779" s="104"/>
      <c r="BU779" s="104"/>
      <c r="BX779" s="104"/>
      <c r="CA779" s="104"/>
    </row>
    <row r="780">
      <c r="A780" s="89"/>
      <c r="D780" s="90"/>
      <c r="G780" s="90"/>
      <c r="J780" s="90"/>
      <c r="M780" s="90"/>
      <c r="P780" s="90"/>
      <c r="S780" s="90"/>
      <c r="V780" s="104"/>
      <c r="Y780" s="104"/>
      <c r="AB780" s="104"/>
      <c r="AE780" s="104"/>
      <c r="AH780" s="104"/>
      <c r="AK780" s="104"/>
      <c r="AN780" s="104"/>
      <c r="AQ780" s="104"/>
      <c r="AT780" s="104"/>
      <c r="AW780" s="104"/>
      <c r="AZ780" s="104"/>
      <c r="BC780" s="104"/>
      <c r="BF780" s="104"/>
      <c r="BI780" s="104"/>
      <c r="BL780" s="104"/>
      <c r="BO780" s="104"/>
      <c r="BR780" s="104"/>
      <c r="BU780" s="104"/>
      <c r="BX780" s="104"/>
      <c r="CA780" s="104"/>
    </row>
    <row r="781">
      <c r="A781" s="89"/>
      <c r="D781" s="90"/>
      <c r="G781" s="90"/>
      <c r="J781" s="90"/>
      <c r="M781" s="90"/>
      <c r="P781" s="90"/>
      <c r="S781" s="90"/>
      <c r="V781" s="104"/>
      <c r="Y781" s="104"/>
      <c r="AB781" s="104"/>
      <c r="AE781" s="104"/>
      <c r="AH781" s="104"/>
      <c r="AK781" s="104"/>
      <c r="AN781" s="104"/>
      <c r="AQ781" s="104"/>
      <c r="AT781" s="104"/>
      <c r="AW781" s="104"/>
      <c r="AZ781" s="104"/>
      <c r="BC781" s="104"/>
      <c r="BF781" s="104"/>
      <c r="BI781" s="104"/>
      <c r="BL781" s="104"/>
      <c r="BO781" s="104"/>
      <c r="BR781" s="104"/>
      <c r="BU781" s="104"/>
      <c r="BX781" s="104"/>
      <c r="CA781" s="104"/>
    </row>
    <row r="782">
      <c r="A782" s="89"/>
      <c r="D782" s="90"/>
      <c r="G782" s="90"/>
      <c r="J782" s="90"/>
      <c r="M782" s="90"/>
      <c r="P782" s="90"/>
      <c r="S782" s="90"/>
      <c r="V782" s="104"/>
      <c r="Y782" s="104"/>
      <c r="AB782" s="104"/>
      <c r="AE782" s="104"/>
      <c r="AH782" s="104"/>
      <c r="AK782" s="104"/>
      <c r="AN782" s="104"/>
      <c r="AQ782" s="104"/>
      <c r="AT782" s="104"/>
      <c r="AW782" s="104"/>
      <c r="AZ782" s="104"/>
      <c r="BC782" s="104"/>
      <c r="BF782" s="104"/>
      <c r="BI782" s="104"/>
      <c r="BL782" s="104"/>
      <c r="BO782" s="104"/>
      <c r="BR782" s="104"/>
      <c r="BU782" s="104"/>
      <c r="BX782" s="104"/>
      <c r="CA782" s="104"/>
    </row>
    <row r="783">
      <c r="A783" s="89"/>
      <c r="D783" s="90"/>
      <c r="G783" s="90"/>
      <c r="J783" s="90"/>
      <c r="M783" s="90"/>
      <c r="P783" s="90"/>
      <c r="S783" s="90"/>
      <c r="V783" s="104"/>
      <c r="Y783" s="104"/>
      <c r="AB783" s="104"/>
      <c r="AE783" s="104"/>
      <c r="AH783" s="104"/>
      <c r="AK783" s="104"/>
      <c r="AN783" s="104"/>
      <c r="AQ783" s="104"/>
      <c r="AT783" s="104"/>
      <c r="AW783" s="104"/>
      <c r="AZ783" s="104"/>
      <c r="BC783" s="104"/>
      <c r="BF783" s="104"/>
      <c r="BI783" s="104"/>
      <c r="BL783" s="104"/>
      <c r="BO783" s="104"/>
      <c r="BR783" s="104"/>
      <c r="BU783" s="104"/>
      <c r="BX783" s="104"/>
      <c r="CA783" s="104"/>
    </row>
    <row r="784">
      <c r="A784" s="89"/>
      <c r="D784" s="90"/>
      <c r="G784" s="90"/>
      <c r="J784" s="90"/>
      <c r="M784" s="90"/>
      <c r="P784" s="90"/>
      <c r="S784" s="90"/>
      <c r="V784" s="104"/>
      <c r="Y784" s="104"/>
      <c r="AB784" s="104"/>
      <c r="AE784" s="104"/>
      <c r="AH784" s="104"/>
      <c r="AK784" s="104"/>
      <c r="AN784" s="104"/>
      <c r="AQ784" s="104"/>
      <c r="AT784" s="104"/>
      <c r="AW784" s="104"/>
      <c r="AZ784" s="104"/>
      <c r="BC784" s="104"/>
      <c r="BF784" s="104"/>
      <c r="BI784" s="104"/>
      <c r="BL784" s="104"/>
      <c r="BO784" s="104"/>
      <c r="BR784" s="104"/>
      <c r="BU784" s="104"/>
      <c r="BX784" s="104"/>
      <c r="CA784" s="104"/>
    </row>
    <row r="785">
      <c r="A785" s="89"/>
      <c r="D785" s="90"/>
      <c r="G785" s="90"/>
      <c r="J785" s="90"/>
      <c r="M785" s="90"/>
      <c r="P785" s="90"/>
      <c r="S785" s="90"/>
      <c r="V785" s="104"/>
      <c r="Y785" s="104"/>
      <c r="AB785" s="104"/>
      <c r="AE785" s="104"/>
      <c r="AH785" s="104"/>
      <c r="AK785" s="104"/>
      <c r="AN785" s="104"/>
      <c r="AQ785" s="104"/>
      <c r="AT785" s="104"/>
      <c r="AW785" s="104"/>
      <c r="AZ785" s="104"/>
      <c r="BC785" s="104"/>
      <c r="BF785" s="104"/>
      <c r="BI785" s="104"/>
      <c r="BL785" s="104"/>
      <c r="BO785" s="104"/>
      <c r="BR785" s="104"/>
      <c r="BU785" s="104"/>
      <c r="BX785" s="104"/>
      <c r="CA785" s="104"/>
    </row>
    <row r="786">
      <c r="A786" s="89"/>
      <c r="D786" s="90"/>
      <c r="G786" s="90"/>
      <c r="J786" s="90"/>
      <c r="M786" s="90"/>
      <c r="P786" s="90"/>
      <c r="S786" s="90"/>
      <c r="V786" s="104"/>
      <c r="Y786" s="104"/>
      <c r="AB786" s="104"/>
      <c r="AE786" s="104"/>
      <c r="AH786" s="104"/>
      <c r="AK786" s="104"/>
      <c r="AN786" s="104"/>
      <c r="AQ786" s="104"/>
      <c r="AT786" s="104"/>
      <c r="AW786" s="104"/>
      <c r="AZ786" s="104"/>
      <c r="BC786" s="104"/>
      <c r="BF786" s="104"/>
      <c r="BI786" s="104"/>
      <c r="BL786" s="104"/>
      <c r="BO786" s="104"/>
      <c r="BR786" s="104"/>
      <c r="BU786" s="104"/>
      <c r="BX786" s="104"/>
      <c r="CA786" s="104"/>
    </row>
    <row r="787">
      <c r="A787" s="89"/>
      <c r="D787" s="90"/>
      <c r="G787" s="90"/>
      <c r="J787" s="90"/>
      <c r="M787" s="90"/>
      <c r="P787" s="90"/>
      <c r="S787" s="90"/>
      <c r="V787" s="104"/>
      <c r="Y787" s="104"/>
      <c r="AB787" s="104"/>
      <c r="AE787" s="104"/>
      <c r="AH787" s="104"/>
      <c r="AK787" s="104"/>
      <c r="AN787" s="104"/>
      <c r="AQ787" s="104"/>
      <c r="AT787" s="104"/>
      <c r="AW787" s="104"/>
      <c r="AZ787" s="104"/>
      <c r="BC787" s="104"/>
      <c r="BF787" s="104"/>
      <c r="BI787" s="104"/>
      <c r="BL787" s="104"/>
      <c r="BO787" s="104"/>
      <c r="BR787" s="104"/>
      <c r="BU787" s="104"/>
      <c r="BX787" s="104"/>
      <c r="CA787" s="104"/>
    </row>
    <row r="788">
      <c r="A788" s="89"/>
      <c r="D788" s="90"/>
      <c r="G788" s="90"/>
      <c r="J788" s="90"/>
      <c r="M788" s="90"/>
      <c r="P788" s="90"/>
      <c r="S788" s="90"/>
      <c r="V788" s="104"/>
      <c r="Y788" s="104"/>
      <c r="AB788" s="104"/>
      <c r="AE788" s="104"/>
      <c r="AH788" s="104"/>
      <c r="AK788" s="104"/>
      <c r="AN788" s="104"/>
      <c r="AQ788" s="104"/>
      <c r="AT788" s="104"/>
      <c r="AW788" s="104"/>
      <c r="AZ788" s="104"/>
      <c r="BC788" s="104"/>
      <c r="BF788" s="104"/>
      <c r="BI788" s="104"/>
      <c r="BL788" s="104"/>
      <c r="BO788" s="104"/>
      <c r="BR788" s="104"/>
      <c r="BU788" s="104"/>
      <c r="BX788" s="104"/>
      <c r="CA788" s="104"/>
    </row>
    <row r="789">
      <c r="A789" s="89"/>
      <c r="D789" s="90"/>
      <c r="G789" s="90"/>
      <c r="J789" s="90"/>
      <c r="M789" s="90"/>
      <c r="P789" s="90"/>
      <c r="S789" s="90"/>
      <c r="V789" s="104"/>
      <c r="Y789" s="104"/>
      <c r="AB789" s="104"/>
      <c r="AE789" s="104"/>
      <c r="AH789" s="104"/>
      <c r="AK789" s="104"/>
      <c r="AN789" s="104"/>
      <c r="AQ789" s="104"/>
      <c r="AT789" s="104"/>
      <c r="AW789" s="104"/>
      <c r="AZ789" s="104"/>
      <c r="BC789" s="104"/>
      <c r="BF789" s="104"/>
      <c r="BI789" s="104"/>
      <c r="BL789" s="104"/>
      <c r="BO789" s="104"/>
      <c r="BR789" s="104"/>
      <c r="BU789" s="104"/>
      <c r="BX789" s="104"/>
      <c r="CA789" s="104"/>
    </row>
    <row r="790">
      <c r="A790" s="89"/>
      <c r="D790" s="90"/>
      <c r="G790" s="90"/>
      <c r="J790" s="90"/>
      <c r="M790" s="90"/>
      <c r="P790" s="90"/>
      <c r="S790" s="90"/>
      <c r="V790" s="104"/>
      <c r="Y790" s="104"/>
      <c r="AB790" s="104"/>
      <c r="AE790" s="104"/>
      <c r="AH790" s="104"/>
      <c r="AK790" s="104"/>
      <c r="AN790" s="104"/>
      <c r="AQ790" s="104"/>
      <c r="AT790" s="104"/>
      <c r="AW790" s="104"/>
      <c r="AZ790" s="104"/>
      <c r="BC790" s="104"/>
      <c r="BF790" s="104"/>
      <c r="BI790" s="104"/>
      <c r="BL790" s="104"/>
      <c r="BO790" s="104"/>
      <c r="BR790" s="104"/>
      <c r="BU790" s="104"/>
      <c r="BX790" s="104"/>
      <c r="CA790" s="104"/>
    </row>
    <row r="791">
      <c r="A791" s="89"/>
      <c r="D791" s="90"/>
      <c r="G791" s="90"/>
      <c r="J791" s="90"/>
      <c r="M791" s="90"/>
      <c r="P791" s="90"/>
      <c r="S791" s="90"/>
      <c r="V791" s="104"/>
      <c r="Y791" s="104"/>
      <c r="AB791" s="104"/>
      <c r="AE791" s="104"/>
      <c r="AH791" s="104"/>
      <c r="AK791" s="104"/>
      <c r="AN791" s="104"/>
      <c r="AQ791" s="104"/>
      <c r="AT791" s="104"/>
      <c r="AW791" s="104"/>
      <c r="AZ791" s="104"/>
      <c r="BC791" s="104"/>
      <c r="BF791" s="104"/>
      <c r="BI791" s="104"/>
      <c r="BL791" s="104"/>
      <c r="BO791" s="104"/>
      <c r="BR791" s="104"/>
      <c r="BU791" s="104"/>
      <c r="BX791" s="104"/>
      <c r="CA791" s="104"/>
    </row>
    <row r="792">
      <c r="A792" s="89"/>
      <c r="D792" s="90"/>
      <c r="G792" s="90"/>
      <c r="J792" s="90"/>
      <c r="M792" s="90"/>
      <c r="P792" s="90"/>
      <c r="S792" s="90"/>
      <c r="V792" s="104"/>
      <c r="Y792" s="104"/>
      <c r="AB792" s="104"/>
      <c r="AE792" s="104"/>
      <c r="AH792" s="104"/>
      <c r="AK792" s="104"/>
      <c r="AN792" s="104"/>
      <c r="AQ792" s="104"/>
      <c r="AT792" s="104"/>
      <c r="AW792" s="104"/>
      <c r="AZ792" s="104"/>
      <c r="BC792" s="104"/>
      <c r="BF792" s="104"/>
      <c r="BI792" s="104"/>
      <c r="BL792" s="104"/>
      <c r="BO792" s="104"/>
      <c r="BR792" s="104"/>
      <c r="BU792" s="104"/>
      <c r="BX792" s="104"/>
      <c r="CA792" s="104"/>
    </row>
    <row r="793">
      <c r="A793" s="89"/>
      <c r="D793" s="90"/>
      <c r="G793" s="90"/>
      <c r="J793" s="90"/>
      <c r="M793" s="90"/>
      <c r="P793" s="90"/>
      <c r="S793" s="90"/>
      <c r="V793" s="104"/>
      <c r="Y793" s="104"/>
      <c r="AB793" s="104"/>
      <c r="AE793" s="104"/>
      <c r="AH793" s="104"/>
      <c r="AK793" s="104"/>
      <c r="AN793" s="104"/>
      <c r="AQ793" s="104"/>
      <c r="AT793" s="104"/>
      <c r="AW793" s="104"/>
      <c r="AZ793" s="104"/>
      <c r="BC793" s="104"/>
      <c r="BF793" s="104"/>
      <c r="BI793" s="104"/>
      <c r="BL793" s="104"/>
      <c r="BO793" s="104"/>
      <c r="BR793" s="104"/>
      <c r="BU793" s="104"/>
      <c r="BX793" s="104"/>
      <c r="CA793" s="104"/>
    </row>
    <row r="794">
      <c r="A794" s="89"/>
      <c r="D794" s="90"/>
      <c r="G794" s="90"/>
      <c r="J794" s="90"/>
      <c r="M794" s="90"/>
      <c r="P794" s="90"/>
      <c r="S794" s="90"/>
      <c r="V794" s="104"/>
      <c r="Y794" s="104"/>
      <c r="AB794" s="104"/>
      <c r="AE794" s="104"/>
      <c r="AH794" s="104"/>
      <c r="AK794" s="104"/>
      <c r="AN794" s="104"/>
      <c r="AQ794" s="104"/>
      <c r="AT794" s="104"/>
      <c r="AW794" s="104"/>
      <c r="AZ794" s="104"/>
      <c r="BC794" s="104"/>
      <c r="BF794" s="104"/>
      <c r="BI794" s="104"/>
      <c r="BL794" s="104"/>
      <c r="BO794" s="104"/>
      <c r="BR794" s="104"/>
      <c r="BU794" s="104"/>
      <c r="BX794" s="104"/>
      <c r="CA794" s="104"/>
    </row>
    <row r="795">
      <c r="A795" s="89"/>
      <c r="D795" s="90"/>
      <c r="G795" s="90"/>
      <c r="J795" s="90"/>
      <c r="M795" s="90"/>
      <c r="P795" s="90"/>
      <c r="S795" s="90"/>
      <c r="V795" s="104"/>
      <c r="Y795" s="104"/>
      <c r="AB795" s="104"/>
      <c r="AE795" s="104"/>
      <c r="AH795" s="104"/>
      <c r="AK795" s="104"/>
      <c r="AN795" s="104"/>
      <c r="AQ795" s="104"/>
      <c r="AT795" s="104"/>
      <c r="AW795" s="104"/>
      <c r="AZ795" s="104"/>
      <c r="BC795" s="104"/>
      <c r="BF795" s="104"/>
      <c r="BI795" s="104"/>
      <c r="BL795" s="104"/>
      <c r="BO795" s="104"/>
      <c r="BR795" s="104"/>
      <c r="BU795" s="104"/>
      <c r="BX795" s="104"/>
      <c r="CA795" s="104"/>
    </row>
    <row r="796">
      <c r="A796" s="89"/>
      <c r="D796" s="90"/>
      <c r="G796" s="90"/>
      <c r="J796" s="90"/>
      <c r="M796" s="90"/>
      <c r="P796" s="90"/>
      <c r="S796" s="90"/>
      <c r="V796" s="104"/>
      <c r="Y796" s="104"/>
      <c r="AB796" s="104"/>
      <c r="AE796" s="104"/>
      <c r="AH796" s="104"/>
      <c r="AK796" s="104"/>
      <c r="AN796" s="104"/>
      <c r="AQ796" s="104"/>
      <c r="AT796" s="104"/>
      <c r="AW796" s="104"/>
      <c r="AZ796" s="104"/>
      <c r="BC796" s="104"/>
      <c r="BF796" s="104"/>
      <c r="BI796" s="104"/>
      <c r="BL796" s="104"/>
      <c r="BO796" s="104"/>
      <c r="BR796" s="104"/>
      <c r="BU796" s="104"/>
      <c r="BX796" s="104"/>
      <c r="CA796" s="104"/>
    </row>
    <row r="797">
      <c r="A797" s="89"/>
      <c r="D797" s="90"/>
      <c r="G797" s="90"/>
      <c r="J797" s="90"/>
      <c r="M797" s="90"/>
      <c r="P797" s="90"/>
      <c r="S797" s="90"/>
      <c r="V797" s="104"/>
      <c r="Y797" s="104"/>
      <c r="AB797" s="104"/>
      <c r="AE797" s="104"/>
      <c r="AH797" s="104"/>
      <c r="AK797" s="104"/>
      <c r="AN797" s="104"/>
      <c r="AQ797" s="104"/>
      <c r="AT797" s="104"/>
      <c r="AW797" s="104"/>
      <c r="AZ797" s="104"/>
      <c r="BC797" s="104"/>
      <c r="BF797" s="104"/>
      <c r="BI797" s="104"/>
      <c r="BL797" s="104"/>
      <c r="BO797" s="104"/>
      <c r="BR797" s="104"/>
      <c r="BU797" s="104"/>
      <c r="BX797" s="104"/>
      <c r="CA797" s="104"/>
    </row>
    <row r="798">
      <c r="A798" s="89"/>
      <c r="D798" s="90"/>
      <c r="G798" s="90"/>
      <c r="J798" s="90"/>
      <c r="M798" s="90"/>
      <c r="P798" s="90"/>
      <c r="S798" s="90"/>
      <c r="V798" s="104"/>
      <c r="Y798" s="104"/>
      <c r="AB798" s="104"/>
      <c r="AE798" s="104"/>
      <c r="AH798" s="104"/>
      <c r="AK798" s="104"/>
      <c r="AN798" s="104"/>
      <c r="AQ798" s="104"/>
      <c r="AT798" s="104"/>
      <c r="AW798" s="104"/>
      <c r="AZ798" s="104"/>
      <c r="BC798" s="104"/>
      <c r="BF798" s="104"/>
      <c r="BI798" s="104"/>
      <c r="BL798" s="104"/>
      <c r="BO798" s="104"/>
      <c r="BR798" s="104"/>
      <c r="BU798" s="104"/>
      <c r="BX798" s="104"/>
      <c r="CA798" s="104"/>
    </row>
    <row r="799">
      <c r="A799" s="89"/>
      <c r="D799" s="90"/>
      <c r="G799" s="90"/>
      <c r="J799" s="90"/>
      <c r="M799" s="90"/>
      <c r="P799" s="90"/>
      <c r="S799" s="90"/>
      <c r="V799" s="104"/>
      <c r="Y799" s="104"/>
      <c r="AB799" s="104"/>
      <c r="AE799" s="104"/>
      <c r="AH799" s="104"/>
      <c r="AK799" s="104"/>
      <c r="AN799" s="104"/>
      <c r="AQ799" s="104"/>
      <c r="AT799" s="104"/>
      <c r="AW799" s="104"/>
      <c r="AZ799" s="104"/>
      <c r="BC799" s="104"/>
      <c r="BF799" s="104"/>
      <c r="BI799" s="104"/>
      <c r="BL799" s="104"/>
      <c r="BO799" s="104"/>
      <c r="BR799" s="104"/>
      <c r="BU799" s="104"/>
      <c r="BX799" s="104"/>
      <c r="CA799" s="104"/>
    </row>
    <row r="800">
      <c r="A800" s="89"/>
      <c r="D800" s="90"/>
      <c r="G800" s="90"/>
      <c r="J800" s="90"/>
      <c r="M800" s="90"/>
      <c r="P800" s="90"/>
      <c r="S800" s="90"/>
      <c r="V800" s="104"/>
      <c r="Y800" s="104"/>
      <c r="AB800" s="104"/>
      <c r="AE800" s="104"/>
      <c r="AH800" s="104"/>
      <c r="AK800" s="104"/>
      <c r="AN800" s="104"/>
      <c r="AQ800" s="104"/>
      <c r="AT800" s="104"/>
      <c r="AW800" s="104"/>
      <c r="AZ800" s="104"/>
      <c r="BC800" s="104"/>
      <c r="BF800" s="104"/>
      <c r="BI800" s="104"/>
      <c r="BL800" s="104"/>
      <c r="BO800" s="104"/>
      <c r="BR800" s="104"/>
      <c r="BU800" s="104"/>
      <c r="BX800" s="104"/>
      <c r="CA800" s="104"/>
    </row>
    <row r="801">
      <c r="A801" s="89"/>
      <c r="D801" s="90"/>
      <c r="G801" s="90"/>
      <c r="J801" s="90"/>
      <c r="M801" s="90"/>
      <c r="P801" s="90"/>
      <c r="S801" s="90"/>
      <c r="V801" s="104"/>
      <c r="Y801" s="104"/>
      <c r="AB801" s="104"/>
      <c r="AE801" s="104"/>
      <c r="AH801" s="104"/>
      <c r="AK801" s="104"/>
      <c r="AN801" s="104"/>
      <c r="AQ801" s="104"/>
      <c r="AT801" s="104"/>
      <c r="AW801" s="104"/>
      <c r="AZ801" s="104"/>
      <c r="BC801" s="104"/>
      <c r="BF801" s="104"/>
      <c r="BI801" s="104"/>
      <c r="BL801" s="104"/>
      <c r="BO801" s="104"/>
      <c r="BR801" s="104"/>
      <c r="BU801" s="104"/>
      <c r="BX801" s="104"/>
      <c r="CA801" s="104"/>
    </row>
    <row r="802">
      <c r="A802" s="89"/>
      <c r="D802" s="90"/>
      <c r="G802" s="90"/>
      <c r="J802" s="90"/>
      <c r="M802" s="90"/>
      <c r="P802" s="90"/>
      <c r="S802" s="90"/>
      <c r="V802" s="104"/>
      <c r="Y802" s="104"/>
      <c r="AB802" s="104"/>
      <c r="AE802" s="104"/>
      <c r="AH802" s="104"/>
      <c r="AK802" s="104"/>
      <c r="AN802" s="104"/>
      <c r="AQ802" s="104"/>
      <c r="AT802" s="104"/>
      <c r="AW802" s="104"/>
      <c r="AZ802" s="104"/>
      <c r="BC802" s="104"/>
      <c r="BF802" s="104"/>
      <c r="BI802" s="104"/>
      <c r="BL802" s="104"/>
      <c r="BO802" s="104"/>
      <c r="BR802" s="104"/>
      <c r="BU802" s="104"/>
      <c r="BX802" s="104"/>
      <c r="CA802" s="104"/>
    </row>
    <row r="803">
      <c r="A803" s="89"/>
      <c r="D803" s="90"/>
      <c r="G803" s="90"/>
      <c r="J803" s="90"/>
      <c r="M803" s="90"/>
      <c r="P803" s="90"/>
      <c r="S803" s="90"/>
      <c r="V803" s="104"/>
      <c r="Y803" s="104"/>
      <c r="AB803" s="104"/>
      <c r="AE803" s="104"/>
      <c r="AH803" s="104"/>
      <c r="AK803" s="104"/>
      <c r="AN803" s="104"/>
      <c r="AQ803" s="104"/>
      <c r="AT803" s="104"/>
      <c r="AW803" s="104"/>
      <c r="AZ803" s="104"/>
      <c r="BC803" s="104"/>
      <c r="BF803" s="104"/>
      <c r="BI803" s="104"/>
      <c r="BL803" s="104"/>
      <c r="BO803" s="104"/>
      <c r="BR803" s="104"/>
      <c r="BU803" s="104"/>
      <c r="BX803" s="104"/>
      <c r="CA803" s="104"/>
    </row>
    <row r="804">
      <c r="A804" s="89"/>
      <c r="D804" s="90"/>
      <c r="G804" s="90"/>
      <c r="J804" s="90"/>
      <c r="M804" s="90"/>
      <c r="P804" s="90"/>
      <c r="S804" s="90"/>
      <c r="V804" s="104"/>
      <c r="Y804" s="104"/>
      <c r="AB804" s="104"/>
      <c r="AE804" s="104"/>
      <c r="AH804" s="104"/>
      <c r="AK804" s="104"/>
      <c r="AN804" s="104"/>
      <c r="AQ804" s="104"/>
      <c r="AT804" s="104"/>
      <c r="AW804" s="104"/>
      <c r="AZ804" s="104"/>
      <c r="BC804" s="104"/>
      <c r="BF804" s="104"/>
      <c r="BI804" s="104"/>
      <c r="BL804" s="104"/>
      <c r="BO804" s="104"/>
      <c r="BR804" s="104"/>
      <c r="BU804" s="104"/>
      <c r="BX804" s="104"/>
      <c r="CA804" s="104"/>
    </row>
    <row r="805">
      <c r="A805" s="89"/>
      <c r="D805" s="90"/>
      <c r="G805" s="90"/>
      <c r="J805" s="90"/>
      <c r="M805" s="90"/>
      <c r="P805" s="90"/>
      <c r="S805" s="90"/>
      <c r="V805" s="104"/>
      <c r="Y805" s="104"/>
      <c r="AB805" s="104"/>
      <c r="AE805" s="104"/>
      <c r="AH805" s="104"/>
      <c r="AK805" s="104"/>
      <c r="AN805" s="104"/>
      <c r="AQ805" s="104"/>
      <c r="AT805" s="104"/>
      <c r="AW805" s="104"/>
      <c r="AZ805" s="104"/>
      <c r="BC805" s="104"/>
      <c r="BF805" s="104"/>
      <c r="BI805" s="104"/>
      <c r="BL805" s="104"/>
      <c r="BO805" s="104"/>
      <c r="BR805" s="104"/>
      <c r="BU805" s="104"/>
      <c r="BX805" s="104"/>
      <c r="CA805" s="104"/>
    </row>
    <row r="806">
      <c r="A806" s="89"/>
      <c r="D806" s="90"/>
      <c r="G806" s="90"/>
      <c r="J806" s="90"/>
      <c r="M806" s="90"/>
      <c r="P806" s="90"/>
      <c r="S806" s="90"/>
      <c r="V806" s="104"/>
      <c r="Y806" s="104"/>
      <c r="AB806" s="104"/>
      <c r="AE806" s="104"/>
      <c r="AH806" s="104"/>
      <c r="AK806" s="104"/>
      <c r="AN806" s="104"/>
      <c r="AQ806" s="104"/>
      <c r="AT806" s="104"/>
      <c r="AW806" s="104"/>
      <c r="AZ806" s="104"/>
      <c r="BC806" s="104"/>
      <c r="BF806" s="104"/>
      <c r="BI806" s="104"/>
      <c r="BL806" s="104"/>
      <c r="BO806" s="104"/>
      <c r="BR806" s="104"/>
      <c r="BU806" s="104"/>
      <c r="BX806" s="104"/>
      <c r="CA806" s="104"/>
    </row>
    <row r="807">
      <c r="A807" s="89"/>
      <c r="D807" s="90"/>
      <c r="G807" s="90"/>
      <c r="J807" s="90"/>
      <c r="M807" s="90"/>
      <c r="P807" s="90"/>
      <c r="S807" s="90"/>
      <c r="V807" s="104"/>
      <c r="Y807" s="104"/>
      <c r="AB807" s="104"/>
      <c r="AE807" s="104"/>
      <c r="AH807" s="104"/>
      <c r="AK807" s="104"/>
      <c r="AN807" s="104"/>
      <c r="AQ807" s="104"/>
      <c r="AT807" s="104"/>
      <c r="AW807" s="104"/>
      <c r="AZ807" s="104"/>
      <c r="BC807" s="104"/>
      <c r="BF807" s="104"/>
      <c r="BI807" s="104"/>
      <c r="BL807" s="104"/>
      <c r="BO807" s="104"/>
      <c r="BR807" s="104"/>
      <c r="BU807" s="104"/>
      <c r="BX807" s="104"/>
      <c r="CA807" s="104"/>
    </row>
    <row r="808">
      <c r="A808" s="89"/>
      <c r="D808" s="90"/>
      <c r="G808" s="90"/>
      <c r="J808" s="90"/>
      <c r="M808" s="90"/>
      <c r="P808" s="90"/>
      <c r="S808" s="90"/>
      <c r="V808" s="104"/>
      <c r="Y808" s="104"/>
      <c r="AB808" s="104"/>
      <c r="AE808" s="104"/>
      <c r="AH808" s="104"/>
      <c r="AK808" s="104"/>
      <c r="AN808" s="104"/>
      <c r="AQ808" s="104"/>
      <c r="AT808" s="104"/>
      <c r="AW808" s="104"/>
      <c r="AZ808" s="104"/>
      <c r="BC808" s="104"/>
      <c r="BF808" s="104"/>
      <c r="BI808" s="104"/>
      <c r="BL808" s="104"/>
      <c r="BO808" s="104"/>
      <c r="BR808" s="104"/>
      <c r="BU808" s="104"/>
      <c r="BX808" s="104"/>
      <c r="CA808" s="104"/>
    </row>
    <row r="809">
      <c r="A809" s="89"/>
      <c r="D809" s="90"/>
      <c r="G809" s="90"/>
      <c r="J809" s="90"/>
      <c r="M809" s="90"/>
      <c r="P809" s="90"/>
      <c r="S809" s="90"/>
      <c r="V809" s="104"/>
      <c r="Y809" s="104"/>
      <c r="AB809" s="104"/>
      <c r="AE809" s="104"/>
      <c r="AH809" s="104"/>
      <c r="AK809" s="104"/>
      <c r="AN809" s="104"/>
      <c r="AQ809" s="104"/>
      <c r="AT809" s="104"/>
      <c r="AW809" s="104"/>
      <c r="AZ809" s="104"/>
      <c r="BC809" s="104"/>
      <c r="BF809" s="104"/>
      <c r="BI809" s="104"/>
      <c r="BL809" s="104"/>
      <c r="BO809" s="104"/>
      <c r="BR809" s="104"/>
      <c r="BU809" s="104"/>
      <c r="BX809" s="104"/>
      <c r="CA809" s="104"/>
    </row>
    <row r="810">
      <c r="A810" s="89"/>
      <c r="D810" s="90"/>
      <c r="G810" s="90"/>
      <c r="J810" s="90"/>
      <c r="M810" s="90"/>
      <c r="P810" s="90"/>
      <c r="S810" s="90"/>
      <c r="V810" s="104"/>
      <c r="Y810" s="104"/>
      <c r="AB810" s="104"/>
      <c r="AE810" s="104"/>
      <c r="AH810" s="104"/>
      <c r="AK810" s="104"/>
      <c r="AN810" s="104"/>
      <c r="AQ810" s="104"/>
      <c r="AT810" s="104"/>
      <c r="AW810" s="104"/>
      <c r="AZ810" s="104"/>
      <c r="BC810" s="104"/>
      <c r="BF810" s="104"/>
      <c r="BI810" s="104"/>
      <c r="BL810" s="104"/>
      <c r="BO810" s="104"/>
      <c r="BR810" s="104"/>
      <c r="BU810" s="104"/>
      <c r="BX810" s="104"/>
      <c r="CA810" s="104"/>
    </row>
    <row r="811">
      <c r="A811" s="89"/>
      <c r="D811" s="90"/>
      <c r="G811" s="90"/>
      <c r="J811" s="90"/>
      <c r="M811" s="90"/>
      <c r="P811" s="90"/>
      <c r="S811" s="90"/>
      <c r="V811" s="104"/>
      <c r="Y811" s="104"/>
      <c r="AB811" s="104"/>
      <c r="AE811" s="104"/>
      <c r="AH811" s="104"/>
      <c r="AK811" s="104"/>
      <c r="AN811" s="104"/>
      <c r="AQ811" s="104"/>
      <c r="AT811" s="104"/>
      <c r="AW811" s="104"/>
      <c r="AZ811" s="104"/>
      <c r="BC811" s="104"/>
      <c r="BF811" s="104"/>
      <c r="BI811" s="104"/>
      <c r="BL811" s="104"/>
      <c r="BO811" s="104"/>
      <c r="BR811" s="104"/>
      <c r="BU811" s="104"/>
      <c r="BX811" s="104"/>
      <c r="CA811" s="104"/>
    </row>
    <row r="812">
      <c r="A812" s="89"/>
      <c r="D812" s="90"/>
      <c r="G812" s="90"/>
      <c r="J812" s="90"/>
      <c r="M812" s="90"/>
      <c r="P812" s="90"/>
      <c r="S812" s="90"/>
      <c r="V812" s="104"/>
      <c r="Y812" s="104"/>
      <c r="AB812" s="104"/>
      <c r="AE812" s="104"/>
      <c r="AH812" s="104"/>
      <c r="AK812" s="104"/>
      <c r="AN812" s="104"/>
      <c r="AQ812" s="104"/>
      <c r="AT812" s="104"/>
      <c r="AW812" s="104"/>
      <c r="AZ812" s="104"/>
      <c r="BC812" s="104"/>
      <c r="BF812" s="104"/>
      <c r="BI812" s="104"/>
      <c r="BL812" s="104"/>
      <c r="BO812" s="104"/>
      <c r="BR812" s="104"/>
      <c r="BU812" s="104"/>
      <c r="BX812" s="104"/>
      <c r="CA812" s="104"/>
    </row>
    <row r="813">
      <c r="A813" s="89"/>
      <c r="D813" s="90"/>
      <c r="G813" s="90"/>
      <c r="J813" s="90"/>
      <c r="M813" s="90"/>
      <c r="P813" s="90"/>
      <c r="S813" s="90"/>
      <c r="V813" s="104"/>
      <c r="Y813" s="104"/>
      <c r="AB813" s="104"/>
      <c r="AE813" s="104"/>
      <c r="AH813" s="104"/>
      <c r="AK813" s="104"/>
      <c r="AN813" s="104"/>
      <c r="AQ813" s="104"/>
      <c r="AT813" s="104"/>
      <c r="AW813" s="104"/>
      <c r="AZ813" s="104"/>
      <c r="BC813" s="104"/>
      <c r="BF813" s="104"/>
      <c r="BI813" s="104"/>
      <c r="BL813" s="104"/>
      <c r="BO813" s="104"/>
      <c r="BR813" s="104"/>
      <c r="BU813" s="104"/>
      <c r="BX813" s="104"/>
      <c r="CA813" s="104"/>
    </row>
    <row r="814">
      <c r="A814" s="89"/>
      <c r="D814" s="90"/>
      <c r="G814" s="90"/>
      <c r="J814" s="90"/>
      <c r="M814" s="90"/>
      <c r="P814" s="90"/>
      <c r="S814" s="90"/>
      <c r="V814" s="104"/>
      <c r="Y814" s="104"/>
      <c r="AB814" s="104"/>
      <c r="AE814" s="104"/>
      <c r="AH814" s="104"/>
      <c r="AK814" s="104"/>
      <c r="AN814" s="104"/>
      <c r="AQ814" s="104"/>
      <c r="AT814" s="104"/>
      <c r="AW814" s="104"/>
      <c r="AZ814" s="104"/>
      <c r="BC814" s="104"/>
      <c r="BF814" s="104"/>
      <c r="BI814" s="104"/>
      <c r="BL814" s="104"/>
      <c r="BO814" s="104"/>
      <c r="BR814" s="104"/>
      <c r="BU814" s="104"/>
      <c r="BX814" s="104"/>
      <c r="CA814" s="104"/>
    </row>
    <row r="815">
      <c r="A815" s="89"/>
      <c r="D815" s="90"/>
      <c r="G815" s="90"/>
      <c r="J815" s="90"/>
      <c r="M815" s="90"/>
      <c r="P815" s="90"/>
      <c r="S815" s="90"/>
      <c r="V815" s="104"/>
      <c r="Y815" s="104"/>
      <c r="AB815" s="104"/>
      <c r="AE815" s="104"/>
      <c r="AH815" s="104"/>
      <c r="AK815" s="104"/>
      <c r="AN815" s="104"/>
      <c r="AQ815" s="104"/>
      <c r="AT815" s="104"/>
      <c r="AW815" s="104"/>
      <c r="AZ815" s="104"/>
      <c r="BC815" s="104"/>
      <c r="BF815" s="104"/>
      <c r="BI815" s="104"/>
      <c r="BL815" s="104"/>
      <c r="BO815" s="104"/>
      <c r="BR815" s="104"/>
      <c r="BU815" s="104"/>
      <c r="BX815" s="104"/>
      <c r="CA815" s="104"/>
    </row>
    <row r="816">
      <c r="A816" s="89"/>
      <c r="D816" s="90"/>
      <c r="G816" s="90"/>
      <c r="J816" s="90"/>
      <c r="M816" s="90"/>
      <c r="P816" s="90"/>
      <c r="S816" s="90"/>
      <c r="V816" s="104"/>
      <c r="Y816" s="104"/>
      <c r="AB816" s="104"/>
      <c r="AE816" s="104"/>
      <c r="AH816" s="104"/>
      <c r="AK816" s="104"/>
      <c r="AN816" s="104"/>
      <c r="AQ816" s="104"/>
      <c r="AT816" s="104"/>
      <c r="AW816" s="104"/>
      <c r="AZ816" s="104"/>
      <c r="BC816" s="104"/>
      <c r="BF816" s="104"/>
      <c r="BI816" s="104"/>
      <c r="BL816" s="104"/>
      <c r="BO816" s="104"/>
      <c r="BR816" s="104"/>
      <c r="BU816" s="104"/>
      <c r="BX816" s="104"/>
      <c r="CA816" s="104"/>
    </row>
    <row r="817">
      <c r="A817" s="89"/>
      <c r="D817" s="90"/>
      <c r="G817" s="90"/>
      <c r="J817" s="90"/>
      <c r="M817" s="90"/>
      <c r="P817" s="90"/>
      <c r="S817" s="90"/>
      <c r="V817" s="104"/>
      <c r="Y817" s="104"/>
      <c r="AB817" s="104"/>
      <c r="AE817" s="104"/>
      <c r="AH817" s="104"/>
      <c r="AK817" s="104"/>
      <c r="AN817" s="104"/>
      <c r="AQ817" s="104"/>
      <c r="AT817" s="104"/>
      <c r="AW817" s="104"/>
      <c r="AZ817" s="104"/>
      <c r="BC817" s="104"/>
      <c r="BF817" s="104"/>
      <c r="BI817" s="104"/>
      <c r="BL817" s="104"/>
      <c r="BO817" s="104"/>
      <c r="BR817" s="104"/>
      <c r="BU817" s="104"/>
      <c r="BX817" s="104"/>
      <c r="CA817" s="104"/>
    </row>
    <row r="818">
      <c r="A818" s="89"/>
      <c r="D818" s="90"/>
      <c r="G818" s="90"/>
      <c r="J818" s="90"/>
      <c r="M818" s="90"/>
      <c r="P818" s="90"/>
      <c r="S818" s="90"/>
      <c r="V818" s="104"/>
      <c r="Y818" s="104"/>
      <c r="AB818" s="104"/>
      <c r="AE818" s="104"/>
      <c r="AH818" s="104"/>
      <c r="AK818" s="104"/>
      <c r="AN818" s="104"/>
      <c r="AQ818" s="104"/>
      <c r="AT818" s="104"/>
      <c r="AW818" s="104"/>
      <c r="AZ818" s="104"/>
      <c r="BC818" s="104"/>
      <c r="BF818" s="104"/>
      <c r="BI818" s="104"/>
      <c r="BL818" s="104"/>
      <c r="BO818" s="104"/>
      <c r="BR818" s="104"/>
      <c r="BU818" s="104"/>
      <c r="BX818" s="104"/>
      <c r="CA818" s="104"/>
    </row>
    <row r="819">
      <c r="A819" s="89"/>
      <c r="D819" s="90"/>
      <c r="G819" s="90"/>
      <c r="J819" s="90"/>
      <c r="M819" s="90"/>
      <c r="P819" s="90"/>
      <c r="S819" s="90"/>
      <c r="V819" s="104"/>
      <c r="Y819" s="104"/>
      <c r="AB819" s="104"/>
      <c r="AE819" s="104"/>
      <c r="AH819" s="104"/>
      <c r="AK819" s="104"/>
      <c r="AN819" s="104"/>
      <c r="AQ819" s="104"/>
      <c r="AT819" s="104"/>
      <c r="AW819" s="104"/>
      <c r="AZ819" s="104"/>
      <c r="BC819" s="104"/>
      <c r="BF819" s="104"/>
      <c r="BI819" s="104"/>
      <c r="BL819" s="104"/>
      <c r="BO819" s="104"/>
      <c r="BR819" s="104"/>
      <c r="BU819" s="104"/>
      <c r="BX819" s="104"/>
      <c r="CA819" s="104"/>
    </row>
    <row r="820">
      <c r="A820" s="89"/>
      <c r="D820" s="90"/>
      <c r="G820" s="90"/>
      <c r="J820" s="90"/>
      <c r="M820" s="90"/>
      <c r="P820" s="90"/>
      <c r="S820" s="90"/>
      <c r="V820" s="104"/>
      <c r="Y820" s="104"/>
      <c r="AB820" s="104"/>
      <c r="AE820" s="104"/>
      <c r="AH820" s="104"/>
      <c r="AK820" s="104"/>
      <c r="AN820" s="104"/>
      <c r="AQ820" s="104"/>
      <c r="AT820" s="104"/>
      <c r="AW820" s="104"/>
      <c r="AZ820" s="104"/>
      <c r="BC820" s="104"/>
      <c r="BF820" s="104"/>
      <c r="BI820" s="104"/>
      <c r="BL820" s="104"/>
      <c r="BO820" s="104"/>
      <c r="BR820" s="104"/>
      <c r="BU820" s="104"/>
      <c r="BX820" s="104"/>
      <c r="CA820" s="104"/>
    </row>
    <row r="821">
      <c r="A821" s="89"/>
      <c r="D821" s="90"/>
      <c r="G821" s="90"/>
      <c r="J821" s="90"/>
      <c r="M821" s="90"/>
      <c r="P821" s="90"/>
      <c r="S821" s="90"/>
      <c r="V821" s="104"/>
      <c r="Y821" s="104"/>
      <c r="AB821" s="104"/>
      <c r="AE821" s="104"/>
      <c r="AH821" s="104"/>
      <c r="AK821" s="104"/>
      <c r="AN821" s="104"/>
      <c r="AQ821" s="104"/>
      <c r="AT821" s="104"/>
      <c r="AW821" s="104"/>
      <c r="AZ821" s="104"/>
      <c r="BC821" s="104"/>
      <c r="BF821" s="104"/>
      <c r="BI821" s="104"/>
      <c r="BL821" s="104"/>
      <c r="BO821" s="104"/>
      <c r="BR821" s="104"/>
      <c r="BU821" s="104"/>
      <c r="BX821" s="104"/>
      <c r="CA821" s="104"/>
    </row>
    <row r="822">
      <c r="A822" s="89"/>
      <c r="D822" s="90"/>
      <c r="G822" s="90"/>
      <c r="J822" s="90"/>
      <c r="M822" s="90"/>
      <c r="P822" s="90"/>
      <c r="S822" s="90"/>
      <c r="V822" s="104"/>
      <c r="Y822" s="104"/>
      <c r="AB822" s="104"/>
      <c r="AE822" s="104"/>
      <c r="AH822" s="104"/>
      <c r="AK822" s="104"/>
      <c r="AN822" s="104"/>
      <c r="AQ822" s="104"/>
      <c r="AT822" s="104"/>
      <c r="AW822" s="104"/>
      <c r="AZ822" s="104"/>
      <c r="BC822" s="104"/>
      <c r="BF822" s="104"/>
      <c r="BI822" s="104"/>
      <c r="BL822" s="104"/>
      <c r="BO822" s="104"/>
      <c r="BR822" s="104"/>
      <c r="BU822" s="104"/>
      <c r="BX822" s="104"/>
      <c r="CA822" s="104"/>
    </row>
    <row r="823">
      <c r="A823" s="89"/>
      <c r="D823" s="90"/>
      <c r="G823" s="90"/>
      <c r="J823" s="90"/>
      <c r="M823" s="90"/>
      <c r="P823" s="90"/>
      <c r="S823" s="90"/>
      <c r="V823" s="104"/>
      <c r="Y823" s="104"/>
      <c r="AB823" s="104"/>
      <c r="AE823" s="104"/>
      <c r="AH823" s="104"/>
      <c r="AK823" s="104"/>
      <c r="AN823" s="104"/>
      <c r="AQ823" s="104"/>
      <c r="AT823" s="104"/>
      <c r="AW823" s="104"/>
      <c r="AZ823" s="104"/>
      <c r="BC823" s="104"/>
      <c r="BF823" s="104"/>
      <c r="BI823" s="104"/>
      <c r="BL823" s="104"/>
      <c r="BO823" s="104"/>
      <c r="BR823" s="104"/>
      <c r="BU823" s="104"/>
      <c r="BX823" s="104"/>
      <c r="CA823" s="104"/>
    </row>
    <row r="824">
      <c r="A824" s="89"/>
      <c r="D824" s="90"/>
      <c r="G824" s="90"/>
      <c r="J824" s="90"/>
      <c r="M824" s="90"/>
      <c r="P824" s="90"/>
      <c r="S824" s="90"/>
      <c r="V824" s="104"/>
      <c r="Y824" s="104"/>
      <c r="AB824" s="104"/>
      <c r="AE824" s="104"/>
      <c r="AH824" s="104"/>
      <c r="AK824" s="104"/>
      <c r="AN824" s="104"/>
      <c r="AQ824" s="104"/>
      <c r="AT824" s="104"/>
      <c r="AW824" s="104"/>
      <c r="AZ824" s="104"/>
      <c r="BC824" s="104"/>
      <c r="BF824" s="104"/>
      <c r="BI824" s="104"/>
      <c r="BL824" s="104"/>
      <c r="BO824" s="104"/>
      <c r="BR824" s="104"/>
      <c r="BU824" s="104"/>
      <c r="BX824" s="104"/>
      <c r="CA824" s="104"/>
    </row>
    <row r="825">
      <c r="A825" s="89"/>
      <c r="D825" s="90"/>
      <c r="G825" s="90"/>
      <c r="J825" s="90"/>
      <c r="M825" s="90"/>
      <c r="P825" s="90"/>
      <c r="S825" s="90"/>
      <c r="V825" s="104"/>
      <c r="Y825" s="104"/>
      <c r="AB825" s="104"/>
      <c r="AE825" s="104"/>
      <c r="AH825" s="104"/>
      <c r="AK825" s="104"/>
      <c r="AN825" s="104"/>
      <c r="AQ825" s="104"/>
      <c r="AT825" s="104"/>
      <c r="AW825" s="104"/>
      <c r="AZ825" s="104"/>
      <c r="BC825" s="104"/>
      <c r="BF825" s="104"/>
      <c r="BI825" s="104"/>
      <c r="BL825" s="104"/>
      <c r="BO825" s="104"/>
      <c r="BR825" s="104"/>
      <c r="BU825" s="104"/>
      <c r="BX825" s="104"/>
      <c r="CA825" s="104"/>
    </row>
    <row r="826">
      <c r="A826" s="89"/>
      <c r="D826" s="90"/>
      <c r="G826" s="90"/>
      <c r="J826" s="90"/>
      <c r="M826" s="90"/>
      <c r="P826" s="90"/>
      <c r="S826" s="90"/>
      <c r="V826" s="104"/>
      <c r="Y826" s="104"/>
      <c r="AB826" s="104"/>
      <c r="AE826" s="104"/>
      <c r="AH826" s="104"/>
      <c r="AK826" s="104"/>
      <c r="AN826" s="104"/>
      <c r="AQ826" s="104"/>
      <c r="AT826" s="104"/>
      <c r="AW826" s="104"/>
      <c r="AZ826" s="104"/>
      <c r="BC826" s="104"/>
      <c r="BF826" s="104"/>
      <c r="BI826" s="104"/>
      <c r="BL826" s="104"/>
      <c r="BO826" s="104"/>
      <c r="BR826" s="104"/>
      <c r="BU826" s="104"/>
      <c r="BX826" s="104"/>
      <c r="CA826" s="104"/>
    </row>
    <row r="827">
      <c r="A827" s="89"/>
      <c r="D827" s="90"/>
      <c r="G827" s="90"/>
      <c r="J827" s="90"/>
      <c r="M827" s="90"/>
      <c r="P827" s="90"/>
      <c r="S827" s="90"/>
      <c r="V827" s="104"/>
      <c r="Y827" s="104"/>
      <c r="AB827" s="104"/>
      <c r="AE827" s="104"/>
      <c r="AH827" s="104"/>
      <c r="AK827" s="104"/>
      <c r="AN827" s="104"/>
      <c r="AQ827" s="104"/>
      <c r="AT827" s="104"/>
      <c r="AW827" s="104"/>
      <c r="AZ827" s="104"/>
      <c r="BC827" s="104"/>
      <c r="BF827" s="104"/>
      <c r="BI827" s="104"/>
      <c r="BL827" s="104"/>
      <c r="BO827" s="104"/>
      <c r="BR827" s="104"/>
      <c r="BU827" s="104"/>
      <c r="BX827" s="104"/>
      <c r="CA827" s="104"/>
    </row>
    <row r="828">
      <c r="A828" s="89"/>
      <c r="D828" s="90"/>
      <c r="G828" s="90"/>
      <c r="J828" s="90"/>
      <c r="M828" s="90"/>
      <c r="P828" s="90"/>
      <c r="S828" s="90"/>
      <c r="V828" s="104"/>
      <c r="Y828" s="104"/>
      <c r="AB828" s="104"/>
      <c r="AE828" s="104"/>
      <c r="AH828" s="104"/>
      <c r="AK828" s="104"/>
      <c r="AN828" s="104"/>
      <c r="AQ828" s="104"/>
      <c r="AT828" s="104"/>
      <c r="AW828" s="104"/>
      <c r="AZ828" s="104"/>
      <c r="BC828" s="104"/>
      <c r="BF828" s="104"/>
      <c r="BI828" s="104"/>
      <c r="BL828" s="104"/>
      <c r="BO828" s="104"/>
      <c r="BR828" s="104"/>
      <c r="BU828" s="104"/>
      <c r="BX828" s="104"/>
      <c r="CA828" s="104"/>
    </row>
    <row r="829">
      <c r="A829" s="89"/>
      <c r="D829" s="90"/>
      <c r="G829" s="90"/>
      <c r="J829" s="90"/>
      <c r="M829" s="90"/>
      <c r="P829" s="90"/>
      <c r="S829" s="90"/>
      <c r="V829" s="104"/>
      <c r="Y829" s="104"/>
      <c r="AB829" s="104"/>
      <c r="AE829" s="104"/>
      <c r="AH829" s="104"/>
      <c r="AK829" s="104"/>
      <c r="AN829" s="104"/>
      <c r="AQ829" s="104"/>
      <c r="AT829" s="104"/>
      <c r="AW829" s="104"/>
      <c r="AZ829" s="104"/>
      <c r="BC829" s="104"/>
      <c r="BF829" s="104"/>
      <c r="BI829" s="104"/>
      <c r="BL829" s="104"/>
      <c r="BO829" s="104"/>
      <c r="BR829" s="104"/>
      <c r="BU829" s="104"/>
      <c r="BX829" s="104"/>
      <c r="CA829" s="104"/>
    </row>
    <row r="830">
      <c r="A830" s="89"/>
      <c r="D830" s="90"/>
      <c r="G830" s="90"/>
      <c r="J830" s="90"/>
      <c r="M830" s="90"/>
      <c r="P830" s="90"/>
      <c r="S830" s="90"/>
      <c r="V830" s="104"/>
      <c r="Y830" s="104"/>
      <c r="AB830" s="104"/>
      <c r="AE830" s="104"/>
      <c r="AH830" s="104"/>
      <c r="AK830" s="104"/>
      <c r="AN830" s="104"/>
      <c r="AQ830" s="104"/>
      <c r="AT830" s="104"/>
      <c r="AW830" s="104"/>
      <c r="AZ830" s="104"/>
      <c r="BC830" s="104"/>
      <c r="BF830" s="104"/>
      <c r="BI830" s="104"/>
      <c r="BL830" s="104"/>
      <c r="BO830" s="104"/>
      <c r="BR830" s="104"/>
      <c r="BU830" s="104"/>
      <c r="BX830" s="104"/>
      <c r="CA830" s="104"/>
    </row>
    <row r="831">
      <c r="A831" s="89"/>
      <c r="D831" s="90"/>
      <c r="G831" s="90"/>
      <c r="J831" s="90"/>
      <c r="M831" s="90"/>
      <c r="P831" s="90"/>
      <c r="S831" s="90"/>
      <c r="V831" s="104"/>
      <c r="Y831" s="104"/>
      <c r="AB831" s="104"/>
      <c r="AE831" s="104"/>
      <c r="AH831" s="104"/>
      <c r="AK831" s="104"/>
      <c r="AN831" s="104"/>
      <c r="AQ831" s="104"/>
      <c r="AT831" s="104"/>
      <c r="AW831" s="104"/>
      <c r="AZ831" s="104"/>
      <c r="BC831" s="104"/>
      <c r="BF831" s="104"/>
      <c r="BI831" s="104"/>
      <c r="BL831" s="104"/>
      <c r="BO831" s="104"/>
      <c r="BR831" s="104"/>
      <c r="BU831" s="104"/>
      <c r="BX831" s="104"/>
      <c r="CA831" s="104"/>
    </row>
    <row r="832">
      <c r="A832" s="89"/>
      <c r="D832" s="90"/>
      <c r="G832" s="90"/>
      <c r="J832" s="90"/>
      <c r="M832" s="90"/>
      <c r="P832" s="90"/>
      <c r="S832" s="90"/>
      <c r="V832" s="104"/>
      <c r="Y832" s="104"/>
      <c r="AB832" s="104"/>
      <c r="AE832" s="104"/>
      <c r="AH832" s="104"/>
      <c r="AK832" s="104"/>
      <c r="AN832" s="104"/>
      <c r="AQ832" s="104"/>
      <c r="AT832" s="104"/>
      <c r="AW832" s="104"/>
      <c r="AZ832" s="104"/>
      <c r="BC832" s="104"/>
      <c r="BF832" s="104"/>
      <c r="BI832" s="104"/>
      <c r="BL832" s="104"/>
      <c r="BO832" s="104"/>
      <c r="BR832" s="104"/>
      <c r="BU832" s="104"/>
      <c r="BX832" s="104"/>
      <c r="CA832" s="104"/>
    </row>
    <row r="833">
      <c r="A833" s="89"/>
      <c r="D833" s="90"/>
      <c r="G833" s="90"/>
      <c r="J833" s="90"/>
      <c r="M833" s="90"/>
      <c r="P833" s="90"/>
      <c r="S833" s="90"/>
      <c r="V833" s="104"/>
      <c r="Y833" s="104"/>
      <c r="AB833" s="104"/>
      <c r="AE833" s="104"/>
      <c r="AH833" s="104"/>
      <c r="AK833" s="104"/>
      <c r="AN833" s="104"/>
      <c r="AQ833" s="104"/>
      <c r="AT833" s="104"/>
      <c r="AW833" s="104"/>
      <c r="AZ833" s="104"/>
      <c r="BC833" s="104"/>
      <c r="BF833" s="104"/>
      <c r="BI833" s="104"/>
      <c r="BL833" s="104"/>
      <c r="BO833" s="104"/>
      <c r="BR833" s="104"/>
      <c r="BU833" s="104"/>
      <c r="BX833" s="104"/>
      <c r="CA833" s="104"/>
    </row>
    <row r="834">
      <c r="A834" s="89"/>
      <c r="D834" s="90"/>
      <c r="G834" s="90"/>
      <c r="J834" s="90"/>
      <c r="M834" s="90"/>
      <c r="P834" s="90"/>
      <c r="S834" s="90"/>
      <c r="V834" s="104"/>
      <c r="Y834" s="104"/>
      <c r="AB834" s="104"/>
      <c r="AE834" s="104"/>
      <c r="AH834" s="104"/>
      <c r="AK834" s="104"/>
      <c r="AN834" s="104"/>
      <c r="AQ834" s="104"/>
      <c r="AT834" s="104"/>
      <c r="AW834" s="104"/>
      <c r="AZ834" s="104"/>
      <c r="BC834" s="104"/>
      <c r="BF834" s="104"/>
      <c r="BI834" s="104"/>
      <c r="BL834" s="104"/>
      <c r="BO834" s="104"/>
      <c r="BR834" s="104"/>
      <c r="BU834" s="104"/>
      <c r="BX834" s="104"/>
      <c r="CA834" s="104"/>
    </row>
    <row r="835">
      <c r="A835" s="89"/>
      <c r="D835" s="90"/>
      <c r="G835" s="90"/>
      <c r="J835" s="90"/>
      <c r="M835" s="90"/>
      <c r="P835" s="90"/>
      <c r="S835" s="90"/>
      <c r="V835" s="104"/>
      <c r="Y835" s="104"/>
      <c r="AB835" s="104"/>
      <c r="AE835" s="104"/>
      <c r="AH835" s="104"/>
      <c r="AK835" s="104"/>
      <c r="AN835" s="104"/>
      <c r="AQ835" s="104"/>
      <c r="AT835" s="104"/>
      <c r="AW835" s="104"/>
      <c r="AZ835" s="104"/>
      <c r="BC835" s="104"/>
      <c r="BF835" s="104"/>
      <c r="BI835" s="104"/>
      <c r="BL835" s="104"/>
      <c r="BO835" s="104"/>
      <c r="BR835" s="104"/>
      <c r="BU835" s="104"/>
      <c r="BX835" s="104"/>
      <c r="CA835" s="104"/>
    </row>
    <row r="836">
      <c r="A836" s="89"/>
      <c r="D836" s="90"/>
      <c r="G836" s="90"/>
      <c r="J836" s="90"/>
      <c r="M836" s="90"/>
      <c r="P836" s="90"/>
      <c r="S836" s="90"/>
      <c r="V836" s="104"/>
      <c r="Y836" s="104"/>
      <c r="AB836" s="104"/>
      <c r="AE836" s="104"/>
      <c r="AH836" s="104"/>
      <c r="AK836" s="104"/>
      <c r="AN836" s="104"/>
      <c r="AQ836" s="104"/>
      <c r="AT836" s="104"/>
      <c r="AW836" s="104"/>
      <c r="AZ836" s="104"/>
      <c r="BC836" s="104"/>
      <c r="BF836" s="104"/>
      <c r="BI836" s="104"/>
      <c r="BL836" s="104"/>
      <c r="BO836" s="104"/>
      <c r="BR836" s="104"/>
      <c r="BU836" s="104"/>
      <c r="BX836" s="104"/>
      <c r="CA836" s="104"/>
    </row>
    <row r="837">
      <c r="A837" s="89"/>
      <c r="D837" s="90"/>
      <c r="G837" s="90"/>
      <c r="J837" s="90"/>
      <c r="M837" s="90"/>
      <c r="P837" s="90"/>
      <c r="S837" s="90"/>
      <c r="V837" s="104"/>
      <c r="Y837" s="104"/>
      <c r="AB837" s="104"/>
      <c r="AE837" s="104"/>
      <c r="AH837" s="104"/>
      <c r="AK837" s="104"/>
      <c r="AN837" s="104"/>
      <c r="AQ837" s="104"/>
      <c r="AT837" s="104"/>
      <c r="AW837" s="104"/>
      <c r="AZ837" s="104"/>
      <c r="BC837" s="104"/>
      <c r="BF837" s="104"/>
      <c r="BI837" s="104"/>
      <c r="BL837" s="104"/>
      <c r="BO837" s="104"/>
      <c r="BR837" s="104"/>
      <c r="BU837" s="104"/>
      <c r="BX837" s="104"/>
      <c r="CA837" s="104"/>
    </row>
    <row r="838">
      <c r="A838" s="89"/>
      <c r="D838" s="90"/>
      <c r="G838" s="90"/>
      <c r="J838" s="90"/>
      <c r="M838" s="90"/>
      <c r="P838" s="90"/>
      <c r="S838" s="90"/>
      <c r="V838" s="104"/>
      <c r="Y838" s="104"/>
      <c r="AB838" s="104"/>
      <c r="AE838" s="104"/>
      <c r="AH838" s="104"/>
      <c r="AK838" s="104"/>
      <c r="AN838" s="104"/>
      <c r="AQ838" s="104"/>
      <c r="AT838" s="104"/>
      <c r="AW838" s="104"/>
      <c r="AZ838" s="104"/>
      <c r="BC838" s="104"/>
      <c r="BF838" s="104"/>
      <c r="BI838" s="104"/>
      <c r="BL838" s="104"/>
      <c r="BO838" s="104"/>
      <c r="BR838" s="104"/>
      <c r="BU838" s="104"/>
      <c r="BX838" s="104"/>
      <c r="CA838" s="104"/>
    </row>
    <row r="839">
      <c r="A839" s="89"/>
      <c r="D839" s="90"/>
      <c r="G839" s="90"/>
      <c r="J839" s="90"/>
      <c r="M839" s="90"/>
      <c r="P839" s="90"/>
      <c r="S839" s="90"/>
      <c r="V839" s="104"/>
      <c r="Y839" s="104"/>
      <c r="AB839" s="104"/>
      <c r="AE839" s="104"/>
      <c r="AH839" s="104"/>
      <c r="AK839" s="104"/>
      <c r="AN839" s="104"/>
      <c r="AQ839" s="104"/>
      <c r="AT839" s="104"/>
      <c r="AW839" s="104"/>
      <c r="AZ839" s="104"/>
      <c r="BC839" s="104"/>
      <c r="BF839" s="104"/>
      <c r="BI839" s="104"/>
      <c r="BL839" s="104"/>
      <c r="BO839" s="104"/>
      <c r="BR839" s="104"/>
      <c r="BU839" s="104"/>
      <c r="BX839" s="104"/>
      <c r="CA839" s="104"/>
    </row>
    <row r="840">
      <c r="A840" s="89"/>
      <c r="D840" s="90"/>
      <c r="G840" s="90"/>
      <c r="J840" s="90"/>
      <c r="M840" s="90"/>
      <c r="P840" s="90"/>
      <c r="S840" s="90"/>
      <c r="V840" s="104"/>
      <c r="Y840" s="104"/>
      <c r="AB840" s="104"/>
      <c r="AE840" s="104"/>
      <c r="AH840" s="104"/>
      <c r="AK840" s="104"/>
      <c r="AN840" s="104"/>
      <c r="AQ840" s="104"/>
      <c r="AT840" s="104"/>
      <c r="AW840" s="104"/>
      <c r="AZ840" s="104"/>
      <c r="BC840" s="104"/>
      <c r="BF840" s="104"/>
      <c r="BI840" s="104"/>
      <c r="BL840" s="104"/>
      <c r="BO840" s="104"/>
      <c r="BR840" s="104"/>
      <c r="BU840" s="104"/>
      <c r="BX840" s="104"/>
      <c r="CA840" s="104"/>
    </row>
    <row r="841">
      <c r="A841" s="89"/>
      <c r="D841" s="90"/>
      <c r="G841" s="90"/>
      <c r="J841" s="90"/>
      <c r="M841" s="90"/>
      <c r="P841" s="90"/>
      <c r="S841" s="90"/>
      <c r="V841" s="104"/>
      <c r="Y841" s="104"/>
      <c r="AB841" s="104"/>
      <c r="AE841" s="104"/>
      <c r="AH841" s="104"/>
      <c r="AK841" s="104"/>
      <c r="AN841" s="104"/>
      <c r="AQ841" s="104"/>
      <c r="AT841" s="104"/>
      <c r="AW841" s="104"/>
      <c r="AZ841" s="104"/>
      <c r="BC841" s="104"/>
      <c r="BF841" s="104"/>
      <c r="BI841" s="104"/>
      <c r="BL841" s="104"/>
      <c r="BO841" s="104"/>
      <c r="BR841" s="104"/>
      <c r="BU841" s="104"/>
      <c r="BX841" s="104"/>
      <c r="CA841" s="104"/>
    </row>
    <row r="842">
      <c r="A842" s="89"/>
      <c r="D842" s="90"/>
      <c r="G842" s="90"/>
      <c r="J842" s="90"/>
      <c r="M842" s="90"/>
      <c r="P842" s="90"/>
      <c r="S842" s="90"/>
      <c r="V842" s="104"/>
      <c r="Y842" s="104"/>
      <c r="AB842" s="104"/>
      <c r="AE842" s="104"/>
      <c r="AH842" s="104"/>
      <c r="AK842" s="104"/>
      <c r="AN842" s="104"/>
      <c r="AQ842" s="104"/>
      <c r="AT842" s="104"/>
      <c r="AW842" s="104"/>
      <c r="AZ842" s="104"/>
      <c r="BC842" s="104"/>
      <c r="BF842" s="104"/>
      <c r="BI842" s="104"/>
      <c r="BL842" s="104"/>
      <c r="BO842" s="104"/>
      <c r="BR842" s="104"/>
      <c r="BU842" s="104"/>
      <c r="BX842" s="104"/>
      <c r="CA842" s="104"/>
    </row>
    <row r="843">
      <c r="A843" s="89"/>
      <c r="D843" s="90"/>
      <c r="G843" s="90"/>
      <c r="J843" s="90"/>
      <c r="M843" s="90"/>
      <c r="P843" s="90"/>
      <c r="S843" s="90"/>
      <c r="V843" s="104"/>
      <c r="Y843" s="104"/>
      <c r="AB843" s="104"/>
      <c r="AE843" s="104"/>
      <c r="AH843" s="104"/>
      <c r="AK843" s="104"/>
      <c r="AN843" s="104"/>
      <c r="AQ843" s="104"/>
      <c r="AT843" s="104"/>
      <c r="AW843" s="104"/>
      <c r="AZ843" s="104"/>
      <c r="BC843" s="104"/>
      <c r="BF843" s="104"/>
      <c r="BI843" s="104"/>
      <c r="BL843" s="104"/>
      <c r="BO843" s="104"/>
      <c r="BR843" s="104"/>
      <c r="BU843" s="104"/>
      <c r="BX843" s="104"/>
      <c r="CA843" s="104"/>
    </row>
    <row r="844">
      <c r="A844" s="89"/>
      <c r="D844" s="90"/>
      <c r="G844" s="90"/>
      <c r="J844" s="90"/>
      <c r="M844" s="90"/>
      <c r="P844" s="90"/>
      <c r="S844" s="90"/>
      <c r="V844" s="104"/>
      <c r="Y844" s="104"/>
      <c r="AB844" s="104"/>
      <c r="AE844" s="104"/>
      <c r="AH844" s="104"/>
      <c r="AK844" s="104"/>
      <c r="AN844" s="104"/>
      <c r="AQ844" s="104"/>
      <c r="AT844" s="104"/>
      <c r="AW844" s="104"/>
      <c r="AZ844" s="104"/>
      <c r="BC844" s="104"/>
      <c r="BF844" s="104"/>
      <c r="BI844" s="104"/>
      <c r="BL844" s="104"/>
      <c r="BO844" s="104"/>
      <c r="BR844" s="104"/>
      <c r="BU844" s="104"/>
      <c r="BX844" s="104"/>
      <c r="CA844" s="104"/>
    </row>
    <row r="845">
      <c r="A845" s="89"/>
      <c r="D845" s="90"/>
      <c r="G845" s="90"/>
      <c r="J845" s="90"/>
      <c r="M845" s="90"/>
      <c r="P845" s="90"/>
      <c r="S845" s="90"/>
      <c r="V845" s="104"/>
      <c r="Y845" s="104"/>
      <c r="AB845" s="104"/>
      <c r="AE845" s="104"/>
      <c r="AH845" s="104"/>
      <c r="AK845" s="104"/>
      <c r="AN845" s="104"/>
      <c r="AQ845" s="104"/>
      <c r="AT845" s="104"/>
      <c r="AW845" s="104"/>
      <c r="AZ845" s="104"/>
      <c r="BC845" s="104"/>
      <c r="BF845" s="104"/>
      <c r="BI845" s="104"/>
      <c r="BL845" s="104"/>
      <c r="BO845" s="104"/>
      <c r="BR845" s="104"/>
      <c r="BU845" s="104"/>
      <c r="BX845" s="104"/>
      <c r="CA845" s="104"/>
    </row>
    <row r="846">
      <c r="A846" s="89"/>
      <c r="D846" s="90"/>
      <c r="G846" s="90"/>
      <c r="J846" s="90"/>
      <c r="M846" s="90"/>
      <c r="P846" s="90"/>
      <c r="S846" s="90"/>
      <c r="V846" s="104"/>
      <c r="Y846" s="104"/>
      <c r="AB846" s="104"/>
      <c r="AE846" s="104"/>
      <c r="AH846" s="104"/>
      <c r="AK846" s="104"/>
      <c r="AN846" s="104"/>
      <c r="AQ846" s="104"/>
      <c r="AT846" s="104"/>
      <c r="AW846" s="104"/>
      <c r="AZ846" s="104"/>
      <c r="BC846" s="104"/>
      <c r="BF846" s="104"/>
      <c r="BI846" s="104"/>
      <c r="BL846" s="104"/>
      <c r="BO846" s="104"/>
      <c r="BR846" s="104"/>
      <c r="BU846" s="104"/>
      <c r="BX846" s="104"/>
      <c r="CA846" s="104"/>
    </row>
    <row r="847">
      <c r="A847" s="89"/>
      <c r="D847" s="90"/>
      <c r="G847" s="90"/>
      <c r="J847" s="90"/>
      <c r="M847" s="90"/>
      <c r="P847" s="90"/>
      <c r="S847" s="90"/>
      <c r="V847" s="104"/>
      <c r="Y847" s="104"/>
      <c r="AB847" s="104"/>
      <c r="AE847" s="104"/>
      <c r="AH847" s="104"/>
      <c r="AK847" s="104"/>
      <c r="AN847" s="104"/>
      <c r="AQ847" s="104"/>
      <c r="AT847" s="104"/>
      <c r="AW847" s="104"/>
      <c r="AZ847" s="104"/>
      <c r="BC847" s="104"/>
      <c r="BF847" s="104"/>
      <c r="BI847" s="104"/>
      <c r="BL847" s="104"/>
      <c r="BO847" s="104"/>
      <c r="BR847" s="104"/>
      <c r="BU847" s="104"/>
      <c r="BX847" s="104"/>
      <c r="CA847" s="104"/>
    </row>
    <row r="848">
      <c r="A848" s="89"/>
      <c r="D848" s="90"/>
      <c r="G848" s="90"/>
      <c r="J848" s="90"/>
      <c r="M848" s="90"/>
      <c r="P848" s="90"/>
      <c r="S848" s="90"/>
      <c r="V848" s="104"/>
      <c r="Y848" s="104"/>
      <c r="AB848" s="104"/>
      <c r="AE848" s="104"/>
      <c r="AH848" s="104"/>
      <c r="AK848" s="104"/>
      <c r="AN848" s="104"/>
      <c r="AQ848" s="104"/>
      <c r="AT848" s="104"/>
      <c r="AW848" s="104"/>
      <c r="AZ848" s="104"/>
      <c r="BC848" s="104"/>
      <c r="BF848" s="104"/>
      <c r="BI848" s="104"/>
      <c r="BL848" s="104"/>
      <c r="BO848" s="104"/>
      <c r="BR848" s="104"/>
      <c r="BU848" s="104"/>
      <c r="BX848" s="104"/>
      <c r="CA848" s="104"/>
    </row>
    <row r="849">
      <c r="A849" s="89"/>
      <c r="D849" s="90"/>
      <c r="G849" s="90"/>
      <c r="J849" s="90"/>
      <c r="M849" s="90"/>
      <c r="P849" s="90"/>
      <c r="S849" s="90"/>
      <c r="V849" s="104"/>
      <c r="Y849" s="104"/>
      <c r="AB849" s="104"/>
      <c r="AE849" s="104"/>
      <c r="AH849" s="104"/>
      <c r="AK849" s="104"/>
      <c r="AN849" s="104"/>
      <c r="AQ849" s="104"/>
      <c r="AT849" s="104"/>
      <c r="AW849" s="104"/>
      <c r="AZ849" s="104"/>
      <c r="BC849" s="104"/>
      <c r="BF849" s="104"/>
      <c r="BI849" s="104"/>
      <c r="BL849" s="104"/>
      <c r="BO849" s="104"/>
      <c r="BR849" s="104"/>
      <c r="BU849" s="104"/>
      <c r="BX849" s="104"/>
      <c r="CA849" s="104"/>
    </row>
    <row r="850">
      <c r="A850" s="89"/>
      <c r="D850" s="90"/>
      <c r="G850" s="90"/>
      <c r="J850" s="90"/>
      <c r="M850" s="90"/>
      <c r="P850" s="90"/>
      <c r="S850" s="90"/>
      <c r="V850" s="104"/>
      <c r="Y850" s="104"/>
      <c r="AB850" s="104"/>
      <c r="AE850" s="104"/>
      <c r="AH850" s="104"/>
      <c r="AK850" s="104"/>
      <c r="AN850" s="104"/>
      <c r="AQ850" s="104"/>
      <c r="AT850" s="104"/>
      <c r="AW850" s="104"/>
      <c r="AZ850" s="104"/>
      <c r="BC850" s="104"/>
      <c r="BF850" s="104"/>
      <c r="BI850" s="104"/>
      <c r="BL850" s="104"/>
      <c r="BO850" s="104"/>
      <c r="BR850" s="104"/>
      <c r="BU850" s="104"/>
      <c r="BX850" s="104"/>
      <c r="CA850" s="104"/>
    </row>
    <row r="851">
      <c r="A851" s="89"/>
      <c r="D851" s="90"/>
      <c r="G851" s="90"/>
      <c r="J851" s="90"/>
      <c r="M851" s="90"/>
      <c r="P851" s="90"/>
      <c r="S851" s="90"/>
      <c r="V851" s="104"/>
      <c r="Y851" s="104"/>
      <c r="AB851" s="104"/>
      <c r="AE851" s="104"/>
      <c r="AH851" s="104"/>
      <c r="AK851" s="104"/>
      <c r="AN851" s="104"/>
      <c r="AQ851" s="104"/>
      <c r="AT851" s="104"/>
      <c r="AW851" s="104"/>
      <c r="AZ851" s="104"/>
      <c r="BC851" s="104"/>
      <c r="BF851" s="104"/>
      <c r="BI851" s="104"/>
      <c r="BL851" s="104"/>
      <c r="BO851" s="104"/>
      <c r="BR851" s="104"/>
      <c r="BU851" s="104"/>
      <c r="BX851" s="104"/>
      <c r="CA851" s="104"/>
    </row>
    <row r="852">
      <c r="A852" s="89"/>
      <c r="D852" s="90"/>
      <c r="G852" s="90"/>
      <c r="J852" s="90"/>
      <c r="M852" s="90"/>
      <c r="P852" s="90"/>
      <c r="S852" s="90"/>
      <c r="V852" s="104"/>
      <c r="Y852" s="104"/>
      <c r="AB852" s="104"/>
      <c r="AE852" s="104"/>
      <c r="AH852" s="104"/>
      <c r="AK852" s="104"/>
      <c r="AN852" s="104"/>
      <c r="AQ852" s="104"/>
      <c r="AT852" s="104"/>
      <c r="AW852" s="104"/>
      <c r="AZ852" s="104"/>
      <c r="BC852" s="104"/>
      <c r="BF852" s="104"/>
      <c r="BI852" s="104"/>
      <c r="BL852" s="104"/>
      <c r="BO852" s="104"/>
      <c r="BR852" s="104"/>
      <c r="BU852" s="104"/>
      <c r="BX852" s="104"/>
      <c r="CA852" s="104"/>
    </row>
    <row r="853">
      <c r="A853" s="89"/>
      <c r="D853" s="90"/>
      <c r="G853" s="90"/>
      <c r="J853" s="90"/>
      <c r="M853" s="90"/>
      <c r="P853" s="90"/>
      <c r="S853" s="90"/>
      <c r="V853" s="104"/>
      <c r="Y853" s="104"/>
      <c r="AB853" s="104"/>
      <c r="AE853" s="104"/>
      <c r="AH853" s="104"/>
      <c r="AK853" s="104"/>
      <c r="AN853" s="104"/>
      <c r="AQ853" s="104"/>
      <c r="AT853" s="104"/>
      <c r="AW853" s="104"/>
      <c r="AZ853" s="104"/>
      <c r="BC853" s="104"/>
      <c r="BF853" s="104"/>
      <c r="BI853" s="104"/>
      <c r="BL853" s="104"/>
      <c r="BO853" s="104"/>
      <c r="BR853" s="104"/>
      <c r="BU853" s="104"/>
      <c r="BX853" s="104"/>
      <c r="CA853" s="104"/>
    </row>
    <row r="854">
      <c r="A854" s="89"/>
      <c r="D854" s="90"/>
      <c r="G854" s="90"/>
      <c r="J854" s="90"/>
      <c r="M854" s="90"/>
      <c r="P854" s="90"/>
      <c r="S854" s="90"/>
      <c r="V854" s="104"/>
      <c r="Y854" s="104"/>
      <c r="AB854" s="104"/>
      <c r="AE854" s="104"/>
      <c r="AH854" s="104"/>
      <c r="AK854" s="104"/>
      <c r="AN854" s="104"/>
      <c r="AQ854" s="104"/>
      <c r="AT854" s="104"/>
      <c r="AW854" s="104"/>
      <c r="AZ854" s="104"/>
      <c r="BC854" s="104"/>
      <c r="BF854" s="104"/>
      <c r="BI854" s="104"/>
      <c r="BL854" s="104"/>
      <c r="BO854" s="104"/>
      <c r="BR854" s="104"/>
      <c r="BU854" s="104"/>
      <c r="BX854" s="104"/>
      <c r="CA854" s="104"/>
    </row>
    <row r="855">
      <c r="A855" s="89"/>
      <c r="D855" s="90"/>
      <c r="G855" s="90"/>
      <c r="J855" s="90"/>
      <c r="M855" s="90"/>
      <c r="P855" s="90"/>
      <c r="S855" s="90"/>
      <c r="V855" s="104"/>
      <c r="Y855" s="104"/>
      <c r="AB855" s="104"/>
      <c r="AE855" s="104"/>
      <c r="AH855" s="104"/>
      <c r="AK855" s="104"/>
      <c r="AN855" s="104"/>
      <c r="AQ855" s="104"/>
      <c r="AT855" s="104"/>
      <c r="AW855" s="104"/>
      <c r="AZ855" s="104"/>
      <c r="BC855" s="104"/>
      <c r="BF855" s="104"/>
      <c r="BI855" s="104"/>
      <c r="BL855" s="104"/>
      <c r="BO855" s="104"/>
      <c r="BR855" s="104"/>
      <c r="BU855" s="104"/>
      <c r="BX855" s="104"/>
      <c r="CA855" s="104"/>
    </row>
    <row r="856">
      <c r="A856" s="89"/>
      <c r="D856" s="90"/>
      <c r="G856" s="90"/>
      <c r="J856" s="90"/>
      <c r="M856" s="90"/>
      <c r="P856" s="90"/>
      <c r="S856" s="90"/>
      <c r="V856" s="104"/>
      <c r="Y856" s="104"/>
      <c r="AB856" s="104"/>
      <c r="AE856" s="104"/>
      <c r="AH856" s="104"/>
      <c r="AK856" s="104"/>
      <c r="AN856" s="104"/>
      <c r="AQ856" s="104"/>
      <c r="AT856" s="104"/>
      <c r="AW856" s="104"/>
      <c r="AZ856" s="104"/>
      <c r="BC856" s="104"/>
      <c r="BF856" s="104"/>
      <c r="BI856" s="104"/>
      <c r="BL856" s="104"/>
      <c r="BO856" s="104"/>
      <c r="BR856" s="104"/>
      <c r="BU856" s="104"/>
      <c r="BX856" s="104"/>
      <c r="CA856" s="104"/>
    </row>
    <row r="857">
      <c r="A857" s="89"/>
      <c r="D857" s="90"/>
      <c r="G857" s="90"/>
      <c r="J857" s="90"/>
      <c r="M857" s="90"/>
      <c r="P857" s="90"/>
      <c r="S857" s="90"/>
      <c r="V857" s="104"/>
      <c r="Y857" s="104"/>
      <c r="AB857" s="104"/>
      <c r="AE857" s="104"/>
      <c r="AH857" s="104"/>
      <c r="AK857" s="104"/>
      <c r="AN857" s="104"/>
      <c r="AQ857" s="104"/>
      <c r="AT857" s="104"/>
      <c r="AW857" s="104"/>
      <c r="AZ857" s="104"/>
      <c r="BC857" s="104"/>
      <c r="BF857" s="104"/>
      <c r="BI857" s="104"/>
      <c r="BL857" s="104"/>
      <c r="BO857" s="104"/>
      <c r="BR857" s="104"/>
      <c r="BU857" s="104"/>
      <c r="BX857" s="104"/>
      <c r="CA857" s="104"/>
    </row>
    <row r="858">
      <c r="A858" s="89"/>
      <c r="D858" s="90"/>
      <c r="G858" s="90"/>
      <c r="J858" s="90"/>
      <c r="M858" s="90"/>
      <c r="P858" s="90"/>
      <c r="S858" s="90"/>
      <c r="V858" s="104"/>
      <c r="Y858" s="104"/>
      <c r="AB858" s="104"/>
      <c r="AE858" s="104"/>
      <c r="AH858" s="104"/>
      <c r="AK858" s="104"/>
      <c r="AN858" s="104"/>
      <c r="AQ858" s="104"/>
      <c r="AT858" s="104"/>
      <c r="AW858" s="104"/>
      <c r="AZ858" s="104"/>
      <c r="BC858" s="104"/>
      <c r="BF858" s="104"/>
      <c r="BI858" s="104"/>
      <c r="BL858" s="104"/>
      <c r="BO858" s="104"/>
      <c r="BR858" s="104"/>
      <c r="BU858" s="104"/>
      <c r="BX858" s="104"/>
      <c r="CA858" s="104"/>
    </row>
    <row r="859">
      <c r="A859" s="89"/>
      <c r="D859" s="90"/>
      <c r="G859" s="90"/>
      <c r="J859" s="90"/>
      <c r="M859" s="90"/>
      <c r="P859" s="90"/>
      <c r="S859" s="90"/>
      <c r="V859" s="104"/>
      <c r="Y859" s="104"/>
      <c r="AB859" s="104"/>
      <c r="AE859" s="104"/>
      <c r="AH859" s="104"/>
      <c r="AK859" s="104"/>
      <c r="AN859" s="104"/>
      <c r="AQ859" s="104"/>
      <c r="AT859" s="104"/>
      <c r="AW859" s="104"/>
      <c r="AZ859" s="104"/>
      <c r="BC859" s="104"/>
      <c r="BF859" s="104"/>
      <c r="BI859" s="104"/>
      <c r="BL859" s="104"/>
      <c r="BO859" s="104"/>
      <c r="BR859" s="104"/>
      <c r="BU859" s="104"/>
      <c r="BX859" s="104"/>
      <c r="CA859" s="104"/>
    </row>
    <row r="860">
      <c r="A860" s="89"/>
      <c r="D860" s="90"/>
      <c r="G860" s="90"/>
      <c r="J860" s="90"/>
      <c r="M860" s="90"/>
      <c r="P860" s="90"/>
      <c r="S860" s="90"/>
      <c r="V860" s="104"/>
      <c r="Y860" s="104"/>
      <c r="AB860" s="104"/>
      <c r="AE860" s="104"/>
      <c r="AH860" s="104"/>
      <c r="AK860" s="104"/>
      <c r="AN860" s="104"/>
      <c r="AQ860" s="104"/>
      <c r="AT860" s="104"/>
      <c r="AW860" s="104"/>
      <c r="AZ860" s="104"/>
      <c r="BC860" s="104"/>
      <c r="BF860" s="104"/>
      <c r="BI860" s="104"/>
      <c r="BL860" s="104"/>
      <c r="BO860" s="104"/>
      <c r="BR860" s="104"/>
      <c r="BU860" s="104"/>
      <c r="BX860" s="104"/>
      <c r="CA860" s="104"/>
    </row>
    <row r="861">
      <c r="A861" s="89"/>
      <c r="D861" s="90"/>
      <c r="G861" s="90"/>
      <c r="J861" s="90"/>
      <c r="M861" s="90"/>
      <c r="P861" s="90"/>
      <c r="S861" s="90"/>
      <c r="V861" s="104"/>
      <c r="Y861" s="104"/>
      <c r="AB861" s="104"/>
      <c r="AE861" s="104"/>
      <c r="AH861" s="104"/>
      <c r="AK861" s="104"/>
      <c r="AN861" s="104"/>
      <c r="AQ861" s="104"/>
      <c r="AT861" s="104"/>
      <c r="AW861" s="104"/>
      <c r="AZ861" s="104"/>
      <c r="BC861" s="104"/>
      <c r="BF861" s="104"/>
      <c r="BI861" s="104"/>
      <c r="BL861" s="104"/>
      <c r="BO861" s="104"/>
      <c r="BR861" s="104"/>
      <c r="BU861" s="104"/>
      <c r="BX861" s="104"/>
      <c r="CA861" s="104"/>
    </row>
    <row r="862">
      <c r="A862" s="89"/>
      <c r="D862" s="90"/>
      <c r="G862" s="90"/>
      <c r="J862" s="90"/>
      <c r="M862" s="90"/>
      <c r="P862" s="90"/>
      <c r="S862" s="90"/>
      <c r="V862" s="104"/>
      <c r="Y862" s="104"/>
      <c r="AB862" s="104"/>
      <c r="AE862" s="104"/>
      <c r="AH862" s="104"/>
      <c r="AK862" s="104"/>
      <c r="AN862" s="104"/>
      <c r="AQ862" s="104"/>
      <c r="AT862" s="104"/>
      <c r="AW862" s="104"/>
      <c r="AZ862" s="104"/>
      <c r="BC862" s="104"/>
      <c r="BF862" s="104"/>
      <c r="BI862" s="104"/>
      <c r="BL862" s="104"/>
      <c r="BO862" s="104"/>
      <c r="BR862" s="104"/>
      <c r="BU862" s="104"/>
      <c r="BX862" s="104"/>
      <c r="CA862" s="104"/>
    </row>
    <row r="863">
      <c r="A863" s="89"/>
      <c r="D863" s="90"/>
      <c r="G863" s="90"/>
      <c r="J863" s="90"/>
      <c r="M863" s="90"/>
      <c r="P863" s="90"/>
      <c r="S863" s="90"/>
      <c r="V863" s="104"/>
      <c r="Y863" s="104"/>
      <c r="AB863" s="104"/>
      <c r="AE863" s="104"/>
      <c r="AH863" s="104"/>
      <c r="AK863" s="104"/>
      <c r="AN863" s="104"/>
      <c r="AQ863" s="104"/>
      <c r="AT863" s="104"/>
      <c r="AW863" s="104"/>
      <c r="AZ863" s="104"/>
      <c r="BC863" s="104"/>
      <c r="BF863" s="104"/>
      <c r="BI863" s="104"/>
      <c r="BL863" s="104"/>
      <c r="BO863" s="104"/>
      <c r="BR863" s="104"/>
      <c r="BU863" s="104"/>
      <c r="BX863" s="104"/>
      <c r="CA863" s="104"/>
    </row>
    <row r="864">
      <c r="A864" s="89"/>
      <c r="D864" s="90"/>
      <c r="G864" s="90"/>
      <c r="J864" s="90"/>
      <c r="M864" s="90"/>
      <c r="P864" s="90"/>
      <c r="S864" s="90"/>
      <c r="V864" s="104"/>
      <c r="Y864" s="104"/>
      <c r="AB864" s="104"/>
      <c r="AE864" s="104"/>
      <c r="AH864" s="104"/>
      <c r="AK864" s="104"/>
      <c r="AN864" s="104"/>
      <c r="AQ864" s="104"/>
      <c r="AT864" s="104"/>
      <c r="AW864" s="104"/>
      <c r="AZ864" s="104"/>
      <c r="BC864" s="104"/>
      <c r="BF864" s="104"/>
      <c r="BI864" s="104"/>
      <c r="BL864" s="104"/>
      <c r="BO864" s="104"/>
      <c r="BR864" s="104"/>
      <c r="BU864" s="104"/>
      <c r="BX864" s="104"/>
      <c r="CA864" s="104"/>
    </row>
    <row r="865">
      <c r="A865" s="89"/>
      <c r="D865" s="90"/>
      <c r="G865" s="90"/>
      <c r="J865" s="90"/>
      <c r="M865" s="90"/>
      <c r="P865" s="90"/>
      <c r="S865" s="90"/>
      <c r="V865" s="104"/>
      <c r="Y865" s="104"/>
      <c r="AB865" s="104"/>
      <c r="AE865" s="104"/>
      <c r="AH865" s="104"/>
      <c r="AK865" s="104"/>
      <c r="AN865" s="104"/>
      <c r="AQ865" s="104"/>
      <c r="AT865" s="104"/>
      <c r="AW865" s="104"/>
      <c r="AZ865" s="104"/>
      <c r="BC865" s="104"/>
      <c r="BF865" s="104"/>
      <c r="BI865" s="104"/>
      <c r="BL865" s="104"/>
      <c r="BO865" s="104"/>
      <c r="BR865" s="104"/>
      <c r="BU865" s="104"/>
      <c r="BX865" s="104"/>
      <c r="CA865" s="104"/>
    </row>
    <row r="866">
      <c r="A866" s="89"/>
      <c r="D866" s="90"/>
      <c r="G866" s="90"/>
      <c r="J866" s="90"/>
      <c r="M866" s="90"/>
      <c r="P866" s="90"/>
      <c r="S866" s="90"/>
      <c r="V866" s="104"/>
      <c r="Y866" s="104"/>
      <c r="AB866" s="104"/>
      <c r="AE866" s="104"/>
      <c r="AH866" s="104"/>
      <c r="AK866" s="104"/>
      <c r="AN866" s="104"/>
      <c r="AQ866" s="104"/>
      <c r="AT866" s="104"/>
      <c r="AW866" s="104"/>
      <c r="AZ866" s="104"/>
      <c r="BC866" s="104"/>
      <c r="BF866" s="104"/>
      <c r="BI866" s="104"/>
      <c r="BL866" s="104"/>
      <c r="BO866" s="104"/>
      <c r="BR866" s="104"/>
      <c r="BU866" s="104"/>
      <c r="BX866" s="104"/>
      <c r="CA866" s="104"/>
    </row>
    <row r="867">
      <c r="A867" s="89"/>
      <c r="D867" s="90"/>
      <c r="G867" s="90"/>
      <c r="J867" s="90"/>
      <c r="M867" s="90"/>
      <c r="P867" s="90"/>
      <c r="S867" s="90"/>
      <c r="V867" s="104"/>
      <c r="Y867" s="104"/>
      <c r="AB867" s="104"/>
      <c r="AE867" s="104"/>
      <c r="AH867" s="104"/>
      <c r="AK867" s="104"/>
      <c r="AN867" s="104"/>
      <c r="AQ867" s="104"/>
      <c r="AT867" s="104"/>
      <c r="AW867" s="104"/>
      <c r="AZ867" s="104"/>
      <c r="BC867" s="104"/>
      <c r="BF867" s="104"/>
      <c r="BI867" s="104"/>
      <c r="BL867" s="104"/>
      <c r="BO867" s="104"/>
      <c r="BR867" s="104"/>
      <c r="BU867" s="104"/>
      <c r="BX867" s="104"/>
      <c r="CA867" s="104"/>
    </row>
    <row r="868">
      <c r="A868" s="89"/>
      <c r="D868" s="90"/>
      <c r="G868" s="90"/>
      <c r="J868" s="90"/>
      <c r="M868" s="90"/>
      <c r="P868" s="90"/>
      <c r="S868" s="90"/>
      <c r="V868" s="104"/>
      <c r="Y868" s="104"/>
      <c r="AB868" s="104"/>
      <c r="AE868" s="104"/>
      <c r="AH868" s="104"/>
      <c r="AK868" s="104"/>
      <c r="AN868" s="104"/>
      <c r="AQ868" s="104"/>
      <c r="AT868" s="104"/>
      <c r="AW868" s="104"/>
      <c r="AZ868" s="104"/>
      <c r="BC868" s="104"/>
      <c r="BF868" s="104"/>
      <c r="BI868" s="104"/>
      <c r="BL868" s="104"/>
      <c r="BO868" s="104"/>
      <c r="BR868" s="104"/>
      <c r="BU868" s="104"/>
      <c r="BX868" s="104"/>
      <c r="CA868" s="104"/>
    </row>
    <row r="869">
      <c r="A869" s="89"/>
      <c r="D869" s="90"/>
      <c r="G869" s="90"/>
      <c r="J869" s="90"/>
      <c r="M869" s="90"/>
      <c r="P869" s="90"/>
      <c r="S869" s="90"/>
      <c r="V869" s="104"/>
      <c r="Y869" s="104"/>
      <c r="AB869" s="104"/>
      <c r="AE869" s="104"/>
      <c r="AH869" s="104"/>
      <c r="AK869" s="104"/>
      <c r="AN869" s="104"/>
      <c r="AQ869" s="104"/>
      <c r="AT869" s="104"/>
      <c r="AW869" s="104"/>
      <c r="AZ869" s="104"/>
      <c r="BC869" s="104"/>
      <c r="BF869" s="104"/>
      <c r="BI869" s="104"/>
      <c r="BL869" s="104"/>
      <c r="BO869" s="104"/>
      <c r="BR869" s="104"/>
      <c r="BU869" s="104"/>
      <c r="BX869" s="104"/>
      <c r="CA869" s="104"/>
    </row>
    <row r="870">
      <c r="A870" s="89"/>
      <c r="D870" s="90"/>
      <c r="G870" s="90"/>
      <c r="J870" s="90"/>
      <c r="M870" s="90"/>
      <c r="P870" s="90"/>
      <c r="S870" s="90"/>
      <c r="V870" s="104"/>
      <c r="Y870" s="104"/>
      <c r="AB870" s="104"/>
      <c r="AE870" s="104"/>
      <c r="AH870" s="104"/>
      <c r="AK870" s="104"/>
      <c r="AN870" s="104"/>
      <c r="AQ870" s="104"/>
      <c r="AT870" s="104"/>
      <c r="AW870" s="104"/>
      <c r="AZ870" s="104"/>
      <c r="BC870" s="104"/>
      <c r="BF870" s="104"/>
      <c r="BI870" s="104"/>
      <c r="BL870" s="104"/>
      <c r="BO870" s="104"/>
      <c r="BR870" s="104"/>
      <c r="BU870" s="104"/>
      <c r="BX870" s="104"/>
      <c r="CA870" s="104"/>
    </row>
    <row r="871">
      <c r="A871" s="89"/>
      <c r="D871" s="90"/>
      <c r="G871" s="90"/>
      <c r="J871" s="90"/>
      <c r="M871" s="90"/>
      <c r="P871" s="90"/>
      <c r="S871" s="90"/>
      <c r="V871" s="104"/>
      <c r="Y871" s="104"/>
      <c r="AB871" s="104"/>
      <c r="AE871" s="104"/>
      <c r="AH871" s="104"/>
      <c r="AK871" s="104"/>
      <c r="AN871" s="104"/>
      <c r="AQ871" s="104"/>
      <c r="AT871" s="104"/>
      <c r="AW871" s="104"/>
      <c r="AZ871" s="104"/>
      <c r="BC871" s="104"/>
      <c r="BF871" s="104"/>
      <c r="BI871" s="104"/>
      <c r="BL871" s="104"/>
      <c r="BO871" s="104"/>
      <c r="BR871" s="104"/>
      <c r="BU871" s="104"/>
      <c r="BX871" s="104"/>
      <c r="CA871" s="104"/>
    </row>
    <row r="872">
      <c r="A872" s="89"/>
      <c r="D872" s="90"/>
      <c r="G872" s="90"/>
      <c r="J872" s="90"/>
      <c r="M872" s="90"/>
      <c r="P872" s="90"/>
      <c r="S872" s="90"/>
      <c r="V872" s="104"/>
      <c r="Y872" s="104"/>
      <c r="AB872" s="104"/>
      <c r="AE872" s="104"/>
      <c r="AH872" s="104"/>
      <c r="AK872" s="104"/>
      <c r="AN872" s="104"/>
      <c r="AQ872" s="104"/>
      <c r="AT872" s="104"/>
      <c r="AW872" s="104"/>
      <c r="AZ872" s="104"/>
      <c r="BC872" s="104"/>
      <c r="BF872" s="104"/>
      <c r="BI872" s="104"/>
      <c r="BL872" s="104"/>
      <c r="BO872" s="104"/>
      <c r="BR872" s="104"/>
      <c r="BU872" s="104"/>
      <c r="BX872" s="104"/>
      <c r="CA872" s="104"/>
    </row>
    <row r="873">
      <c r="A873" s="89"/>
      <c r="D873" s="90"/>
      <c r="G873" s="90"/>
      <c r="J873" s="90"/>
      <c r="M873" s="90"/>
      <c r="P873" s="90"/>
      <c r="S873" s="90"/>
      <c r="V873" s="104"/>
      <c r="Y873" s="104"/>
      <c r="AB873" s="104"/>
      <c r="AE873" s="104"/>
      <c r="AH873" s="104"/>
      <c r="AK873" s="104"/>
      <c r="AN873" s="104"/>
      <c r="AQ873" s="104"/>
      <c r="AT873" s="104"/>
      <c r="AW873" s="104"/>
      <c r="AZ873" s="104"/>
      <c r="BC873" s="104"/>
      <c r="BF873" s="104"/>
      <c r="BI873" s="104"/>
      <c r="BL873" s="104"/>
      <c r="BO873" s="104"/>
      <c r="BR873" s="104"/>
      <c r="BU873" s="104"/>
      <c r="BX873" s="104"/>
      <c r="CA873" s="104"/>
    </row>
    <row r="874">
      <c r="A874" s="89"/>
      <c r="D874" s="90"/>
      <c r="G874" s="90"/>
      <c r="J874" s="90"/>
      <c r="M874" s="90"/>
      <c r="P874" s="90"/>
      <c r="S874" s="90"/>
      <c r="V874" s="104"/>
      <c r="Y874" s="104"/>
      <c r="AB874" s="104"/>
      <c r="AE874" s="104"/>
      <c r="AH874" s="104"/>
      <c r="AK874" s="104"/>
      <c r="AN874" s="104"/>
      <c r="AQ874" s="104"/>
      <c r="AT874" s="104"/>
      <c r="AW874" s="104"/>
      <c r="AZ874" s="104"/>
      <c r="BC874" s="104"/>
      <c r="BF874" s="104"/>
      <c r="BI874" s="104"/>
      <c r="BL874" s="104"/>
      <c r="BO874" s="104"/>
      <c r="BR874" s="104"/>
      <c r="BU874" s="104"/>
      <c r="BX874" s="104"/>
      <c r="CA874" s="104"/>
    </row>
    <row r="875">
      <c r="A875" s="89"/>
      <c r="D875" s="90"/>
      <c r="G875" s="90"/>
      <c r="J875" s="90"/>
      <c r="M875" s="90"/>
      <c r="P875" s="90"/>
      <c r="S875" s="90"/>
      <c r="V875" s="104"/>
      <c r="Y875" s="104"/>
      <c r="AB875" s="104"/>
      <c r="AE875" s="104"/>
      <c r="AH875" s="104"/>
      <c r="AK875" s="104"/>
      <c r="AN875" s="104"/>
      <c r="AQ875" s="104"/>
      <c r="AT875" s="104"/>
      <c r="AW875" s="104"/>
      <c r="AZ875" s="104"/>
      <c r="BC875" s="104"/>
      <c r="BF875" s="104"/>
      <c r="BI875" s="104"/>
      <c r="BL875" s="104"/>
      <c r="BO875" s="104"/>
      <c r="BR875" s="104"/>
      <c r="BU875" s="104"/>
      <c r="BX875" s="104"/>
      <c r="CA875" s="104"/>
    </row>
    <row r="876">
      <c r="A876" s="89"/>
      <c r="D876" s="90"/>
      <c r="G876" s="90"/>
      <c r="J876" s="90"/>
      <c r="M876" s="90"/>
      <c r="P876" s="90"/>
      <c r="S876" s="90"/>
      <c r="V876" s="104"/>
      <c r="Y876" s="104"/>
      <c r="AB876" s="104"/>
      <c r="AE876" s="104"/>
      <c r="AH876" s="104"/>
      <c r="AK876" s="104"/>
      <c r="AN876" s="104"/>
      <c r="AQ876" s="104"/>
      <c r="AT876" s="104"/>
      <c r="AW876" s="104"/>
      <c r="AZ876" s="104"/>
      <c r="BC876" s="104"/>
      <c r="BF876" s="104"/>
      <c r="BI876" s="104"/>
      <c r="BL876" s="104"/>
      <c r="BO876" s="104"/>
      <c r="BR876" s="104"/>
      <c r="BU876" s="104"/>
      <c r="BX876" s="104"/>
      <c r="CA876" s="104"/>
    </row>
    <row r="877">
      <c r="A877" s="89"/>
      <c r="D877" s="90"/>
      <c r="G877" s="90"/>
      <c r="J877" s="90"/>
      <c r="M877" s="90"/>
      <c r="P877" s="90"/>
      <c r="S877" s="90"/>
      <c r="V877" s="104"/>
      <c r="Y877" s="104"/>
      <c r="AB877" s="104"/>
      <c r="AE877" s="104"/>
      <c r="AH877" s="104"/>
      <c r="AK877" s="104"/>
      <c r="AN877" s="104"/>
      <c r="AQ877" s="104"/>
      <c r="AT877" s="104"/>
      <c r="AW877" s="104"/>
      <c r="AZ877" s="104"/>
      <c r="BC877" s="104"/>
      <c r="BF877" s="104"/>
      <c r="BI877" s="104"/>
      <c r="BL877" s="104"/>
      <c r="BO877" s="104"/>
      <c r="BR877" s="104"/>
      <c r="BU877" s="104"/>
      <c r="BX877" s="104"/>
      <c r="CA877" s="104"/>
    </row>
    <row r="878">
      <c r="A878" s="89"/>
      <c r="D878" s="90"/>
      <c r="G878" s="90"/>
      <c r="J878" s="90"/>
      <c r="M878" s="90"/>
      <c r="P878" s="90"/>
      <c r="S878" s="90"/>
      <c r="V878" s="104"/>
      <c r="Y878" s="104"/>
      <c r="AB878" s="104"/>
      <c r="AE878" s="104"/>
      <c r="AH878" s="104"/>
      <c r="AK878" s="104"/>
      <c r="AN878" s="104"/>
      <c r="AQ878" s="104"/>
      <c r="AT878" s="104"/>
      <c r="AW878" s="104"/>
      <c r="AZ878" s="104"/>
      <c r="BC878" s="104"/>
      <c r="BF878" s="104"/>
      <c r="BI878" s="104"/>
      <c r="BL878" s="104"/>
      <c r="BO878" s="104"/>
      <c r="BR878" s="104"/>
      <c r="BU878" s="104"/>
      <c r="BX878" s="104"/>
      <c r="CA878" s="104"/>
    </row>
    <row r="879">
      <c r="A879" s="89"/>
      <c r="D879" s="90"/>
      <c r="G879" s="90"/>
      <c r="J879" s="90"/>
      <c r="M879" s="90"/>
      <c r="P879" s="90"/>
      <c r="S879" s="90"/>
      <c r="V879" s="104"/>
      <c r="Y879" s="104"/>
      <c r="AB879" s="104"/>
      <c r="AE879" s="104"/>
      <c r="AH879" s="104"/>
      <c r="AK879" s="104"/>
      <c r="AN879" s="104"/>
      <c r="AQ879" s="104"/>
      <c r="AT879" s="104"/>
      <c r="AW879" s="104"/>
      <c r="AZ879" s="104"/>
      <c r="BC879" s="104"/>
      <c r="BF879" s="104"/>
      <c r="BI879" s="104"/>
      <c r="BL879" s="104"/>
      <c r="BO879" s="104"/>
      <c r="BR879" s="104"/>
      <c r="BU879" s="104"/>
      <c r="BX879" s="104"/>
      <c r="CA879" s="104"/>
    </row>
    <row r="880">
      <c r="A880" s="89"/>
      <c r="D880" s="90"/>
      <c r="G880" s="90"/>
      <c r="J880" s="90"/>
      <c r="M880" s="90"/>
      <c r="P880" s="90"/>
      <c r="S880" s="90"/>
      <c r="V880" s="104"/>
      <c r="Y880" s="104"/>
      <c r="AB880" s="104"/>
      <c r="AE880" s="104"/>
      <c r="AH880" s="104"/>
      <c r="AK880" s="104"/>
      <c r="AN880" s="104"/>
      <c r="AQ880" s="104"/>
      <c r="AT880" s="104"/>
      <c r="AW880" s="104"/>
      <c r="AZ880" s="104"/>
      <c r="BC880" s="104"/>
      <c r="BF880" s="104"/>
      <c r="BI880" s="104"/>
      <c r="BL880" s="104"/>
      <c r="BO880" s="104"/>
      <c r="BR880" s="104"/>
      <c r="BU880" s="104"/>
      <c r="BX880" s="104"/>
      <c r="CA880" s="104"/>
    </row>
    <row r="881">
      <c r="A881" s="89"/>
      <c r="D881" s="90"/>
      <c r="G881" s="90"/>
      <c r="J881" s="90"/>
      <c r="M881" s="90"/>
      <c r="P881" s="90"/>
      <c r="S881" s="90"/>
      <c r="V881" s="104"/>
      <c r="Y881" s="104"/>
      <c r="AB881" s="104"/>
      <c r="AE881" s="104"/>
      <c r="AH881" s="104"/>
      <c r="AK881" s="104"/>
      <c r="AN881" s="104"/>
      <c r="AQ881" s="104"/>
      <c r="AT881" s="104"/>
      <c r="AW881" s="104"/>
      <c r="AZ881" s="104"/>
      <c r="BC881" s="104"/>
      <c r="BF881" s="104"/>
      <c r="BI881" s="104"/>
      <c r="BL881" s="104"/>
      <c r="BO881" s="104"/>
      <c r="BR881" s="104"/>
      <c r="BU881" s="104"/>
      <c r="BX881" s="104"/>
      <c r="CA881" s="104"/>
    </row>
    <row r="882">
      <c r="A882" s="89"/>
      <c r="D882" s="90"/>
      <c r="G882" s="90"/>
      <c r="J882" s="90"/>
      <c r="M882" s="90"/>
      <c r="P882" s="90"/>
      <c r="S882" s="90"/>
      <c r="V882" s="104"/>
      <c r="Y882" s="104"/>
      <c r="AB882" s="104"/>
      <c r="AE882" s="104"/>
      <c r="AH882" s="104"/>
      <c r="AK882" s="104"/>
      <c r="AN882" s="104"/>
      <c r="AQ882" s="104"/>
      <c r="AT882" s="104"/>
      <c r="AW882" s="104"/>
      <c r="AZ882" s="104"/>
      <c r="BC882" s="104"/>
      <c r="BF882" s="104"/>
      <c r="BI882" s="104"/>
      <c r="BL882" s="104"/>
      <c r="BO882" s="104"/>
      <c r="BR882" s="104"/>
      <c r="BU882" s="104"/>
      <c r="BX882" s="104"/>
      <c r="CA882" s="104"/>
    </row>
    <row r="883">
      <c r="A883" s="89"/>
      <c r="D883" s="90"/>
      <c r="G883" s="90"/>
      <c r="J883" s="90"/>
      <c r="M883" s="90"/>
      <c r="P883" s="90"/>
      <c r="S883" s="90"/>
      <c r="V883" s="104"/>
      <c r="Y883" s="104"/>
      <c r="AB883" s="104"/>
      <c r="AE883" s="104"/>
      <c r="AH883" s="104"/>
      <c r="AK883" s="104"/>
      <c r="AN883" s="104"/>
      <c r="AQ883" s="104"/>
      <c r="AT883" s="104"/>
      <c r="AW883" s="104"/>
      <c r="AZ883" s="104"/>
      <c r="BC883" s="104"/>
      <c r="BF883" s="104"/>
      <c r="BI883" s="104"/>
      <c r="BL883" s="104"/>
      <c r="BO883" s="104"/>
      <c r="BR883" s="104"/>
      <c r="BU883" s="104"/>
      <c r="BX883" s="104"/>
      <c r="CA883" s="104"/>
    </row>
    <row r="884">
      <c r="A884" s="89"/>
      <c r="D884" s="90"/>
      <c r="G884" s="90"/>
      <c r="J884" s="90"/>
      <c r="M884" s="90"/>
      <c r="P884" s="90"/>
      <c r="S884" s="90"/>
      <c r="V884" s="104"/>
      <c r="Y884" s="104"/>
      <c r="AB884" s="104"/>
      <c r="AE884" s="104"/>
      <c r="AH884" s="104"/>
      <c r="AK884" s="104"/>
      <c r="AN884" s="104"/>
      <c r="AQ884" s="104"/>
      <c r="AT884" s="104"/>
      <c r="AW884" s="104"/>
      <c r="AZ884" s="104"/>
      <c r="BC884" s="104"/>
      <c r="BF884" s="104"/>
      <c r="BI884" s="104"/>
      <c r="BL884" s="104"/>
      <c r="BO884" s="104"/>
      <c r="BR884" s="104"/>
      <c r="BU884" s="104"/>
      <c r="BX884" s="104"/>
      <c r="CA884" s="104"/>
    </row>
    <row r="885">
      <c r="A885" s="89"/>
      <c r="D885" s="90"/>
      <c r="G885" s="90"/>
      <c r="J885" s="90"/>
      <c r="M885" s="90"/>
      <c r="P885" s="90"/>
      <c r="S885" s="90"/>
      <c r="V885" s="104"/>
      <c r="Y885" s="104"/>
      <c r="AB885" s="104"/>
      <c r="AE885" s="104"/>
      <c r="AH885" s="104"/>
      <c r="AK885" s="104"/>
      <c r="AN885" s="104"/>
      <c r="AQ885" s="104"/>
      <c r="AT885" s="104"/>
      <c r="AW885" s="104"/>
      <c r="AZ885" s="104"/>
      <c r="BC885" s="104"/>
      <c r="BF885" s="104"/>
      <c r="BI885" s="104"/>
      <c r="BL885" s="104"/>
      <c r="BO885" s="104"/>
      <c r="BR885" s="104"/>
      <c r="BU885" s="104"/>
      <c r="BX885" s="104"/>
      <c r="CA885" s="104"/>
    </row>
    <row r="886">
      <c r="A886" s="89"/>
      <c r="D886" s="90"/>
      <c r="G886" s="90"/>
      <c r="J886" s="90"/>
      <c r="M886" s="90"/>
      <c r="P886" s="90"/>
      <c r="S886" s="90"/>
      <c r="V886" s="104"/>
      <c r="Y886" s="104"/>
      <c r="AB886" s="104"/>
      <c r="AE886" s="104"/>
      <c r="AH886" s="104"/>
      <c r="AK886" s="104"/>
      <c r="AN886" s="104"/>
      <c r="AQ886" s="104"/>
      <c r="AT886" s="104"/>
      <c r="AW886" s="104"/>
      <c r="AZ886" s="104"/>
      <c r="BC886" s="104"/>
      <c r="BF886" s="104"/>
      <c r="BI886" s="104"/>
      <c r="BL886" s="104"/>
      <c r="BO886" s="104"/>
      <c r="BR886" s="104"/>
      <c r="BU886" s="104"/>
      <c r="BX886" s="104"/>
      <c r="CA886" s="104"/>
    </row>
    <row r="887">
      <c r="A887" s="89"/>
      <c r="D887" s="90"/>
      <c r="G887" s="90"/>
      <c r="J887" s="90"/>
      <c r="M887" s="90"/>
      <c r="P887" s="90"/>
      <c r="S887" s="90"/>
      <c r="V887" s="104"/>
      <c r="Y887" s="104"/>
      <c r="AB887" s="104"/>
      <c r="AE887" s="104"/>
      <c r="AH887" s="104"/>
      <c r="AK887" s="104"/>
      <c r="AN887" s="104"/>
      <c r="AQ887" s="104"/>
      <c r="AT887" s="104"/>
      <c r="AW887" s="104"/>
      <c r="AZ887" s="104"/>
      <c r="BC887" s="104"/>
      <c r="BF887" s="104"/>
      <c r="BI887" s="104"/>
      <c r="BL887" s="104"/>
      <c r="BO887" s="104"/>
      <c r="BR887" s="104"/>
      <c r="BU887" s="104"/>
      <c r="BX887" s="104"/>
      <c r="CA887" s="104"/>
    </row>
    <row r="888">
      <c r="A888" s="89"/>
      <c r="D888" s="90"/>
      <c r="G888" s="90"/>
      <c r="J888" s="90"/>
      <c r="M888" s="90"/>
      <c r="P888" s="90"/>
      <c r="S888" s="90"/>
      <c r="V888" s="104"/>
      <c r="Y888" s="104"/>
      <c r="AB888" s="104"/>
      <c r="AE888" s="104"/>
      <c r="AH888" s="104"/>
      <c r="AK888" s="104"/>
      <c r="AN888" s="104"/>
      <c r="AQ888" s="104"/>
      <c r="AT888" s="104"/>
      <c r="AW888" s="104"/>
      <c r="AZ888" s="104"/>
      <c r="BC888" s="104"/>
      <c r="BF888" s="104"/>
      <c r="BI888" s="104"/>
      <c r="BL888" s="104"/>
      <c r="BO888" s="104"/>
      <c r="BR888" s="104"/>
      <c r="BU888" s="104"/>
      <c r="BX888" s="104"/>
      <c r="CA888" s="104"/>
    </row>
    <row r="889">
      <c r="A889" s="89"/>
      <c r="D889" s="90"/>
      <c r="G889" s="90"/>
      <c r="J889" s="90"/>
      <c r="M889" s="90"/>
      <c r="P889" s="90"/>
      <c r="S889" s="90"/>
      <c r="V889" s="104"/>
      <c r="Y889" s="104"/>
      <c r="AB889" s="104"/>
      <c r="AE889" s="104"/>
      <c r="AH889" s="104"/>
      <c r="AK889" s="104"/>
      <c r="AN889" s="104"/>
      <c r="AQ889" s="104"/>
      <c r="AT889" s="104"/>
      <c r="AW889" s="104"/>
      <c r="AZ889" s="104"/>
      <c r="BC889" s="104"/>
      <c r="BF889" s="104"/>
      <c r="BI889" s="104"/>
      <c r="BL889" s="104"/>
      <c r="BO889" s="104"/>
      <c r="BR889" s="104"/>
      <c r="BU889" s="104"/>
      <c r="BX889" s="104"/>
      <c r="CA889" s="104"/>
    </row>
    <row r="890">
      <c r="A890" s="89"/>
      <c r="D890" s="90"/>
      <c r="G890" s="90"/>
      <c r="J890" s="90"/>
      <c r="M890" s="90"/>
      <c r="P890" s="90"/>
      <c r="S890" s="90"/>
      <c r="V890" s="104"/>
      <c r="Y890" s="104"/>
      <c r="AB890" s="104"/>
      <c r="AE890" s="104"/>
      <c r="AH890" s="104"/>
      <c r="AK890" s="104"/>
      <c r="AN890" s="104"/>
      <c r="AQ890" s="104"/>
      <c r="AT890" s="104"/>
      <c r="AW890" s="104"/>
      <c r="AZ890" s="104"/>
      <c r="BC890" s="104"/>
      <c r="BF890" s="104"/>
      <c r="BI890" s="104"/>
      <c r="BL890" s="104"/>
      <c r="BO890" s="104"/>
      <c r="BR890" s="104"/>
      <c r="BU890" s="104"/>
      <c r="BX890" s="104"/>
      <c r="CA890" s="104"/>
    </row>
    <row r="891">
      <c r="A891" s="89"/>
      <c r="D891" s="90"/>
      <c r="G891" s="90"/>
      <c r="J891" s="90"/>
      <c r="M891" s="90"/>
      <c r="P891" s="90"/>
      <c r="S891" s="90"/>
      <c r="V891" s="104"/>
      <c r="Y891" s="104"/>
      <c r="AB891" s="104"/>
      <c r="AE891" s="104"/>
      <c r="AH891" s="104"/>
      <c r="AK891" s="104"/>
      <c r="AN891" s="104"/>
      <c r="AQ891" s="104"/>
      <c r="AT891" s="104"/>
      <c r="AW891" s="104"/>
      <c r="AZ891" s="104"/>
      <c r="BC891" s="104"/>
      <c r="BF891" s="104"/>
      <c r="BI891" s="104"/>
      <c r="BL891" s="104"/>
      <c r="BO891" s="104"/>
      <c r="BR891" s="104"/>
      <c r="BU891" s="104"/>
      <c r="BX891" s="104"/>
      <c r="CA891" s="104"/>
    </row>
    <row r="892">
      <c r="A892" s="89"/>
      <c r="D892" s="90"/>
      <c r="G892" s="90"/>
      <c r="J892" s="90"/>
      <c r="M892" s="90"/>
      <c r="P892" s="90"/>
      <c r="S892" s="90"/>
      <c r="V892" s="104"/>
      <c r="Y892" s="104"/>
      <c r="AB892" s="104"/>
      <c r="AE892" s="104"/>
      <c r="AH892" s="104"/>
      <c r="AK892" s="104"/>
      <c r="AN892" s="104"/>
      <c r="AQ892" s="104"/>
      <c r="AT892" s="104"/>
      <c r="AW892" s="104"/>
      <c r="AZ892" s="104"/>
      <c r="BC892" s="104"/>
      <c r="BF892" s="104"/>
      <c r="BI892" s="104"/>
      <c r="BL892" s="104"/>
      <c r="BO892" s="104"/>
      <c r="BR892" s="104"/>
      <c r="BU892" s="104"/>
      <c r="BX892" s="104"/>
      <c r="CA892" s="104"/>
    </row>
    <row r="893">
      <c r="A893" s="89"/>
      <c r="D893" s="90"/>
      <c r="G893" s="90"/>
      <c r="J893" s="90"/>
      <c r="M893" s="90"/>
      <c r="P893" s="90"/>
      <c r="S893" s="90"/>
      <c r="V893" s="104"/>
      <c r="Y893" s="104"/>
      <c r="AB893" s="104"/>
      <c r="AE893" s="104"/>
      <c r="AH893" s="104"/>
      <c r="AK893" s="104"/>
      <c r="AN893" s="104"/>
      <c r="AQ893" s="104"/>
      <c r="AT893" s="104"/>
      <c r="AW893" s="104"/>
      <c r="AZ893" s="104"/>
      <c r="BC893" s="104"/>
      <c r="BF893" s="104"/>
      <c r="BI893" s="104"/>
      <c r="BL893" s="104"/>
      <c r="BO893" s="104"/>
      <c r="BR893" s="104"/>
      <c r="BU893" s="104"/>
      <c r="BX893" s="104"/>
      <c r="CA893" s="104"/>
    </row>
    <row r="894">
      <c r="A894" s="89"/>
      <c r="D894" s="90"/>
      <c r="G894" s="90"/>
      <c r="J894" s="90"/>
      <c r="M894" s="90"/>
      <c r="P894" s="90"/>
      <c r="S894" s="90"/>
      <c r="V894" s="104"/>
      <c r="Y894" s="104"/>
      <c r="AB894" s="104"/>
      <c r="AE894" s="104"/>
      <c r="AH894" s="104"/>
      <c r="AK894" s="104"/>
      <c r="AN894" s="104"/>
      <c r="AQ894" s="104"/>
      <c r="AT894" s="104"/>
      <c r="AW894" s="104"/>
      <c r="AZ894" s="104"/>
      <c r="BC894" s="104"/>
      <c r="BF894" s="104"/>
      <c r="BI894" s="104"/>
      <c r="BL894" s="104"/>
      <c r="BO894" s="104"/>
      <c r="BR894" s="104"/>
      <c r="BU894" s="104"/>
      <c r="BX894" s="104"/>
      <c r="CA894" s="104"/>
    </row>
    <row r="895">
      <c r="A895" s="89"/>
      <c r="D895" s="90"/>
      <c r="G895" s="90"/>
      <c r="J895" s="90"/>
      <c r="M895" s="90"/>
      <c r="P895" s="90"/>
      <c r="S895" s="90"/>
      <c r="V895" s="104"/>
      <c r="Y895" s="104"/>
      <c r="AB895" s="104"/>
      <c r="AE895" s="104"/>
      <c r="AH895" s="104"/>
      <c r="AK895" s="104"/>
      <c r="AN895" s="104"/>
      <c r="AQ895" s="104"/>
      <c r="AT895" s="104"/>
      <c r="AW895" s="104"/>
      <c r="AZ895" s="104"/>
      <c r="BC895" s="104"/>
      <c r="BF895" s="104"/>
      <c r="BI895" s="104"/>
      <c r="BL895" s="104"/>
      <c r="BO895" s="104"/>
      <c r="BR895" s="104"/>
      <c r="BU895" s="104"/>
      <c r="BX895" s="104"/>
      <c r="CA895" s="104"/>
    </row>
    <row r="896">
      <c r="A896" s="89"/>
      <c r="D896" s="90"/>
      <c r="G896" s="90"/>
      <c r="J896" s="90"/>
      <c r="M896" s="90"/>
      <c r="P896" s="90"/>
      <c r="S896" s="90"/>
      <c r="V896" s="104"/>
      <c r="Y896" s="104"/>
      <c r="AB896" s="104"/>
      <c r="AE896" s="104"/>
      <c r="AH896" s="104"/>
      <c r="AK896" s="104"/>
      <c r="AN896" s="104"/>
      <c r="AQ896" s="104"/>
      <c r="AT896" s="104"/>
      <c r="AW896" s="104"/>
      <c r="AZ896" s="104"/>
      <c r="BC896" s="104"/>
      <c r="BF896" s="104"/>
      <c r="BI896" s="104"/>
      <c r="BL896" s="104"/>
      <c r="BO896" s="104"/>
      <c r="BR896" s="104"/>
      <c r="BU896" s="104"/>
      <c r="BX896" s="104"/>
      <c r="CA896" s="104"/>
    </row>
    <row r="897">
      <c r="A897" s="89"/>
      <c r="D897" s="90"/>
      <c r="G897" s="90"/>
      <c r="J897" s="90"/>
      <c r="M897" s="90"/>
      <c r="P897" s="90"/>
      <c r="S897" s="90"/>
      <c r="V897" s="104"/>
      <c r="Y897" s="104"/>
      <c r="AB897" s="104"/>
      <c r="AE897" s="104"/>
      <c r="AH897" s="104"/>
      <c r="AK897" s="104"/>
      <c r="AN897" s="104"/>
      <c r="AQ897" s="104"/>
      <c r="AT897" s="104"/>
      <c r="AW897" s="104"/>
      <c r="AZ897" s="104"/>
      <c r="BC897" s="104"/>
      <c r="BF897" s="104"/>
      <c r="BI897" s="104"/>
      <c r="BL897" s="104"/>
      <c r="BO897" s="104"/>
      <c r="BR897" s="104"/>
      <c r="BU897" s="104"/>
      <c r="BX897" s="104"/>
      <c r="CA897" s="104"/>
    </row>
    <row r="898">
      <c r="A898" s="89"/>
      <c r="D898" s="90"/>
      <c r="G898" s="90"/>
      <c r="J898" s="90"/>
      <c r="M898" s="90"/>
      <c r="P898" s="90"/>
      <c r="S898" s="90"/>
      <c r="V898" s="104"/>
      <c r="Y898" s="104"/>
      <c r="AB898" s="104"/>
      <c r="AE898" s="104"/>
      <c r="AH898" s="104"/>
      <c r="AK898" s="104"/>
      <c r="AN898" s="104"/>
      <c r="AQ898" s="104"/>
      <c r="AT898" s="104"/>
      <c r="AW898" s="104"/>
      <c r="AZ898" s="104"/>
      <c r="BC898" s="104"/>
      <c r="BF898" s="104"/>
      <c r="BI898" s="104"/>
      <c r="BL898" s="104"/>
      <c r="BO898" s="104"/>
      <c r="BR898" s="104"/>
      <c r="BU898" s="104"/>
      <c r="BX898" s="104"/>
      <c r="CA898" s="104"/>
    </row>
    <row r="899">
      <c r="A899" s="89"/>
      <c r="D899" s="90"/>
      <c r="G899" s="90"/>
      <c r="J899" s="90"/>
      <c r="M899" s="90"/>
      <c r="P899" s="90"/>
      <c r="S899" s="90"/>
      <c r="V899" s="104"/>
      <c r="Y899" s="104"/>
      <c r="AB899" s="104"/>
      <c r="AE899" s="104"/>
      <c r="AH899" s="104"/>
      <c r="AK899" s="104"/>
      <c r="AN899" s="104"/>
      <c r="AQ899" s="104"/>
      <c r="AT899" s="104"/>
      <c r="AW899" s="104"/>
      <c r="AZ899" s="104"/>
      <c r="BC899" s="104"/>
      <c r="BF899" s="104"/>
      <c r="BI899" s="104"/>
      <c r="BL899" s="104"/>
      <c r="BO899" s="104"/>
      <c r="BR899" s="104"/>
      <c r="BU899" s="104"/>
      <c r="BX899" s="104"/>
      <c r="CA899" s="104"/>
    </row>
    <row r="900">
      <c r="A900" s="89"/>
      <c r="D900" s="90"/>
      <c r="G900" s="90"/>
      <c r="J900" s="90"/>
      <c r="M900" s="90"/>
      <c r="P900" s="90"/>
      <c r="S900" s="90"/>
      <c r="V900" s="104"/>
      <c r="Y900" s="104"/>
      <c r="AB900" s="104"/>
      <c r="AE900" s="104"/>
      <c r="AH900" s="104"/>
      <c r="AK900" s="104"/>
      <c r="AN900" s="104"/>
      <c r="AQ900" s="104"/>
      <c r="AT900" s="104"/>
      <c r="AW900" s="104"/>
      <c r="AZ900" s="104"/>
      <c r="BC900" s="104"/>
      <c r="BF900" s="104"/>
      <c r="BI900" s="104"/>
      <c r="BL900" s="104"/>
      <c r="BO900" s="104"/>
      <c r="BR900" s="104"/>
      <c r="BU900" s="104"/>
      <c r="BX900" s="104"/>
      <c r="CA900" s="104"/>
    </row>
    <row r="901">
      <c r="A901" s="89"/>
      <c r="D901" s="90"/>
      <c r="G901" s="90"/>
      <c r="J901" s="90"/>
      <c r="M901" s="90"/>
      <c r="P901" s="90"/>
      <c r="S901" s="90"/>
      <c r="V901" s="104"/>
      <c r="Y901" s="104"/>
      <c r="AB901" s="104"/>
      <c r="AE901" s="104"/>
      <c r="AH901" s="104"/>
      <c r="AK901" s="104"/>
      <c r="AN901" s="104"/>
      <c r="AQ901" s="104"/>
      <c r="AT901" s="104"/>
      <c r="AW901" s="104"/>
      <c r="AZ901" s="104"/>
      <c r="BC901" s="104"/>
      <c r="BF901" s="104"/>
      <c r="BI901" s="104"/>
      <c r="BL901" s="104"/>
      <c r="BO901" s="104"/>
      <c r="BR901" s="104"/>
      <c r="BU901" s="104"/>
      <c r="BX901" s="104"/>
      <c r="CA901" s="104"/>
    </row>
    <row r="902">
      <c r="A902" s="89"/>
      <c r="D902" s="90"/>
      <c r="G902" s="90"/>
      <c r="J902" s="90"/>
      <c r="M902" s="90"/>
      <c r="P902" s="90"/>
      <c r="S902" s="90"/>
      <c r="V902" s="104"/>
      <c r="Y902" s="104"/>
      <c r="AB902" s="104"/>
      <c r="AE902" s="104"/>
      <c r="AH902" s="104"/>
      <c r="AK902" s="104"/>
      <c r="AN902" s="104"/>
      <c r="AQ902" s="104"/>
      <c r="AT902" s="104"/>
      <c r="AW902" s="104"/>
      <c r="AZ902" s="104"/>
      <c r="BC902" s="104"/>
      <c r="BF902" s="104"/>
      <c r="BI902" s="104"/>
      <c r="BL902" s="104"/>
      <c r="BO902" s="104"/>
      <c r="BR902" s="104"/>
      <c r="BU902" s="104"/>
      <c r="BX902" s="104"/>
      <c r="CA902" s="104"/>
    </row>
    <row r="903">
      <c r="A903" s="89"/>
      <c r="D903" s="90"/>
      <c r="G903" s="90"/>
      <c r="J903" s="90"/>
      <c r="M903" s="90"/>
      <c r="P903" s="90"/>
      <c r="S903" s="90"/>
      <c r="V903" s="104"/>
      <c r="Y903" s="104"/>
      <c r="AB903" s="104"/>
      <c r="AE903" s="104"/>
      <c r="AH903" s="104"/>
      <c r="AK903" s="104"/>
      <c r="AN903" s="104"/>
      <c r="AQ903" s="104"/>
      <c r="AT903" s="104"/>
      <c r="AW903" s="104"/>
      <c r="AZ903" s="104"/>
      <c r="BC903" s="104"/>
      <c r="BF903" s="104"/>
      <c r="BI903" s="104"/>
      <c r="BL903" s="104"/>
      <c r="BO903" s="104"/>
      <c r="BR903" s="104"/>
      <c r="BU903" s="104"/>
      <c r="BX903" s="104"/>
      <c r="CA903" s="104"/>
    </row>
    <row r="904">
      <c r="A904" s="89"/>
      <c r="D904" s="90"/>
      <c r="G904" s="90"/>
      <c r="J904" s="90"/>
      <c r="M904" s="90"/>
      <c r="P904" s="90"/>
      <c r="S904" s="90"/>
      <c r="V904" s="104"/>
      <c r="Y904" s="104"/>
      <c r="AB904" s="104"/>
      <c r="AE904" s="104"/>
      <c r="AH904" s="104"/>
      <c r="AK904" s="104"/>
      <c r="AN904" s="104"/>
      <c r="AQ904" s="104"/>
      <c r="AT904" s="104"/>
      <c r="AW904" s="104"/>
      <c r="AZ904" s="104"/>
      <c r="BC904" s="104"/>
      <c r="BF904" s="104"/>
      <c r="BI904" s="104"/>
      <c r="BL904" s="104"/>
      <c r="BO904" s="104"/>
      <c r="BR904" s="104"/>
      <c r="BU904" s="104"/>
      <c r="BX904" s="104"/>
      <c r="CA904" s="104"/>
    </row>
    <row r="905">
      <c r="A905" s="89"/>
      <c r="D905" s="90"/>
      <c r="G905" s="90"/>
      <c r="J905" s="90"/>
      <c r="M905" s="90"/>
      <c r="P905" s="90"/>
      <c r="S905" s="90"/>
      <c r="V905" s="104"/>
      <c r="Y905" s="104"/>
      <c r="AB905" s="104"/>
      <c r="AE905" s="104"/>
      <c r="AH905" s="104"/>
      <c r="AK905" s="104"/>
      <c r="AN905" s="104"/>
      <c r="AQ905" s="104"/>
      <c r="AT905" s="104"/>
      <c r="AW905" s="104"/>
      <c r="AZ905" s="104"/>
      <c r="BC905" s="104"/>
      <c r="BF905" s="104"/>
      <c r="BI905" s="104"/>
      <c r="BL905" s="104"/>
      <c r="BO905" s="104"/>
      <c r="BR905" s="104"/>
      <c r="BU905" s="104"/>
      <c r="BX905" s="104"/>
      <c r="CA905" s="104"/>
    </row>
    <row r="906">
      <c r="A906" s="89"/>
      <c r="D906" s="90"/>
      <c r="G906" s="90"/>
      <c r="J906" s="90"/>
      <c r="M906" s="90"/>
      <c r="P906" s="90"/>
      <c r="S906" s="90"/>
      <c r="V906" s="104"/>
      <c r="Y906" s="104"/>
      <c r="AB906" s="104"/>
      <c r="AE906" s="104"/>
      <c r="AH906" s="104"/>
      <c r="AK906" s="104"/>
      <c r="AN906" s="104"/>
      <c r="AQ906" s="104"/>
      <c r="AT906" s="104"/>
      <c r="AW906" s="104"/>
      <c r="AZ906" s="104"/>
      <c r="BC906" s="104"/>
      <c r="BF906" s="104"/>
      <c r="BI906" s="104"/>
      <c r="BL906" s="104"/>
      <c r="BO906" s="104"/>
      <c r="BR906" s="104"/>
      <c r="BU906" s="104"/>
      <c r="BX906" s="104"/>
      <c r="CA906" s="104"/>
    </row>
    <row r="907">
      <c r="A907" s="89"/>
      <c r="D907" s="90"/>
      <c r="G907" s="90"/>
      <c r="J907" s="90"/>
      <c r="M907" s="90"/>
      <c r="P907" s="90"/>
      <c r="S907" s="90"/>
      <c r="V907" s="104"/>
      <c r="Y907" s="104"/>
      <c r="AB907" s="104"/>
      <c r="AE907" s="104"/>
      <c r="AH907" s="104"/>
      <c r="AK907" s="104"/>
      <c r="AN907" s="104"/>
      <c r="AQ907" s="104"/>
      <c r="AT907" s="104"/>
      <c r="AW907" s="104"/>
      <c r="AZ907" s="104"/>
      <c r="BC907" s="104"/>
      <c r="BF907" s="104"/>
      <c r="BI907" s="104"/>
      <c r="BL907" s="104"/>
      <c r="BO907" s="104"/>
      <c r="BR907" s="104"/>
      <c r="BU907" s="104"/>
      <c r="BX907" s="104"/>
      <c r="CA907" s="104"/>
    </row>
    <row r="908">
      <c r="A908" s="89"/>
      <c r="D908" s="90"/>
      <c r="G908" s="90"/>
      <c r="J908" s="90"/>
      <c r="M908" s="90"/>
      <c r="P908" s="90"/>
      <c r="S908" s="90"/>
      <c r="V908" s="104"/>
      <c r="Y908" s="104"/>
      <c r="AB908" s="104"/>
      <c r="AE908" s="104"/>
      <c r="AH908" s="104"/>
      <c r="AK908" s="104"/>
      <c r="AN908" s="104"/>
      <c r="AQ908" s="104"/>
      <c r="AT908" s="104"/>
      <c r="AW908" s="104"/>
      <c r="AZ908" s="104"/>
      <c r="BC908" s="104"/>
      <c r="BF908" s="104"/>
      <c r="BI908" s="104"/>
      <c r="BL908" s="104"/>
      <c r="BO908" s="104"/>
      <c r="BR908" s="104"/>
      <c r="BU908" s="104"/>
      <c r="BX908" s="104"/>
      <c r="CA908" s="104"/>
    </row>
    <row r="909">
      <c r="A909" s="89"/>
      <c r="D909" s="90"/>
      <c r="G909" s="90"/>
      <c r="J909" s="90"/>
      <c r="M909" s="90"/>
      <c r="P909" s="90"/>
      <c r="S909" s="90"/>
      <c r="V909" s="104"/>
      <c r="Y909" s="104"/>
      <c r="AB909" s="104"/>
      <c r="AE909" s="104"/>
      <c r="AH909" s="104"/>
      <c r="AK909" s="104"/>
      <c r="AN909" s="104"/>
      <c r="AQ909" s="104"/>
      <c r="AT909" s="104"/>
      <c r="AW909" s="104"/>
      <c r="AZ909" s="104"/>
      <c r="BC909" s="104"/>
      <c r="BF909" s="104"/>
      <c r="BI909" s="104"/>
      <c r="BL909" s="104"/>
      <c r="BO909" s="104"/>
      <c r="BR909" s="104"/>
      <c r="BU909" s="104"/>
      <c r="BX909" s="104"/>
      <c r="CA909" s="104"/>
    </row>
    <row r="910">
      <c r="A910" s="89"/>
      <c r="D910" s="90"/>
      <c r="G910" s="90"/>
      <c r="J910" s="90"/>
      <c r="M910" s="90"/>
      <c r="P910" s="90"/>
      <c r="S910" s="90"/>
      <c r="V910" s="104"/>
      <c r="Y910" s="104"/>
      <c r="AB910" s="104"/>
      <c r="AE910" s="104"/>
      <c r="AH910" s="104"/>
      <c r="AK910" s="104"/>
      <c r="AN910" s="104"/>
      <c r="AQ910" s="104"/>
      <c r="AT910" s="104"/>
      <c r="AW910" s="104"/>
      <c r="AZ910" s="104"/>
      <c r="BC910" s="104"/>
      <c r="BF910" s="104"/>
      <c r="BI910" s="104"/>
      <c r="BL910" s="104"/>
      <c r="BO910" s="104"/>
      <c r="BR910" s="104"/>
      <c r="BU910" s="104"/>
      <c r="BX910" s="104"/>
      <c r="CA910" s="104"/>
    </row>
    <row r="911">
      <c r="A911" s="89"/>
      <c r="D911" s="90"/>
      <c r="G911" s="90"/>
      <c r="J911" s="90"/>
      <c r="M911" s="90"/>
      <c r="P911" s="90"/>
      <c r="S911" s="90"/>
      <c r="V911" s="104"/>
      <c r="Y911" s="104"/>
      <c r="AB911" s="104"/>
      <c r="AE911" s="104"/>
      <c r="AH911" s="104"/>
      <c r="AK911" s="104"/>
      <c r="AN911" s="104"/>
      <c r="AQ911" s="104"/>
      <c r="AT911" s="104"/>
      <c r="AW911" s="104"/>
      <c r="AZ911" s="104"/>
      <c r="BC911" s="104"/>
      <c r="BF911" s="104"/>
      <c r="BI911" s="104"/>
      <c r="BL911" s="104"/>
      <c r="BO911" s="104"/>
      <c r="BR911" s="104"/>
      <c r="BU911" s="104"/>
      <c r="BX911" s="104"/>
      <c r="CA911" s="104"/>
    </row>
    <row r="912">
      <c r="A912" s="89"/>
      <c r="D912" s="90"/>
      <c r="G912" s="90"/>
      <c r="J912" s="90"/>
      <c r="M912" s="90"/>
      <c r="P912" s="90"/>
      <c r="S912" s="90"/>
      <c r="V912" s="104"/>
      <c r="Y912" s="104"/>
      <c r="AB912" s="104"/>
      <c r="AE912" s="104"/>
      <c r="AH912" s="104"/>
      <c r="AK912" s="104"/>
      <c r="AN912" s="104"/>
      <c r="AQ912" s="104"/>
      <c r="AT912" s="104"/>
      <c r="AW912" s="104"/>
      <c r="AZ912" s="104"/>
      <c r="BC912" s="104"/>
      <c r="BF912" s="104"/>
      <c r="BI912" s="104"/>
      <c r="BL912" s="104"/>
      <c r="BO912" s="104"/>
      <c r="BR912" s="104"/>
      <c r="BU912" s="104"/>
      <c r="BX912" s="104"/>
      <c r="CA912" s="104"/>
    </row>
    <row r="913">
      <c r="A913" s="89"/>
      <c r="D913" s="90"/>
      <c r="G913" s="90"/>
      <c r="J913" s="90"/>
      <c r="M913" s="90"/>
      <c r="P913" s="90"/>
      <c r="S913" s="90"/>
      <c r="V913" s="104"/>
      <c r="Y913" s="104"/>
      <c r="AB913" s="104"/>
      <c r="AE913" s="104"/>
      <c r="AH913" s="104"/>
      <c r="AK913" s="104"/>
      <c r="AN913" s="104"/>
      <c r="AQ913" s="104"/>
      <c r="AT913" s="104"/>
      <c r="AW913" s="104"/>
      <c r="AZ913" s="104"/>
      <c r="BC913" s="104"/>
      <c r="BF913" s="104"/>
      <c r="BI913" s="104"/>
      <c r="BL913" s="104"/>
      <c r="BO913" s="104"/>
      <c r="BR913" s="104"/>
      <c r="BU913" s="104"/>
      <c r="BX913" s="104"/>
      <c r="CA913" s="104"/>
    </row>
    <row r="914">
      <c r="A914" s="89"/>
      <c r="D914" s="90"/>
      <c r="G914" s="90"/>
      <c r="J914" s="90"/>
      <c r="M914" s="90"/>
      <c r="P914" s="90"/>
      <c r="S914" s="90"/>
      <c r="V914" s="104"/>
      <c r="Y914" s="104"/>
      <c r="AB914" s="104"/>
      <c r="AE914" s="104"/>
      <c r="AH914" s="104"/>
      <c r="AK914" s="104"/>
      <c r="AN914" s="104"/>
      <c r="AQ914" s="104"/>
      <c r="AT914" s="104"/>
      <c r="AW914" s="104"/>
      <c r="AZ914" s="104"/>
      <c r="BC914" s="104"/>
      <c r="BF914" s="104"/>
      <c r="BI914" s="104"/>
      <c r="BL914" s="104"/>
      <c r="BO914" s="104"/>
      <c r="BR914" s="104"/>
      <c r="BU914" s="104"/>
      <c r="BX914" s="104"/>
      <c r="CA914" s="104"/>
    </row>
    <row r="915">
      <c r="A915" s="89"/>
      <c r="D915" s="90"/>
      <c r="G915" s="90"/>
      <c r="J915" s="90"/>
      <c r="M915" s="90"/>
      <c r="P915" s="90"/>
      <c r="S915" s="90"/>
      <c r="V915" s="104"/>
      <c r="Y915" s="104"/>
      <c r="AB915" s="104"/>
      <c r="AE915" s="104"/>
      <c r="AH915" s="104"/>
      <c r="AK915" s="104"/>
      <c r="AN915" s="104"/>
      <c r="AQ915" s="104"/>
      <c r="AT915" s="104"/>
      <c r="AW915" s="104"/>
      <c r="AZ915" s="104"/>
      <c r="BC915" s="104"/>
      <c r="BF915" s="104"/>
      <c r="BI915" s="104"/>
      <c r="BL915" s="104"/>
      <c r="BO915" s="104"/>
      <c r="BR915" s="104"/>
      <c r="BU915" s="104"/>
      <c r="BX915" s="104"/>
      <c r="CA915" s="104"/>
    </row>
    <row r="916">
      <c r="A916" s="89"/>
      <c r="D916" s="90"/>
      <c r="G916" s="90"/>
      <c r="J916" s="90"/>
      <c r="M916" s="90"/>
      <c r="P916" s="90"/>
      <c r="S916" s="90"/>
      <c r="V916" s="104"/>
      <c r="Y916" s="104"/>
      <c r="AB916" s="104"/>
      <c r="AE916" s="104"/>
      <c r="AH916" s="104"/>
      <c r="AK916" s="104"/>
      <c r="AN916" s="104"/>
      <c r="AQ916" s="104"/>
      <c r="AT916" s="104"/>
      <c r="AW916" s="104"/>
      <c r="AZ916" s="104"/>
      <c r="BC916" s="104"/>
      <c r="BF916" s="104"/>
      <c r="BI916" s="104"/>
      <c r="BL916" s="104"/>
      <c r="BO916" s="104"/>
      <c r="BR916" s="104"/>
      <c r="BU916" s="104"/>
      <c r="BX916" s="104"/>
      <c r="CA916" s="104"/>
    </row>
    <row r="917">
      <c r="A917" s="89"/>
      <c r="D917" s="90"/>
      <c r="G917" s="90"/>
      <c r="J917" s="90"/>
      <c r="M917" s="90"/>
      <c r="P917" s="90"/>
      <c r="S917" s="90"/>
      <c r="V917" s="104"/>
      <c r="Y917" s="104"/>
      <c r="AB917" s="104"/>
      <c r="AE917" s="104"/>
      <c r="AH917" s="104"/>
      <c r="AK917" s="104"/>
      <c r="AN917" s="104"/>
      <c r="AQ917" s="104"/>
      <c r="AT917" s="104"/>
      <c r="AW917" s="104"/>
      <c r="AZ917" s="104"/>
      <c r="BC917" s="104"/>
      <c r="BF917" s="104"/>
      <c r="BI917" s="104"/>
      <c r="BL917" s="104"/>
      <c r="BO917" s="104"/>
      <c r="BR917" s="104"/>
      <c r="BU917" s="104"/>
      <c r="BX917" s="104"/>
      <c r="CA917" s="104"/>
    </row>
    <row r="918">
      <c r="A918" s="89"/>
      <c r="D918" s="90"/>
      <c r="G918" s="90"/>
      <c r="J918" s="90"/>
      <c r="M918" s="90"/>
      <c r="P918" s="90"/>
      <c r="S918" s="90"/>
      <c r="V918" s="104"/>
      <c r="Y918" s="104"/>
      <c r="AB918" s="104"/>
      <c r="AE918" s="104"/>
      <c r="AH918" s="104"/>
      <c r="AK918" s="104"/>
      <c r="AN918" s="104"/>
      <c r="AQ918" s="104"/>
      <c r="AT918" s="104"/>
      <c r="AW918" s="104"/>
      <c r="AZ918" s="104"/>
      <c r="BC918" s="104"/>
      <c r="BF918" s="104"/>
      <c r="BI918" s="104"/>
      <c r="BL918" s="104"/>
      <c r="BO918" s="104"/>
      <c r="BR918" s="104"/>
      <c r="BU918" s="104"/>
      <c r="BX918" s="104"/>
      <c r="CA918" s="104"/>
    </row>
    <row r="919">
      <c r="A919" s="89"/>
      <c r="D919" s="90"/>
      <c r="G919" s="90"/>
      <c r="J919" s="90"/>
      <c r="M919" s="90"/>
      <c r="P919" s="90"/>
      <c r="S919" s="90"/>
      <c r="V919" s="104"/>
      <c r="Y919" s="104"/>
      <c r="AB919" s="104"/>
      <c r="AE919" s="104"/>
      <c r="AH919" s="104"/>
      <c r="AK919" s="104"/>
      <c r="AN919" s="104"/>
      <c r="AQ919" s="104"/>
      <c r="AT919" s="104"/>
      <c r="AW919" s="104"/>
      <c r="AZ919" s="104"/>
      <c r="BC919" s="104"/>
      <c r="BF919" s="104"/>
      <c r="BI919" s="104"/>
      <c r="BL919" s="104"/>
      <c r="BO919" s="104"/>
      <c r="BR919" s="104"/>
      <c r="BU919" s="104"/>
      <c r="BX919" s="104"/>
      <c r="CA919" s="104"/>
    </row>
    <row r="920">
      <c r="A920" s="89"/>
      <c r="D920" s="90"/>
      <c r="G920" s="90"/>
      <c r="J920" s="90"/>
      <c r="M920" s="90"/>
      <c r="P920" s="90"/>
      <c r="S920" s="90"/>
      <c r="V920" s="104"/>
      <c r="Y920" s="104"/>
      <c r="AB920" s="104"/>
      <c r="AE920" s="104"/>
      <c r="AH920" s="104"/>
      <c r="AK920" s="104"/>
      <c r="AN920" s="104"/>
      <c r="AQ920" s="104"/>
      <c r="AT920" s="104"/>
      <c r="AW920" s="104"/>
      <c r="AZ920" s="104"/>
      <c r="BC920" s="104"/>
      <c r="BF920" s="104"/>
      <c r="BI920" s="104"/>
      <c r="BL920" s="104"/>
      <c r="BO920" s="104"/>
      <c r="BR920" s="104"/>
      <c r="BU920" s="104"/>
      <c r="BX920" s="104"/>
      <c r="CA920" s="104"/>
    </row>
    <row r="921">
      <c r="A921" s="89"/>
      <c r="D921" s="90"/>
      <c r="G921" s="90"/>
      <c r="J921" s="90"/>
      <c r="M921" s="90"/>
      <c r="P921" s="90"/>
      <c r="S921" s="90"/>
      <c r="V921" s="104"/>
      <c r="Y921" s="104"/>
      <c r="AB921" s="104"/>
      <c r="AE921" s="104"/>
      <c r="AH921" s="104"/>
      <c r="AK921" s="104"/>
      <c r="AN921" s="104"/>
      <c r="AQ921" s="104"/>
      <c r="AT921" s="104"/>
      <c r="AW921" s="104"/>
      <c r="AZ921" s="104"/>
      <c r="BC921" s="104"/>
      <c r="BF921" s="104"/>
      <c r="BI921" s="104"/>
      <c r="BL921" s="104"/>
      <c r="BO921" s="104"/>
      <c r="BR921" s="104"/>
      <c r="BU921" s="104"/>
      <c r="BX921" s="104"/>
      <c r="CA921" s="104"/>
    </row>
    <row r="922">
      <c r="A922" s="89"/>
      <c r="D922" s="90"/>
      <c r="G922" s="90"/>
      <c r="J922" s="90"/>
      <c r="M922" s="90"/>
      <c r="P922" s="90"/>
      <c r="S922" s="90"/>
      <c r="V922" s="104"/>
      <c r="Y922" s="104"/>
      <c r="AB922" s="104"/>
      <c r="AE922" s="104"/>
      <c r="AH922" s="104"/>
      <c r="AK922" s="104"/>
      <c r="AN922" s="104"/>
      <c r="AQ922" s="104"/>
      <c r="AT922" s="104"/>
      <c r="AW922" s="104"/>
      <c r="AZ922" s="104"/>
      <c r="BC922" s="104"/>
      <c r="BF922" s="104"/>
      <c r="BI922" s="104"/>
      <c r="BL922" s="104"/>
      <c r="BO922" s="104"/>
      <c r="BR922" s="104"/>
      <c r="BU922" s="104"/>
      <c r="BX922" s="104"/>
      <c r="CA922" s="104"/>
    </row>
    <row r="923">
      <c r="A923" s="89"/>
      <c r="D923" s="90"/>
      <c r="G923" s="90"/>
      <c r="J923" s="90"/>
      <c r="M923" s="90"/>
      <c r="P923" s="90"/>
      <c r="S923" s="90"/>
      <c r="V923" s="104"/>
      <c r="Y923" s="104"/>
      <c r="AB923" s="104"/>
      <c r="AE923" s="104"/>
      <c r="AH923" s="104"/>
      <c r="AK923" s="104"/>
      <c r="AN923" s="104"/>
      <c r="AQ923" s="104"/>
      <c r="AT923" s="104"/>
      <c r="AW923" s="104"/>
      <c r="AZ923" s="104"/>
      <c r="BC923" s="104"/>
      <c r="BF923" s="104"/>
      <c r="BI923" s="104"/>
      <c r="BL923" s="104"/>
      <c r="BO923" s="104"/>
      <c r="BR923" s="104"/>
      <c r="BU923" s="104"/>
      <c r="BX923" s="104"/>
      <c r="CA923" s="104"/>
    </row>
    <row r="924">
      <c r="A924" s="89"/>
      <c r="D924" s="90"/>
      <c r="G924" s="90"/>
      <c r="J924" s="90"/>
      <c r="M924" s="90"/>
      <c r="P924" s="90"/>
      <c r="S924" s="90"/>
      <c r="V924" s="104"/>
      <c r="Y924" s="104"/>
      <c r="AB924" s="104"/>
      <c r="AE924" s="104"/>
      <c r="AH924" s="104"/>
      <c r="AK924" s="104"/>
      <c r="AN924" s="104"/>
      <c r="AQ924" s="104"/>
      <c r="AT924" s="104"/>
      <c r="AW924" s="104"/>
      <c r="AZ924" s="104"/>
      <c r="BC924" s="104"/>
      <c r="BF924" s="104"/>
      <c r="BI924" s="104"/>
      <c r="BL924" s="104"/>
      <c r="BO924" s="104"/>
      <c r="BR924" s="104"/>
      <c r="BU924" s="104"/>
      <c r="BX924" s="104"/>
      <c r="CA924" s="104"/>
    </row>
    <row r="925">
      <c r="A925" s="89"/>
      <c r="D925" s="90"/>
      <c r="G925" s="90"/>
      <c r="J925" s="90"/>
      <c r="M925" s="90"/>
      <c r="P925" s="90"/>
      <c r="S925" s="90"/>
      <c r="V925" s="104"/>
      <c r="Y925" s="104"/>
      <c r="AB925" s="104"/>
      <c r="AE925" s="104"/>
      <c r="AH925" s="104"/>
      <c r="AK925" s="104"/>
      <c r="AN925" s="104"/>
      <c r="AQ925" s="104"/>
      <c r="AT925" s="104"/>
      <c r="AW925" s="104"/>
      <c r="AZ925" s="104"/>
      <c r="BC925" s="104"/>
      <c r="BF925" s="104"/>
      <c r="BI925" s="104"/>
      <c r="BL925" s="104"/>
      <c r="BO925" s="104"/>
      <c r="BR925" s="104"/>
      <c r="BU925" s="104"/>
      <c r="BX925" s="104"/>
      <c r="CA925" s="104"/>
    </row>
    <row r="926">
      <c r="A926" s="89"/>
      <c r="D926" s="90"/>
      <c r="G926" s="90"/>
      <c r="J926" s="90"/>
      <c r="M926" s="90"/>
      <c r="P926" s="90"/>
      <c r="S926" s="90"/>
      <c r="V926" s="104"/>
      <c r="Y926" s="104"/>
      <c r="AB926" s="104"/>
      <c r="AE926" s="104"/>
      <c r="AH926" s="104"/>
      <c r="AK926" s="104"/>
      <c r="AN926" s="104"/>
      <c r="AQ926" s="104"/>
      <c r="AT926" s="104"/>
      <c r="AW926" s="104"/>
      <c r="AZ926" s="104"/>
      <c r="BC926" s="104"/>
      <c r="BF926" s="104"/>
      <c r="BI926" s="104"/>
      <c r="BL926" s="104"/>
      <c r="BO926" s="104"/>
      <c r="BR926" s="104"/>
      <c r="BU926" s="104"/>
      <c r="BX926" s="104"/>
      <c r="CA926" s="104"/>
    </row>
    <row r="927">
      <c r="A927" s="89"/>
      <c r="D927" s="90"/>
      <c r="G927" s="90"/>
      <c r="J927" s="90"/>
      <c r="M927" s="90"/>
      <c r="P927" s="90"/>
      <c r="S927" s="90"/>
      <c r="V927" s="104"/>
      <c r="Y927" s="104"/>
      <c r="AB927" s="104"/>
      <c r="AE927" s="104"/>
      <c r="AH927" s="104"/>
      <c r="AK927" s="104"/>
      <c r="AN927" s="104"/>
      <c r="AQ927" s="104"/>
      <c r="AT927" s="104"/>
      <c r="AW927" s="104"/>
      <c r="AZ927" s="104"/>
      <c r="BC927" s="104"/>
      <c r="BF927" s="104"/>
      <c r="BI927" s="104"/>
      <c r="BL927" s="104"/>
      <c r="BO927" s="104"/>
      <c r="BR927" s="104"/>
      <c r="BU927" s="104"/>
      <c r="BX927" s="104"/>
      <c r="CA927" s="104"/>
    </row>
    <row r="928">
      <c r="A928" s="89"/>
      <c r="D928" s="90"/>
      <c r="G928" s="90"/>
      <c r="J928" s="90"/>
      <c r="M928" s="90"/>
      <c r="P928" s="90"/>
      <c r="S928" s="90"/>
      <c r="V928" s="104"/>
      <c r="Y928" s="104"/>
      <c r="AB928" s="104"/>
      <c r="AE928" s="104"/>
      <c r="AH928" s="104"/>
      <c r="AK928" s="104"/>
      <c r="AN928" s="104"/>
      <c r="AQ928" s="104"/>
      <c r="AT928" s="104"/>
      <c r="AW928" s="104"/>
      <c r="AZ928" s="104"/>
      <c r="BC928" s="104"/>
      <c r="BF928" s="104"/>
      <c r="BI928" s="104"/>
      <c r="BL928" s="104"/>
      <c r="BO928" s="104"/>
      <c r="BR928" s="104"/>
      <c r="BU928" s="104"/>
      <c r="BX928" s="104"/>
      <c r="CA928" s="104"/>
    </row>
    <row r="929">
      <c r="A929" s="89"/>
      <c r="D929" s="90"/>
      <c r="G929" s="90"/>
      <c r="J929" s="90"/>
      <c r="M929" s="90"/>
      <c r="P929" s="90"/>
      <c r="S929" s="90"/>
      <c r="V929" s="104"/>
      <c r="Y929" s="104"/>
      <c r="AB929" s="104"/>
      <c r="AE929" s="104"/>
      <c r="AH929" s="104"/>
      <c r="AK929" s="104"/>
      <c r="AN929" s="104"/>
      <c r="AQ929" s="104"/>
      <c r="AT929" s="104"/>
      <c r="AW929" s="104"/>
      <c r="AZ929" s="104"/>
      <c r="BC929" s="104"/>
      <c r="BF929" s="104"/>
      <c r="BI929" s="104"/>
      <c r="BL929" s="104"/>
      <c r="BO929" s="104"/>
      <c r="BR929" s="104"/>
      <c r="BU929" s="104"/>
      <c r="BX929" s="104"/>
      <c r="CA929" s="104"/>
    </row>
    <row r="930">
      <c r="A930" s="89"/>
      <c r="D930" s="90"/>
      <c r="G930" s="90"/>
      <c r="J930" s="90"/>
      <c r="M930" s="90"/>
      <c r="P930" s="90"/>
      <c r="S930" s="90"/>
      <c r="V930" s="104"/>
      <c r="Y930" s="104"/>
      <c r="AB930" s="104"/>
      <c r="AE930" s="104"/>
      <c r="AH930" s="104"/>
      <c r="AK930" s="104"/>
      <c r="AN930" s="104"/>
      <c r="AQ930" s="104"/>
      <c r="AT930" s="104"/>
      <c r="AW930" s="104"/>
      <c r="AZ930" s="104"/>
      <c r="BC930" s="104"/>
      <c r="BF930" s="104"/>
      <c r="BI930" s="104"/>
      <c r="BL930" s="104"/>
      <c r="BO930" s="104"/>
      <c r="BR930" s="104"/>
      <c r="BU930" s="104"/>
      <c r="BX930" s="104"/>
      <c r="CA930" s="104"/>
    </row>
    <row r="931">
      <c r="A931" s="89"/>
      <c r="D931" s="90"/>
      <c r="G931" s="90"/>
      <c r="J931" s="90"/>
      <c r="M931" s="90"/>
      <c r="P931" s="90"/>
      <c r="S931" s="90"/>
      <c r="V931" s="104"/>
      <c r="Y931" s="104"/>
      <c r="AB931" s="104"/>
      <c r="AE931" s="104"/>
      <c r="AH931" s="104"/>
      <c r="AK931" s="104"/>
      <c r="AN931" s="104"/>
      <c r="AQ931" s="104"/>
      <c r="AT931" s="104"/>
      <c r="AW931" s="104"/>
      <c r="AZ931" s="104"/>
      <c r="BC931" s="104"/>
      <c r="BF931" s="104"/>
      <c r="BI931" s="104"/>
      <c r="BL931" s="104"/>
      <c r="BO931" s="104"/>
      <c r="BR931" s="104"/>
      <c r="BU931" s="104"/>
      <c r="BX931" s="104"/>
      <c r="CA931" s="104"/>
    </row>
    <row r="932">
      <c r="A932" s="89"/>
      <c r="D932" s="90"/>
      <c r="G932" s="90"/>
      <c r="J932" s="90"/>
      <c r="M932" s="90"/>
      <c r="P932" s="90"/>
      <c r="S932" s="90"/>
      <c r="V932" s="104"/>
      <c r="Y932" s="104"/>
      <c r="AB932" s="104"/>
      <c r="AE932" s="104"/>
      <c r="AH932" s="104"/>
      <c r="AK932" s="104"/>
      <c r="AN932" s="104"/>
      <c r="AQ932" s="104"/>
      <c r="AT932" s="104"/>
      <c r="AW932" s="104"/>
      <c r="AZ932" s="104"/>
      <c r="BC932" s="104"/>
      <c r="BF932" s="104"/>
      <c r="BI932" s="104"/>
      <c r="BL932" s="104"/>
      <c r="BO932" s="104"/>
      <c r="BR932" s="104"/>
      <c r="BU932" s="104"/>
      <c r="BX932" s="104"/>
      <c r="CA932" s="104"/>
    </row>
    <row r="933">
      <c r="A933" s="89"/>
      <c r="D933" s="90"/>
      <c r="G933" s="90"/>
      <c r="J933" s="90"/>
      <c r="M933" s="90"/>
      <c r="P933" s="90"/>
      <c r="S933" s="90"/>
      <c r="V933" s="104"/>
      <c r="Y933" s="104"/>
      <c r="AB933" s="104"/>
      <c r="AE933" s="104"/>
      <c r="AH933" s="104"/>
      <c r="AK933" s="104"/>
      <c r="AN933" s="104"/>
      <c r="AQ933" s="104"/>
      <c r="AT933" s="104"/>
      <c r="AW933" s="104"/>
      <c r="AZ933" s="104"/>
      <c r="BC933" s="104"/>
      <c r="BF933" s="104"/>
      <c r="BI933" s="104"/>
      <c r="BL933" s="104"/>
      <c r="BO933" s="104"/>
      <c r="BR933" s="104"/>
      <c r="BU933" s="104"/>
      <c r="BX933" s="104"/>
      <c r="CA933" s="104"/>
    </row>
    <row r="934">
      <c r="A934" s="89"/>
      <c r="D934" s="90"/>
      <c r="G934" s="90"/>
      <c r="J934" s="90"/>
      <c r="M934" s="90"/>
      <c r="P934" s="90"/>
      <c r="S934" s="90"/>
      <c r="V934" s="104"/>
      <c r="Y934" s="104"/>
      <c r="AB934" s="104"/>
      <c r="AE934" s="104"/>
      <c r="AH934" s="104"/>
      <c r="AK934" s="104"/>
      <c r="AN934" s="104"/>
      <c r="AQ934" s="104"/>
      <c r="AT934" s="104"/>
      <c r="AW934" s="104"/>
      <c r="AZ934" s="104"/>
      <c r="BC934" s="104"/>
      <c r="BF934" s="104"/>
      <c r="BI934" s="104"/>
      <c r="BL934" s="104"/>
      <c r="BO934" s="104"/>
      <c r="BR934" s="104"/>
      <c r="BU934" s="104"/>
      <c r="BX934" s="104"/>
      <c r="CA934" s="104"/>
    </row>
    <row r="935">
      <c r="A935" s="89"/>
      <c r="D935" s="90"/>
      <c r="G935" s="90"/>
      <c r="J935" s="90"/>
      <c r="M935" s="90"/>
      <c r="P935" s="90"/>
      <c r="S935" s="90"/>
      <c r="V935" s="104"/>
      <c r="Y935" s="104"/>
      <c r="AB935" s="104"/>
      <c r="AE935" s="104"/>
      <c r="AH935" s="104"/>
      <c r="AK935" s="104"/>
      <c r="AN935" s="104"/>
      <c r="AQ935" s="104"/>
      <c r="AT935" s="104"/>
      <c r="AW935" s="104"/>
      <c r="AZ935" s="104"/>
      <c r="BC935" s="104"/>
      <c r="BF935" s="104"/>
      <c r="BI935" s="104"/>
      <c r="BL935" s="104"/>
      <c r="BO935" s="104"/>
      <c r="BR935" s="104"/>
      <c r="BU935" s="104"/>
      <c r="BX935" s="104"/>
      <c r="CA935" s="104"/>
    </row>
    <row r="936">
      <c r="A936" s="89"/>
      <c r="D936" s="90"/>
      <c r="G936" s="90"/>
      <c r="J936" s="90"/>
      <c r="M936" s="90"/>
      <c r="P936" s="90"/>
      <c r="S936" s="90"/>
      <c r="V936" s="104"/>
      <c r="Y936" s="104"/>
      <c r="AB936" s="104"/>
      <c r="AE936" s="104"/>
      <c r="AH936" s="104"/>
      <c r="AK936" s="104"/>
      <c r="AN936" s="104"/>
      <c r="AQ936" s="104"/>
      <c r="AT936" s="104"/>
      <c r="AW936" s="104"/>
      <c r="AZ936" s="104"/>
      <c r="BC936" s="104"/>
      <c r="BF936" s="104"/>
      <c r="BI936" s="104"/>
      <c r="BL936" s="104"/>
      <c r="BO936" s="104"/>
      <c r="BR936" s="104"/>
      <c r="BU936" s="104"/>
      <c r="BX936" s="104"/>
      <c r="CA936" s="104"/>
    </row>
    <row r="937">
      <c r="A937" s="89"/>
      <c r="D937" s="90"/>
      <c r="G937" s="90"/>
      <c r="J937" s="90"/>
      <c r="M937" s="90"/>
      <c r="P937" s="90"/>
      <c r="S937" s="90"/>
      <c r="V937" s="104"/>
      <c r="Y937" s="104"/>
      <c r="AB937" s="104"/>
      <c r="AE937" s="104"/>
      <c r="AH937" s="104"/>
      <c r="AK937" s="104"/>
      <c r="AN937" s="104"/>
      <c r="AQ937" s="104"/>
      <c r="AT937" s="104"/>
      <c r="AW937" s="104"/>
      <c r="AZ937" s="104"/>
      <c r="BC937" s="104"/>
      <c r="BF937" s="104"/>
      <c r="BI937" s="104"/>
      <c r="BL937" s="104"/>
      <c r="BO937" s="104"/>
      <c r="BR937" s="104"/>
      <c r="BU937" s="104"/>
      <c r="BX937" s="104"/>
      <c r="CA937" s="104"/>
    </row>
    <row r="938">
      <c r="A938" s="89"/>
      <c r="D938" s="90"/>
      <c r="G938" s="90"/>
      <c r="J938" s="90"/>
      <c r="M938" s="90"/>
      <c r="P938" s="90"/>
      <c r="S938" s="90"/>
      <c r="V938" s="104"/>
      <c r="Y938" s="104"/>
      <c r="AB938" s="104"/>
      <c r="AE938" s="104"/>
      <c r="AH938" s="104"/>
      <c r="AK938" s="104"/>
      <c r="AN938" s="104"/>
      <c r="AQ938" s="104"/>
      <c r="AT938" s="104"/>
      <c r="AW938" s="104"/>
      <c r="AZ938" s="104"/>
      <c r="BC938" s="104"/>
      <c r="BF938" s="104"/>
      <c r="BI938" s="104"/>
      <c r="BL938" s="104"/>
      <c r="BO938" s="104"/>
      <c r="BR938" s="104"/>
      <c r="BU938" s="104"/>
      <c r="BX938" s="104"/>
      <c r="CA938" s="104"/>
    </row>
    <row r="939">
      <c r="A939" s="89"/>
      <c r="D939" s="90"/>
      <c r="G939" s="90"/>
      <c r="J939" s="90"/>
      <c r="M939" s="90"/>
      <c r="P939" s="90"/>
      <c r="S939" s="90"/>
      <c r="V939" s="104"/>
      <c r="Y939" s="104"/>
      <c r="AB939" s="104"/>
      <c r="AE939" s="104"/>
      <c r="AH939" s="104"/>
      <c r="AK939" s="104"/>
      <c r="AN939" s="104"/>
      <c r="AQ939" s="104"/>
      <c r="AT939" s="104"/>
      <c r="AW939" s="104"/>
      <c r="AZ939" s="104"/>
      <c r="BC939" s="104"/>
      <c r="BF939" s="104"/>
      <c r="BI939" s="104"/>
      <c r="BL939" s="104"/>
      <c r="BO939" s="104"/>
      <c r="BR939" s="104"/>
      <c r="BU939" s="104"/>
      <c r="BX939" s="104"/>
      <c r="CA939" s="104"/>
    </row>
    <row r="940">
      <c r="A940" s="89"/>
      <c r="D940" s="90"/>
      <c r="G940" s="90"/>
      <c r="J940" s="90"/>
      <c r="M940" s="90"/>
      <c r="P940" s="90"/>
      <c r="S940" s="90"/>
      <c r="V940" s="104"/>
      <c r="Y940" s="104"/>
      <c r="AB940" s="104"/>
      <c r="AE940" s="104"/>
      <c r="AH940" s="104"/>
      <c r="AK940" s="104"/>
      <c r="AN940" s="104"/>
      <c r="AQ940" s="104"/>
      <c r="AT940" s="104"/>
      <c r="AW940" s="104"/>
      <c r="AZ940" s="104"/>
      <c r="BC940" s="104"/>
      <c r="BF940" s="104"/>
      <c r="BI940" s="104"/>
      <c r="BL940" s="104"/>
      <c r="BO940" s="104"/>
      <c r="BR940" s="104"/>
      <c r="BU940" s="104"/>
      <c r="BX940" s="104"/>
      <c r="CA940" s="104"/>
    </row>
    <row r="941">
      <c r="A941" s="89"/>
      <c r="D941" s="90"/>
      <c r="G941" s="90"/>
      <c r="J941" s="90"/>
      <c r="M941" s="90"/>
      <c r="P941" s="90"/>
      <c r="S941" s="90"/>
      <c r="V941" s="104"/>
      <c r="Y941" s="104"/>
      <c r="AB941" s="104"/>
      <c r="AE941" s="104"/>
      <c r="AH941" s="104"/>
      <c r="AK941" s="104"/>
      <c r="AN941" s="104"/>
      <c r="AQ941" s="104"/>
      <c r="AT941" s="104"/>
      <c r="AW941" s="104"/>
      <c r="AZ941" s="104"/>
      <c r="BC941" s="104"/>
      <c r="BF941" s="104"/>
      <c r="BI941" s="104"/>
      <c r="BL941" s="104"/>
      <c r="BO941" s="104"/>
      <c r="BR941" s="104"/>
      <c r="BU941" s="104"/>
      <c r="BX941" s="104"/>
      <c r="CA941" s="104"/>
    </row>
    <row r="942">
      <c r="A942" s="89"/>
      <c r="D942" s="90"/>
      <c r="G942" s="90"/>
      <c r="J942" s="90"/>
      <c r="M942" s="90"/>
      <c r="P942" s="90"/>
      <c r="S942" s="90"/>
      <c r="V942" s="104"/>
      <c r="Y942" s="104"/>
      <c r="AB942" s="104"/>
      <c r="AE942" s="104"/>
      <c r="AH942" s="104"/>
      <c r="AK942" s="104"/>
      <c r="AN942" s="104"/>
      <c r="AQ942" s="104"/>
      <c r="AT942" s="104"/>
      <c r="AW942" s="104"/>
      <c r="AZ942" s="104"/>
      <c r="BC942" s="104"/>
      <c r="BF942" s="104"/>
      <c r="BI942" s="104"/>
      <c r="BL942" s="104"/>
      <c r="BO942" s="104"/>
      <c r="BR942" s="104"/>
      <c r="BU942" s="104"/>
      <c r="BX942" s="104"/>
      <c r="CA942" s="104"/>
    </row>
    <row r="943">
      <c r="A943" s="89"/>
      <c r="D943" s="90"/>
      <c r="G943" s="90"/>
      <c r="J943" s="90"/>
      <c r="M943" s="90"/>
      <c r="P943" s="90"/>
      <c r="S943" s="90"/>
      <c r="V943" s="104"/>
      <c r="Y943" s="104"/>
      <c r="AB943" s="104"/>
      <c r="AE943" s="104"/>
      <c r="AH943" s="104"/>
      <c r="AK943" s="104"/>
      <c r="AN943" s="104"/>
      <c r="AQ943" s="104"/>
      <c r="AT943" s="104"/>
      <c r="AW943" s="104"/>
      <c r="AZ943" s="104"/>
      <c r="BC943" s="104"/>
      <c r="BF943" s="104"/>
      <c r="BI943" s="104"/>
      <c r="BL943" s="104"/>
      <c r="BO943" s="104"/>
      <c r="BR943" s="104"/>
      <c r="BU943" s="104"/>
      <c r="BX943" s="104"/>
      <c r="CA943" s="104"/>
    </row>
    <row r="944">
      <c r="A944" s="89"/>
      <c r="D944" s="90"/>
      <c r="G944" s="90"/>
      <c r="J944" s="90"/>
      <c r="M944" s="90"/>
      <c r="P944" s="90"/>
      <c r="S944" s="90"/>
      <c r="V944" s="104"/>
      <c r="Y944" s="104"/>
      <c r="AB944" s="104"/>
      <c r="AE944" s="104"/>
      <c r="AH944" s="104"/>
      <c r="AK944" s="104"/>
      <c r="AN944" s="104"/>
      <c r="AQ944" s="104"/>
      <c r="AT944" s="104"/>
      <c r="AW944" s="104"/>
      <c r="AZ944" s="104"/>
      <c r="BC944" s="104"/>
      <c r="BF944" s="104"/>
      <c r="BI944" s="104"/>
      <c r="BL944" s="104"/>
      <c r="BO944" s="104"/>
      <c r="BR944" s="104"/>
      <c r="BU944" s="104"/>
      <c r="BX944" s="104"/>
      <c r="CA944" s="104"/>
    </row>
    <row r="945">
      <c r="A945" s="89"/>
      <c r="D945" s="90"/>
      <c r="G945" s="90"/>
      <c r="J945" s="90"/>
      <c r="M945" s="90"/>
      <c r="P945" s="90"/>
      <c r="S945" s="90"/>
      <c r="V945" s="104"/>
      <c r="Y945" s="104"/>
      <c r="AB945" s="104"/>
      <c r="AE945" s="104"/>
      <c r="AH945" s="104"/>
      <c r="AK945" s="104"/>
      <c r="AN945" s="104"/>
      <c r="AQ945" s="104"/>
      <c r="AT945" s="104"/>
      <c r="AW945" s="104"/>
      <c r="AZ945" s="104"/>
      <c r="BC945" s="104"/>
      <c r="BF945" s="104"/>
      <c r="BI945" s="104"/>
      <c r="BL945" s="104"/>
      <c r="BO945" s="104"/>
      <c r="BR945" s="104"/>
      <c r="BU945" s="104"/>
      <c r="BX945" s="104"/>
      <c r="CA945" s="104"/>
    </row>
    <row r="946">
      <c r="A946" s="89"/>
      <c r="D946" s="90"/>
      <c r="G946" s="90"/>
      <c r="J946" s="90"/>
      <c r="M946" s="90"/>
      <c r="P946" s="90"/>
      <c r="S946" s="90"/>
      <c r="V946" s="104"/>
      <c r="Y946" s="104"/>
      <c r="AB946" s="104"/>
      <c r="AE946" s="104"/>
      <c r="AH946" s="104"/>
      <c r="AK946" s="104"/>
      <c r="AN946" s="104"/>
      <c r="AQ946" s="104"/>
      <c r="AT946" s="104"/>
      <c r="AW946" s="104"/>
      <c r="AZ946" s="104"/>
      <c r="BC946" s="104"/>
      <c r="BF946" s="104"/>
      <c r="BI946" s="104"/>
      <c r="BL946" s="104"/>
      <c r="BO946" s="104"/>
      <c r="BR946" s="104"/>
      <c r="BU946" s="104"/>
      <c r="BX946" s="104"/>
      <c r="CA946" s="104"/>
    </row>
    <row r="947">
      <c r="A947" s="89"/>
      <c r="D947" s="90"/>
      <c r="G947" s="90"/>
      <c r="J947" s="90"/>
      <c r="M947" s="90"/>
      <c r="P947" s="90"/>
      <c r="S947" s="90"/>
      <c r="V947" s="104"/>
      <c r="Y947" s="104"/>
      <c r="AB947" s="104"/>
      <c r="AE947" s="104"/>
      <c r="AH947" s="104"/>
      <c r="AK947" s="104"/>
      <c r="AN947" s="104"/>
      <c r="AQ947" s="104"/>
      <c r="AT947" s="104"/>
      <c r="AW947" s="104"/>
      <c r="AZ947" s="104"/>
      <c r="BC947" s="104"/>
      <c r="BF947" s="104"/>
      <c r="BI947" s="104"/>
      <c r="BL947" s="104"/>
      <c r="BO947" s="104"/>
      <c r="BR947" s="104"/>
      <c r="BU947" s="104"/>
      <c r="BX947" s="104"/>
      <c r="CA947" s="104"/>
    </row>
    <row r="948">
      <c r="A948" s="89"/>
      <c r="D948" s="90"/>
      <c r="G948" s="90"/>
      <c r="J948" s="90"/>
      <c r="M948" s="90"/>
      <c r="P948" s="90"/>
      <c r="S948" s="90"/>
      <c r="V948" s="104"/>
      <c r="Y948" s="104"/>
      <c r="AB948" s="104"/>
      <c r="AE948" s="104"/>
      <c r="AH948" s="104"/>
      <c r="AK948" s="104"/>
      <c r="AN948" s="104"/>
      <c r="AQ948" s="104"/>
      <c r="AT948" s="104"/>
      <c r="AW948" s="104"/>
      <c r="AZ948" s="104"/>
      <c r="BC948" s="104"/>
      <c r="BF948" s="104"/>
      <c r="BI948" s="104"/>
      <c r="BL948" s="104"/>
      <c r="BO948" s="104"/>
      <c r="BR948" s="104"/>
      <c r="BU948" s="104"/>
      <c r="BX948" s="104"/>
      <c r="CA948" s="104"/>
    </row>
    <row r="949">
      <c r="A949" s="89"/>
      <c r="D949" s="90"/>
      <c r="G949" s="90"/>
      <c r="J949" s="90"/>
      <c r="M949" s="90"/>
      <c r="P949" s="90"/>
      <c r="S949" s="90"/>
      <c r="V949" s="104"/>
      <c r="Y949" s="104"/>
      <c r="AB949" s="104"/>
      <c r="AE949" s="104"/>
      <c r="AH949" s="104"/>
      <c r="AK949" s="104"/>
      <c r="AN949" s="104"/>
      <c r="AQ949" s="104"/>
      <c r="AT949" s="104"/>
      <c r="AW949" s="104"/>
      <c r="AZ949" s="104"/>
      <c r="BC949" s="104"/>
      <c r="BF949" s="104"/>
      <c r="BI949" s="104"/>
      <c r="BL949" s="104"/>
      <c r="BO949" s="104"/>
      <c r="BR949" s="104"/>
      <c r="BU949" s="104"/>
      <c r="BX949" s="104"/>
      <c r="CA949" s="104"/>
    </row>
    <row r="950">
      <c r="A950" s="89"/>
      <c r="D950" s="90"/>
      <c r="G950" s="90"/>
      <c r="J950" s="90"/>
      <c r="M950" s="90"/>
      <c r="P950" s="90"/>
      <c r="S950" s="90"/>
      <c r="V950" s="104"/>
      <c r="Y950" s="104"/>
      <c r="AB950" s="104"/>
      <c r="AE950" s="104"/>
      <c r="AH950" s="104"/>
      <c r="AK950" s="104"/>
      <c r="AN950" s="104"/>
      <c r="AQ950" s="104"/>
      <c r="AT950" s="104"/>
      <c r="AW950" s="104"/>
      <c r="AZ950" s="104"/>
      <c r="BC950" s="104"/>
      <c r="BF950" s="104"/>
      <c r="BI950" s="104"/>
      <c r="BL950" s="104"/>
      <c r="BO950" s="104"/>
      <c r="BR950" s="104"/>
      <c r="BU950" s="104"/>
      <c r="BX950" s="104"/>
      <c r="CA950" s="104"/>
    </row>
    <row r="951">
      <c r="A951" s="89"/>
      <c r="D951" s="90"/>
      <c r="G951" s="90"/>
      <c r="J951" s="90"/>
      <c r="M951" s="90"/>
      <c r="P951" s="90"/>
      <c r="S951" s="90"/>
      <c r="V951" s="104"/>
      <c r="Y951" s="104"/>
      <c r="AB951" s="104"/>
      <c r="AE951" s="104"/>
      <c r="AH951" s="104"/>
      <c r="AK951" s="104"/>
      <c r="AN951" s="104"/>
      <c r="AQ951" s="104"/>
      <c r="AT951" s="104"/>
      <c r="AW951" s="104"/>
      <c r="AZ951" s="104"/>
      <c r="BC951" s="104"/>
      <c r="BF951" s="104"/>
      <c r="BI951" s="104"/>
      <c r="BL951" s="104"/>
      <c r="BO951" s="104"/>
      <c r="BR951" s="104"/>
      <c r="BU951" s="104"/>
      <c r="BX951" s="104"/>
      <c r="CA951" s="104"/>
    </row>
    <row r="952">
      <c r="A952" s="89"/>
      <c r="D952" s="90"/>
      <c r="G952" s="90"/>
      <c r="J952" s="90"/>
      <c r="M952" s="90"/>
      <c r="P952" s="90"/>
      <c r="S952" s="90"/>
      <c r="V952" s="104"/>
      <c r="Y952" s="104"/>
      <c r="AB952" s="104"/>
      <c r="AE952" s="104"/>
      <c r="AH952" s="104"/>
      <c r="AK952" s="104"/>
      <c r="AN952" s="104"/>
      <c r="AQ952" s="104"/>
      <c r="AT952" s="104"/>
      <c r="AW952" s="104"/>
      <c r="AZ952" s="104"/>
      <c r="BC952" s="104"/>
      <c r="BF952" s="104"/>
      <c r="BI952" s="104"/>
      <c r="BL952" s="104"/>
      <c r="BO952" s="104"/>
      <c r="BR952" s="104"/>
      <c r="BU952" s="104"/>
      <c r="BX952" s="104"/>
      <c r="CA952" s="104"/>
    </row>
    <row r="953">
      <c r="A953" s="89"/>
      <c r="D953" s="90"/>
      <c r="G953" s="90"/>
      <c r="J953" s="90"/>
      <c r="M953" s="90"/>
      <c r="P953" s="90"/>
      <c r="S953" s="90"/>
      <c r="V953" s="104"/>
      <c r="Y953" s="104"/>
      <c r="AB953" s="104"/>
      <c r="AE953" s="104"/>
      <c r="AH953" s="104"/>
      <c r="AK953" s="104"/>
      <c r="AN953" s="104"/>
      <c r="AQ953" s="104"/>
      <c r="AT953" s="104"/>
      <c r="AW953" s="104"/>
      <c r="AZ953" s="104"/>
      <c r="BC953" s="104"/>
      <c r="BF953" s="104"/>
      <c r="BI953" s="104"/>
      <c r="BL953" s="104"/>
      <c r="BO953" s="104"/>
      <c r="BR953" s="104"/>
      <c r="BU953" s="104"/>
      <c r="BX953" s="104"/>
      <c r="CA953" s="104"/>
    </row>
    <row r="954">
      <c r="A954" s="89"/>
      <c r="D954" s="90"/>
      <c r="G954" s="90"/>
      <c r="J954" s="90"/>
      <c r="M954" s="90"/>
      <c r="P954" s="90"/>
      <c r="S954" s="90"/>
      <c r="V954" s="104"/>
      <c r="Y954" s="104"/>
      <c r="AB954" s="104"/>
      <c r="AE954" s="104"/>
      <c r="AH954" s="104"/>
      <c r="AK954" s="104"/>
      <c r="AN954" s="104"/>
      <c r="AQ954" s="104"/>
      <c r="AT954" s="104"/>
      <c r="AW954" s="104"/>
      <c r="AZ954" s="104"/>
      <c r="BC954" s="104"/>
      <c r="BF954" s="104"/>
      <c r="BI954" s="104"/>
      <c r="BL954" s="104"/>
      <c r="BO954" s="104"/>
      <c r="BR954" s="104"/>
      <c r="BU954" s="104"/>
      <c r="BX954" s="104"/>
      <c r="CA954" s="104"/>
    </row>
    <row r="955">
      <c r="A955" s="89"/>
      <c r="D955" s="90"/>
      <c r="G955" s="90"/>
      <c r="J955" s="90"/>
      <c r="M955" s="90"/>
      <c r="P955" s="90"/>
      <c r="S955" s="90"/>
      <c r="V955" s="104"/>
      <c r="Y955" s="104"/>
      <c r="AB955" s="104"/>
      <c r="AE955" s="104"/>
      <c r="AH955" s="104"/>
      <c r="AK955" s="104"/>
      <c r="AN955" s="104"/>
      <c r="AQ955" s="104"/>
      <c r="AT955" s="104"/>
      <c r="AW955" s="104"/>
      <c r="AZ955" s="104"/>
      <c r="BC955" s="104"/>
      <c r="BF955" s="104"/>
      <c r="BI955" s="104"/>
      <c r="BL955" s="104"/>
      <c r="BO955" s="104"/>
      <c r="BR955" s="104"/>
      <c r="BU955" s="104"/>
      <c r="BX955" s="104"/>
      <c r="CA955" s="104"/>
    </row>
    <row r="956">
      <c r="A956" s="89"/>
      <c r="D956" s="90"/>
      <c r="G956" s="90"/>
      <c r="J956" s="90"/>
      <c r="M956" s="90"/>
      <c r="P956" s="90"/>
      <c r="S956" s="90"/>
      <c r="V956" s="104"/>
      <c r="Y956" s="104"/>
      <c r="AB956" s="104"/>
      <c r="AE956" s="104"/>
      <c r="AH956" s="104"/>
      <c r="AK956" s="104"/>
      <c r="AN956" s="104"/>
      <c r="AQ956" s="104"/>
      <c r="AT956" s="104"/>
      <c r="AW956" s="104"/>
      <c r="AZ956" s="104"/>
      <c r="BC956" s="104"/>
      <c r="BF956" s="104"/>
      <c r="BI956" s="104"/>
      <c r="BL956" s="104"/>
      <c r="BO956" s="104"/>
      <c r="BR956" s="104"/>
      <c r="BU956" s="104"/>
      <c r="BX956" s="104"/>
      <c r="CA956" s="104"/>
    </row>
    <row r="957">
      <c r="A957" s="89"/>
      <c r="D957" s="90"/>
      <c r="G957" s="90"/>
      <c r="J957" s="90"/>
      <c r="M957" s="90"/>
      <c r="P957" s="90"/>
      <c r="S957" s="90"/>
      <c r="V957" s="104"/>
      <c r="Y957" s="104"/>
      <c r="AB957" s="104"/>
      <c r="AE957" s="104"/>
      <c r="AH957" s="104"/>
      <c r="AK957" s="104"/>
      <c r="AN957" s="104"/>
      <c r="AQ957" s="104"/>
      <c r="AT957" s="104"/>
      <c r="AW957" s="104"/>
      <c r="AZ957" s="104"/>
      <c r="BC957" s="104"/>
      <c r="BF957" s="104"/>
      <c r="BI957" s="104"/>
      <c r="BL957" s="104"/>
      <c r="BO957" s="104"/>
      <c r="BR957" s="104"/>
      <c r="BU957" s="104"/>
      <c r="BX957" s="104"/>
      <c r="CA957" s="104"/>
    </row>
    <row r="958">
      <c r="A958" s="89"/>
      <c r="D958" s="90"/>
      <c r="G958" s="90"/>
      <c r="J958" s="90"/>
      <c r="M958" s="90"/>
      <c r="P958" s="90"/>
      <c r="S958" s="90"/>
      <c r="V958" s="104"/>
      <c r="Y958" s="104"/>
      <c r="AB958" s="104"/>
      <c r="AE958" s="104"/>
      <c r="AH958" s="104"/>
      <c r="AK958" s="104"/>
      <c r="AN958" s="104"/>
      <c r="AQ958" s="104"/>
      <c r="AT958" s="104"/>
      <c r="AW958" s="104"/>
      <c r="AZ958" s="104"/>
      <c r="BC958" s="104"/>
      <c r="BF958" s="104"/>
      <c r="BI958" s="104"/>
      <c r="BL958" s="104"/>
      <c r="BO958" s="104"/>
      <c r="BR958" s="104"/>
      <c r="BU958" s="104"/>
      <c r="BX958" s="104"/>
      <c r="CA958" s="104"/>
    </row>
    <row r="959">
      <c r="A959" s="89"/>
      <c r="D959" s="90"/>
      <c r="G959" s="90"/>
      <c r="J959" s="90"/>
      <c r="M959" s="90"/>
      <c r="P959" s="90"/>
      <c r="S959" s="90"/>
      <c r="V959" s="104"/>
      <c r="Y959" s="104"/>
      <c r="AB959" s="104"/>
      <c r="AE959" s="104"/>
      <c r="AH959" s="104"/>
      <c r="AK959" s="104"/>
      <c r="AN959" s="104"/>
      <c r="AQ959" s="104"/>
      <c r="AT959" s="104"/>
      <c r="AW959" s="104"/>
      <c r="AZ959" s="104"/>
      <c r="BC959" s="104"/>
      <c r="BF959" s="104"/>
      <c r="BI959" s="104"/>
      <c r="BL959" s="104"/>
      <c r="BO959" s="104"/>
      <c r="BR959" s="104"/>
      <c r="BU959" s="104"/>
      <c r="BX959" s="104"/>
      <c r="CA959" s="104"/>
    </row>
    <row r="960">
      <c r="A960" s="89"/>
      <c r="D960" s="90"/>
      <c r="G960" s="90"/>
      <c r="J960" s="90"/>
      <c r="M960" s="90"/>
      <c r="P960" s="90"/>
      <c r="S960" s="90"/>
      <c r="V960" s="104"/>
      <c r="Y960" s="104"/>
      <c r="AB960" s="104"/>
      <c r="AE960" s="104"/>
      <c r="AH960" s="104"/>
      <c r="AK960" s="104"/>
      <c r="AN960" s="104"/>
      <c r="AQ960" s="104"/>
      <c r="AT960" s="104"/>
      <c r="AW960" s="104"/>
      <c r="AZ960" s="104"/>
      <c r="BC960" s="104"/>
      <c r="BF960" s="104"/>
      <c r="BI960" s="104"/>
      <c r="BL960" s="104"/>
      <c r="BO960" s="104"/>
      <c r="BR960" s="104"/>
      <c r="BU960" s="104"/>
      <c r="BX960" s="104"/>
      <c r="CA960" s="104"/>
    </row>
    <row r="961">
      <c r="A961" s="89"/>
      <c r="D961" s="90"/>
      <c r="G961" s="90"/>
      <c r="J961" s="90"/>
      <c r="M961" s="90"/>
      <c r="P961" s="90"/>
      <c r="S961" s="90"/>
      <c r="V961" s="104"/>
      <c r="Y961" s="104"/>
      <c r="AB961" s="104"/>
      <c r="AE961" s="104"/>
      <c r="AH961" s="104"/>
      <c r="AK961" s="104"/>
      <c r="AN961" s="104"/>
      <c r="AQ961" s="104"/>
      <c r="AT961" s="104"/>
      <c r="AW961" s="104"/>
      <c r="AZ961" s="104"/>
      <c r="BC961" s="104"/>
      <c r="BF961" s="104"/>
      <c r="BI961" s="104"/>
      <c r="BL961" s="104"/>
      <c r="BO961" s="104"/>
      <c r="BR961" s="104"/>
      <c r="BU961" s="104"/>
      <c r="BX961" s="104"/>
      <c r="CA961" s="104"/>
    </row>
    <row r="962">
      <c r="A962" s="89"/>
      <c r="D962" s="90"/>
      <c r="G962" s="90"/>
      <c r="J962" s="90"/>
      <c r="M962" s="90"/>
      <c r="P962" s="90"/>
      <c r="S962" s="90"/>
      <c r="V962" s="104"/>
      <c r="Y962" s="104"/>
      <c r="AB962" s="104"/>
      <c r="AE962" s="104"/>
      <c r="AH962" s="104"/>
      <c r="AK962" s="104"/>
      <c r="AN962" s="104"/>
      <c r="AQ962" s="104"/>
      <c r="AT962" s="104"/>
      <c r="AW962" s="104"/>
      <c r="AZ962" s="104"/>
      <c r="BC962" s="104"/>
      <c r="BF962" s="104"/>
      <c r="BI962" s="104"/>
      <c r="BL962" s="104"/>
      <c r="BO962" s="104"/>
      <c r="BR962" s="104"/>
      <c r="BU962" s="104"/>
      <c r="BX962" s="104"/>
      <c r="CA962" s="104"/>
    </row>
    <row r="963">
      <c r="A963" s="89"/>
      <c r="D963" s="90"/>
      <c r="G963" s="90"/>
      <c r="J963" s="90"/>
      <c r="M963" s="90"/>
      <c r="P963" s="90"/>
      <c r="S963" s="90"/>
      <c r="V963" s="104"/>
      <c r="Y963" s="104"/>
      <c r="AB963" s="104"/>
      <c r="AE963" s="104"/>
      <c r="AH963" s="104"/>
      <c r="AK963" s="104"/>
      <c r="AN963" s="104"/>
      <c r="AQ963" s="104"/>
      <c r="AT963" s="104"/>
      <c r="AW963" s="104"/>
      <c r="AZ963" s="104"/>
      <c r="BC963" s="104"/>
      <c r="BF963" s="104"/>
      <c r="BI963" s="104"/>
      <c r="BL963" s="104"/>
      <c r="BO963" s="104"/>
      <c r="BR963" s="104"/>
      <c r="BU963" s="104"/>
      <c r="BX963" s="104"/>
      <c r="CA963" s="104"/>
    </row>
    <row r="964">
      <c r="A964" s="89"/>
      <c r="D964" s="90"/>
      <c r="G964" s="90"/>
      <c r="J964" s="90"/>
      <c r="M964" s="90"/>
      <c r="P964" s="90"/>
      <c r="S964" s="90"/>
      <c r="V964" s="104"/>
      <c r="Y964" s="104"/>
      <c r="AB964" s="104"/>
      <c r="AE964" s="104"/>
      <c r="AH964" s="104"/>
      <c r="AK964" s="104"/>
      <c r="AN964" s="104"/>
      <c r="AQ964" s="104"/>
      <c r="AT964" s="104"/>
      <c r="AW964" s="104"/>
      <c r="AZ964" s="104"/>
      <c r="BC964" s="104"/>
      <c r="BF964" s="104"/>
      <c r="BI964" s="104"/>
      <c r="BL964" s="104"/>
      <c r="BO964" s="104"/>
      <c r="BR964" s="104"/>
      <c r="BU964" s="104"/>
      <c r="BX964" s="104"/>
      <c r="CA964" s="104"/>
    </row>
    <row r="965">
      <c r="A965" s="89"/>
      <c r="D965" s="90"/>
      <c r="G965" s="90"/>
      <c r="J965" s="90"/>
      <c r="M965" s="90"/>
      <c r="P965" s="90"/>
      <c r="S965" s="90"/>
      <c r="V965" s="104"/>
      <c r="Y965" s="104"/>
      <c r="AB965" s="104"/>
      <c r="AE965" s="104"/>
      <c r="AH965" s="104"/>
      <c r="AK965" s="104"/>
      <c r="AN965" s="104"/>
      <c r="AQ965" s="104"/>
      <c r="AT965" s="104"/>
      <c r="AW965" s="104"/>
      <c r="AZ965" s="104"/>
      <c r="BC965" s="104"/>
      <c r="BF965" s="104"/>
      <c r="BI965" s="104"/>
      <c r="BL965" s="104"/>
      <c r="BO965" s="104"/>
      <c r="BR965" s="104"/>
      <c r="BU965" s="104"/>
      <c r="BX965" s="104"/>
      <c r="CA965" s="104"/>
    </row>
    <row r="966">
      <c r="A966" s="89"/>
      <c r="D966" s="90"/>
      <c r="G966" s="90"/>
      <c r="J966" s="90"/>
      <c r="M966" s="90"/>
      <c r="P966" s="90"/>
      <c r="S966" s="90"/>
      <c r="V966" s="104"/>
      <c r="Y966" s="104"/>
      <c r="AB966" s="104"/>
      <c r="AE966" s="104"/>
      <c r="AH966" s="104"/>
      <c r="AK966" s="104"/>
      <c r="AN966" s="104"/>
      <c r="AQ966" s="104"/>
      <c r="AT966" s="104"/>
      <c r="AW966" s="104"/>
      <c r="AZ966" s="104"/>
      <c r="BC966" s="104"/>
      <c r="BF966" s="104"/>
      <c r="BI966" s="104"/>
      <c r="BL966" s="104"/>
      <c r="BO966" s="104"/>
      <c r="BR966" s="104"/>
      <c r="BU966" s="104"/>
      <c r="BX966" s="104"/>
      <c r="CA966" s="104"/>
    </row>
    <row r="967">
      <c r="A967" s="89"/>
      <c r="D967" s="90"/>
      <c r="G967" s="90"/>
      <c r="J967" s="90"/>
      <c r="M967" s="90"/>
      <c r="P967" s="90"/>
      <c r="S967" s="90"/>
      <c r="V967" s="104"/>
      <c r="Y967" s="104"/>
      <c r="AB967" s="104"/>
      <c r="AE967" s="104"/>
      <c r="AH967" s="104"/>
      <c r="AK967" s="104"/>
      <c r="AN967" s="104"/>
      <c r="AQ967" s="104"/>
      <c r="AT967" s="104"/>
      <c r="AW967" s="104"/>
      <c r="AZ967" s="104"/>
      <c r="BC967" s="104"/>
      <c r="BF967" s="104"/>
      <c r="BI967" s="104"/>
      <c r="BL967" s="104"/>
      <c r="BO967" s="104"/>
      <c r="BR967" s="104"/>
      <c r="BU967" s="104"/>
      <c r="BX967" s="104"/>
      <c r="CA967" s="104"/>
    </row>
    <row r="968">
      <c r="A968" s="89"/>
      <c r="D968" s="90"/>
      <c r="G968" s="90"/>
      <c r="J968" s="90"/>
      <c r="M968" s="90"/>
      <c r="P968" s="90"/>
      <c r="S968" s="90"/>
      <c r="V968" s="104"/>
      <c r="Y968" s="104"/>
      <c r="AB968" s="104"/>
      <c r="AE968" s="104"/>
      <c r="AH968" s="104"/>
      <c r="AK968" s="104"/>
      <c r="AN968" s="104"/>
      <c r="AQ968" s="104"/>
      <c r="AT968" s="104"/>
      <c r="AW968" s="104"/>
      <c r="AZ968" s="104"/>
      <c r="BC968" s="104"/>
      <c r="BF968" s="104"/>
      <c r="BI968" s="104"/>
      <c r="BL968" s="104"/>
      <c r="BO968" s="104"/>
      <c r="BR968" s="104"/>
      <c r="BU968" s="104"/>
      <c r="BX968" s="104"/>
      <c r="CA968" s="104"/>
    </row>
    <row r="969">
      <c r="A969" s="89"/>
      <c r="D969" s="90"/>
      <c r="G969" s="90"/>
      <c r="J969" s="90"/>
      <c r="M969" s="90"/>
      <c r="P969" s="90"/>
      <c r="S969" s="90"/>
      <c r="V969" s="104"/>
      <c r="Y969" s="104"/>
      <c r="AB969" s="104"/>
      <c r="AE969" s="104"/>
      <c r="AH969" s="104"/>
      <c r="AK969" s="104"/>
      <c r="AN969" s="104"/>
      <c r="AQ969" s="104"/>
      <c r="AT969" s="104"/>
      <c r="AW969" s="104"/>
      <c r="AZ969" s="104"/>
      <c r="BC969" s="104"/>
      <c r="BF969" s="104"/>
      <c r="BI969" s="104"/>
      <c r="BL969" s="104"/>
      <c r="BO969" s="104"/>
      <c r="BR969" s="104"/>
      <c r="BU969" s="104"/>
      <c r="BX969" s="104"/>
      <c r="CA969" s="104"/>
    </row>
    <row r="970">
      <c r="A970" s="89"/>
      <c r="D970" s="90"/>
      <c r="G970" s="90"/>
      <c r="J970" s="90"/>
      <c r="M970" s="90"/>
      <c r="P970" s="90"/>
      <c r="S970" s="90"/>
      <c r="V970" s="104"/>
      <c r="Y970" s="104"/>
      <c r="AB970" s="104"/>
      <c r="AE970" s="104"/>
      <c r="AH970" s="104"/>
      <c r="AK970" s="104"/>
      <c r="AN970" s="104"/>
      <c r="AQ970" s="104"/>
      <c r="AT970" s="104"/>
      <c r="AW970" s="104"/>
      <c r="AZ970" s="104"/>
      <c r="BC970" s="104"/>
      <c r="BF970" s="104"/>
      <c r="BI970" s="104"/>
      <c r="BL970" s="104"/>
      <c r="BO970" s="104"/>
      <c r="BR970" s="104"/>
      <c r="BU970" s="104"/>
      <c r="BX970" s="104"/>
      <c r="CA970" s="104"/>
    </row>
    <row r="971">
      <c r="A971" s="89"/>
      <c r="D971" s="90"/>
      <c r="G971" s="90"/>
      <c r="J971" s="90"/>
      <c r="M971" s="90"/>
      <c r="P971" s="90"/>
      <c r="S971" s="90"/>
      <c r="V971" s="104"/>
      <c r="Y971" s="104"/>
      <c r="AB971" s="104"/>
      <c r="AE971" s="104"/>
      <c r="AH971" s="104"/>
      <c r="AK971" s="104"/>
      <c r="AN971" s="104"/>
      <c r="AQ971" s="104"/>
      <c r="AT971" s="104"/>
      <c r="AW971" s="104"/>
      <c r="AZ971" s="104"/>
      <c r="BC971" s="104"/>
      <c r="BF971" s="104"/>
      <c r="BI971" s="104"/>
      <c r="BL971" s="104"/>
      <c r="BO971" s="104"/>
      <c r="BR971" s="104"/>
      <c r="BU971" s="104"/>
      <c r="BX971" s="104"/>
      <c r="CA971" s="104"/>
    </row>
    <row r="972">
      <c r="A972" s="89"/>
      <c r="D972" s="90"/>
      <c r="G972" s="90"/>
      <c r="J972" s="90"/>
      <c r="M972" s="90"/>
      <c r="P972" s="90"/>
      <c r="S972" s="90"/>
      <c r="V972" s="104"/>
      <c r="Y972" s="104"/>
      <c r="AB972" s="104"/>
      <c r="AE972" s="104"/>
      <c r="AH972" s="104"/>
      <c r="AK972" s="104"/>
      <c r="AN972" s="104"/>
      <c r="AQ972" s="104"/>
      <c r="AT972" s="104"/>
      <c r="AW972" s="104"/>
      <c r="AZ972" s="104"/>
      <c r="BC972" s="104"/>
      <c r="BF972" s="104"/>
      <c r="BI972" s="104"/>
      <c r="BL972" s="104"/>
      <c r="BO972" s="104"/>
      <c r="BR972" s="104"/>
      <c r="BU972" s="104"/>
      <c r="BX972" s="104"/>
      <c r="CA972" s="104"/>
    </row>
    <row r="973">
      <c r="A973" s="89"/>
      <c r="D973" s="90"/>
      <c r="G973" s="90"/>
      <c r="J973" s="90"/>
      <c r="M973" s="90"/>
      <c r="P973" s="90"/>
      <c r="S973" s="90"/>
      <c r="V973" s="104"/>
      <c r="Y973" s="104"/>
      <c r="AB973" s="104"/>
      <c r="AE973" s="104"/>
      <c r="AH973" s="104"/>
      <c r="AK973" s="104"/>
      <c r="AN973" s="104"/>
      <c r="AQ973" s="104"/>
      <c r="AT973" s="104"/>
      <c r="AW973" s="104"/>
      <c r="AZ973" s="104"/>
      <c r="BC973" s="104"/>
      <c r="BF973" s="104"/>
      <c r="BI973" s="104"/>
      <c r="BL973" s="104"/>
      <c r="BO973" s="104"/>
      <c r="BR973" s="104"/>
      <c r="BU973" s="104"/>
      <c r="BX973" s="104"/>
      <c r="CA973" s="104"/>
    </row>
    <row r="974">
      <c r="A974" s="89"/>
      <c r="D974" s="90"/>
      <c r="G974" s="90"/>
      <c r="J974" s="90"/>
      <c r="M974" s="90"/>
      <c r="P974" s="90"/>
      <c r="S974" s="90"/>
      <c r="V974" s="104"/>
      <c r="Y974" s="104"/>
      <c r="AB974" s="104"/>
      <c r="AE974" s="104"/>
      <c r="AH974" s="104"/>
      <c r="AK974" s="104"/>
      <c r="AN974" s="104"/>
      <c r="AQ974" s="104"/>
      <c r="AT974" s="104"/>
      <c r="AW974" s="104"/>
      <c r="AZ974" s="104"/>
      <c r="BC974" s="104"/>
      <c r="BF974" s="104"/>
      <c r="BI974" s="104"/>
      <c r="BL974" s="104"/>
      <c r="BO974" s="104"/>
      <c r="BR974" s="104"/>
      <c r="BU974" s="104"/>
      <c r="BX974" s="104"/>
      <c r="CA974" s="104"/>
    </row>
    <row r="975">
      <c r="A975" s="89"/>
      <c r="D975" s="90"/>
      <c r="G975" s="90"/>
      <c r="J975" s="90"/>
      <c r="M975" s="90"/>
      <c r="P975" s="90"/>
      <c r="S975" s="90"/>
      <c r="V975" s="104"/>
      <c r="Y975" s="104"/>
      <c r="AB975" s="104"/>
      <c r="AE975" s="104"/>
      <c r="AH975" s="104"/>
      <c r="AK975" s="104"/>
      <c r="AN975" s="104"/>
      <c r="AQ975" s="104"/>
      <c r="AT975" s="104"/>
      <c r="AW975" s="104"/>
      <c r="AZ975" s="104"/>
      <c r="BC975" s="104"/>
      <c r="BF975" s="104"/>
      <c r="BI975" s="104"/>
      <c r="BL975" s="104"/>
      <c r="BO975" s="104"/>
      <c r="BR975" s="104"/>
      <c r="BU975" s="104"/>
      <c r="BX975" s="104"/>
      <c r="CA975" s="104"/>
    </row>
    <row r="976">
      <c r="A976" s="89"/>
      <c r="D976" s="90"/>
      <c r="G976" s="90"/>
      <c r="J976" s="90"/>
      <c r="M976" s="90"/>
      <c r="P976" s="90"/>
      <c r="S976" s="90"/>
      <c r="V976" s="104"/>
      <c r="Y976" s="104"/>
      <c r="AB976" s="104"/>
      <c r="AE976" s="104"/>
      <c r="AH976" s="104"/>
      <c r="AK976" s="104"/>
      <c r="AN976" s="104"/>
      <c r="AQ976" s="104"/>
      <c r="AT976" s="104"/>
      <c r="AW976" s="104"/>
      <c r="AZ976" s="104"/>
      <c r="BC976" s="104"/>
      <c r="BF976" s="104"/>
      <c r="BI976" s="104"/>
      <c r="BL976" s="104"/>
      <c r="BO976" s="104"/>
      <c r="BR976" s="104"/>
      <c r="BU976" s="104"/>
      <c r="BX976" s="104"/>
      <c r="CA976" s="104"/>
    </row>
    <row r="977">
      <c r="A977" s="89"/>
      <c r="D977" s="90"/>
      <c r="G977" s="90"/>
      <c r="J977" s="90"/>
      <c r="M977" s="90"/>
      <c r="P977" s="90"/>
      <c r="S977" s="90"/>
      <c r="V977" s="104"/>
      <c r="Y977" s="104"/>
      <c r="AB977" s="104"/>
      <c r="AE977" s="104"/>
      <c r="AH977" s="104"/>
      <c r="AK977" s="104"/>
      <c r="AN977" s="104"/>
      <c r="AQ977" s="104"/>
      <c r="AT977" s="104"/>
      <c r="AW977" s="104"/>
      <c r="AZ977" s="104"/>
      <c r="BC977" s="104"/>
      <c r="BF977" s="104"/>
      <c r="BI977" s="104"/>
      <c r="BL977" s="104"/>
      <c r="BO977" s="104"/>
      <c r="BR977" s="104"/>
      <c r="BU977" s="104"/>
      <c r="BX977" s="104"/>
      <c r="CA977" s="104"/>
    </row>
    <row r="978">
      <c r="A978" s="89"/>
      <c r="D978" s="90"/>
      <c r="G978" s="90"/>
      <c r="J978" s="90"/>
      <c r="M978" s="90"/>
      <c r="P978" s="90"/>
      <c r="S978" s="90"/>
      <c r="V978" s="104"/>
      <c r="Y978" s="104"/>
      <c r="AB978" s="104"/>
      <c r="AE978" s="104"/>
      <c r="AH978" s="104"/>
      <c r="AK978" s="104"/>
      <c r="AN978" s="104"/>
      <c r="AQ978" s="104"/>
      <c r="AT978" s="104"/>
      <c r="AW978" s="104"/>
      <c r="AZ978" s="104"/>
      <c r="BC978" s="104"/>
      <c r="BF978" s="104"/>
      <c r="BI978" s="104"/>
      <c r="BL978" s="104"/>
      <c r="BO978" s="104"/>
      <c r="BR978" s="104"/>
      <c r="BU978" s="104"/>
      <c r="BX978" s="104"/>
      <c r="CA978" s="104"/>
    </row>
    <row r="979">
      <c r="A979" s="89"/>
      <c r="D979" s="90"/>
      <c r="G979" s="90"/>
      <c r="J979" s="90"/>
      <c r="M979" s="90"/>
      <c r="P979" s="90"/>
      <c r="S979" s="90"/>
      <c r="V979" s="104"/>
      <c r="Y979" s="104"/>
      <c r="AB979" s="104"/>
      <c r="AE979" s="104"/>
      <c r="AH979" s="104"/>
      <c r="AK979" s="104"/>
      <c r="AN979" s="104"/>
      <c r="AQ979" s="104"/>
      <c r="AT979" s="104"/>
      <c r="AW979" s="104"/>
      <c r="AZ979" s="104"/>
      <c r="BC979" s="104"/>
      <c r="BF979" s="104"/>
      <c r="BI979" s="104"/>
      <c r="BL979" s="104"/>
      <c r="BO979" s="104"/>
      <c r="BR979" s="104"/>
      <c r="BU979" s="104"/>
      <c r="BX979" s="104"/>
      <c r="CA979" s="104"/>
    </row>
    <row r="980">
      <c r="A980" s="89"/>
      <c r="D980" s="90"/>
      <c r="G980" s="90"/>
      <c r="J980" s="90"/>
      <c r="M980" s="90"/>
      <c r="P980" s="90"/>
      <c r="S980" s="90"/>
      <c r="V980" s="104"/>
      <c r="Y980" s="104"/>
      <c r="AB980" s="104"/>
      <c r="AE980" s="104"/>
      <c r="AH980" s="104"/>
      <c r="AK980" s="104"/>
      <c r="AN980" s="104"/>
      <c r="AQ980" s="104"/>
      <c r="AT980" s="104"/>
      <c r="AW980" s="104"/>
      <c r="AZ980" s="104"/>
      <c r="BC980" s="104"/>
      <c r="BF980" s="104"/>
      <c r="BI980" s="104"/>
      <c r="BL980" s="104"/>
      <c r="BO980" s="104"/>
      <c r="BR980" s="104"/>
      <c r="BU980" s="104"/>
      <c r="BX980" s="104"/>
      <c r="CA980" s="104"/>
    </row>
    <row r="981">
      <c r="A981" s="89"/>
      <c r="D981" s="90"/>
      <c r="G981" s="90"/>
      <c r="J981" s="90"/>
      <c r="M981" s="90"/>
      <c r="P981" s="90"/>
      <c r="S981" s="90"/>
      <c r="V981" s="104"/>
      <c r="Y981" s="104"/>
      <c r="AB981" s="104"/>
      <c r="AE981" s="104"/>
      <c r="AH981" s="104"/>
      <c r="AK981" s="104"/>
      <c r="AN981" s="104"/>
      <c r="AQ981" s="104"/>
      <c r="AT981" s="104"/>
      <c r="AW981" s="104"/>
      <c r="AZ981" s="104"/>
      <c r="BC981" s="104"/>
      <c r="BF981" s="104"/>
      <c r="BI981" s="104"/>
      <c r="BL981" s="104"/>
      <c r="BO981" s="104"/>
      <c r="BR981" s="104"/>
      <c r="BU981" s="104"/>
      <c r="BX981" s="104"/>
      <c r="CA981" s="104"/>
    </row>
    <row r="982">
      <c r="A982" s="89"/>
      <c r="D982" s="90"/>
      <c r="G982" s="90"/>
      <c r="J982" s="90"/>
      <c r="M982" s="90"/>
      <c r="P982" s="90"/>
      <c r="S982" s="90"/>
      <c r="V982" s="104"/>
      <c r="Y982" s="104"/>
      <c r="AB982" s="104"/>
      <c r="AE982" s="104"/>
      <c r="AH982" s="104"/>
      <c r="AK982" s="104"/>
      <c r="AN982" s="104"/>
      <c r="AQ982" s="104"/>
      <c r="AT982" s="104"/>
      <c r="AW982" s="104"/>
      <c r="AZ982" s="104"/>
      <c r="BC982" s="104"/>
      <c r="BF982" s="104"/>
      <c r="BI982" s="104"/>
      <c r="BL982" s="104"/>
      <c r="BO982" s="104"/>
      <c r="BR982" s="104"/>
      <c r="BU982" s="104"/>
      <c r="BX982" s="104"/>
      <c r="CA982" s="104"/>
    </row>
    <row r="983">
      <c r="A983" s="89"/>
      <c r="D983" s="90"/>
      <c r="G983" s="90"/>
      <c r="J983" s="90"/>
      <c r="M983" s="90"/>
      <c r="P983" s="90"/>
      <c r="S983" s="90"/>
      <c r="V983" s="104"/>
      <c r="Y983" s="104"/>
      <c r="AB983" s="104"/>
      <c r="AE983" s="104"/>
      <c r="AH983" s="104"/>
      <c r="AK983" s="104"/>
      <c r="AN983" s="104"/>
      <c r="AQ983" s="104"/>
      <c r="AT983" s="104"/>
      <c r="AW983" s="104"/>
      <c r="AZ983" s="104"/>
      <c r="BC983" s="104"/>
      <c r="BF983" s="104"/>
      <c r="BI983" s="104"/>
      <c r="BL983" s="104"/>
      <c r="BO983" s="104"/>
      <c r="BR983" s="104"/>
      <c r="BU983" s="104"/>
      <c r="BX983" s="104"/>
      <c r="CA983" s="104"/>
    </row>
  </sheetData>
  <autoFilter ref="$A$1:$BY$6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/>
  </sheetViews>
  <sheetFormatPr customHeight="1" defaultColWidth="14.43" defaultRowHeight="15.75"/>
  <cols>
    <col customWidth="1" min="1" max="1" width="82.29"/>
    <col customWidth="1" min="2" max="2" width="19.14"/>
    <col customWidth="1" min="3" max="3" width="6.14"/>
    <col customWidth="1" min="4" max="4" width="4.86"/>
    <col customWidth="1" min="5" max="5" width="5.43"/>
    <col customWidth="1" min="8" max="8" width="16.43"/>
    <col customWidth="1" min="10" max="10" width="52.0"/>
    <col customWidth="1" min="11" max="11" width="42.43"/>
    <col customWidth="1" min="12" max="12" width="50.0"/>
  </cols>
  <sheetData>
    <row r="1">
      <c r="A1" s="33" t="s">
        <v>631</v>
      </c>
      <c r="B1" s="34" t="s">
        <v>245</v>
      </c>
      <c r="C1" s="34" t="s">
        <v>479</v>
      </c>
      <c r="D1" s="34" t="s">
        <v>617</v>
      </c>
      <c r="E1" s="34" t="s">
        <v>474</v>
      </c>
      <c r="F1" s="34" t="s">
        <v>616</v>
      </c>
      <c r="G1" s="34" t="s">
        <v>461</v>
      </c>
      <c r="H1" s="34" t="s">
        <v>636</v>
      </c>
      <c r="I1" s="35" t="s">
        <v>495</v>
      </c>
      <c r="J1" s="36" t="s">
        <v>637</v>
      </c>
      <c r="K1" s="36" t="s">
        <v>638</v>
      </c>
      <c r="L1" s="36" t="s">
        <v>639</v>
      </c>
      <c r="M1" s="36" t="s">
        <v>640</v>
      </c>
      <c r="N1" s="36">
        <v>10.0</v>
      </c>
    </row>
    <row r="2">
      <c r="A2" s="37" t="s">
        <v>642</v>
      </c>
      <c r="B2" s="38" t="str">
        <f t="shared" ref="B2:I2" si="1">IFERROR(__xludf.DUMMYFUNCTION("countif(split(join("" "",offset(indirect($J3),0,0,$N$3,1)),"" ""),B$1)"),"12")</f>
        <v>12</v>
      </c>
      <c r="C2" s="38" t="str">
        <f t="shared" si="1"/>
        <v>5</v>
      </c>
      <c r="D2" s="38" t="str">
        <f t="shared" si="1"/>
        <v>7</v>
      </c>
      <c r="E2" s="38" t="str">
        <f t="shared" si="1"/>
        <v>5</v>
      </c>
      <c r="F2" s="38" t="str">
        <f t="shared" si="1"/>
        <v>19</v>
      </c>
      <c r="G2" s="38" t="str">
        <f t="shared" si="1"/>
        <v>10</v>
      </c>
      <c r="H2" s="38" t="str">
        <f t="shared" si="1"/>
        <v>4</v>
      </c>
      <c r="I2" s="39" t="str">
        <f t="shared" si="1"/>
        <v>7</v>
      </c>
      <c r="J2" t="str">
        <f t="shared" ref="J2:J27" si="3">Address(1,L2,,,$N$4)</f>
        <v>'Raw data'!$J$1</v>
      </c>
      <c r="K2" t="str">
        <f>Address($N$3,$L2,,,$N$4)</f>
        <v>'Raw data'!$J$191</v>
      </c>
      <c r="L2" t="str">
        <f t="shared" ref="L2:L27" si="4">(row()-2)*$N$2+$N$1</f>
        <v>10</v>
      </c>
      <c r="M2" s="36" t="s">
        <v>663</v>
      </c>
      <c r="N2" s="36">
        <v>2.0</v>
      </c>
    </row>
    <row r="3">
      <c r="A3" s="42" t="s">
        <v>664</v>
      </c>
      <c r="B3" s="43" t="str">
        <f t="shared" ref="B3:I3" si="2">IFERROR(__xludf.DUMMYFUNCTION("countif(split(join("" "",offset(indirect($J4),0,0,$N$3,1)),"" ""),B$1)"),"9")</f>
        <v>9</v>
      </c>
      <c r="C3" s="43" t="str">
        <f t="shared" si="2"/>
        <v>3</v>
      </c>
      <c r="D3" s="43" t="str">
        <f t="shared" si="2"/>
        <v>26</v>
      </c>
      <c r="E3" s="43" t="str">
        <f t="shared" si="2"/>
        <v>4</v>
      </c>
      <c r="F3" s="43" t="str">
        <f t="shared" si="2"/>
        <v>4</v>
      </c>
      <c r="G3" s="43" t="str">
        <f t="shared" si="2"/>
        <v>5</v>
      </c>
      <c r="H3" s="43" t="str">
        <f t="shared" si="2"/>
        <v>3</v>
      </c>
      <c r="I3" s="44" t="str">
        <f t="shared" si="2"/>
        <v>5</v>
      </c>
      <c r="J3" s="46" t="str">
        <f t="shared" si="3"/>
        <v>'Raw data'!$L$1</v>
      </c>
      <c r="K3" s="46" t="str">
        <f t="shared" ref="K3:K27" si="6">Address($N$3,$L3,,,"Count of different association for each letter")</f>
        <v>'Count of different association for each letter'!$L$191</v>
      </c>
      <c r="L3" s="46" t="str">
        <f t="shared" si="4"/>
        <v>12</v>
      </c>
      <c r="M3" s="43" t="s">
        <v>677</v>
      </c>
      <c r="N3" s="43">
        <v>191.0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>
      <c r="A4" s="37" t="s">
        <v>684</v>
      </c>
      <c r="B4" s="38" t="str">
        <f t="shared" ref="B4:I4" si="5">IFERROR(__xludf.DUMMYFUNCTION("countif(split(join("" "",offset(indirect($J5),0,0,$N$3,1)),"" ""),B$1)"),"7")</f>
        <v>7</v>
      </c>
      <c r="C4" s="38" t="str">
        <f t="shared" si="5"/>
        <v>4</v>
      </c>
      <c r="D4" s="38" t="str">
        <f t="shared" si="5"/>
        <v>1</v>
      </c>
      <c r="E4" s="38" t="str">
        <f t="shared" si="5"/>
        <v>4</v>
      </c>
      <c r="F4" s="38" t="str">
        <f t="shared" si="5"/>
        <v>0</v>
      </c>
      <c r="G4" s="38" t="str">
        <f t="shared" si="5"/>
        <v>19</v>
      </c>
      <c r="H4" s="38" t="str">
        <f t="shared" si="5"/>
        <v>3</v>
      </c>
      <c r="I4" s="39" t="str">
        <f t="shared" si="5"/>
        <v>9</v>
      </c>
      <c r="J4" t="str">
        <f t="shared" si="3"/>
        <v>'Raw data'!$N$1</v>
      </c>
      <c r="K4" t="str">
        <f t="shared" si="6"/>
        <v>'Count of different association for each letter'!$N$191</v>
      </c>
      <c r="L4" t="str">
        <f t="shared" si="4"/>
        <v>14</v>
      </c>
      <c r="M4" s="36" t="s">
        <v>690</v>
      </c>
      <c r="N4" s="47" t="s">
        <v>691</v>
      </c>
    </row>
    <row r="5">
      <c r="A5" s="42" t="s">
        <v>699</v>
      </c>
      <c r="B5" s="43" t="str">
        <f t="shared" ref="B5:I5" si="7">IFERROR(__xludf.DUMMYFUNCTION("countif(split(join("" "",offset(indirect($J6),0,0,$N$3,1)),"" ""),B$1)"),"8")</f>
        <v>8</v>
      </c>
      <c r="C5" s="43" t="str">
        <f t="shared" si="7"/>
        <v>7</v>
      </c>
      <c r="D5" s="43" t="str">
        <f t="shared" si="7"/>
        <v>4</v>
      </c>
      <c r="E5" s="43" t="str">
        <f t="shared" si="7"/>
        <v>3</v>
      </c>
      <c r="F5" s="43" t="str">
        <f t="shared" si="7"/>
        <v>4</v>
      </c>
      <c r="G5" s="43" t="str">
        <f t="shared" si="7"/>
        <v>14</v>
      </c>
      <c r="H5" s="43" t="str">
        <f t="shared" si="7"/>
        <v>11</v>
      </c>
      <c r="I5" s="44" t="str">
        <f t="shared" si="7"/>
        <v>10</v>
      </c>
      <c r="J5" s="46" t="str">
        <f t="shared" si="3"/>
        <v>'Raw data'!$P$1</v>
      </c>
      <c r="K5" s="46" t="str">
        <f t="shared" si="6"/>
        <v>'Count of different association for each letter'!$P$191</v>
      </c>
      <c r="L5" s="46" t="str">
        <f t="shared" si="4"/>
        <v>16</v>
      </c>
      <c r="M5" s="43" t="s">
        <v>710</v>
      </c>
      <c r="N5" s="43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</row>
    <row r="6">
      <c r="A6" s="37" t="s">
        <v>713</v>
      </c>
      <c r="B6" s="38" t="str">
        <f t="shared" ref="B6:I6" si="8">IFERROR(__xludf.DUMMYFUNCTION("countif(split(join("" "",offset(indirect($J7),0,0,$N$3,1)),"" ""),B$1)"),"3")</f>
        <v>3</v>
      </c>
      <c r="C6" s="38" t="str">
        <f t="shared" si="8"/>
        <v>3</v>
      </c>
      <c r="D6" s="38" t="str">
        <f t="shared" si="8"/>
        <v>1</v>
      </c>
      <c r="E6" s="38" t="str">
        <f t="shared" si="8"/>
        <v>2</v>
      </c>
      <c r="F6" s="38" t="str">
        <f t="shared" si="8"/>
        <v>4</v>
      </c>
      <c r="G6" s="38" t="str">
        <f t="shared" si="8"/>
        <v>20</v>
      </c>
      <c r="H6" s="38" t="str">
        <f t="shared" si="8"/>
        <v>5</v>
      </c>
      <c r="I6" s="39" t="str">
        <f t="shared" si="8"/>
        <v>14</v>
      </c>
      <c r="J6" t="str">
        <f t="shared" si="3"/>
        <v>'Raw data'!$R$1</v>
      </c>
      <c r="K6" t="str">
        <f t="shared" si="6"/>
        <v>'Count of different association for each letter'!$R$191</v>
      </c>
      <c r="L6" t="str">
        <f t="shared" si="4"/>
        <v>18</v>
      </c>
      <c r="M6" s="36"/>
      <c r="N6" s="36"/>
    </row>
    <row r="7">
      <c r="A7" s="42" t="s">
        <v>719</v>
      </c>
      <c r="B7" s="43" t="str">
        <f t="shared" ref="B7:I7" si="9">IFERROR(__xludf.DUMMYFUNCTION("countif(split(join("" "",offset(indirect($J8),0,0,$N$3,1)),"" ""),B$1)"),"5")</f>
        <v>5</v>
      </c>
      <c r="C7" s="43" t="str">
        <f t="shared" si="9"/>
        <v>6</v>
      </c>
      <c r="D7" s="43" t="str">
        <f t="shared" si="9"/>
        <v>6</v>
      </c>
      <c r="E7" s="43" t="str">
        <f t="shared" si="9"/>
        <v>5</v>
      </c>
      <c r="F7" s="43" t="str">
        <f t="shared" si="9"/>
        <v>5</v>
      </c>
      <c r="G7" s="43" t="str">
        <f t="shared" si="9"/>
        <v>7</v>
      </c>
      <c r="H7" s="43" t="str">
        <f t="shared" si="9"/>
        <v>7</v>
      </c>
      <c r="I7" s="44" t="str">
        <f t="shared" si="9"/>
        <v>10</v>
      </c>
      <c r="J7" s="46" t="str">
        <f t="shared" si="3"/>
        <v>'Raw data'!$T$1</v>
      </c>
      <c r="K7" s="46" t="str">
        <f t="shared" si="6"/>
        <v>'Count of different association for each letter'!$T$191</v>
      </c>
      <c r="L7" s="46" t="str">
        <f t="shared" si="4"/>
        <v>20</v>
      </c>
      <c r="M7" s="43"/>
      <c r="N7" s="43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</row>
    <row r="8">
      <c r="A8" s="37" t="s">
        <v>726</v>
      </c>
      <c r="B8" s="38" t="str">
        <f t="shared" ref="B8:I8" si="10">IFERROR(__xludf.DUMMYFUNCTION("countif(split(join("" "",offset(indirect($J9),0,0,$N$3,1)),"" ""),B$1)"),"16")</f>
        <v>16</v>
      </c>
      <c r="C8" s="38" t="str">
        <f t="shared" si="10"/>
        <v>4</v>
      </c>
      <c r="D8" s="38" t="str">
        <f t="shared" si="10"/>
        <v>3</v>
      </c>
      <c r="E8" s="38" t="str">
        <f t="shared" si="10"/>
        <v>5</v>
      </c>
      <c r="F8" s="38" t="str">
        <f t="shared" si="10"/>
        <v>3</v>
      </c>
      <c r="G8" s="38" t="str">
        <f t="shared" si="10"/>
        <v>10</v>
      </c>
      <c r="H8" s="38" t="str">
        <f t="shared" si="10"/>
        <v>6</v>
      </c>
      <c r="I8" s="39" t="str">
        <f t="shared" si="10"/>
        <v>9</v>
      </c>
      <c r="J8" t="str">
        <f t="shared" si="3"/>
        <v>'Raw data'!$V$1</v>
      </c>
      <c r="K8" t="str">
        <f t="shared" si="6"/>
        <v>'Count of different association for each letter'!$V$191</v>
      </c>
      <c r="L8" t="str">
        <f t="shared" si="4"/>
        <v>22</v>
      </c>
      <c r="M8" s="36"/>
      <c r="N8" s="36"/>
    </row>
    <row r="9">
      <c r="A9" s="42" t="s">
        <v>728</v>
      </c>
      <c r="B9" s="43" t="str">
        <f t="shared" ref="B9:I9" si="11">IFERROR(__xludf.DUMMYFUNCTION("countif(split(join("" "",offset(indirect($J10),0,0,$N$3,1)),"" ""),B$1)"),"41")</f>
        <v>41</v>
      </c>
      <c r="C9" s="43" t="str">
        <f t="shared" si="11"/>
        <v>1</v>
      </c>
      <c r="D9" s="43" t="str">
        <f t="shared" si="11"/>
        <v>3</v>
      </c>
      <c r="E9" s="43" t="str">
        <f t="shared" si="11"/>
        <v>2</v>
      </c>
      <c r="F9" s="43" t="str">
        <f t="shared" si="11"/>
        <v>2</v>
      </c>
      <c r="G9" s="43" t="str">
        <f t="shared" si="11"/>
        <v>2</v>
      </c>
      <c r="H9" s="43" t="str">
        <f t="shared" si="11"/>
        <v>1</v>
      </c>
      <c r="I9" s="44" t="str">
        <f t="shared" si="11"/>
        <v>2</v>
      </c>
      <c r="J9" s="46" t="str">
        <f t="shared" si="3"/>
        <v>'Raw data'!$X$1</v>
      </c>
      <c r="K9" s="46" t="str">
        <f t="shared" si="6"/>
        <v>'Count of different association for each letter'!$X$191</v>
      </c>
      <c r="L9" s="46" t="str">
        <f t="shared" si="4"/>
        <v>24</v>
      </c>
      <c r="M9" s="43"/>
      <c r="N9" s="43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</row>
    <row r="10">
      <c r="A10" s="37" t="s">
        <v>734</v>
      </c>
      <c r="B10" s="38" t="str">
        <f t="shared" ref="B10:I10" si="12">IFERROR(__xludf.DUMMYFUNCTION("countif(split(join("" "",offset(indirect($J11),0,0,$N$3,1)),"" ""),B$1)"),"33")</f>
        <v>33</v>
      </c>
      <c r="C10" s="38" t="str">
        <f t="shared" si="12"/>
        <v>1</v>
      </c>
      <c r="D10" s="38" t="str">
        <f t="shared" si="12"/>
        <v>1</v>
      </c>
      <c r="E10" s="38" t="str">
        <f t="shared" si="12"/>
        <v>5</v>
      </c>
      <c r="F10" s="38" t="str">
        <f t="shared" si="12"/>
        <v>2</v>
      </c>
      <c r="G10" s="38" t="str">
        <f t="shared" si="12"/>
        <v>3</v>
      </c>
      <c r="H10" s="38" t="str">
        <f t="shared" si="12"/>
        <v>2</v>
      </c>
      <c r="I10" s="39" t="str">
        <f t="shared" si="12"/>
        <v>2</v>
      </c>
      <c r="J10" t="str">
        <f t="shared" si="3"/>
        <v>'Raw data'!$Z$1</v>
      </c>
      <c r="K10" t="str">
        <f t="shared" si="6"/>
        <v>'Count of different association for each letter'!$Z$191</v>
      </c>
      <c r="L10" t="str">
        <f t="shared" si="4"/>
        <v>26</v>
      </c>
      <c r="M10" s="36"/>
      <c r="N10" s="36"/>
    </row>
    <row r="11">
      <c r="A11" s="42" t="s">
        <v>737</v>
      </c>
      <c r="B11" s="43" t="str">
        <f t="shared" ref="B11:I11" si="13">IFERROR(__xludf.DUMMYFUNCTION("countif(split(join("" "",offset(indirect($J12),0,0,$N$3,1)),"" ""),B$1)"),"33")</f>
        <v>33</v>
      </c>
      <c r="C11" s="43" t="str">
        <f t="shared" si="13"/>
        <v>5</v>
      </c>
      <c r="D11" s="43" t="str">
        <f t="shared" si="13"/>
        <v>3</v>
      </c>
      <c r="E11" s="43" t="str">
        <f t="shared" si="13"/>
        <v>4</v>
      </c>
      <c r="F11" s="43" t="str">
        <f t="shared" si="13"/>
        <v>1</v>
      </c>
      <c r="G11" s="43" t="str">
        <f t="shared" si="13"/>
        <v>6</v>
      </c>
      <c r="H11" s="43" t="str">
        <f t="shared" si="13"/>
        <v>3</v>
      </c>
      <c r="I11" s="44" t="str">
        <f t="shared" si="13"/>
        <v>5</v>
      </c>
      <c r="J11" s="46" t="str">
        <f t="shared" si="3"/>
        <v>'Raw data'!$AB$1</v>
      </c>
      <c r="K11" s="46" t="str">
        <f t="shared" si="6"/>
        <v>'Count of different association for each letter'!$AB$191</v>
      </c>
      <c r="L11" s="46" t="str">
        <f t="shared" si="4"/>
        <v>28</v>
      </c>
      <c r="M11" s="43"/>
      <c r="N11" s="43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</row>
    <row r="12">
      <c r="A12" s="37" t="s">
        <v>743</v>
      </c>
      <c r="B12" s="38" t="str">
        <f t="shared" ref="B12:I12" si="14">IFERROR(__xludf.DUMMYFUNCTION("countif(split(join("" "",offset(indirect($J13),0,0,$N$3,1)),"" ""),B$1)"),"16")</f>
        <v>16</v>
      </c>
      <c r="C12" s="38" t="str">
        <f t="shared" si="14"/>
        <v>4</v>
      </c>
      <c r="D12" s="38" t="str">
        <f t="shared" si="14"/>
        <v>4</v>
      </c>
      <c r="E12" s="38" t="str">
        <f t="shared" si="14"/>
        <v>4</v>
      </c>
      <c r="F12" s="38" t="str">
        <f t="shared" si="14"/>
        <v>3</v>
      </c>
      <c r="G12" s="38" t="str">
        <f t="shared" si="14"/>
        <v>6</v>
      </c>
      <c r="H12" s="38" t="str">
        <f t="shared" si="14"/>
        <v>6</v>
      </c>
      <c r="I12" s="39" t="str">
        <f t="shared" si="14"/>
        <v>12</v>
      </c>
      <c r="J12" t="str">
        <f t="shared" si="3"/>
        <v>'Raw data'!$AD$1</v>
      </c>
      <c r="K12" t="str">
        <f t="shared" si="6"/>
        <v>'Count of different association for each letter'!$AD$191</v>
      </c>
      <c r="L12" t="str">
        <f t="shared" si="4"/>
        <v>30</v>
      </c>
      <c r="M12" s="36"/>
      <c r="N12" s="36"/>
    </row>
    <row r="13">
      <c r="A13" s="42" t="s">
        <v>750</v>
      </c>
      <c r="B13" s="43" t="str">
        <f t="shared" ref="B13:I13" si="15">IFERROR(__xludf.DUMMYFUNCTION("countif(split(join("" "",offset(indirect($J14),0,0,$N$3,1)),"" ""),B$1)"),"13")</f>
        <v>13</v>
      </c>
      <c r="C13" s="43" t="str">
        <f t="shared" si="15"/>
        <v>6</v>
      </c>
      <c r="D13" s="43" t="str">
        <f t="shared" si="15"/>
        <v>6</v>
      </c>
      <c r="E13" s="43" t="str">
        <f t="shared" si="15"/>
        <v>5</v>
      </c>
      <c r="F13" s="43" t="str">
        <f t="shared" si="15"/>
        <v>3</v>
      </c>
      <c r="G13" s="43" t="str">
        <f t="shared" si="15"/>
        <v>7</v>
      </c>
      <c r="H13" s="43" t="str">
        <f t="shared" si="15"/>
        <v>6</v>
      </c>
      <c r="I13" s="44" t="str">
        <f t="shared" si="15"/>
        <v>9</v>
      </c>
      <c r="J13" s="46" t="str">
        <f t="shared" si="3"/>
        <v>'Raw data'!$AF$1</v>
      </c>
      <c r="K13" s="46" t="str">
        <f t="shared" si="6"/>
        <v>'Count of different association for each letter'!$AF$191</v>
      </c>
      <c r="L13" s="46" t="str">
        <f t="shared" si="4"/>
        <v>32</v>
      </c>
      <c r="M13" s="43"/>
      <c r="N13" s="43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</row>
    <row r="14">
      <c r="A14" s="37" t="s">
        <v>756</v>
      </c>
      <c r="B14" s="38" t="str">
        <f t="shared" ref="B14:I14" si="16">IFERROR(__xludf.DUMMYFUNCTION("countif(split(join("" "",offset(indirect($J15),0,0,$N$3,1)),"" ""),B$1)"),"38")</f>
        <v>38</v>
      </c>
      <c r="C14" s="38" t="str">
        <f t="shared" si="16"/>
        <v>2</v>
      </c>
      <c r="D14" s="38" t="str">
        <f t="shared" si="16"/>
        <v>4</v>
      </c>
      <c r="E14" s="38" t="str">
        <f t="shared" si="16"/>
        <v>4</v>
      </c>
      <c r="F14" s="38" t="str">
        <f t="shared" si="16"/>
        <v>2</v>
      </c>
      <c r="G14" s="38" t="str">
        <f t="shared" si="16"/>
        <v>6</v>
      </c>
      <c r="H14" s="38" t="str">
        <f t="shared" si="16"/>
        <v>2</v>
      </c>
      <c r="I14" s="39" t="str">
        <f t="shared" si="16"/>
        <v>3</v>
      </c>
      <c r="J14" t="str">
        <f t="shared" si="3"/>
        <v>'Raw data'!$AH$1</v>
      </c>
      <c r="K14" t="str">
        <f t="shared" si="6"/>
        <v>'Count of different association for each letter'!$AH$191</v>
      </c>
      <c r="L14" t="str">
        <f t="shared" si="4"/>
        <v>34</v>
      </c>
      <c r="M14" s="36"/>
      <c r="N14" s="36"/>
    </row>
    <row r="15">
      <c r="A15" s="42" t="s">
        <v>766</v>
      </c>
      <c r="B15" s="43" t="str">
        <f t="shared" ref="B15:I15" si="17">IFERROR(__xludf.DUMMYFUNCTION("countif(split(join("" "",offset(indirect($J16),0,0,$N$3,1)),"" ""),B$1)"),"1")</f>
        <v>1</v>
      </c>
      <c r="C15" s="43" t="str">
        <f t="shared" si="17"/>
        <v>2</v>
      </c>
      <c r="D15" s="43" t="str">
        <f t="shared" si="17"/>
        <v>4</v>
      </c>
      <c r="E15" s="43" t="str">
        <f t="shared" si="17"/>
        <v>3</v>
      </c>
      <c r="F15" s="43" t="str">
        <f t="shared" si="17"/>
        <v>0</v>
      </c>
      <c r="G15" s="43" t="str">
        <f t="shared" si="17"/>
        <v>2</v>
      </c>
      <c r="H15" s="43" t="str">
        <f t="shared" si="17"/>
        <v>8</v>
      </c>
      <c r="I15" s="44" t="str">
        <f t="shared" si="17"/>
        <v>14</v>
      </c>
      <c r="J15" s="46" t="str">
        <f t="shared" si="3"/>
        <v>'Raw data'!$AJ$1</v>
      </c>
      <c r="K15" s="46" t="str">
        <f t="shared" si="6"/>
        <v>'Count of different association for each letter'!$AJ$191</v>
      </c>
      <c r="L15" s="46" t="str">
        <f t="shared" si="4"/>
        <v>36</v>
      </c>
      <c r="M15" s="43"/>
      <c r="N15" s="43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</row>
    <row r="16">
      <c r="A16" s="37" t="s">
        <v>771</v>
      </c>
      <c r="B16" s="38" t="str">
        <f t="shared" ref="B16:I16" si="18">IFERROR(__xludf.DUMMYFUNCTION("countif(split(join("" "",offset(indirect($J17),0,0,$N$3,1)),"" ""),B$1)"),"9")</f>
        <v>9</v>
      </c>
      <c r="C16" s="38" t="str">
        <f t="shared" si="18"/>
        <v>5</v>
      </c>
      <c r="D16" s="38" t="str">
        <f t="shared" si="18"/>
        <v>2</v>
      </c>
      <c r="E16" s="38" t="str">
        <f t="shared" si="18"/>
        <v>5</v>
      </c>
      <c r="F16" s="38" t="str">
        <f t="shared" si="18"/>
        <v>2</v>
      </c>
      <c r="G16" s="38" t="str">
        <f t="shared" si="18"/>
        <v>7</v>
      </c>
      <c r="H16" s="38" t="str">
        <f t="shared" si="18"/>
        <v>10</v>
      </c>
      <c r="I16" s="39" t="str">
        <f t="shared" si="18"/>
        <v>12</v>
      </c>
      <c r="J16" t="str">
        <f t="shared" si="3"/>
        <v>'Raw data'!$AL$1</v>
      </c>
      <c r="K16" t="str">
        <f t="shared" si="6"/>
        <v>'Count of different association for each letter'!$AL$191</v>
      </c>
      <c r="L16" t="str">
        <f t="shared" si="4"/>
        <v>38</v>
      </c>
      <c r="M16" s="36"/>
      <c r="N16" s="36"/>
    </row>
    <row r="17">
      <c r="A17" s="42" t="s">
        <v>776</v>
      </c>
      <c r="B17" s="43" t="str">
        <f t="shared" ref="B17:I17" si="19">IFERROR(__xludf.DUMMYFUNCTION("countif(split(join("" "",offset(indirect($J18),0,0,$N$3,1)),"" ""),B$1)"),"10")</f>
        <v>10</v>
      </c>
      <c r="C17" s="43" t="str">
        <f t="shared" si="19"/>
        <v>7</v>
      </c>
      <c r="D17" s="43" t="str">
        <f t="shared" si="19"/>
        <v>3</v>
      </c>
      <c r="E17" s="43" t="str">
        <f t="shared" si="19"/>
        <v>2</v>
      </c>
      <c r="F17" s="43" t="str">
        <f t="shared" si="19"/>
        <v>2</v>
      </c>
      <c r="G17" s="43" t="str">
        <f t="shared" si="19"/>
        <v>4</v>
      </c>
      <c r="H17" s="43" t="str">
        <f t="shared" si="19"/>
        <v>8</v>
      </c>
      <c r="I17" s="44" t="str">
        <f t="shared" si="19"/>
        <v>12</v>
      </c>
      <c r="J17" s="46" t="str">
        <f t="shared" si="3"/>
        <v>'Raw data'!$AN$1</v>
      </c>
      <c r="K17" s="46" t="str">
        <f t="shared" si="6"/>
        <v>'Count of different association for each letter'!$AN$191</v>
      </c>
      <c r="L17" s="46" t="str">
        <f t="shared" si="4"/>
        <v>40</v>
      </c>
      <c r="M17" s="43"/>
      <c r="N17" s="43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</row>
    <row r="18">
      <c r="A18" s="37" t="s">
        <v>783</v>
      </c>
      <c r="B18" s="38" t="str">
        <f t="shared" ref="B18:I18" si="20">IFERROR(__xludf.DUMMYFUNCTION("countif(split(join("" "",offset(indirect($J19),0,0,$N$3,1)),"" ""),B$1)"),"10")</f>
        <v>10</v>
      </c>
      <c r="C18" s="38" t="str">
        <f t="shared" si="20"/>
        <v>8</v>
      </c>
      <c r="D18" s="38" t="str">
        <f t="shared" si="20"/>
        <v>7</v>
      </c>
      <c r="E18" s="38" t="str">
        <f t="shared" si="20"/>
        <v>6</v>
      </c>
      <c r="F18" s="38" t="str">
        <f t="shared" si="20"/>
        <v>4</v>
      </c>
      <c r="G18" s="38" t="str">
        <f t="shared" si="20"/>
        <v>16</v>
      </c>
      <c r="H18" s="38" t="str">
        <f t="shared" si="20"/>
        <v>6</v>
      </c>
      <c r="I18" s="39" t="str">
        <f t="shared" si="20"/>
        <v>11</v>
      </c>
      <c r="J18" t="str">
        <f t="shared" si="3"/>
        <v>'Raw data'!$AP$1</v>
      </c>
      <c r="K18" t="str">
        <f t="shared" si="6"/>
        <v>'Count of different association for each letter'!$AP$191</v>
      </c>
      <c r="L18" t="str">
        <f t="shared" si="4"/>
        <v>42</v>
      </c>
      <c r="M18" s="36"/>
      <c r="N18" s="36"/>
    </row>
    <row r="19">
      <c r="A19" s="42" t="s">
        <v>792</v>
      </c>
      <c r="B19" s="43" t="str">
        <f t="shared" ref="B19:I19" si="21">IFERROR(__xludf.DUMMYFUNCTION("countif(split(join("" "",offset(indirect($J20),0,0,$N$3,1)),"" ""),B$1)"),"4")</f>
        <v>4</v>
      </c>
      <c r="C19" s="43" t="str">
        <f t="shared" si="21"/>
        <v>32</v>
      </c>
      <c r="D19" s="43" t="str">
        <f t="shared" si="21"/>
        <v>6</v>
      </c>
      <c r="E19" s="43" t="str">
        <f t="shared" si="21"/>
        <v>2</v>
      </c>
      <c r="F19" s="43" t="str">
        <f t="shared" si="21"/>
        <v>1</v>
      </c>
      <c r="G19" s="43" t="str">
        <f t="shared" si="21"/>
        <v>3</v>
      </c>
      <c r="H19" s="43" t="str">
        <f t="shared" si="21"/>
        <v>2</v>
      </c>
      <c r="I19" s="44" t="str">
        <f t="shared" si="21"/>
        <v>4</v>
      </c>
      <c r="J19" s="46" t="str">
        <f t="shared" si="3"/>
        <v>'Raw data'!$AR$1</v>
      </c>
      <c r="K19" s="46" t="str">
        <f t="shared" si="6"/>
        <v>'Count of different association for each letter'!$AR$191</v>
      </c>
      <c r="L19" s="46" t="str">
        <f t="shared" si="4"/>
        <v>44</v>
      </c>
      <c r="M19" s="43"/>
      <c r="N19" s="43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</row>
    <row r="20">
      <c r="A20" s="37" t="s">
        <v>799</v>
      </c>
      <c r="B20" s="38" t="str">
        <f t="shared" ref="B20:I20" si="22">IFERROR(__xludf.DUMMYFUNCTION("countif(split(join("" "",offset(indirect($J21),0,0,$N$3,1)),"" ""),B$1)"),"17")</f>
        <v>17</v>
      </c>
      <c r="C20" s="38" t="str">
        <f t="shared" si="22"/>
        <v>9</v>
      </c>
      <c r="D20" s="38" t="str">
        <f t="shared" si="22"/>
        <v>7</v>
      </c>
      <c r="E20" s="38" t="str">
        <f t="shared" si="22"/>
        <v>6</v>
      </c>
      <c r="F20" s="38" t="str">
        <f t="shared" si="22"/>
        <v>5</v>
      </c>
      <c r="G20" s="38" t="str">
        <f t="shared" si="22"/>
        <v>18</v>
      </c>
      <c r="H20" s="38" t="str">
        <f t="shared" si="22"/>
        <v>7</v>
      </c>
      <c r="I20" s="39" t="str">
        <f t="shared" si="22"/>
        <v>12</v>
      </c>
      <c r="J20" t="str">
        <f t="shared" si="3"/>
        <v>'Raw data'!$AT$1</v>
      </c>
      <c r="K20" t="str">
        <f t="shared" si="6"/>
        <v>'Count of different association for each letter'!$AT$191</v>
      </c>
      <c r="L20" t="str">
        <f t="shared" si="4"/>
        <v>46</v>
      </c>
      <c r="M20" s="36"/>
      <c r="N20" s="36"/>
    </row>
    <row r="21">
      <c r="A21" s="42" t="s">
        <v>805</v>
      </c>
      <c r="B21" s="43" t="str">
        <f t="shared" ref="B21:I21" si="23">IFERROR(__xludf.DUMMYFUNCTION("countif(split(join("" "",offset(indirect($J22),0,0,$N$3,1)),"" ""),B$1)"),"9")</f>
        <v>9</v>
      </c>
      <c r="C21" s="43" t="str">
        <f t="shared" si="23"/>
        <v>5</v>
      </c>
      <c r="D21" s="43" t="str">
        <f t="shared" si="23"/>
        <v>4</v>
      </c>
      <c r="E21" s="43" t="str">
        <f t="shared" si="23"/>
        <v>4</v>
      </c>
      <c r="F21" s="43" t="str">
        <f t="shared" si="23"/>
        <v>3</v>
      </c>
      <c r="G21" s="43" t="str">
        <f t="shared" si="23"/>
        <v>8</v>
      </c>
      <c r="H21" s="43" t="str">
        <f t="shared" si="23"/>
        <v>8</v>
      </c>
      <c r="I21" s="44" t="str">
        <f t="shared" si="23"/>
        <v>7</v>
      </c>
      <c r="J21" s="46" t="str">
        <f t="shared" si="3"/>
        <v>'Raw data'!$AV$1</v>
      </c>
      <c r="K21" s="46" t="str">
        <f t="shared" si="6"/>
        <v>'Count of different association for each letter'!$AV$191</v>
      </c>
      <c r="L21" s="46" t="str">
        <f t="shared" si="4"/>
        <v>48</v>
      </c>
      <c r="M21" s="43"/>
      <c r="N21" s="43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</row>
    <row r="22">
      <c r="A22" s="37" t="s">
        <v>816</v>
      </c>
      <c r="B22" s="38" t="str">
        <f t="shared" ref="B22:I22" si="24">IFERROR(__xludf.DUMMYFUNCTION("countif(split(join("" "",offset(indirect($J23),0,0,$N$3,1)),"" ""),B$1)"),"7")</f>
        <v>7</v>
      </c>
      <c r="C22" s="38" t="str">
        <f t="shared" si="24"/>
        <v>5</v>
      </c>
      <c r="D22" s="38" t="str">
        <f t="shared" si="24"/>
        <v>4</v>
      </c>
      <c r="E22" s="38" t="str">
        <f t="shared" si="24"/>
        <v>12</v>
      </c>
      <c r="F22" s="38" t="str">
        <f t="shared" si="24"/>
        <v>3</v>
      </c>
      <c r="G22" s="38" t="str">
        <f t="shared" si="24"/>
        <v>11</v>
      </c>
      <c r="H22" s="38" t="str">
        <f t="shared" si="24"/>
        <v>9</v>
      </c>
      <c r="I22" s="39" t="str">
        <f t="shared" si="24"/>
        <v>7</v>
      </c>
      <c r="J22" t="str">
        <f t="shared" si="3"/>
        <v>'Raw data'!$AX$1</v>
      </c>
      <c r="K22" t="str">
        <f t="shared" si="6"/>
        <v>'Count of different association for each letter'!$AX$191</v>
      </c>
      <c r="L22" t="str">
        <f t="shared" si="4"/>
        <v>50</v>
      </c>
      <c r="M22" s="36"/>
      <c r="N22" s="36"/>
    </row>
    <row r="23">
      <c r="A23" s="42" t="s">
        <v>823</v>
      </c>
      <c r="B23" s="43" t="str">
        <f t="shared" ref="B23:I23" si="25">IFERROR(__xludf.DUMMYFUNCTION("countif(split(join("" "",offset(indirect($J24),0,0,$N$3,1)),"" ""),B$1)"),"10")</f>
        <v>10</v>
      </c>
      <c r="C23" s="43" t="str">
        <f t="shared" si="25"/>
        <v>8</v>
      </c>
      <c r="D23" s="43" t="str">
        <f t="shared" si="25"/>
        <v>5</v>
      </c>
      <c r="E23" s="43" t="str">
        <f t="shared" si="25"/>
        <v>5</v>
      </c>
      <c r="F23" s="43" t="str">
        <f t="shared" si="25"/>
        <v>2</v>
      </c>
      <c r="G23" s="43" t="str">
        <f t="shared" si="25"/>
        <v>6</v>
      </c>
      <c r="H23" s="43" t="str">
        <f t="shared" si="25"/>
        <v>6</v>
      </c>
      <c r="I23" s="44" t="str">
        <f t="shared" si="25"/>
        <v>7</v>
      </c>
      <c r="J23" s="46" t="str">
        <f t="shared" si="3"/>
        <v>'Raw data'!$AZ$1</v>
      </c>
      <c r="K23" s="46" t="str">
        <f t="shared" si="6"/>
        <v>'Count of different association for each letter'!$AZ$191</v>
      </c>
      <c r="L23" s="46" t="str">
        <f t="shared" si="4"/>
        <v>52</v>
      </c>
      <c r="M23" s="43"/>
      <c r="N23" s="43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</row>
    <row r="24">
      <c r="A24" s="37" t="s">
        <v>829</v>
      </c>
      <c r="B24" s="38" t="str">
        <f t="shared" ref="B24:I24" si="26">IFERROR(__xludf.DUMMYFUNCTION("countif(split(join("" "",offset(indirect($J25),0,0,$N$3,1)),"" ""),B$1)"),"27")</f>
        <v>27</v>
      </c>
      <c r="C24" s="38" t="str">
        <f t="shared" si="26"/>
        <v>6</v>
      </c>
      <c r="D24" s="38" t="str">
        <f t="shared" si="26"/>
        <v>6</v>
      </c>
      <c r="E24" s="38" t="str">
        <f t="shared" si="26"/>
        <v>6</v>
      </c>
      <c r="F24" s="38" t="str">
        <f t="shared" si="26"/>
        <v>5</v>
      </c>
      <c r="G24" s="38" t="str">
        <f t="shared" si="26"/>
        <v>21</v>
      </c>
      <c r="H24" s="38" t="str">
        <f t="shared" si="26"/>
        <v>4</v>
      </c>
      <c r="I24" s="39" t="str">
        <f t="shared" si="26"/>
        <v>3</v>
      </c>
      <c r="J24" t="str">
        <f t="shared" si="3"/>
        <v>'Raw data'!$BB$1</v>
      </c>
      <c r="K24" t="str">
        <f t="shared" si="6"/>
        <v>'Count of different association for each letter'!$BB$191</v>
      </c>
      <c r="L24" t="str">
        <f t="shared" si="4"/>
        <v>54</v>
      </c>
      <c r="M24" s="36"/>
      <c r="N24" s="36"/>
    </row>
    <row r="25">
      <c r="A25" s="42" t="s">
        <v>834</v>
      </c>
      <c r="B25" s="43" t="str">
        <f t="shared" ref="B25:I25" si="27">IFERROR(__xludf.DUMMYFUNCTION("countif(split(join("" "",offset(indirect($J26),0,0,$N$3,1)),"" ""),B$1)"),"22")</f>
        <v>22</v>
      </c>
      <c r="C25" s="43" t="str">
        <f t="shared" si="27"/>
        <v>7</v>
      </c>
      <c r="D25" s="43" t="str">
        <f t="shared" si="27"/>
        <v>9</v>
      </c>
      <c r="E25" s="43" t="str">
        <f t="shared" si="27"/>
        <v>8</v>
      </c>
      <c r="F25" s="43" t="str">
        <f t="shared" si="27"/>
        <v>6</v>
      </c>
      <c r="G25" s="43" t="str">
        <f t="shared" si="27"/>
        <v>22</v>
      </c>
      <c r="H25" s="43" t="str">
        <f t="shared" si="27"/>
        <v>6</v>
      </c>
      <c r="I25" s="44" t="str">
        <f t="shared" si="27"/>
        <v>3</v>
      </c>
      <c r="J25" s="46" t="str">
        <f t="shared" si="3"/>
        <v>'Raw data'!$BD$1</v>
      </c>
      <c r="K25" s="46" t="str">
        <f t="shared" si="6"/>
        <v>'Count of different association for each letter'!$BD$191</v>
      </c>
      <c r="L25" s="46" t="str">
        <f t="shared" si="4"/>
        <v>56</v>
      </c>
      <c r="M25" s="43"/>
      <c r="N25" s="43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</row>
    <row r="26">
      <c r="A26" s="37" t="s">
        <v>838</v>
      </c>
      <c r="B26" s="38" t="str">
        <f t="shared" ref="B26:I26" si="28">IFERROR(__xludf.DUMMYFUNCTION("countif(split(join("" "",offset(indirect($J27),0,0,$N$3,1)),"" ""),B$1)"),"20")</f>
        <v>20</v>
      </c>
      <c r="C26" s="38" t="str">
        <f t="shared" si="28"/>
        <v>5</v>
      </c>
      <c r="D26" s="38" t="str">
        <f t="shared" si="28"/>
        <v>5</v>
      </c>
      <c r="E26" s="38" t="str">
        <f t="shared" si="28"/>
        <v>5</v>
      </c>
      <c r="F26" s="38" t="str">
        <f t="shared" si="28"/>
        <v>4</v>
      </c>
      <c r="G26" s="38" t="str">
        <f t="shared" si="28"/>
        <v>17</v>
      </c>
      <c r="H26" s="38" t="str">
        <f t="shared" si="28"/>
        <v>7</v>
      </c>
      <c r="I26" s="39" t="str">
        <f t="shared" si="28"/>
        <v>4</v>
      </c>
      <c r="J26" t="str">
        <f t="shared" si="3"/>
        <v>'Raw data'!$BF$1</v>
      </c>
      <c r="K26" t="str">
        <f t="shared" si="6"/>
        <v>'Count of different association for each letter'!$BF$191</v>
      </c>
      <c r="L26" t="str">
        <f t="shared" si="4"/>
        <v>58</v>
      </c>
      <c r="M26" s="36"/>
      <c r="N26" s="36"/>
    </row>
    <row r="27">
      <c r="A27" s="55" t="s">
        <v>846</v>
      </c>
      <c r="B27" s="56" t="str">
        <f t="shared" ref="B27:I27" si="29">IFERROR(__xludf.DUMMYFUNCTION("countif(split(join("" "",offset(indirect($J28),0,0,$N$3,1)),"" ""),B$1)"),"0")</f>
        <v>0</v>
      </c>
      <c r="C27" s="56" t="str">
        <f t="shared" si="29"/>
        <v>0</v>
      </c>
      <c r="D27" s="56" t="str">
        <f t="shared" si="29"/>
        <v>0</v>
      </c>
      <c r="E27" s="56" t="str">
        <f t="shared" si="29"/>
        <v>0</v>
      </c>
      <c r="F27" s="56" t="str">
        <f t="shared" si="29"/>
        <v>0</v>
      </c>
      <c r="G27" s="56" t="str">
        <f t="shared" si="29"/>
        <v>0</v>
      </c>
      <c r="H27" s="56" t="str">
        <f t="shared" si="29"/>
        <v>0</v>
      </c>
      <c r="I27" s="57" t="str">
        <f t="shared" si="29"/>
        <v>0</v>
      </c>
      <c r="J27" s="46" t="str">
        <f t="shared" si="3"/>
        <v>'Raw data'!$BH$1</v>
      </c>
      <c r="K27" s="46" t="str">
        <f t="shared" si="6"/>
        <v>'Count of different association for each letter'!$BH$191</v>
      </c>
      <c r="L27" s="46" t="str">
        <f t="shared" si="4"/>
        <v>60</v>
      </c>
      <c r="M27" s="43"/>
      <c r="N27" s="43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</row>
    <row r="30">
      <c r="A30" s="36"/>
    </row>
    <row r="31">
      <c r="A31" s="36"/>
    </row>
    <row r="34">
      <c r="H34" s="38"/>
    </row>
    <row r="35">
      <c r="B35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/>
  </sheetViews>
  <sheetFormatPr customHeight="1" defaultColWidth="14.43" defaultRowHeight="15.75"/>
  <cols>
    <col customWidth="1" min="1" max="1" width="82.29"/>
    <col customWidth="1" min="2" max="2" width="75.71"/>
    <col customWidth="1" min="5" max="6" width="42.43"/>
    <col customWidth="1" min="7" max="7" width="52.0"/>
    <col customWidth="1" min="8" max="8" width="42.43"/>
    <col customWidth="1" min="9" max="9" width="50.0"/>
  </cols>
  <sheetData>
    <row r="1">
      <c r="A1" s="33" t="s">
        <v>631</v>
      </c>
      <c r="B1" s="34" t="s">
        <v>869</v>
      </c>
      <c r="C1" s="34" t="s">
        <v>870</v>
      </c>
      <c r="D1" s="34" t="s">
        <v>871</v>
      </c>
      <c r="E1" s="35" t="s">
        <v>872</v>
      </c>
      <c r="F1" s="36" t="s">
        <v>873</v>
      </c>
      <c r="G1" s="36" t="s">
        <v>637</v>
      </c>
      <c r="H1" s="36" t="s">
        <v>638</v>
      </c>
      <c r="I1" s="36" t="s">
        <v>639</v>
      </c>
      <c r="J1" s="36" t="s">
        <v>640</v>
      </c>
      <c r="K1" s="36" t="s">
        <v>874</v>
      </c>
    </row>
    <row r="2">
      <c r="A2" s="37" t="s">
        <v>642</v>
      </c>
      <c r="B2" s="38" t="str">
        <f t="shared" ref="B2:B27" si="1">sum(offset(indirect(G2),0,0,$K$3,1))</f>
        <v>34</v>
      </c>
      <c r="C2" s="38" t="str">
        <f t="shared" ref="C2:C27" si="2">countif(offset(indirect(G2),0,0,$K$3,1),"&gt;0")</f>
        <v>22</v>
      </c>
      <c r="D2" t="str">
        <f t="shared" ref="D2:D27" si="3">max(offset(indirect(G2),0,0,$K$3,1))</f>
        <v>8</v>
      </c>
      <c r="E2" s="63" t="str">
        <f t="shared" ref="E2:E27" si="4">indirect(address(F2,1,,,$K$4))</f>
        <v>Array</v>
      </c>
      <c r="F2" t="str">
        <f t="shared" ref="F2:F27" si="5">Match(D2,offset(indirect(G2),0,0,$K$3,1),0)</f>
        <v>3</v>
      </c>
      <c r="G2" t="str">
        <f t="shared" ref="G2:G27" si="6">Address(1,I2,,,$K$4)</f>
        <v>'Count of different association for each letter'!$D$1</v>
      </c>
      <c r="H2" t="str">
        <f>Address($K$3,$I2,,,$K$4)</f>
        <v>'Count of different association for each letter'!$D$191</v>
      </c>
      <c r="I2" t="str">
        <f t="shared" ref="I2:I27" si="7">(row()-1)*$K$2+1</f>
        <v>4</v>
      </c>
      <c r="J2" s="36" t="s">
        <v>663</v>
      </c>
      <c r="K2" s="36">
        <v>3.0</v>
      </c>
    </row>
    <row r="3">
      <c r="A3" s="42" t="s">
        <v>664</v>
      </c>
      <c r="B3" s="64" t="str">
        <f t="shared" si="1"/>
        <v>30</v>
      </c>
      <c r="C3" s="64" t="str">
        <f t="shared" si="2"/>
        <v>14</v>
      </c>
      <c r="D3" s="46" t="str">
        <f t="shared" si="3"/>
        <v>9</v>
      </c>
      <c r="E3" s="65" t="str">
        <f t="shared" si="4"/>
        <v>Boolean - Black;White; Yes;No</v>
      </c>
      <c r="F3" s="46" t="str">
        <f t="shared" si="5"/>
        <v>5</v>
      </c>
      <c r="G3" s="46" t="str">
        <f t="shared" si="6"/>
        <v>'Count of different association for each letter'!$G$1</v>
      </c>
      <c r="H3" s="46" t="str">
        <f t="shared" ref="H3:H27" si="8">Address($K$3,$I3,,,"Count of different association for each letter")</f>
        <v>'Count of different association for each letter'!$G$191</v>
      </c>
      <c r="I3" s="46" t="str">
        <f t="shared" si="7"/>
        <v>7</v>
      </c>
      <c r="J3" s="43" t="s">
        <v>677</v>
      </c>
      <c r="K3" s="43">
        <v>191.0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>
      <c r="A4" s="37" t="s">
        <v>684</v>
      </c>
      <c r="B4" s="38" t="str">
        <f t="shared" si="1"/>
        <v>32</v>
      </c>
      <c r="C4" s="38" t="str">
        <f t="shared" si="2"/>
        <v>9</v>
      </c>
      <c r="D4" t="str">
        <f t="shared" si="3"/>
        <v>13</v>
      </c>
      <c r="E4" s="63" t="str">
        <f t="shared" si="4"/>
        <v>Char name</v>
      </c>
      <c r="F4" t="str">
        <f t="shared" si="5"/>
        <v>7</v>
      </c>
      <c r="G4" t="str">
        <f t="shared" si="6"/>
        <v>'Count of different association for each letter'!$J$1</v>
      </c>
      <c r="H4" t="str">
        <f t="shared" si="8"/>
        <v>'Count of different association for each letter'!$J$191</v>
      </c>
      <c r="I4" t="str">
        <f t="shared" si="7"/>
        <v>10</v>
      </c>
      <c r="J4" s="36" t="s">
        <v>690</v>
      </c>
      <c r="K4" s="36" t="s">
        <v>881</v>
      </c>
    </row>
    <row r="5">
      <c r="A5" s="42" t="s">
        <v>699</v>
      </c>
      <c r="B5" s="64" t="str">
        <f t="shared" si="1"/>
        <v>32</v>
      </c>
      <c r="C5" s="64" t="str">
        <f t="shared" si="2"/>
        <v>15</v>
      </c>
      <c r="D5" s="46" t="str">
        <f t="shared" si="3"/>
        <v>10</v>
      </c>
      <c r="E5" s="65" t="str">
        <f t="shared" si="4"/>
        <v>None</v>
      </c>
      <c r="F5" s="46" t="str">
        <f t="shared" si="5"/>
        <v>46</v>
      </c>
      <c r="G5" s="46" t="str">
        <f t="shared" si="6"/>
        <v>'Count of different association for each letter'!$M$1</v>
      </c>
      <c r="H5" s="46" t="str">
        <f t="shared" si="8"/>
        <v>'Count of different association for each letter'!$M$191</v>
      </c>
      <c r="I5" s="46" t="str">
        <f t="shared" si="7"/>
        <v>13</v>
      </c>
      <c r="J5" s="43" t="s">
        <v>710</v>
      </c>
      <c r="K5" s="43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>
      <c r="A6" s="37" t="s">
        <v>713</v>
      </c>
      <c r="B6" s="38" t="str">
        <f t="shared" si="1"/>
        <v>28</v>
      </c>
      <c r="C6" s="38" t="str">
        <f t="shared" si="2"/>
        <v>13</v>
      </c>
      <c r="D6" t="str">
        <f t="shared" si="3"/>
        <v>6</v>
      </c>
      <c r="E6" s="63" t="str">
        <f t="shared" si="4"/>
        <v>None</v>
      </c>
      <c r="F6" t="str">
        <f t="shared" si="5"/>
        <v>46</v>
      </c>
      <c r="G6" t="str">
        <f t="shared" si="6"/>
        <v>'Count of different association for each letter'!$P$1</v>
      </c>
      <c r="H6" t="str">
        <f t="shared" si="8"/>
        <v>'Count of different association for each letter'!$P$191</v>
      </c>
      <c r="I6" t="str">
        <f t="shared" si="7"/>
        <v>16</v>
      </c>
      <c r="J6" s="36"/>
      <c r="K6" s="36"/>
    </row>
    <row r="7">
      <c r="A7" s="42" t="s">
        <v>719</v>
      </c>
      <c r="B7" s="64" t="str">
        <f t="shared" si="1"/>
        <v>39</v>
      </c>
      <c r="C7" s="64" t="str">
        <f t="shared" si="2"/>
        <v>14</v>
      </c>
      <c r="D7" s="46" t="str">
        <f t="shared" si="3"/>
        <v>11</v>
      </c>
      <c r="E7" s="65" t="str">
        <f t="shared" si="4"/>
        <v>Float</v>
      </c>
      <c r="F7" s="46" t="str">
        <f t="shared" si="5"/>
        <v>32</v>
      </c>
      <c r="G7" s="46" t="str">
        <f t="shared" si="6"/>
        <v>'Count of different association for each letter'!$S$1</v>
      </c>
      <c r="H7" s="46" t="str">
        <f t="shared" si="8"/>
        <v>'Count of different association for each letter'!$S$191</v>
      </c>
      <c r="I7" s="46" t="str">
        <f t="shared" si="7"/>
        <v>19</v>
      </c>
      <c r="J7" s="43"/>
      <c r="K7" s="43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>
      <c r="A8" s="37" t="s">
        <v>726</v>
      </c>
      <c r="B8" s="38" t="str">
        <f t="shared" si="1"/>
        <v>31</v>
      </c>
      <c r="C8" s="38" t="str">
        <f t="shared" si="2"/>
        <v>11</v>
      </c>
      <c r="D8" t="str">
        <f t="shared" si="3"/>
        <v>11</v>
      </c>
      <c r="E8" s="63" t="str">
        <f t="shared" si="4"/>
        <v>None</v>
      </c>
      <c r="F8" t="str">
        <f t="shared" si="5"/>
        <v>46</v>
      </c>
      <c r="G8" t="str">
        <f t="shared" si="6"/>
        <v>'Count of different association for each letter'!$V$1</v>
      </c>
      <c r="H8" t="str">
        <f t="shared" si="8"/>
        <v>'Count of different association for each letter'!$V$191</v>
      </c>
      <c r="I8" t="str">
        <f t="shared" si="7"/>
        <v>22</v>
      </c>
      <c r="J8" s="36"/>
      <c r="K8" s="36"/>
    </row>
    <row r="9">
      <c r="A9" s="42" t="s">
        <v>728</v>
      </c>
      <c r="B9" s="64" t="str">
        <f t="shared" si="1"/>
        <v>29</v>
      </c>
      <c r="C9" s="64" t="str">
        <f t="shared" si="2"/>
        <v>9</v>
      </c>
      <c r="D9" s="46" t="str">
        <f t="shared" si="3"/>
        <v>13</v>
      </c>
      <c r="E9" s="65" t="str">
        <f t="shared" si="4"/>
        <v>None</v>
      </c>
      <c r="F9" s="46" t="str">
        <f t="shared" si="5"/>
        <v>46</v>
      </c>
      <c r="G9" s="46" t="str">
        <f t="shared" si="6"/>
        <v>'Count of different association for each letter'!$Y$1</v>
      </c>
      <c r="H9" s="46" t="str">
        <f t="shared" si="8"/>
        <v>'Count of different association for each letter'!$Y$191</v>
      </c>
      <c r="I9" s="46" t="str">
        <f t="shared" si="7"/>
        <v>25</v>
      </c>
      <c r="J9" s="43"/>
      <c r="K9" s="43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>
      <c r="A10" s="37" t="s">
        <v>734</v>
      </c>
      <c r="B10" s="38" t="str">
        <f t="shared" si="1"/>
        <v>43</v>
      </c>
      <c r="C10" s="38" t="str">
        <f t="shared" si="2"/>
        <v>10</v>
      </c>
      <c r="D10" t="str">
        <f t="shared" si="3"/>
        <v>19</v>
      </c>
      <c r="E10" s="63" t="str">
        <f t="shared" si="4"/>
        <v>Loop index</v>
      </c>
      <c r="F10" t="str">
        <f t="shared" si="5"/>
        <v>42</v>
      </c>
      <c r="G10" t="str">
        <f t="shared" si="6"/>
        <v>'Count of different association for each letter'!$AB$1</v>
      </c>
      <c r="H10" t="str">
        <f t="shared" si="8"/>
        <v>'Count of different association for each letter'!$AB$191</v>
      </c>
      <c r="I10" t="str">
        <f t="shared" si="7"/>
        <v>28</v>
      </c>
      <c r="J10" s="36"/>
      <c r="K10" s="36"/>
    </row>
    <row r="11">
      <c r="A11" s="42" t="s">
        <v>737</v>
      </c>
      <c r="B11" s="64" t="str">
        <f t="shared" si="1"/>
        <v>37</v>
      </c>
      <c r="C11" s="64" t="str">
        <f t="shared" si="2"/>
        <v>9</v>
      </c>
      <c r="D11" s="46" t="str">
        <f t="shared" si="3"/>
        <v>21</v>
      </c>
      <c r="E11" s="65" t="str">
        <f t="shared" si="4"/>
        <v>Loop index</v>
      </c>
      <c r="F11" s="46" t="str">
        <f t="shared" si="5"/>
        <v>42</v>
      </c>
      <c r="G11" s="46" t="str">
        <f t="shared" si="6"/>
        <v>'Count of different association for each letter'!$AE$1</v>
      </c>
      <c r="H11" s="46" t="str">
        <f t="shared" si="8"/>
        <v>'Count of different association for each letter'!$AE$191</v>
      </c>
      <c r="I11" s="46" t="str">
        <f t="shared" si="7"/>
        <v>31</v>
      </c>
      <c r="J11" s="43"/>
      <c r="K11" s="43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>
      <c r="A12" s="37" t="s">
        <v>743</v>
      </c>
      <c r="B12" s="38" t="str">
        <f t="shared" si="1"/>
        <v>41</v>
      </c>
      <c r="C12" s="38" t="str">
        <f t="shared" si="2"/>
        <v>14</v>
      </c>
      <c r="D12" t="str">
        <f t="shared" si="3"/>
        <v>17</v>
      </c>
      <c r="E12" s="63" t="str">
        <f t="shared" si="4"/>
        <v>Loop index</v>
      </c>
      <c r="F12" t="str">
        <f t="shared" si="5"/>
        <v>42</v>
      </c>
      <c r="G12" t="str">
        <f t="shared" si="6"/>
        <v>'Count of different association for each letter'!$AH$1</v>
      </c>
      <c r="H12" t="str">
        <f t="shared" si="8"/>
        <v>'Count of different association for each letter'!$AH$191</v>
      </c>
      <c r="I12" t="str">
        <f t="shared" si="7"/>
        <v>34</v>
      </c>
      <c r="J12" s="36"/>
      <c r="K12" s="36"/>
    </row>
    <row r="13">
      <c r="A13" s="42" t="s">
        <v>750</v>
      </c>
      <c r="B13" s="64" t="str">
        <f t="shared" si="1"/>
        <v>29</v>
      </c>
      <c r="C13" s="64" t="str">
        <f t="shared" si="2"/>
        <v>12</v>
      </c>
      <c r="D13" s="46" t="str">
        <f t="shared" si="3"/>
        <v>9</v>
      </c>
      <c r="E13" s="65" t="str">
        <f t="shared" si="4"/>
        <v>None</v>
      </c>
      <c r="F13" s="46" t="str">
        <f t="shared" si="5"/>
        <v>46</v>
      </c>
      <c r="G13" s="46" t="str">
        <f t="shared" si="6"/>
        <v>'Count of different association for each letter'!$AK$1</v>
      </c>
      <c r="H13" s="46" t="str">
        <f t="shared" si="8"/>
        <v>'Count of different association for each letter'!$AK$191</v>
      </c>
      <c r="I13" s="46" t="str">
        <f t="shared" si="7"/>
        <v>37</v>
      </c>
      <c r="J13" s="43"/>
      <c r="K13" s="43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>
      <c r="A14" s="37" t="s">
        <v>756</v>
      </c>
      <c r="B14" s="38" t="str">
        <f t="shared" si="1"/>
        <v>51</v>
      </c>
      <c r="C14" s="38" t="str">
        <f t="shared" si="2"/>
        <v>22</v>
      </c>
      <c r="D14" t="str">
        <f t="shared" si="3"/>
        <v>14</v>
      </c>
      <c r="E14" s="63" t="str">
        <f t="shared" si="4"/>
        <v>None</v>
      </c>
      <c r="F14" t="str">
        <f t="shared" si="5"/>
        <v>46</v>
      </c>
      <c r="G14" t="str">
        <f t="shared" si="6"/>
        <v>'Count of different association for each letter'!$AN$1</v>
      </c>
      <c r="H14" t="str">
        <f t="shared" si="8"/>
        <v>'Count of different association for each letter'!$AN$191</v>
      </c>
      <c r="I14" t="str">
        <f t="shared" si="7"/>
        <v>40</v>
      </c>
      <c r="J14" s="36"/>
      <c r="K14" s="36"/>
    </row>
    <row r="15">
      <c r="A15" s="42" t="s">
        <v>766</v>
      </c>
      <c r="B15" s="64" t="str">
        <f t="shared" si="1"/>
        <v>19</v>
      </c>
      <c r="C15" s="64" t="str">
        <f t="shared" si="2"/>
        <v>5</v>
      </c>
      <c r="D15" s="46" t="str">
        <f t="shared" si="3"/>
        <v>8</v>
      </c>
      <c r="E15" s="65" t="str">
        <f t="shared" si="4"/>
        <v>Counter</v>
      </c>
      <c r="F15" s="46" t="str">
        <f t="shared" si="5"/>
        <v>10</v>
      </c>
      <c r="G15" s="46" t="str">
        <f t="shared" si="6"/>
        <v>'Count of different association for each letter'!$AQ$1</v>
      </c>
      <c r="H15" s="46" t="str">
        <f t="shared" si="8"/>
        <v>'Count of different association for each letter'!$AQ$191</v>
      </c>
      <c r="I15" s="46" t="str">
        <f t="shared" si="7"/>
        <v>43</v>
      </c>
      <c r="J15" s="43"/>
      <c r="K15" s="43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>
      <c r="A16" s="37" t="s">
        <v>771</v>
      </c>
      <c r="B16" s="38" t="str">
        <f t="shared" si="1"/>
        <v>29</v>
      </c>
      <c r="C16" s="38" t="str">
        <f t="shared" si="2"/>
        <v>8</v>
      </c>
      <c r="D16" t="str">
        <f t="shared" si="3"/>
        <v>10</v>
      </c>
      <c r="E16" s="63" t="str">
        <f t="shared" si="4"/>
        <v>Object</v>
      </c>
      <c r="F16" t="str">
        <f t="shared" si="5"/>
        <v>104</v>
      </c>
      <c r="G16" t="str">
        <f t="shared" si="6"/>
        <v>'Count of different association for each letter'!$AT$1</v>
      </c>
      <c r="H16" t="str">
        <f t="shared" si="8"/>
        <v>'Count of different association for each letter'!$AT$191</v>
      </c>
      <c r="I16" t="str">
        <f t="shared" si="7"/>
        <v>46</v>
      </c>
      <c r="J16" s="36"/>
      <c r="K16" s="36"/>
    </row>
    <row r="17">
      <c r="A17" s="42" t="s">
        <v>776</v>
      </c>
      <c r="B17" s="64" t="str">
        <f t="shared" si="1"/>
        <v>33</v>
      </c>
      <c r="C17" s="64" t="str">
        <f t="shared" si="2"/>
        <v>19</v>
      </c>
      <c r="D17" s="46" t="str">
        <f t="shared" si="3"/>
        <v>9</v>
      </c>
      <c r="E17" s="65" t="str">
        <f t="shared" si="4"/>
        <v>Pointer</v>
      </c>
      <c r="F17" s="46" t="str">
        <f t="shared" si="5"/>
        <v>114</v>
      </c>
      <c r="G17" s="46" t="str">
        <f t="shared" si="6"/>
        <v>'Count of different association for each letter'!$AW$1</v>
      </c>
      <c r="H17" s="46" t="str">
        <f t="shared" si="8"/>
        <v>'Count of different association for each letter'!$AW$191</v>
      </c>
      <c r="I17" s="46" t="str">
        <f t="shared" si="7"/>
        <v>49</v>
      </c>
      <c r="J17" s="43"/>
      <c r="K17" s="43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>
      <c r="A18" s="37" t="s">
        <v>783</v>
      </c>
      <c r="B18" s="38" t="str">
        <f t="shared" si="1"/>
        <v>31</v>
      </c>
      <c r="C18" s="38" t="str">
        <f t="shared" si="2"/>
        <v>15</v>
      </c>
      <c r="D18" t="str">
        <f t="shared" si="3"/>
        <v>14</v>
      </c>
      <c r="E18" s="63" t="str">
        <f t="shared" si="4"/>
        <v>None</v>
      </c>
      <c r="F18" t="str">
        <f t="shared" si="5"/>
        <v>46</v>
      </c>
      <c r="G18" t="str">
        <f t="shared" si="6"/>
        <v>'Count of different association for each letter'!$AZ$1</v>
      </c>
      <c r="H18" t="str">
        <f t="shared" si="8"/>
        <v>'Count of different association for each letter'!$AZ$191</v>
      </c>
      <c r="I18" t="str">
        <f t="shared" si="7"/>
        <v>52</v>
      </c>
      <c r="J18" s="36"/>
      <c r="K18" s="36"/>
    </row>
    <row r="19">
      <c r="A19" s="42" t="s">
        <v>792</v>
      </c>
      <c r="B19" s="64" t="str">
        <f t="shared" si="1"/>
        <v>36</v>
      </c>
      <c r="C19" s="64" t="str">
        <f t="shared" si="2"/>
        <v>17</v>
      </c>
      <c r="D19" s="46" t="str">
        <f t="shared" si="3"/>
        <v>11</v>
      </c>
      <c r="E19" s="65" t="str">
        <f t="shared" si="4"/>
        <v>None</v>
      </c>
      <c r="F19" s="46" t="str">
        <f t="shared" si="5"/>
        <v>46</v>
      </c>
      <c r="G19" s="46" t="str">
        <f t="shared" si="6"/>
        <v>'Count of different association for each letter'!$BC$1</v>
      </c>
      <c r="H19" s="46" t="str">
        <f t="shared" si="8"/>
        <v>'Count of different association for each letter'!$BC$191</v>
      </c>
      <c r="I19" s="46" t="str">
        <f t="shared" si="7"/>
        <v>55</v>
      </c>
      <c r="J19" s="43"/>
      <c r="K19" s="43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>
      <c r="A20" s="37" t="s">
        <v>799</v>
      </c>
      <c r="B20" s="38" t="str">
        <f t="shared" si="1"/>
        <v>38</v>
      </c>
      <c r="C20" s="38" t="str">
        <f t="shared" si="2"/>
        <v>7</v>
      </c>
      <c r="D20" t="str">
        <f t="shared" si="3"/>
        <v>25</v>
      </c>
      <c r="E20" s="63" t="str">
        <f t="shared" si="4"/>
        <v>String</v>
      </c>
      <c r="F20" t="str">
        <f t="shared" si="5"/>
        <v>54</v>
      </c>
      <c r="G20" t="str">
        <f t="shared" si="6"/>
        <v>'Count of different association for each letter'!$BF$1</v>
      </c>
      <c r="H20" t="str">
        <f t="shared" si="8"/>
        <v>'Count of different association for each letter'!$BF$191</v>
      </c>
      <c r="I20" t="str">
        <f t="shared" si="7"/>
        <v>58</v>
      </c>
      <c r="J20" s="36"/>
      <c r="K20" s="36"/>
    </row>
    <row r="21">
      <c r="A21" s="42" t="s">
        <v>805</v>
      </c>
      <c r="B21" s="64" t="str">
        <f t="shared" si="1"/>
        <v>39</v>
      </c>
      <c r="C21" s="64" t="str">
        <f t="shared" si="2"/>
        <v>10</v>
      </c>
      <c r="D21" s="46" t="str">
        <f t="shared" si="3"/>
        <v>23</v>
      </c>
      <c r="E21" s="65" t="str">
        <f t="shared" si="4"/>
        <v>Time</v>
      </c>
      <c r="F21" s="46" t="str">
        <f t="shared" si="5"/>
        <v>148</v>
      </c>
      <c r="G21" s="46" t="str">
        <f t="shared" si="6"/>
        <v>'Count of different association for each letter'!$BI$1</v>
      </c>
      <c r="H21" s="46" t="str">
        <f t="shared" si="8"/>
        <v>'Count of different association for each letter'!$BI$191</v>
      </c>
      <c r="I21" s="46" t="str">
        <f t="shared" si="7"/>
        <v>61</v>
      </c>
      <c r="J21" s="43"/>
      <c r="K21" s="43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>
      <c r="A22" s="37" t="s">
        <v>816</v>
      </c>
      <c r="B22" s="38" t="str">
        <f t="shared" si="1"/>
        <v>31</v>
      </c>
      <c r="C22" s="38" t="str">
        <f t="shared" si="2"/>
        <v>14</v>
      </c>
      <c r="D22" t="str">
        <f t="shared" si="3"/>
        <v>16</v>
      </c>
      <c r="E22" s="63" t="str">
        <f t="shared" si="4"/>
        <v>None</v>
      </c>
      <c r="F22" t="str">
        <f t="shared" si="5"/>
        <v>46</v>
      </c>
      <c r="G22" t="str">
        <f t="shared" si="6"/>
        <v>'Count of different association for each letter'!$BL$1</v>
      </c>
      <c r="H22" t="str">
        <f t="shared" si="8"/>
        <v>'Count of different association for each letter'!$BL$191</v>
      </c>
      <c r="I22" t="str">
        <f t="shared" si="7"/>
        <v>64</v>
      </c>
      <c r="J22" s="36"/>
      <c r="K22" s="36"/>
    </row>
    <row r="23">
      <c r="A23" s="42" t="s">
        <v>823</v>
      </c>
      <c r="B23" s="64" t="str">
        <f t="shared" si="1"/>
        <v>33</v>
      </c>
      <c r="C23" s="64" t="str">
        <f t="shared" si="2"/>
        <v>13</v>
      </c>
      <c r="D23" s="46" t="str">
        <f t="shared" si="3"/>
        <v>10</v>
      </c>
      <c r="E23" s="65" t="str">
        <f t="shared" si="4"/>
        <v>Vector</v>
      </c>
      <c r="F23" s="46" t="str">
        <f t="shared" si="5"/>
        <v>161</v>
      </c>
      <c r="G23" s="46" t="str">
        <f t="shared" si="6"/>
        <v>'Count of different association for each letter'!$BO$1</v>
      </c>
      <c r="H23" s="46" t="str">
        <f t="shared" si="8"/>
        <v>'Count of different association for each letter'!$BO$191</v>
      </c>
      <c r="I23" s="46" t="str">
        <f t="shared" si="7"/>
        <v>67</v>
      </c>
      <c r="J23" s="43"/>
      <c r="K23" s="43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>
      <c r="A24" s="37" t="s">
        <v>829</v>
      </c>
      <c r="B24" s="38" t="str">
        <f t="shared" si="1"/>
        <v>30</v>
      </c>
      <c r="C24" s="38" t="str">
        <f t="shared" si="2"/>
        <v>10</v>
      </c>
      <c r="D24" t="str">
        <f t="shared" si="3"/>
        <v>9</v>
      </c>
      <c r="E24" s="63" t="str">
        <f t="shared" si="4"/>
        <v>None</v>
      </c>
      <c r="F24" t="str">
        <f t="shared" si="5"/>
        <v>46</v>
      </c>
      <c r="G24" t="str">
        <f t="shared" si="6"/>
        <v>'Count of different association for each letter'!$BR$1</v>
      </c>
      <c r="H24" t="str">
        <f t="shared" si="8"/>
        <v>'Count of different association for each letter'!$BR$191</v>
      </c>
      <c r="I24" t="str">
        <f t="shared" si="7"/>
        <v>70</v>
      </c>
      <c r="J24" s="36"/>
      <c r="K24" s="36"/>
    </row>
    <row r="25">
      <c r="A25" s="42" t="s">
        <v>834</v>
      </c>
      <c r="B25" s="64" t="str">
        <f t="shared" si="1"/>
        <v>32</v>
      </c>
      <c r="C25" s="64" t="str">
        <f t="shared" si="2"/>
        <v>19</v>
      </c>
      <c r="D25" s="46" t="str">
        <f t="shared" si="3"/>
        <v>6</v>
      </c>
      <c r="E25" s="65" t="str">
        <f t="shared" si="4"/>
        <v>Coordinate</v>
      </c>
      <c r="F25" s="46" t="str">
        <f t="shared" si="5"/>
        <v>155</v>
      </c>
      <c r="G25" s="46" t="str">
        <f t="shared" si="6"/>
        <v>'Count of different association for each letter'!$BU$1</v>
      </c>
      <c r="H25" s="46" t="str">
        <f t="shared" si="8"/>
        <v>'Count of different association for each letter'!$BU$191</v>
      </c>
      <c r="I25" s="46" t="str">
        <f t="shared" si="7"/>
        <v>73</v>
      </c>
      <c r="J25" s="43"/>
      <c r="K25" s="43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>
      <c r="A26" s="37" t="s">
        <v>838</v>
      </c>
      <c r="B26" s="38" t="str">
        <f t="shared" si="1"/>
        <v>23</v>
      </c>
      <c r="C26" s="38" t="str">
        <f t="shared" si="2"/>
        <v>10</v>
      </c>
      <c r="D26" t="str">
        <f t="shared" si="3"/>
        <v>8</v>
      </c>
      <c r="E26" s="63" t="str">
        <f t="shared" si="4"/>
        <v>Coordinate</v>
      </c>
      <c r="F26" t="str">
        <f t="shared" si="5"/>
        <v>155</v>
      </c>
      <c r="G26" t="str">
        <f t="shared" si="6"/>
        <v>'Count of different association for each letter'!$BX$1</v>
      </c>
      <c r="H26" t="str">
        <f t="shared" si="8"/>
        <v>'Count of different association for each letter'!$BX$191</v>
      </c>
      <c r="I26" t="str">
        <f t="shared" si="7"/>
        <v>76</v>
      </c>
      <c r="J26" s="36"/>
      <c r="K26" s="36"/>
    </row>
    <row r="27">
      <c r="A27" s="55" t="s">
        <v>846</v>
      </c>
      <c r="B27" s="69" t="str">
        <f t="shared" si="1"/>
        <v>24</v>
      </c>
      <c r="C27" s="69" t="str">
        <f t="shared" si="2"/>
        <v>10</v>
      </c>
      <c r="D27" s="70" t="str">
        <f t="shared" si="3"/>
        <v>9</v>
      </c>
      <c r="E27" s="71" t="str">
        <f t="shared" si="4"/>
        <v>Coordinate</v>
      </c>
      <c r="F27" s="46" t="str">
        <f t="shared" si="5"/>
        <v>155</v>
      </c>
      <c r="G27" s="46" t="str">
        <f t="shared" si="6"/>
        <v>'Count of different association for each letter'!$CA$1</v>
      </c>
      <c r="H27" s="46" t="str">
        <f t="shared" si="8"/>
        <v>'Count of different association for each letter'!$CA$191</v>
      </c>
      <c r="I27" s="46" t="str">
        <f t="shared" si="7"/>
        <v>79</v>
      </c>
      <c r="J27" s="43"/>
      <c r="K27" s="43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7" t="str">
        <f>IFERROR(__xludf.DUMMYFUNCTION("if('Free text only'!A2&lt;&gt;"""",if(counta(split('Free text only'!A2,"",""))&lt;&gt;0,COUNTA(split('Free text only'!A2,"","")),if(counta(split('Free text only'!A2,"";""))&lt;&gt;0,COUNTA(split('Free text only'!A2,"";1"")),1)),0)"),"1")</f>
        <v>1</v>
      </c>
      <c r="B2" s="67" t="str">
        <f>IFERROR(__xludf.DUMMYFUNCTION("if('Free text only'!B2&lt;&gt;"""",if(counta(split('Free text only'!B2,"",""))&lt;&gt;0,COUNTA(split('Free text only'!B2,"","")),if(counta(split('Free text only'!B2,"";""))&lt;&gt;0,COUNTA(split('Free text only'!B2,"";1"")),1)),0)"),"0")</f>
        <v>0</v>
      </c>
      <c r="C2" s="67" t="str">
        <f>IFERROR(__xludf.DUMMYFUNCTION("if('Free text only'!C2&lt;&gt;"""",if(counta(split('Free text only'!C2,"",""))&lt;&gt;0,COUNTA(split('Free text only'!C2,"","")),if(counta(split('Free text only'!C2,"";""))&lt;&gt;0,COUNTA(split('Free text only'!C2,"";1"")),1)),0)"),"0")</f>
        <v>0</v>
      </c>
      <c r="D2" s="67" t="str">
        <f>IFERROR(__xludf.DUMMYFUNCTION("if('Free text only'!D2&lt;&gt;"""",if(counta(split('Free text only'!D2,"",""))&lt;&gt;0,COUNTA(split('Free text only'!D2,"","")),if(counta(split('Free text only'!D2,"";""))&lt;&gt;0,COUNTA(split('Free text only'!D2,"";1"")),1)),0)"),"1")</f>
        <v>1</v>
      </c>
      <c r="E2" s="67" t="str">
        <f>IFERROR(__xludf.DUMMYFUNCTION("if('Free text only'!E2&lt;&gt;"""",if(counta(split('Free text only'!E2,"",""))&lt;&gt;0,COUNTA(split('Free text only'!E2,"","")),if(counta(split('Free text only'!E2,"";""))&lt;&gt;0,COUNTA(split('Free text only'!E2,"";1"")),1)),0)"),"0")</f>
        <v>0</v>
      </c>
      <c r="F2" s="67" t="str">
        <f>IFERROR(__xludf.DUMMYFUNCTION("if('Free text only'!F2&lt;&gt;"""",if(counta(split('Free text only'!F2,"",""))&lt;&gt;0,COUNTA(split('Free text only'!F2,"","")),if(counta(split('Free text only'!F2,"";""))&lt;&gt;0,COUNTA(split('Free text only'!F2,"";1"")),1)),0)"),"0")</f>
        <v>0</v>
      </c>
      <c r="G2" s="67" t="str">
        <f>IFERROR(__xludf.DUMMYFUNCTION("if('Free text only'!G2&lt;&gt;"""",if(counta(split('Free text only'!G2,"",""))&lt;&gt;0,COUNTA(split('Free text only'!G2,"","")),if(counta(split('Free text only'!G2,"";""))&lt;&gt;0,COUNTA(split('Free text only'!G2,"";1"")),1)),0)"),"0")</f>
        <v>0</v>
      </c>
      <c r="H2" s="67" t="str">
        <f>IFERROR(__xludf.DUMMYFUNCTION("if('Free text only'!H2&lt;&gt;"""",if(counta(split('Free text only'!H2,"",""))&lt;&gt;0,COUNTA(split('Free text only'!H2,"","")),if(counta(split('Free text only'!H2,"";""))&lt;&gt;0,COUNTA(split('Free text only'!H2,"";1"")),1)),0)"),"0")</f>
        <v>0</v>
      </c>
      <c r="I2" s="67" t="str">
        <f>IFERROR(__xludf.DUMMYFUNCTION("if('Free text only'!I2&lt;&gt;"""",if(counta(split('Free text only'!I2,"",""))&lt;&gt;0,COUNTA(split('Free text only'!I2,"","")),if(counta(split('Free text only'!I2,"";""))&lt;&gt;0,COUNTA(split('Free text only'!I2,"";1"")),1)),0)"),"1")</f>
        <v>1</v>
      </c>
      <c r="J2" s="67" t="str">
        <f>IFERROR(__xludf.DUMMYFUNCTION("if('Free text only'!J2&lt;&gt;"""",if(counta(split('Free text only'!J2,"",""))&lt;&gt;0,COUNTA(split('Free text only'!J2,"","")),if(counta(split('Free text only'!J2,"";""))&lt;&gt;0,COUNTA(split('Free text only'!J2,"";1"")),1)),0)"),"1")</f>
        <v>1</v>
      </c>
      <c r="K2" s="67" t="str">
        <f>IFERROR(__xludf.DUMMYFUNCTION("if('Free text only'!K2&lt;&gt;"""",if(counta(split('Free text only'!K2,"",""))&lt;&gt;0,COUNTA(split('Free text only'!K2,"","")),if(counta(split('Free text only'!K2,"";""))&lt;&gt;0,COUNTA(split('Free text only'!K2,"";1"")),1)),0)"),"1")</f>
        <v>1</v>
      </c>
      <c r="L2" s="67" t="str">
        <f>IFERROR(__xludf.DUMMYFUNCTION("if('Free text only'!L2&lt;&gt;"""",if(counta(split('Free text only'!L2,"",""))&lt;&gt;0,COUNTA(split('Free text only'!L2,"","")),if(counta(split('Free text only'!L2,"";""))&lt;&gt;0,COUNTA(split('Free text only'!L2,"";1"")),1)),0)"),"0")</f>
        <v>0</v>
      </c>
      <c r="M2" s="67" t="str">
        <f>IFERROR(__xludf.DUMMYFUNCTION("if('Free text only'!M2&lt;&gt;"""",if(counta(split('Free text only'!M2,"",""))&lt;&gt;0,COUNTA(split('Free text only'!M2,"","")),if(counta(split('Free text only'!M2,"";""))&lt;&gt;0,COUNTA(split('Free text only'!M2,"";1"")),1)),0)"),"0")</f>
        <v>0</v>
      </c>
      <c r="N2" s="67" t="str">
        <f>IFERROR(__xludf.DUMMYFUNCTION("if('Free text only'!N2&lt;&gt;"""",if(counta(split('Free text only'!N2,"",""))&lt;&gt;0,COUNTA(split('Free text only'!N2,"","")),if(counta(split('Free text only'!N2,"";""))&lt;&gt;0,COUNTA(split('Free text only'!N2,"";1"")),1)),0)"),"0")</f>
        <v>0</v>
      </c>
      <c r="O2" s="67" t="str">
        <f>IFERROR(__xludf.DUMMYFUNCTION("if('Free text only'!O2&lt;&gt;"""",if(counta(split('Free text only'!O2,"",""))&lt;&gt;0,COUNTA(split('Free text only'!O2,"","")),if(counta(split('Free text only'!O2,"";""))&lt;&gt;0,COUNTA(split('Free text only'!O2,"";1"")),1)),0)"),"0")</f>
        <v>0</v>
      </c>
      <c r="P2" s="67" t="str">
        <f>IFERROR(__xludf.DUMMYFUNCTION("if('Free text only'!P2&lt;&gt;"""",if(counta(split('Free text only'!P2,"",""))&lt;&gt;0,COUNTA(split('Free text only'!P2,"","")),if(counta(split('Free text only'!P2,"";""))&lt;&gt;0,COUNTA(split('Free text only'!P2,"";1"")),1)),0)"),"1")</f>
        <v>1</v>
      </c>
      <c r="Q2" s="67" t="str">
        <f>IFERROR(__xludf.DUMMYFUNCTION("if('Free text only'!Q2&lt;&gt;"""",if(counta(split('Free text only'!Q2,"",""))&lt;&gt;0,COUNTA(split('Free text only'!Q2,"","")),if(counta(split('Free text only'!Q2,"";""))&lt;&gt;0,COUNTA(split('Free text only'!Q2,"";1"")),1)),0)"),"0")</f>
        <v>0</v>
      </c>
      <c r="R2" s="67" t="str">
        <f>IFERROR(__xludf.DUMMYFUNCTION("if('Free text only'!R2&lt;&gt;"""",if(counta(split('Free text only'!R2,"",""))&lt;&gt;0,COUNTA(split('Free text only'!R2,"","")),if(counta(split('Free text only'!R2,"";""))&lt;&gt;0,COUNTA(split('Free text only'!R2,"";1"")),1)),0)"),"1")</f>
        <v>1</v>
      </c>
      <c r="S2" s="67" t="str">
        <f>IFERROR(__xludf.DUMMYFUNCTION("if('Free text only'!S2&lt;&gt;"""",if(counta(split('Free text only'!S2,"",""))&lt;&gt;0,COUNTA(split('Free text only'!S2,"","")),if(counta(split('Free text only'!S2,"";""))&lt;&gt;0,COUNTA(split('Free text only'!S2,"";1"")),1)),0)"),"1")</f>
        <v>1</v>
      </c>
      <c r="T2" s="67" t="str">
        <f>IFERROR(__xludf.DUMMYFUNCTION("if('Free text only'!T2&lt;&gt;"""",if(counta(split('Free text only'!T2,"",""))&lt;&gt;0,COUNTA(split('Free text only'!T2,"","")),if(counta(split('Free text only'!T2,"";""))&lt;&gt;0,COUNTA(split('Free text only'!T2,"";1"")),1)),0)"),"1")</f>
        <v>1</v>
      </c>
      <c r="U2" s="67" t="str">
        <f>IFERROR(__xludf.DUMMYFUNCTION("if('Free text only'!U2&lt;&gt;"""",if(counta(split('Free text only'!U2,"",""))&lt;&gt;0,COUNTA(split('Free text only'!U2,"","")),if(counta(split('Free text only'!U2,"";""))&lt;&gt;0,COUNTA(split('Free text only'!U2,"";1"")),1)),0)"),"1")</f>
        <v>1</v>
      </c>
      <c r="V2" s="67" t="str">
        <f>IFERROR(__xludf.DUMMYFUNCTION("if('Free text only'!V2&lt;&gt;"""",if(counta(split('Free text only'!V2,"",""))&lt;&gt;0,COUNTA(split('Free text only'!V2,"","")),if(counta(split('Free text only'!V2,"";""))&lt;&gt;0,COUNTA(split('Free text only'!V2,"";1"")),1)),0)"),"1")</f>
        <v>1</v>
      </c>
      <c r="W2" s="67" t="str">
        <f>IFERROR(__xludf.DUMMYFUNCTION("if('Free text only'!W2&lt;&gt;"""",if(counta(split('Free text only'!W2,"",""))&lt;&gt;0,COUNTA(split('Free text only'!W2,"","")),if(counta(split('Free text only'!W2,"";""))&lt;&gt;0,COUNTA(split('Free text only'!W2,"";1"")),1)),0)"),"0")</f>
        <v>0</v>
      </c>
      <c r="X2" s="67" t="str">
        <f>IFERROR(__xludf.DUMMYFUNCTION("if('Free text only'!X2&lt;&gt;"""",if(counta(split('Free text only'!X2,"",""))&lt;&gt;0,COUNTA(split('Free text only'!X2,"","")),if(counta(split('Free text only'!X2,"";""))&lt;&gt;0,COUNTA(split('Free text only'!X2,"";1"")),1)),0)"),"1")</f>
        <v>1</v>
      </c>
      <c r="Y2" s="67" t="str">
        <f>IFERROR(__xludf.DUMMYFUNCTION("if('Free text only'!Y2&lt;&gt;"""",if(counta(split('Free text only'!Y2,"",""))&lt;&gt;0,COUNTA(split('Free text only'!Y2,"","")),if(counta(split('Free text only'!Y2,"";""))&lt;&gt;0,COUNTA(split('Free text only'!Y2,"";1"")),1)),0)"),"1")</f>
        <v>1</v>
      </c>
      <c r="Z2" s="67" t="str">
        <f>IFERROR(__xludf.DUMMYFUNCTION("if('Free text only'!Z2&lt;&gt;"""",if(counta(split('Free text only'!Z2,"",""))&lt;&gt;0,COUNTA(split('Free text only'!Z2,"","")),if(counta(split('Free text only'!Z2,"";""))&lt;&gt;0,COUNTA(split('Free text only'!Z2,"";1"")),1)),0)"),"0")</f>
        <v>0</v>
      </c>
    </row>
    <row r="3">
      <c r="A3" s="67" t="str">
        <f>IFERROR(__xludf.DUMMYFUNCTION("if('Free text only'!A3&lt;&gt;"""",if(counta(split('Free text only'!A3,"",""))&lt;&gt;0,COUNTA(split('Free text only'!A3,"","")),if(counta(split('Free text only'!A3,"";""))&lt;&gt;0,COUNTA(split('Free text only'!A3,"";1"")),1)),0)"),"2")</f>
        <v>2</v>
      </c>
      <c r="B3" s="67" t="str">
        <f>IFERROR(__xludf.DUMMYFUNCTION("if('Free text only'!B3&lt;&gt;"""",if(counta(split('Free text only'!B3,"",""))&lt;&gt;0,COUNTA(split('Free text only'!B3,"","")),if(counta(split('Free text only'!B3,"";""))&lt;&gt;0,COUNTA(split('Free text only'!B3,"";1"")),1)),0)"),"1")</f>
        <v>1</v>
      </c>
      <c r="C3" s="67" t="str">
        <f>IFERROR(__xludf.DUMMYFUNCTION("if('Free text only'!C3&lt;&gt;"""",if(counta(split('Free text only'!C3,"",""))&lt;&gt;0,COUNTA(split('Free text only'!C3,"","")),if(counta(split('Free text only'!C3,"";""))&lt;&gt;0,COUNTA(split('Free text only'!C3,"";1"")),1)),0)"),"1")</f>
        <v>1</v>
      </c>
      <c r="D3" s="67" t="str">
        <f>IFERROR(__xludf.DUMMYFUNCTION("if('Free text only'!D3&lt;&gt;"""",if(counta(split('Free text only'!D3,"",""))&lt;&gt;0,COUNTA(split('Free text only'!D3,"","")),if(counta(split('Free text only'!D3,"";""))&lt;&gt;0,COUNTA(split('Free text only'!D3,"";1"")),1)),0)"),"1")</f>
        <v>1</v>
      </c>
      <c r="E3" s="67" t="str">
        <f>IFERROR(__xludf.DUMMYFUNCTION("if('Free text only'!E3&lt;&gt;"""",if(counta(split('Free text only'!E3,"",""))&lt;&gt;0,COUNTA(split('Free text only'!E3,"","")),if(counta(split('Free text only'!E3,"";""))&lt;&gt;0,COUNTA(split('Free text only'!E3,"";1"")),1)),0)"),"0")</f>
        <v>0</v>
      </c>
      <c r="F3" s="67" t="str">
        <f>IFERROR(__xludf.DUMMYFUNCTION("if('Free text only'!F3&lt;&gt;"""",if(counta(split('Free text only'!F3,"",""))&lt;&gt;0,COUNTA(split('Free text only'!F3,"","")),if(counta(split('Free text only'!F3,"";""))&lt;&gt;0,COUNTA(split('Free text only'!F3,"";1"")),1)),0)"),"0")</f>
        <v>0</v>
      </c>
      <c r="G3" s="67" t="str">
        <f>IFERROR(__xludf.DUMMYFUNCTION("if('Free text only'!G3&lt;&gt;"""",if(counta(split('Free text only'!G3,"",""))&lt;&gt;0,COUNTA(split('Free text only'!G3,"","")),if(counta(split('Free text only'!G3,"";""))&lt;&gt;0,COUNTA(split('Free text only'!G3,"";1"")),1)),0)"),"0")</f>
        <v>0</v>
      </c>
      <c r="H3" s="67" t="str">
        <f>IFERROR(__xludf.DUMMYFUNCTION("if('Free text only'!H3&lt;&gt;"""",if(counta(split('Free text only'!H3,"",""))&lt;&gt;0,COUNTA(split('Free text only'!H3,"","")),if(counta(split('Free text only'!H3,"";""))&lt;&gt;0,COUNTA(split('Free text only'!H3,"";1"")),1)),0)"),"1")</f>
        <v>1</v>
      </c>
      <c r="I3" s="67" t="str">
        <f>IFERROR(__xludf.DUMMYFUNCTION("if('Free text only'!I3&lt;&gt;"""",if(counta(split('Free text only'!I3,"",""))&lt;&gt;0,COUNTA(split('Free text only'!I3,"","")),if(counta(split('Free text only'!I3,"";""))&lt;&gt;0,COUNTA(split('Free text only'!I3,"";1"")),1)),0)"),"1")</f>
        <v>1</v>
      </c>
      <c r="J3" s="67" t="str">
        <f>IFERROR(__xludf.DUMMYFUNCTION("if('Free text only'!J3&lt;&gt;"""",if(counta(split('Free text only'!J3,"",""))&lt;&gt;0,COUNTA(split('Free text only'!J3,"","")),if(counta(split('Free text only'!J3,"";""))&lt;&gt;0,COUNTA(split('Free text only'!J3,"";1"")),1)),0)"),"1")</f>
        <v>1</v>
      </c>
      <c r="K3" s="67" t="str">
        <f>IFERROR(__xludf.DUMMYFUNCTION("if('Free text only'!K3&lt;&gt;"""",if(counta(split('Free text only'!K3,"",""))&lt;&gt;0,COUNTA(split('Free text only'!K3,"","")),if(counta(split('Free text only'!K3,"";""))&lt;&gt;0,COUNTA(split('Free text only'!K3,"";1"")),1)),0)"),"1")</f>
        <v>1</v>
      </c>
      <c r="L3" s="67" t="str">
        <f>IFERROR(__xludf.DUMMYFUNCTION("if('Free text only'!L3&lt;&gt;"""",if(counta(split('Free text only'!L3,"",""))&lt;&gt;0,COUNTA(split('Free text only'!L3,"","")),if(counta(split('Free text only'!L3,"";""))&lt;&gt;0,COUNTA(split('Free text only'!L3,"";1"")),1)),0)"),"1")</f>
        <v>1</v>
      </c>
      <c r="M3" s="67" t="str">
        <f>IFERROR(__xludf.DUMMYFUNCTION("if('Free text only'!M3&lt;&gt;"""",if(counta(split('Free text only'!M3,"",""))&lt;&gt;0,COUNTA(split('Free text only'!M3,"","")),if(counta(split('Free text only'!M3,"";""))&lt;&gt;0,COUNTA(split('Free text only'!M3,"";1"")),1)),0)"),"0")</f>
        <v>0</v>
      </c>
      <c r="N3" s="67" t="str">
        <f>IFERROR(__xludf.DUMMYFUNCTION("if('Free text only'!N3&lt;&gt;"""",if(counta(split('Free text only'!N3,"",""))&lt;&gt;0,COUNTA(split('Free text only'!N3,"","")),if(counta(split('Free text only'!N3,"";""))&lt;&gt;0,COUNTA(split('Free text only'!N3,"";1"")),1)),0)"),"1")</f>
        <v>1</v>
      </c>
      <c r="O3" s="67" t="str">
        <f>IFERROR(__xludf.DUMMYFUNCTION("if('Free text only'!O3&lt;&gt;"""",if(counta(split('Free text only'!O3,"",""))&lt;&gt;0,COUNTA(split('Free text only'!O3,"","")),if(counta(split('Free text only'!O3,"";""))&lt;&gt;0,COUNTA(split('Free text only'!O3,"";1"")),1)),0)"),"0")</f>
        <v>0</v>
      </c>
      <c r="P3" s="67" t="str">
        <f>IFERROR(__xludf.DUMMYFUNCTION("if('Free text only'!P3&lt;&gt;"""",if(counta(split('Free text only'!P3,"",""))&lt;&gt;0,COUNTA(split('Free text only'!P3,"","")),if(counta(split('Free text only'!P3,"";""))&lt;&gt;0,COUNTA(split('Free text only'!P3,"";1"")),1)),0)"),"0")</f>
        <v>0</v>
      </c>
      <c r="Q3" s="67" t="str">
        <f>IFERROR(__xludf.DUMMYFUNCTION("if('Free text only'!Q3&lt;&gt;"""",if(counta(split('Free text only'!Q3,"",""))&lt;&gt;0,COUNTA(split('Free text only'!Q3,"","")),if(counta(split('Free text only'!Q3,"";""))&lt;&gt;0,COUNTA(split('Free text only'!Q3,"";1"")),1)),0)"),"0")</f>
        <v>0</v>
      </c>
      <c r="R3" s="67" t="str">
        <f>IFERROR(__xludf.DUMMYFUNCTION("if('Free text only'!R3&lt;&gt;"""",if(counta(split('Free text only'!R3,"",""))&lt;&gt;0,COUNTA(split('Free text only'!R3,"","")),if(counta(split('Free text only'!R3,"";""))&lt;&gt;0,COUNTA(split('Free text only'!R3,"";1"")),1)),0)"),"0")</f>
        <v>0</v>
      </c>
      <c r="S3" s="67" t="str">
        <f>IFERROR(__xludf.DUMMYFUNCTION("if('Free text only'!S3&lt;&gt;"""",if(counta(split('Free text only'!S3,"",""))&lt;&gt;0,COUNTA(split('Free text only'!S3,"","")),if(counta(split('Free text only'!S3,"";""))&lt;&gt;0,COUNTA(split('Free text only'!S3,"";1"")),1)),0)"),"1")</f>
        <v>1</v>
      </c>
      <c r="T3" s="67" t="str">
        <f>IFERROR(__xludf.DUMMYFUNCTION("if('Free text only'!T3&lt;&gt;"""",if(counta(split('Free text only'!T3,"",""))&lt;&gt;0,COUNTA(split('Free text only'!T3,"","")),if(counta(split('Free text only'!T3,"";""))&lt;&gt;0,COUNTA(split('Free text only'!T3,"";1"")),1)),0)"),"0")</f>
        <v>0</v>
      </c>
      <c r="U3" s="67" t="str">
        <f>IFERROR(__xludf.DUMMYFUNCTION("if('Free text only'!U3&lt;&gt;"""",if(counta(split('Free text only'!U3,"",""))&lt;&gt;0,COUNTA(split('Free text only'!U3,"","")),if(counta(split('Free text only'!U3,"";""))&lt;&gt;0,COUNTA(split('Free text only'!U3,"";1"")),1)),0)"),"0")</f>
        <v>0</v>
      </c>
      <c r="V3" s="67" t="str">
        <f>IFERROR(__xludf.DUMMYFUNCTION("if('Free text only'!V3&lt;&gt;"""",if(counta(split('Free text only'!V3,"",""))&lt;&gt;0,COUNTA(split('Free text only'!V3,"","")),if(counta(split('Free text only'!V3,"";""))&lt;&gt;0,COUNTA(split('Free text only'!V3,"";1"")),1)),0)"),"0")</f>
        <v>0</v>
      </c>
      <c r="W3" s="67" t="str">
        <f>IFERROR(__xludf.DUMMYFUNCTION("if('Free text only'!W3&lt;&gt;"""",if(counta(split('Free text only'!W3,"",""))&lt;&gt;0,COUNTA(split('Free text only'!W3,"","")),if(counta(split('Free text only'!W3,"";""))&lt;&gt;0,COUNTA(split('Free text only'!W3,"";1"")),1)),0)"),"0")</f>
        <v>0</v>
      </c>
      <c r="X3" s="67" t="str">
        <f>IFERROR(__xludf.DUMMYFUNCTION("if('Free text only'!X3&lt;&gt;"""",if(counta(split('Free text only'!X3,"",""))&lt;&gt;0,COUNTA(split('Free text only'!X3,"","")),if(counta(split('Free text only'!X3,"";""))&lt;&gt;0,COUNTA(split('Free text only'!X3,"";1"")),1)),0)"),"1")</f>
        <v>1</v>
      </c>
      <c r="Y3" s="67" t="str">
        <f>IFERROR(__xludf.DUMMYFUNCTION("if('Free text only'!Y3&lt;&gt;"""",if(counta(split('Free text only'!Y3,"",""))&lt;&gt;0,COUNTA(split('Free text only'!Y3,"","")),if(counta(split('Free text only'!Y3,"";""))&lt;&gt;0,COUNTA(split('Free text only'!Y3,"";1"")),1)),0)"),"1")</f>
        <v>1</v>
      </c>
      <c r="Z3" s="67" t="str">
        <f>IFERROR(__xludf.DUMMYFUNCTION("if('Free text only'!Z3&lt;&gt;"""",if(counta(split('Free text only'!Z3,"",""))&lt;&gt;0,COUNTA(split('Free text only'!Z3,"","")),if(counta(split('Free text only'!Z3,"";""))&lt;&gt;0,COUNTA(split('Free text only'!Z3,"";1"")),1)),0)"),"1")</f>
        <v>1</v>
      </c>
    </row>
    <row r="4">
      <c r="A4" s="67" t="str">
        <f>IFERROR(__xludf.DUMMYFUNCTION("if('Free text only'!A4&lt;&gt;"""",if(counta(split('Free text only'!A4,"",""))&lt;&gt;0,COUNTA(split('Free text only'!A4,"","")),if(counta(split('Free text only'!A4,"";""))&lt;&gt;0,COUNTA(split('Free text only'!A4,"";1"")),1)),0)"),"1")</f>
        <v>1</v>
      </c>
      <c r="B4" s="67" t="str">
        <f>IFERROR(__xludf.DUMMYFUNCTION("if('Free text only'!B4&lt;&gt;"""",if(counta(split('Free text only'!B4,"",""))&lt;&gt;0,COUNTA(split('Free text only'!B4,"","")),if(counta(split('Free text only'!B4,"";""))&lt;&gt;0,COUNTA(split('Free text only'!B4,"";1"")),1)),0)"),"1")</f>
        <v>1</v>
      </c>
      <c r="C4" s="67" t="str">
        <f>IFERROR(__xludf.DUMMYFUNCTION("if('Free text only'!C4&lt;&gt;"""",if(counta(split('Free text only'!C4,"",""))&lt;&gt;0,COUNTA(split('Free text only'!C4,"","")),if(counta(split('Free text only'!C4,"";""))&lt;&gt;0,COUNTA(split('Free text only'!C4,"";1"")),1)),0)"),"1")</f>
        <v>1</v>
      </c>
      <c r="D4" s="67" t="str">
        <f>IFERROR(__xludf.DUMMYFUNCTION("if('Free text only'!D4&lt;&gt;"""",if(counta(split('Free text only'!D4,"",""))&lt;&gt;0,COUNTA(split('Free text only'!D4,"","")),if(counta(split('Free text only'!D4,"";""))&lt;&gt;0,COUNTA(split('Free text only'!D4,"";1"")),1)),0)"),"1")</f>
        <v>1</v>
      </c>
      <c r="E4" s="67" t="str">
        <f>IFERROR(__xludf.DUMMYFUNCTION("if('Free text only'!E4&lt;&gt;"""",if(counta(split('Free text only'!E4,"",""))&lt;&gt;0,COUNTA(split('Free text only'!E4,"","")),if(counta(split('Free text only'!E4,"";""))&lt;&gt;0,COUNTA(split('Free text only'!E4,"";1"")),1)),0)"),"1")</f>
        <v>1</v>
      </c>
      <c r="F4" s="67" t="str">
        <f>IFERROR(__xludf.DUMMYFUNCTION("if('Free text only'!F4&lt;&gt;"""",if(counta(split('Free text only'!F4,"",""))&lt;&gt;0,COUNTA(split('Free text only'!F4,"","")),if(counta(split('Free text only'!F4,"";""))&lt;&gt;0,COUNTA(split('Free text only'!F4,"";1"")),1)),0)"),"1")</f>
        <v>1</v>
      </c>
      <c r="G4" s="67" t="str">
        <f>IFERROR(__xludf.DUMMYFUNCTION("if('Free text only'!G4&lt;&gt;"""",if(counta(split('Free text only'!G4,"",""))&lt;&gt;0,COUNTA(split('Free text only'!G4,"","")),if(counta(split('Free text only'!G4,"";""))&lt;&gt;0,COUNTA(split('Free text only'!G4,"";1"")),1)),0)"),"1")</f>
        <v>1</v>
      </c>
      <c r="H4" s="67" t="str">
        <f>IFERROR(__xludf.DUMMYFUNCTION("if('Free text only'!H4&lt;&gt;"""",if(counta(split('Free text only'!H4,"",""))&lt;&gt;0,COUNTA(split('Free text only'!H4,"","")),if(counta(split('Free text only'!H4,"";""))&lt;&gt;0,COUNTA(split('Free text only'!H4,"";1"")),1)),0)"),"1")</f>
        <v>1</v>
      </c>
      <c r="I4" s="67" t="str">
        <f>IFERROR(__xludf.DUMMYFUNCTION("if('Free text only'!I4&lt;&gt;"""",if(counta(split('Free text only'!I4,"",""))&lt;&gt;0,COUNTA(split('Free text only'!I4,"","")),if(counta(split('Free text only'!I4,"";""))&lt;&gt;0,COUNTA(split('Free text only'!I4,"";1"")),1)),0)"),"1")</f>
        <v>1</v>
      </c>
      <c r="J4" s="67" t="str">
        <f>IFERROR(__xludf.DUMMYFUNCTION("if('Free text only'!J4&lt;&gt;"""",if(counta(split('Free text only'!J4,"",""))&lt;&gt;0,COUNTA(split('Free text only'!J4,"","")),if(counta(split('Free text only'!J4,"";""))&lt;&gt;0,COUNTA(split('Free text only'!J4,"";1"")),1)),0)"),"1")</f>
        <v>1</v>
      </c>
      <c r="K4" s="67" t="str">
        <f>IFERROR(__xludf.DUMMYFUNCTION("if('Free text only'!K4&lt;&gt;"""",if(counta(split('Free text only'!K4,"",""))&lt;&gt;0,COUNTA(split('Free text only'!K4,"","")),if(counta(split('Free text only'!K4,"";""))&lt;&gt;0,COUNTA(split('Free text only'!K4,"";1"")),1)),0)"),"1")</f>
        <v>1</v>
      </c>
      <c r="L4" s="67" t="str">
        <f>IFERROR(__xludf.DUMMYFUNCTION("if('Free text only'!L4&lt;&gt;"""",if(counta(split('Free text only'!L4,"",""))&lt;&gt;0,COUNTA(split('Free text only'!L4,"","")),if(counta(split('Free text only'!L4,"";""))&lt;&gt;0,COUNTA(split('Free text only'!L4,"";1"")),1)),0)"),"2")</f>
        <v>2</v>
      </c>
      <c r="M4" s="67" t="str">
        <f>IFERROR(__xludf.DUMMYFUNCTION("if('Free text only'!M4&lt;&gt;"""",if(counta(split('Free text only'!M4,"",""))&lt;&gt;0,COUNTA(split('Free text only'!M4,"","")),if(counta(split('Free text only'!M4,"";""))&lt;&gt;0,COUNTA(split('Free text only'!M4,"";1"")),1)),0)"),"1")</f>
        <v>1</v>
      </c>
      <c r="N4" s="67" t="str">
        <f>IFERROR(__xludf.DUMMYFUNCTION("if('Free text only'!N4&lt;&gt;"""",if(counta(split('Free text only'!N4,"",""))&lt;&gt;0,COUNTA(split('Free text only'!N4,"","")),if(counta(split('Free text only'!N4,"";""))&lt;&gt;0,COUNTA(split('Free text only'!N4,"";1"")),1)),0)"),"1")</f>
        <v>1</v>
      </c>
      <c r="O4" s="67" t="str">
        <f>IFERROR(__xludf.DUMMYFUNCTION("if('Free text only'!O4&lt;&gt;"""",if(counta(split('Free text only'!O4,"",""))&lt;&gt;0,COUNTA(split('Free text only'!O4,"","")),if(counta(split('Free text only'!O4,"";""))&lt;&gt;0,COUNTA(split('Free text only'!O4,"";1"")),1)),0)"),"1")</f>
        <v>1</v>
      </c>
      <c r="P4" s="67" t="str">
        <f>IFERROR(__xludf.DUMMYFUNCTION("if('Free text only'!P4&lt;&gt;"""",if(counta(split('Free text only'!P4,"",""))&lt;&gt;0,COUNTA(split('Free text only'!P4,"","")),if(counta(split('Free text only'!P4,"";""))&lt;&gt;0,COUNTA(split('Free text only'!P4,"";1"")),1)),0)"),"1")</f>
        <v>1</v>
      </c>
      <c r="Q4" s="67" t="str">
        <f>IFERROR(__xludf.DUMMYFUNCTION("if('Free text only'!Q4&lt;&gt;"""",if(counta(split('Free text only'!Q4,"",""))&lt;&gt;0,COUNTA(split('Free text only'!Q4,"","")),if(counta(split('Free text only'!Q4,"";""))&lt;&gt;0,COUNTA(split('Free text only'!Q4,"";1"")),1)),0)"),"1")</f>
        <v>1</v>
      </c>
      <c r="R4" s="67" t="str">
        <f>IFERROR(__xludf.DUMMYFUNCTION("if('Free text only'!R4&lt;&gt;"""",if(counta(split('Free text only'!R4,"",""))&lt;&gt;0,COUNTA(split('Free text only'!R4,"","")),if(counta(split('Free text only'!R4,"";""))&lt;&gt;0,COUNTA(split('Free text only'!R4,"";1"")),1)),0)"),"1")</f>
        <v>1</v>
      </c>
      <c r="S4" s="67" t="str">
        <f>IFERROR(__xludf.DUMMYFUNCTION("if('Free text only'!S4&lt;&gt;"""",if(counta(split('Free text only'!S4,"",""))&lt;&gt;0,COUNTA(split('Free text only'!S4,"","")),if(counta(split('Free text only'!S4,"";""))&lt;&gt;0,COUNTA(split('Free text only'!S4,"";1"")),1)),0)"),"1")</f>
        <v>1</v>
      </c>
      <c r="T4" s="67" t="str">
        <f>IFERROR(__xludf.DUMMYFUNCTION("if('Free text only'!T4&lt;&gt;"""",if(counta(split('Free text only'!T4,"",""))&lt;&gt;0,COUNTA(split('Free text only'!T4,"","")),if(counta(split('Free text only'!T4,"";""))&lt;&gt;0,COUNTA(split('Free text only'!T4,"";1"")),1)),0)"),"1")</f>
        <v>1</v>
      </c>
      <c r="U4" s="67" t="str">
        <f>IFERROR(__xludf.DUMMYFUNCTION("if('Free text only'!U4&lt;&gt;"""",if(counta(split('Free text only'!U4,"",""))&lt;&gt;0,COUNTA(split('Free text only'!U4,"","")),if(counta(split('Free text only'!U4,"";""))&lt;&gt;0,COUNTA(split('Free text only'!U4,"";1"")),1)),0)"),"1")</f>
        <v>1</v>
      </c>
      <c r="V4" s="67" t="str">
        <f>IFERROR(__xludf.DUMMYFUNCTION("if('Free text only'!V4&lt;&gt;"""",if(counta(split('Free text only'!V4,"",""))&lt;&gt;0,COUNTA(split('Free text only'!V4,"","")),if(counta(split('Free text only'!V4,"";""))&lt;&gt;0,COUNTA(split('Free text only'!V4,"";1"")),1)),0)"),"1")</f>
        <v>1</v>
      </c>
      <c r="W4" s="67" t="str">
        <f>IFERROR(__xludf.DUMMYFUNCTION("if('Free text only'!W4&lt;&gt;"""",if(counta(split('Free text only'!W4,"",""))&lt;&gt;0,COUNTA(split('Free text only'!W4,"","")),if(counta(split('Free text only'!W4,"";""))&lt;&gt;0,COUNTA(split('Free text only'!W4,"";1"")),1)),0)"),"1")</f>
        <v>1</v>
      </c>
      <c r="X4" s="67" t="str">
        <f>IFERROR(__xludf.DUMMYFUNCTION("if('Free text only'!X4&lt;&gt;"""",if(counta(split('Free text only'!X4,"",""))&lt;&gt;0,COUNTA(split('Free text only'!X4,"","")),if(counta(split('Free text only'!X4,"";""))&lt;&gt;0,COUNTA(split('Free text only'!X4,"";1"")),1)),0)"),"1")</f>
        <v>1</v>
      </c>
      <c r="Y4" s="67" t="str">
        <f>IFERROR(__xludf.DUMMYFUNCTION("if('Free text only'!Y4&lt;&gt;"""",if(counta(split('Free text only'!Y4,"",""))&lt;&gt;0,COUNTA(split('Free text only'!Y4,"","")),if(counta(split('Free text only'!Y4,"";""))&lt;&gt;0,COUNTA(split('Free text only'!Y4,"";1"")),1)),0)"),"1")</f>
        <v>1</v>
      </c>
      <c r="Z4" s="67" t="str">
        <f>IFERROR(__xludf.DUMMYFUNCTION("if('Free text only'!Z4&lt;&gt;"""",if(counta(split('Free text only'!Z4,"",""))&lt;&gt;0,COUNTA(split('Free text only'!Z4,"","")),if(counta(split('Free text only'!Z4,"";""))&lt;&gt;0,COUNTA(split('Free text only'!Z4,"";1"")),1)),0)"),"1")</f>
        <v>1</v>
      </c>
    </row>
    <row r="5">
      <c r="A5" s="67" t="str">
        <f>IFERROR(__xludf.DUMMYFUNCTION("if('Free text only'!A5&lt;&gt;"""",if(counta(split('Free text only'!A5,"",""))&lt;&gt;0,COUNTA(split('Free text only'!A5,"","")),if(counta(split('Free text only'!A5,"";""))&lt;&gt;0,COUNTA(split('Free text only'!A5,"";1"")),1)),0)"),"1")</f>
        <v>1</v>
      </c>
      <c r="B5" s="67" t="str">
        <f>IFERROR(__xludf.DUMMYFUNCTION("if('Free text only'!B5&lt;&gt;"""",if(counta(split('Free text only'!B5,"",""))&lt;&gt;0,COUNTA(split('Free text only'!B5,"","")),if(counta(split('Free text only'!B5,"";""))&lt;&gt;0,COUNTA(split('Free text only'!B5,"";1"")),1)),0)"),"1")</f>
        <v>1</v>
      </c>
      <c r="C5" s="67" t="str">
        <f>IFERROR(__xludf.DUMMYFUNCTION("if('Free text only'!C5&lt;&gt;"""",if(counta(split('Free text only'!C5,"",""))&lt;&gt;0,COUNTA(split('Free text only'!C5,"","")),if(counta(split('Free text only'!C5,"";""))&lt;&gt;0,COUNTA(split('Free text only'!C5,"";1"")),1)),0)"),"1")</f>
        <v>1</v>
      </c>
      <c r="D5" s="67" t="str">
        <f>IFERROR(__xludf.DUMMYFUNCTION("if('Free text only'!D5&lt;&gt;"""",if(counta(split('Free text only'!D5,"",""))&lt;&gt;0,COUNTA(split('Free text only'!D5,"","")),if(counta(split('Free text only'!D5,"";""))&lt;&gt;0,COUNTA(split('Free text only'!D5,"";1"")),1)),0)"),"1")</f>
        <v>1</v>
      </c>
      <c r="E5" s="67" t="str">
        <f>IFERROR(__xludf.DUMMYFUNCTION("if('Free text only'!E5&lt;&gt;"""",if(counta(split('Free text only'!E5,"",""))&lt;&gt;0,COUNTA(split('Free text only'!E5,"","")),if(counta(split('Free text only'!E5,"";""))&lt;&gt;0,COUNTA(split('Free text only'!E5,"";1"")),1)),0)"),"1")</f>
        <v>1</v>
      </c>
      <c r="F5" s="67" t="str">
        <f>IFERROR(__xludf.DUMMYFUNCTION("if('Free text only'!F5&lt;&gt;"""",if(counta(split('Free text only'!F5,"",""))&lt;&gt;0,COUNTA(split('Free text only'!F5,"","")),if(counta(split('Free text only'!F5,"";""))&lt;&gt;0,COUNTA(split('Free text only'!F5,"";1"")),1)),0)"),"1")</f>
        <v>1</v>
      </c>
      <c r="G5" s="67" t="str">
        <f>IFERROR(__xludf.DUMMYFUNCTION("if('Free text only'!G5&lt;&gt;"""",if(counta(split('Free text only'!G5,"",""))&lt;&gt;0,COUNTA(split('Free text only'!G5,"","")),if(counta(split('Free text only'!G5,"";""))&lt;&gt;0,COUNTA(split('Free text only'!G5,"";1"")),1)),0)"),"1")</f>
        <v>1</v>
      </c>
      <c r="H5" s="67" t="str">
        <f>IFERROR(__xludf.DUMMYFUNCTION("if('Free text only'!H5&lt;&gt;"""",if(counta(split('Free text only'!H5,"",""))&lt;&gt;0,COUNTA(split('Free text only'!H5,"","")),if(counta(split('Free text only'!H5,"";""))&lt;&gt;0,COUNTA(split('Free text only'!H5,"";1"")),1)),0)"),"1")</f>
        <v>1</v>
      </c>
      <c r="I5" s="67" t="str">
        <f>IFERROR(__xludf.DUMMYFUNCTION("if('Free text only'!I5&lt;&gt;"""",if(counta(split('Free text only'!I5,"",""))&lt;&gt;0,COUNTA(split('Free text only'!I5,"","")),if(counta(split('Free text only'!I5,"";""))&lt;&gt;0,COUNTA(split('Free text only'!I5,"";1"")),1)),0)"),"1")</f>
        <v>1</v>
      </c>
      <c r="J5" s="67" t="str">
        <f>IFERROR(__xludf.DUMMYFUNCTION("if('Free text only'!J5&lt;&gt;"""",if(counta(split('Free text only'!J5,"",""))&lt;&gt;0,COUNTA(split('Free text only'!J5,"","")),if(counta(split('Free text only'!J5,"";""))&lt;&gt;0,COUNTA(split('Free text only'!J5,"";1"")),1)),0)"),"1")</f>
        <v>1</v>
      </c>
      <c r="K5" s="67" t="str">
        <f>IFERROR(__xludf.DUMMYFUNCTION("if('Free text only'!K5&lt;&gt;"""",if(counta(split('Free text only'!K5,"",""))&lt;&gt;0,COUNTA(split('Free text only'!K5,"","")),if(counta(split('Free text only'!K5,"";""))&lt;&gt;0,COUNTA(split('Free text only'!K5,"";1"")),1)),0)"),"1")</f>
        <v>1</v>
      </c>
      <c r="L5" s="67" t="str">
        <f>IFERROR(__xludf.DUMMYFUNCTION("if('Free text only'!L5&lt;&gt;"""",if(counta(split('Free text only'!L5,"",""))&lt;&gt;0,COUNTA(split('Free text only'!L5,"","")),if(counta(split('Free text only'!L5,"";""))&lt;&gt;0,COUNTA(split('Free text only'!L5,"";1"")),1)),0)"),"1")</f>
        <v>1</v>
      </c>
      <c r="M5" s="67" t="str">
        <f>IFERROR(__xludf.DUMMYFUNCTION("if('Free text only'!M5&lt;&gt;"""",if(counta(split('Free text only'!M5,"",""))&lt;&gt;0,COUNTA(split('Free text only'!M5,"","")),if(counta(split('Free text only'!M5,"";""))&lt;&gt;0,COUNTA(split('Free text only'!M5,"";1"")),1)),0)"),"1")</f>
        <v>1</v>
      </c>
      <c r="N5" s="67" t="str">
        <f>IFERROR(__xludf.DUMMYFUNCTION("if('Free text only'!N5&lt;&gt;"""",if(counta(split('Free text only'!N5,"",""))&lt;&gt;0,COUNTA(split('Free text only'!N5,"","")),if(counta(split('Free text only'!N5,"";""))&lt;&gt;0,COUNTA(split('Free text only'!N5,"";1"")),1)),0)"),"1")</f>
        <v>1</v>
      </c>
      <c r="O5" s="67" t="str">
        <f>IFERROR(__xludf.DUMMYFUNCTION("if('Free text only'!O5&lt;&gt;"""",if(counta(split('Free text only'!O5,"",""))&lt;&gt;0,COUNTA(split('Free text only'!O5,"","")),if(counta(split('Free text only'!O5,"";""))&lt;&gt;0,COUNTA(split('Free text only'!O5,"";1"")),1)),0)"),"1")</f>
        <v>1</v>
      </c>
      <c r="P5" s="67" t="str">
        <f>IFERROR(__xludf.DUMMYFUNCTION("if('Free text only'!P5&lt;&gt;"""",if(counta(split('Free text only'!P5,"",""))&lt;&gt;0,COUNTA(split('Free text only'!P5,"","")),if(counta(split('Free text only'!P5,"";""))&lt;&gt;0,COUNTA(split('Free text only'!P5,"";1"")),1)),0)"),"1")</f>
        <v>1</v>
      </c>
      <c r="Q5" s="67" t="str">
        <f>IFERROR(__xludf.DUMMYFUNCTION("if('Free text only'!Q5&lt;&gt;"""",if(counta(split('Free text only'!Q5,"",""))&lt;&gt;0,COUNTA(split('Free text only'!Q5,"","")),if(counta(split('Free text only'!Q5,"";""))&lt;&gt;0,COUNTA(split('Free text only'!Q5,"";1"")),1)),0)"),"1")</f>
        <v>1</v>
      </c>
      <c r="R5" s="67" t="str">
        <f>IFERROR(__xludf.DUMMYFUNCTION("if('Free text only'!R5&lt;&gt;"""",if(counta(split('Free text only'!R5,"",""))&lt;&gt;0,COUNTA(split('Free text only'!R5,"","")),if(counta(split('Free text only'!R5,"";""))&lt;&gt;0,COUNTA(split('Free text only'!R5,"";1"")),1)),0)"),"1")</f>
        <v>1</v>
      </c>
      <c r="S5" s="67" t="str">
        <f>IFERROR(__xludf.DUMMYFUNCTION("if('Free text only'!S5&lt;&gt;"""",if(counta(split('Free text only'!S5,"",""))&lt;&gt;0,COUNTA(split('Free text only'!S5,"","")),if(counta(split('Free text only'!S5,"";""))&lt;&gt;0,COUNTA(split('Free text only'!S5,"";1"")),1)),0)"),"1")</f>
        <v>1</v>
      </c>
      <c r="T5" s="67" t="str">
        <f>IFERROR(__xludf.DUMMYFUNCTION("if('Free text only'!T5&lt;&gt;"""",if(counta(split('Free text only'!T5,"",""))&lt;&gt;0,COUNTA(split('Free text only'!T5,"","")),if(counta(split('Free text only'!T5,"";""))&lt;&gt;0,COUNTA(split('Free text only'!T5,"";1"")),1)),0)"),"1")</f>
        <v>1</v>
      </c>
      <c r="U5" s="67" t="str">
        <f>IFERROR(__xludf.DUMMYFUNCTION("if('Free text only'!U5&lt;&gt;"""",if(counta(split('Free text only'!U5,"",""))&lt;&gt;0,COUNTA(split('Free text only'!U5,"","")),if(counta(split('Free text only'!U5,"";""))&lt;&gt;0,COUNTA(split('Free text only'!U5,"";1"")),1)),0)"),"1")</f>
        <v>1</v>
      </c>
      <c r="V5" s="67" t="str">
        <f>IFERROR(__xludf.DUMMYFUNCTION("if('Free text only'!V5&lt;&gt;"""",if(counta(split('Free text only'!V5,"",""))&lt;&gt;0,COUNTA(split('Free text only'!V5,"","")),if(counta(split('Free text only'!V5,"";""))&lt;&gt;0,COUNTA(split('Free text only'!V5,"";1"")),1)),0)"),"1")</f>
        <v>1</v>
      </c>
      <c r="W5" s="67" t="str">
        <f>IFERROR(__xludf.DUMMYFUNCTION("if('Free text only'!W5&lt;&gt;"""",if(counta(split('Free text only'!W5,"",""))&lt;&gt;0,COUNTA(split('Free text only'!W5,"","")),if(counta(split('Free text only'!W5,"";""))&lt;&gt;0,COUNTA(split('Free text only'!W5,"";1"")),1)),0)"),"1")</f>
        <v>1</v>
      </c>
      <c r="X5" s="67" t="str">
        <f>IFERROR(__xludf.DUMMYFUNCTION("if('Free text only'!X5&lt;&gt;"""",if(counta(split('Free text only'!X5,"",""))&lt;&gt;0,COUNTA(split('Free text only'!X5,"","")),if(counta(split('Free text only'!X5,"";""))&lt;&gt;0,COUNTA(split('Free text only'!X5,"";1"")),1)),0)"),"1")</f>
        <v>1</v>
      </c>
      <c r="Y5" s="67" t="str">
        <f>IFERROR(__xludf.DUMMYFUNCTION("if('Free text only'!Y5&lt;&gt;"""",if(counta(split('Free text only'!Y5,"",""))&lt;&gt;0,COUNTA(split('Free text only'!Y5,"","")),if(counta(split('Free text only'!Y5,"";""))&lt;&gt;0,COUNTA(split('Free text only'!Y5,"";1"")),1)),0)"),"1")</f>
        <v>1</v>
      </c>
      <c r="Z5" s="67" t="str">
        <f>IFERROR(__xludf.DUMMYFUNCTION("if('Free text only'!Z5&lt;&gt;"""",if(counta(split('Free text only'!Z5,"",""))&lt;&gt;0,COUNTA(split('Free text only'!Z5,"","")),if(counta(split('Free text only'!Z5,"";""))&lt;&gt;0,COUNTA(split('Free text only'!Z5,"";1"")),1)),0)"),"1")</f>
        <v>1</v>
      </c>
    </row>
    <row r="6">
      <c r="A6" s="67" t="str">
        <f>IFERROR(__xludf.DUMMYFUNCTION("if('Free text only'!A6&lt;&gt;"""",if(counta(split('Free text only'!A6,"",""))&lt;&gt;0,COUNTA(split('Free text only'!A6,"","")),if(counta(split('Free text only'!A6,"";""))&lt;&gt;0,COUNTA(split('Free text only'!A6,"";1"")),1)),0)"),"1")</f>
        <v>1</v>
      </c>
      <c r="B6" s="67" t="str">
        <f>IFERROR(__xludf.DUMMYFUNCTION("if('Free text only'!B6&lt;&gt;"""",if(counta(split('Free text only'!B6,"",""))&lt;&gt;0,COUNTA(split('Free text only'!B6,"","")),if(counta(split('Free text only'!B6,"";""))&lt;&gt;0,COUNTA(split('Free text only'!B6,"";1"")),1)),0)"),"1")</f>
        <v>1</v>
      </c>
      <c r="C6" s="67" t="str">
        <f>IFERROR(__xludf.DUMMYFUNCTION("if('Free text only'!C6&lt;&gt;"""",if(counta(split('Free text only'!C6,"",""))&lt;&gt;0,COUNTA(split('Free text only'!C6,"","")),if(counta(split('Free text only'!C6,"";""))&lt;&gt;0,COUNTA(split('Free text only'!C6,"";1"")),1)),0)"),"0")</f>
        <v>0</v>
      </c>
      <c r="D6" s="67" t="str">
        <f>IFERROR(__xludf.DUMMYFUNCTION("if('Free text only'!D6&lt;&gt;"""",if(counta(split('Free text only'!D6,"",""))&lt;&gt;0,COUNTA(split('Free text only'!D6,"","")),if(counta(split('Free text only'!D6,"";""))&lt;&gt;0,COUNTA(split('Free text only'!D6,"";1"")),1)),0)"),"0")</f>
        <v>0</v>
      </c>
      <c r="E6" s="67" t="str">
        <f>IFERROR(__xludf.DUMMYFUNCTION("if('Free text only'!E6&lt;&gt;"""",if(counta(split('Free text only'!E6,"",""))&lt;&gt;0,COUNTA(split('Free text only'!E6,"","")),if(counta(split('Free text only'!E6,"";""))&lt;&gt;0,COUNTA(split('Free text only'!E6,"";1"")),1)),0)"),"0")</f>
        <v>0</v>
      </c>
      <c r="F6" s="67" t="str">
        <f>IFERROR(__xludf.DUMMYFUNCTION("if('Free text only'!F6&lt;&gt;"""",if(counta(split('Free text only'!F6,"",""))&lt;&gt;0,COUNTA(split('Free text only'!F6,"","")),if(counta(split('Free text only'!F6,"";""))&lt;&gt;0,COUNTA(split('Free text only'!F6,"";1"")),1)),0)"),"0")</f>
        <v>0</v>
      </c>
      <c r="G6" s="67" t="str">
        <f>IFERROR(__xludf.DUMMYFUNCTION("if('Free text only'!G6&lt;&gt;"""",if(counta(split('Free text only'!G6,"",""))&lt;&gt;0,COUNTA(split('Free text only'!G6,"","")),if(counta(split('Free text only'!G6,"";""))&lt;&gt;0,COUNTA(split('Free text only'!G6,"";1"")),1)),0)"),"0")</f>
        <v>0</v>
      </c>
      <c r="H6" s="67" t="str">
        <f>IFERROR(__xludf.DUMMYFUNCTION("if('Free text only'!H6&lt;&gt;"""",if(counta(split('Free text only'!H6,"",""))&lt;&gt;0,COUNTA(split('Free text only'!H6,"","")),if(counta(split('Free text only'!H6,"";""))&lt;&gt;0,COUNTA(split('Free text only'!H6,"";1"")),1)),0)"),"0")</f>
        <v>0</v>
      </c>
      <c r="I6" s="67" t="str">
        <f>IFERROR(__xludf.DUMMYFUNCTION("if('Free text only'!I6&lt;&gt;"""",if(counta(split('Free text only'!I6,"",""))&lt;&gt;0,COUNTA(split('Free text only'!I6,"","")),if(counta(split('Free text only'!I6,"";""))&lt;&gt;0,COUNTA(split('Free text only'!I6,"";1"")),1)),0)"),"0")</f>
        <v>0</v>
      </c>
      <c r="J6" s="67" t="str">
        <f>IFERROR(__xludf.DUMMYFUNCTION("if('Free text only'!J6&lt;&gt;"""",if(counta(split('Free text only'!J6,"",""))&lt;&gt;0,COUNTA(split('Free text only'!J6,"","")),if(counta(split('Free text only'!J6,"";""))&lt;&gt;0,COUNTA(split('Free text only'!J6,"";1"")),1)),0)"),"0")</f>
        <v>0</v>
      </c>
      <c r="K6" s="67" t="str">
        <f>IFERROR(__xludf.DUMMYFUNCTION("if('Free text only'!K6&lt;&gt;"""",if(counta(split('Free text only'!K6,"",""))&lt;&gt;0,COUNTA(split('Free text only'!K6,"","")),if(counta(split('Free text only'!K6,"";""))&lt;&gt;0,COUNTA(split('Free text only'!K6,"";1"")),1)),0)"),"0")</f>
        <v>0</v>
      </c>
      <c r="L6" s="67" t="str">
        <f>IFERROR(__xludf.DUMMYFUNCTION("if('Free text only'!L6&lt;&gt;"""",if(counta(split('Free text only'!L6,"",""))&lt;&gt;0,COUNTA(split('Free text only'!L6,"","")),if(counta(split('Free text only'!L6,"";""))&lt;&gt;0,COUNTA(split('Free text only'!L6,"";1"")),1)),0)"),"0")</f>
        <v>0</v>
      </c>
      <c r="M6" s="67" t="str">
        <f>IFERROR(__xludf.DUMMYFUNCTION("if('Free text only'!M6&lt;&gt;"""",if(counta(split('Free text only'!M6,"",""))&lt;&gt;0,COUNTA(split('Free text only'!M6,"","")),if(counta(split('Free text only'!M6,"";""))&lt;&gt;0,COUNTA(split('Free text only'!M6,"";1"")),1)),0)"),"1")</f>
        <v>1</v>
      </c>
      <c r="N6" s="67" t="str">
        <f>IFERROR(__xludf.DUMMYFUNCTION("if('Free text only'!N6&lt;&gt;"""",if(counta(split('Free text only'!N6,"",""))&lt;&gt;0,COUNTA(split('Free text only'!N6,"","")),if(counta(split('Free text only'!N6,"";""))&lt;&gt;0,COUNTA(split('Free text only'!N6,"";1"")),1)),0)"),"0")</f>
        <v>0</v>
      </c>
      <c r="O6" s="67" t="str">
        <f>IFERROR(__xludf.DUMMYFUNCTION("if('Free text only'!O6&lt;&gt;"""",if(counta(split('Free text only'!O6,"",""))&lt;&gt;0,COUNTA(split('Free text only'!O6,"","")),if(counta(split('Free text only'!O6,"";""))&lt;&gt;0,COUNTA(split('Free text only'!O6,"";1"")),1)),0)"),"0")</f>
        <v>0</v>
      </c>
      <c r="P6" s="67" t="str">
        <f>IFERROR(__xludf.DUMMYFUNCTION("if('Free text only'!P6&lt;&gt;"""",if(counta(split('Free text only'!P6,"",""))&lt;&gt;0,COUNTA(split('Free text only'!P6,"","")),if(counta(split('Free text only'!P6,"";""))&lt;&gt;0,COUNTA(split('Free text only'!P6,"";1"")),1)),0)"),"2")</f>
        <v>2</v>
      </c>
      <c r="Q6" s="67" t="str">
        <f>IFERROR(__xludf.DUMMYFUNCTION("if('Free text only'!Q6&lt;&gt;"""",if(counta(split('Free text only'!Q6,"",""))&lt;&gt;0,COUNTA(split('Free text only'!Q6,"","")),if(counta(split('Free text only'!Q6,"";""))&lt;&gt;0,COUNTA(split('Free text only'!Q6,"";1"")),1)),0)"),"0")</f>
        <v>0</v>
      </c>
      <c r="R6" s="67" t="str">
        <f>IFERROR(__xludf.DUMMYFUNCTION("if('Free text only'!R6&lt;&gt;"""",if(counta(split('Free text only'!R6,"",""))&lt;&gt;0,COUNTA(split('Free text only'!R6,"","")),if(counta(split('Free text only'!R6,"";""))&lt;&gt;0,COUNTA(split('Free text only'!R6,"";1"")),1)),0)"),"1")</f>
        <v>1</v>
      </c>
      <c r="S6" s="67" t="str">
        <f>IFERROR(__xludf.DUMMYFUNCTION("if('Free text only'!S6&lt;&gt;"""",if(counta(split('Free text only'!S6,"",""))&lt;&gt;0,COUNTA(split('Free text only'!S6,"","")),if(counta(split('Free text only'!S6,"";""))&lt;&gt;0,COUNTA(split('Free text only'!S6,"";1"")),1)),0)"),"0")</f>
        <v>0</v>
      </c>
      <c r="T6" s="67" t="str">
        <f>IFERROR(__xludf.DUMMYFUNCTION("if('Free text only'!T6&lt;&gt;"""",if(counta(split('Free text only'!T6,"",""))&lt;&gt;0,COUNTA(split('Free text only'!T6,"","")),if(counta(split('Free text only'!T6,"";""))&lt;&gt;0,COUNTA(split('Free text only'!T6,"";1"")),1)),0)"),"0")</f>
        <v>0</v>
      </c>
      <c r="U6" s="67" t="str">
        <f>IFERROR(__xludf.DUMMYFUNCTION("if('Free text only'!U6&lt;&gt;"""",if(counta(split('Free text only'!U6,"",""))&lt;&gt;0,COUNTA(split('Free text only'!U6,"","")),if(counta(split('Free text only'!U6,"";""))&lt;&gt;0,COUNTA(split('Free text only'!U6,"";1"")),1)),0)"),"0")</f>
        <v>0</v>
      </c>
      <c r="V6" s="67" t="str">
        <f>IFERROR(__xludf.DUMMYFUNCTION("if('Free text only'!V6&lt;&gt;"""",if(counta(split('Free text only'!V6,"",""))&lt;&gt;0,COUNTA(split('Free text only'!V6,"","")),if(counta(split('Free text only'!V6,"";""))&lt;&gt;0,COUNTA(split('Free text only'!V6,"";1"")),1)),0)"),"0")</f>
        <v>0</v>
      </c>
      <c r="W6" s="67" t="str">
        <f>IFERROR(__xludf.DUMMYFUNCTION("if('Free text only'!W6&lt;&gt;"""",if(counta(split('Free text only'!W6,"",""))&lt;&gt;0,COUNTA(split('Free text only'!W6,"","")),if(counta(split('Free text only'!W6,"";""))&lt;&gt;0,COUNTA(split('Free text only'!W6,"";1"")),1)),0)"),"0")</f>
        <v>0</v>
      </c>
      <c r="X6" s="67" t="str">
        <f>IFERROR(__xludf.DUMMYFUNCTION("if('Free text only'!X6&lt;&gt;"""",if(counta(split('Free text only'!X6,"",""))&lt;&gt;0,COUNTA(split('Free text only'!X6,"","")),if(counta(split('Free text only'!X6,"";""))&lt;&gt;0,COUNTA(split('Free text only'!X6,"";1"")),1)),0)"),"0")</f>
        <v>0</v>
      </c>
      <c r="Y6" s="67" t="str">
        <f>IFERROR(__xludf.DUMMYFUNCTION("if('Free text only'!Y6&lt;&gt;"""",if(counta(split('Free text only'!Y6,"",""))&lt;&gt;0,COUNTA(split('Free text only'!Y6,"","")),if(counta(split('Free text only'!Y6,"";""))&lt;&gt;0,COUNTA(split('Free text only'!Y6,"";1"")),1)),0)"),"0")</f>
        <v>0</v>
      </c>
      <c r="Z6" s="67" t="str">
        <f>IFERROR(__xludf.DUMMYFUNCTION("if('Free text only'!Z6&lt;&gt;"""",if(counta(split('Free text only'!Z6,"",""))&lt;&gt;0,COUNTA(split('Free text only'!Z6,"","")),if(counta(split('Free text only'!Z6,"";""))&lt;&gt;0,COUNTA(split('Free text only'!Z6,"";1"")),1)),0)"),"0")</f>
        <v>0</v>
      </c>
    </row>
    <row r="7">
      <c r="A7" s="67" t="str">
        <f>IFERROR(__xludf.DUMMYFUNCTION("if('Free text only'!A7&lt;&gt;"""",if(counta(split('Free text only'!A7,"",""))&lt;&gt;0,COUNTA(split('Free text only'!A7,"","")),if(counta(split('Free text only'!A7,"";""))&lt;&gt;0,COUNTA(split('Free text only'!A7,"";1"")),1)),0)"),"1")</f>
        <v>1</v>
      </c>
      <c r="B7" s="67" t="str">
        <f>IFERROR(__xludf.DUMMYFUNCTION("if('Free text only'!B7&lt;&gt;"""",if(counta(split('Free text only'!B7,"",""))&lt;&gt;0,COUNTA(split('Free text only'!B7,"","")),if(counta(split('Free text only'!B7,"";""))&lt;&gt;0,COUNTA(split('Free text only'!B7,"";1"")),1)),0)"),"1")</f>
        <v>1</v>
      </c>
      <c r="C7" s="67" t="str">
        <f>IFERROR(__xludf.DUMMYFUNCTION("if('Free text only'!C7&lt;&gt;"""",if(counta(split('Free text only'!C7,"",""))&lt;&gt;0,COUNTA(split('Free text only'!C7,"","")),if(counta(split('Free text only'!C7,"";""))&lt;&gt;0,COUNTA(split('Free text only'!C7,"";1"")),1)),0)"),"0")</f>
        <v>0</v>
      </c>
      <c r="D7" s="67" t="str">
        <f>IFERROR(__xludf.DUMMYFUNCTION("if('Free text only'!D7&lt;&gt;"""",if(counta(split('Free text only'!D7,"",""))&lt;&gt;0,COUNTA(split('Free text only'!D7,"","")),if(counta(split('Free text only'!D7,"";""))&lt;&gt;0,COUNTA(split('Free text only'!D7,"";1"")),1)),0)"),"1")</f>
        <v>1</v>
      </c>
      <c r="E7" s="67" t="str">
        <f>IFERROR(__xludf.DUMMYFUNCTION("if('Free text only'!E7&lt;&gt;"""",if(counta(split('Free text only'!E7,"",""))&lt;&gt;0,COUNTA(split('Free text only'!E7,"","")),if(counta(split('Free text only'!E7,"";""))&lt;&gt;0,COUNTA(split('Free text only'!E7,"";1"")),1)),0)"),"0")</f>
        <v>0</v>
      </c>
      <c r="F7" s="67" t="str">
        <f>IFERROR(__xludf.DUMMYFUNCTION("if('Free text only'!F7&lt;&gt;"""",if(counta(split('Free text only'!F7,"",""))&lt;&gt;0,COUNTA(split('Free text only'!F7,"","")),if(counta(split('Free text only'!F7,"";""))&lt;&gt;0,COUNTA(split('Free text only'!F7,"";1"")),1)),0)"),"1")</f>
        <v>1</v>
      </c>
      <c r="G7" s="67" t="str">
        <f>IFERROR(__xludf.DUMMYFUNCTION("if('Free text only'!G7&lt;&gt;"""",if(counta(split('Free text only'!G7,"",""))&lt;&gt;0,COUNTA(split('Free text only'!G7,"","")),if(counta(split('Free text only'!G7,"";""))&lt;&gt;0,COUNTA(split('Free text only'!G7,"";1"")),1)),0)"),"1")</f>
        <v>1</v>
      </c>
      <c r="H7" s="67" t="str">
        <f>IFERROR(__xludf.DUMMYFUNCTION("if('Free text only'!H7&lt;&gt;"""",if(counta(split('Free text only'!H7,"",""))&lt;&gt;0,COUNTA(split('Free text only'!H7,"","")),if(counta(split('Free text only'!H7,"";""))&lt;&gt;0,COUNTA(split('Free text only'!H7,"";1"")),1)),0)"),"0")</f>
        <v>0</v>
      </c>
      <c r="I7" s="67" t="str">
        <f>IFERROR(__xludf.DUMMYFUNCTION("if('Free text only'!I7&lt;&gt;"""",if(counta(split('Free text only'!I7,"",""))&lt;&gt;0,COUNTA(split('Free text only'!I7,"","")),if(counta(split('Free text only'!I7,"";""))&lt;&gt;0,COUNTA(split('Free text only'!I7,"";1"")),1)),0)"),"0")</f>
        <v>0</v>
      </c>
      <c r="J7" s="67" t="str">
        <f>IFERROR(__xludf.DUMMYFUNCTION("if('Free text only'!J7&lt;&gt;"""",if(counta(split('Free text only'!J7,"",""))&lt;&gt;0,COUNTA(split('Free text only'!J7,"","")),if(counta(split('Free text only'!J7,"";""))&lt;&gt;0,COUNTA(split('Free text only'!J7,"";1"")),1)),0)"),"0")</f>
        <v>0</v>
      </c>
      <c r="K7" s="67" t="str">
        <f>IFERROR(__xludf.DUMMYFUNCTION("if('Free text only'!K7&lt;&gt;"""",if(counta(split('Free text only'!K7,"",""))&lt;&gt;0,COUNTA(split('Free text only'!K7,"","")),if(counta(split('Free text only'!K7,"";""))&lt;&gt;0,COUNTA(split('Free text only'!K7,"";1"")),1)),0)"),"0")</f>
        <v>0</v>
      </c>
      <c r="L7" s="67" t="str">
        <f>IFERROR(__xludf.DUMMYFUNCTION("if('Free text only'!L7&lt;&gt;"""",if(counta(split('Free text only'!L7,"",""))&lt;&gt;0,COUNTA(split('Free text only'!L7,"","")),if(counta(split('Free text only'!L7,"";""))&lt;&gt;0,COUNTA(split('Free text only'!L7,"";1"")),1)),0)"),"0")</f>
        <v>0</v>
      </c>
      <c r="M7" s="67" t="str">
        <f>IFERROR(__xludf.DUMMYFUNCTION("if('Free text only'!M7&lt;&gt;"""",if(counta(split('Free text only'!M7,"",""))&lt;&gt;0,COUNTA(split('Free text only'!M7,"","")),if(counta(split('Free text only'!M7,"";""))&lt;&gt;0,COUNTA(split('Free text only'!M7,"";1"")),1)),0)"),"1")</f>
        <v>1</v>
      </c>
      <c r="N7" s="67" t="str">
        <f>IFERROR(__xludf.DUMMYFUNCTION("if('Free text only'!N7&lt;&gt;"""",if(counta(split('Free text only'!N7,"",""))&lt;&gt;0,COUNTA(split('Free text only'!N7,"","")),if(counta(split('Free text only'!N7,"";""))&lt;&gt;0,COUNTA(split('Free text only'!N7,"";1"")),1)),0)"),"0")</f>
        <v>0</v>
      </c>
      <c r="O7" s="67" t="str">
        <f>IFERROR(__xludf.DUMMYFUNCTION("if('Free text only'!O7&lt;&gt;"""",if(counta(split('Free text only'!O7,"",""))&lt;&gt;0,COUNTA(split('Free text only'!O7,"","")),if(counta(split('Free text only'!O7,"";""))&lt;&gt;0,COUNTA(split('Free text only'!O7,"";1"")),1)),0)"),"0")</f>
        <v>0</v>
      </c>
      <c r="P7" s="67" t="str">
        <f>IFERROR(__xludf.DUMMYFUNCTION("if('Free text only'!P7&lt;&gt;"""",if(counta(split('Free text only'!P7,"",""))&lt;&gt;0,COUNTA(split('Free text only'!P7,"","")),if(counta(split('Free text only'!P7,"";""))&lt;&gt;0,COUNTA(split('Free text only'!P7,"";1"")),1)),0)"),"0")</f>
        <v>0</v>
      </c>
      <c r="Q7" s="67" t="str">
        <f>IFERROR(__xludf.DUMMYFUNCTION("if('Free text only'!Q7&lt;&gt;"""",if(counta(split('Free text only'!Q7,"",""))&lt;&gt;0,COUNTA(split('Free text only'!Q7,"","")),if(counta(split('Free text only'!Q7,"";""))&lt;&gt;0,COUNTA(split('Free text only'!Q7,"";1"")),1)),0)"),"1")</f>
        <v>1</v>
      </c>
      <c r="R7" s="67" t="str">
        <f>IFERROR(__xludf.DUMMYFUNCTION("if('Free text only'!R7&lt;&gt;"""",if(counta(split('Free text only'!R7,"",""))&lt;&gt;0,COUNTA(split('Free text only'!R7,"","")),if(counta(split('Free text only'!R7,"";""))&lt;&gt;0,COUNTA(split('Free text only'!R7,"";1"")),1)),0)"),"0")</f>
        <v>0</v>
      </c>
      <c r="S7" s="67" t="str">
        <f>IFERROR(__xludf.DUMMYFUNCTION("if('Free text only'!S7&lt;&gt;"""",if(counta(split('Free text only'!S7,"",""))&lt;&gt;0,COUNTA(split('Free text only'!S7,"","")),if(counta(split('Free text only'!S7,"";""))&lt;&gt;0,COUNTA(split('Free text only'!S7,"";1"")),1)),0)"),"1")</f>
        <v>1</v>
      </c>
      <c r="T7" s="67" t="str">
        <f>IFERROR(__xludf.DUMMYFUNCTION("if('Free text only'!T7&lt;&gt;"""",if(counta(split('Free text only'!T7,"",""))&lt;&gt;0,COUNTA(split('Free text only'!T7,"","")),if(counta(split('Free text only'!T7,"";""))&lt;&gt;0,COUNTA(split('Free text only'!T7,"";1"")),1)),0)"),"0")</f>
        <v>0</v>
      </c>
      <c r="U7" s="67" t="str">
        <f>IFERROR(__xludf.DUMMYFUNCTION("if('Free text only'!U7&lt;&gt;"""",if(counta(split('Free text only'!U7,"",""))&lt;&gt;0,COUNTA(split('Free text only'!U7,"","")),if(counta(split('Free text only'!U7,"";""))&lt;&gt;0,COUNTA(split('Free text only'!U7,"";1"")),1)),0)"),"0")</f>
        <v>0</v>
      </c>
      <c r="V7" s="67" t="str">
        <f>IFERROR(__xludf.DUMMYFUNCTION("if('Free text only'!V7&lt;&gt;"""",if(counta(split('Free text only'!V7,"",""))&lt;&gt;0,COUNTA(split('Free text only'!V7,"","")),if(counta(split('Free text only'!V7,"";""))&lt;&gt;0,COUNTA(split('Free text only'!V7,"";1"")),1)),0)"),"0")</f>
        <v>0</v>
      </c>
      <c r="W7" s="67" t="str">
        <f>IFERROR(__xludf.DUMMYFUNCTION("if('Free text only'!W7&lt;&gt;"""",if(counta(split('Free text only'!W7,"",""))&lt;&gt;0,COUNTA(split('Free text only'!W7,"","")),if(counta(split('Free text only'!W7,"";""))&lt;&gt;0,COUNTA(split('Free text only'!W7,"";1"")),1)),0)"),"0")</f>
        <v>0</v>
      </c>
      <c r="X7" s="67" t="str">
        <f>IFERROR(__xludf.DUMMYFUNCTION("if('Free text only'!X7&lt;&gt;"""",if(counta(split('Free text only'!X7,"",""))&lt;&gt;0,COUNTA(split('Free text only'!X7,"","")),if(counta(split('Free text only'!X7,"";""))&lt;&gt;0,COUNTA(split('Free text only'!X7,"";1"")),1)),0)"),"0")</f>
        <v>0</v>
      </c>
      <c r="Y7" s="67" t="str">
        <f>IFERROR(__xludf.DUMMYFUNCTION("if('Free text only'!Y7&lt;&gt;"""",if(counta(split('Free text only'!Y7,"",""))&lt;&gt;0,COUNTA(split('Free text only'!Y7,"","")),if(counta(split('Free text only'!Y7,"";""))&lt;&gt;0,COUNTA(split('Free text only'!Y7,"";1"")),1)),0)"),"0")</f>
        <v>0</v>
      </c>
      <c r="Z7" s="67" t="str">
        <f>IFERROR(__xludf.DUMMYFUNCTION("if('Free text only'!Z7&lt;&gt;"""",if(counta(split('Free text only'!Z7,"",""))&lt;&gt;0,COUNTA(split('Free text only'!Z7,"","")),if(counta(split('Free text only'!Z7,"";""))&lt;&gt;0,COUNTA(split('Free text only'!Z7,"";1"")),1)),0)"),"0")</f>
        <v>0</v>
      </c>
    </row>
    <row r="8">
      <c r="A8" s="67" t="str">
        <f>IFERROR(__xludf.DUMMYFUNCTION("if('Free text only'!A8&lt;&gt;"""",if(counta(split('Free text only'!A8,"",""))&lt;&gt;0,COUNTA(split('Free text only'!A8,"","")),if(counta(split('Free text only'!A8,"";""))&lt;&gt;0,COUNTA(split('Free text only'!A8,"";1"")),1)),0)"),"1")</f>
        <v>1</v>
      </c>
      <c r="B8" s="67" t="str">
        <f>IFERROR(__xludf.DUMMYFUNCTION("if('Free text only'!B8&lt;&gt;"""",if(counta(split('Free text only'!B8,"",""))&lt;&gt;0,COUNTA(split('Free text only'!B8,"","")),if(counta(split('Free text only'!B8,"";""))&lt;&gt;0,COUNTA(split('Free text only'!B8,"";1"")),1)),0)"),"1")</f>
        <v>1</v>
      </c>
      <c r="C8" s="67" t="str">
        <f>IFERROR(__xludf.DUMMYFUNCTION("if('Free text only'!C8&lt;&gt;"""",if(counta(split('Free text only'!C8,"",""))&lt;&gt;0,COUNTA(split('Free text only'!C8,"","")),if(counta(split('Free text only'!C8,"";""))&lt;&gt;0,COUNTA(split('Free text only'!C8,"";1"")),1)),0)"),"1")</f>
        <v>1</v>
      </c>
      <c r="D8" s="67" t="str">
        <f>IFERROR(__xludf.DUMMYFUNCTION("if('Free text only'!D8&lt;&gt;"""",if(counta(split('Free text only'!D8,"",""))&lt;&gt;0,COUNTA(split('Free text only'!D8,"","")),if(counta(split('Free text only'!D8,"";""))&lt;&gt;0,COUNTA(split('Free text only'!D8,"";1"")),1)),0)"),"0")</f>
        <v>0</v>
      </c>
      <c r="E8" s="67" t="str">
        <f>IFERROR(__xludf.DUMMYFUNCTION("if('Free text only'!E8&lt;&gt;"""",if(counta(split('Free text only'!E8,"",""))&lt;&gt;0,COUNTA(split('Free text only'!E8,"","")),if(counta(split('Free text only'!E8,"";""))&lt;&gt;0,COUNTA(split('Free text only'!E8,"";1"")),1)),0)"),"1")</f>
        <v>1</v>
      </c>
      <c r="F8" s="67" t="str">
        <f>IFERROR(__xludf.DUMMYFUNCTION("if('Free text only'!F8&lt;&gt;"""",if(counta(split('Free text only'!F8,"",""))&lt;&gt;0,COUNTA(split('Free text only'!F8,"","")),if(counta(split('Free text only'!F8,"";""))&lt;&gt;0,COUNTA(split('Free text only'!F8,"";1"")),1)),0)"),"0")</f>
        <v>0</v>
      </c>
      <c r="G8" s="67" t="str">
        <f>IFERROR(__xludf.DUMMYFUNCTION("if('Free text only'!G8&lt;&gt;"""",if(counta(split('Free text only'!G8,"",""))&lt;&gt;0,COUNTA(split('Free text only'!G8,"","")),if(counta(split('Free text only'!G8,"";""))&lt;&gt;0,COUNTA(split('Free text only'!G8,"";1"")),1)),0)"),"0")</f>
        <v>0</v>
      </c>
      <c r="H8" s="67" t="str">
        <f>IFERROR(__xludf.DUMMYFUNCTION("if('Free text only'!H8&lt;&gt;"""",if(counta(split('Free text only'!H8,"",""))&lt;&gt;0,COUNTA(split('Free text only'!H8,"","")),if(counta(split('Free text only'!H8,"";""))&lt;&gt;0,COUNTA(split('Free text only'!H8,"";1"")),1)),0)"),"0")</f>
        <v>0</v>
      </c>
      <c r="I8" s="67" t="str">
        <f>IFERROR(__xludf.DUMMYFUNCTION("if('Free text only'!I8&lt;&gt;"""",if(counta(split('Free text only'!I8,"",""))&lt;&gt;0,COUNTA(split('Free text only'!I8,"","")),if(counta(split('Free text only'!I8,"";""))&lt;&gt;0,COUNTA(split('Free text only'!I8,"";1"")),1)),0)"),"1")</f>
        <v>1</v>
      </c>
      <c r="J8" s="67" t="str">
        <f>IFERROR(__xludf.DUMMYFUNCTION("if('Free text only'!J8&lt;&gt;"""",if(counta(split('Free text only'!J8,"",""))&lt;&gt;0,COUNTA(split('Free text only'!J8,"","")),if(counta(split('Free text only'!J8,"";""))&lt;&gt;0,COUNTA(split('Free text only'!J8,"";1"")),1)),0)"),"1")</f>
        <v>1</v>
      </c>
      <c r="K8" s="67" t="str">
        <f>IFERROR(__xludf.DUMMYFUNCTION("if('Free text only'!K8&lt;&gt;"""",if(counta(split('Free text only'!K8,"",""))&lt;&gt;0,COUNTA(split('Free text only'!K8,"","")),if(counta(split('Free text only'!K8,"";""))&lt;&gt;0,COUNTA(split('Free text only'!K8,"";1"")),1)),0)"),"3")</f>
        <v>3</v>
      </c>
      <c r="L8" s="67" t="str">
        <f>IFERROR(__xludf.DUMMYFUNCTION("if('Free text only'!L8&lt;&gt;"""",if(counta(split('Free text only'!L8,"",""))&lt;&gt;0,COUNTA(split('Free text only'!L8,"","")),if(counta(split('Free text only'!L8,"";""))&lt;&gt;0,COUNTA(split('Free text only'!L8,"";1"")),1)),0)"),"0")</f>
        <v>0</v>
      </c>
      <c r="M8" s="67" t="str">
        <f>IFERROR(__xludf.DUMMYFUNCTION("if('Free text only'!M8&lt;&gt;"""",if(counta(split('Free text only'!M8,"",""))&lt;&gt;0,COUNTA(split('Free text only'!M8,"","")),if(counta(split('Free text only'!M8,"";""))&lt;&gt;0,COUNTA(split('Free text only'!M8,"";1"")),1)),0)"),"0")</f>
        <v>0</v>
      </c>
      <c r="N8" s="67" t="str">
        <f>IFERROR(__xludf.DUMMYFUNCTION("if('Free text only'!N8&lt;&gt;"""",if(counta(split('Free text only'!N8,"",""))&lt;&gt;0,COUNTA(split('Free text only'!N8,"","")),if(counta(split('Free text only'!N8,"";""))&lt;&gt;0,COUNTA(split('Free text only'!N8,"";1"")),1)),0)"),"1")</f>
        <v>1</v>
      </c>
      <c r="O8" s="67" t="str">
        <f>IFERROR(__xludf.DUMMYFUNCTION("if('Free text only'!O8&lt;&gt;"""",if(counta(split('Free text only'!O8,"",""))&lt;&gt;0,COUNTA(split('Free text only'!O8,"","")),if(counta(split('Free text only'!O8,"";""))&lt;&gt;0,COUNTA(split('Free text only'!O8,"";1"")),1)),0)"),"0")</f>
        <v>0</v>
      </c>
      <c r="P8" s="67" t="str">
        <f>IFERROR(__xludf.DUMMYFUNCTION("if('Free text only'!P8&lt;&gt;"""",if(counta(split('Free text only'!P8,"",""))&lt;&gt;0,COUNTA(split('Free text only'!P8,"","")),if(counta(split('Free text only'!P8,"";""))&lt;&gt;0,COUNTA(split('Free text only'!P8,"";1"")),1)),0)"),"1")</f>
        <v>1</v>
      </c>
      <c r="Q8" s="67" t="str">
        <f>IFERROR(__xludf.DUMMYFUNCTION("if('Free text only'!Q8&lt;&gt;"""",if(counta(split('Free text only'!Q8,"",""))&lt;&gt;0,COUNTA(split('Free text only'!Q8,"","")),if(counta(split('Free text only'!Q8,"";""))&lt;&gt;0,COUNTA(split('Free text only'!Q8,"";1"")),1)),0)"),"2")</f>
        <v>2</v>
      </c>
      <c r="R8" s="67" t="str">
        <f>IFERROR(__xludf.DUMMYFUNCTION("if('Free text only'!R8&lt;&gt;"""",if(counta(split('Free text only'!R8,"",""))&lt;&gt;0,COUNTA(split('Free text only'!R8,"","")),if(counta(split('Free text only'!R8,"";""))&lt;&gt;0,COUNTA(split('Free text only'!R8,"";1"")),1)),0)"),"0")</f>
        <v>0</v>
      </c>
      <c r="S8" s="67" t="str">
        <f>IFERROR(__xludf.DUMMYFUNCTION("if('Free text only'!S8&lt;&gt;"""",if(counta(split('Free text only'!S8,"",""))&lt;&gt;0,COUNTA(split('Free text only'!S8,"","")),if(counta(split('Free text only'!S8,"";""))&lt;&gt;0,COUNTA(split('Free text only'!S8,"";1"")),1)),0)"),"1")</f>
        <v>1</v>
      </c>
      <c r="T8" s="67" t="str">
        <f>IFERROR(__xludf.DUMMYFUNCTION("if('Free text only'!T8&lt;&gt;"""",if(counta(split('Free text only'!T8,"",""))&lt;&gt;0,COUNTA(split('Free text only'!T8,"","")),if(counta(split('Free text only'!T8,"";""))&lt;&gt;0,COUNTA(split('Free text only'!T8,"";1"")),1)),0)"),"0")</f>
        <v>0</v>
      </c>
      <c r="U8" s="67" t="str">
        <f>IFERROR(__xludf.DUMMYFUNCTION("if('Free text only'!U8&lt;&gt;"""",if(counta(split('Free text only'!U8,"",""))&lt;&gt;0,COUNTA(split('Free text only'!U8,"","")),if(counta(split('Free text only'!U8,"";""))&lt;&gt;0,COUNTA(split('Free text only'!U8,"";1"")),1)),0)"),"0")</f>
        <v>0</v>
      </c>
      <c r="V8" s="67" t="str">
        <f>IFERROR(__xludf.DUMMYFUNCTION("if('Free text only'!V8&lt;&gt;"""",if(counta(split('Free text only'!V8,"",""))&lt;&gt;0,COUNTA(split('Free text only'!V8,"","")),if(counta(split('Free text only'!V8,"";""))&lt;&gt;0,COUNTA(split('Free text only'!V8,"";1"")),1)),0)"),"1")</f>
        <v>1</v>
      </c>
      <c r="W8" s="67" t="str">
        <f>IFERROR(__xludf.DUMMYFUNCTION("if('Free text only'!W8&lt;&gt;"""",if(counta(split('Free text only'!W8,"",""))&lt;&gt;0,COUNTA(split('Free text only'!W8,"","")),if(counta(split('Free text only'!W8,"";""))&lt;&gt;0,COUNTA(split('Free text only'!W8,"";1"")),1)),0)"),"1")</f>
        <v>1</v>
      </c>
      <c r="X8" s="67" t="str">
        <f>IFERROR(__xludf.DUMMYFUNCTION("if('Free text only'!X8&lt;&gt;"""",if(counta(split('Free text only'!X8,"",""))&lt;&gt;0,COUNTA(split('Free text only'!X8,"","")),if(counta(split('Free text only'!X8,"";""))&lt;&gt;0,COUNTA(split('Free text only'!X8,"";1"")),1)),0)"),"1")</f>
        <v>1</v>
      </c>
      <c r="Y8" s="67" t="str">
        <f>IFERROR(__xludf.DUMMYFUNCTION("if('Free text only'!Y8&lt;&gt;"""",if(counta(split('Free text only'!Y8,"",""))&lt;&gt;0,COUNTA(split('Free text only'!Y8,"","")),if(counta(split('Free text only'!Y8,"";""))&lt;&gt;0,COUNTA(split('Free text only'!Y8,"";1"")),1)),0)"),"2")</f>
        <v>2</v>
      </c>
      <c r="Z8" s="67" t="str">
        <f>IFERROR(__xludf.DUMMYFUNCTION("if('Free text only'!Z8&lt;&gt;"""",if(counta(split('Free text only'!Z8,"",""))&lt;&gt;0,COUNTA(split('Free text only'!Z8,"","")),if(counta(split('Free text only'!Z8,"";""))&lt;&gt;0,COUNTA(split('Free text only'!Z8,"";1"")),1)),0)"),"3")</f>
        <v>3</v>
      </c>
    </row>
    <row r="9">
      <c r="A9" s="67" t="str">
        <f>IFERROR(__xludf.DUMMYFUNCTION("if('Free text only'!A9&lt;&gt;"""",if(counta(split('Free text only'!A9,"",""))&lt;&gt;0,COUNTA(split('Free text only'!A9,"","")),if(counta(split('Free text only'!A9,"";""))&lt;&gt;0,COUNTA(split('Free text only'!A9,"";1"")),1)),0)"),"1")</f>
        <v>1</v>
      </c>
      <c r="B9" s="67" t="str">
        <f>IFERROR(__xludf.DUMMYFUNCTION("if('Free text only'!B9&lt;&gt;"""",if(counta(split('Free text only'!B9,"",""))&lt;&gt;0,COUNTA(split('Free text only'!B9,"","")),if(counta(split('Free text only'!B9,"";""))&lt;&gt;0,COUNTA(split('Free text only'!B9,"";1"")),1)),0)"),"0")</f>
        <v>0</v>
      </c>
      <c r="C9" s="67" t="str">
        <f>IFERROR(__xludf.DUMMYFUNCTION("if('Free text only'!C9&lt;&gt;"""",if(counta(split('Free text only'!C9,"",""))&lt;&gt;0,COUNTA(split('Free text only'!C9,"","")),if(counta(split('Free text only'!C9,"";""))&lt;&gt;0,COUNTA(split('Free text only'!C9,"";1"")),1)),0)"),"0")</f>
        <v>0</v>
      </c>
      <c r="D9" s="67" t="str">
        <f>IFERROR(__xludf.DUMMYFUNCTION("if('Free text only'!D9&lt;&gt;"""",if(counta(split('Free text only'!D9,"",""))&lt;&gt;0,COUNTA(split('Free text only'!D9,"","")),if(counta(split('Free text only'!D9,"";""))&lt;&gt;0,COUNTA(split('Free text only'!D9,"";1"")),1)),0)"),"0")</f>
        <v>0</v>
      </c>
      <c r="E9" s="67" t="str">
        <f>IFERROR(__xludf.DUMMYFUNCTION("if('Free text only'!E9&lt;&gt;"""",if(counta(split('Free text only'!E9,"",""))&lt;&gt;0,COUNTA(split('Free text only'!E9,"","")),if(counta(split('Free text only'!E9,"";""))&lt;&gt;0,COUNTA(split('Free text only'!E9,"";1"")),1)),0)"),"0")</f>
        <v>0</v>
      </c>
      <c r="F9" s="67" t="str">
        <f>IFERROR(__xludf.DUMMYFUNCTION("if('Free text only'!F9&lt;&gt;"""",if(counta(split('Free text only'!F9,"",""))&lt;&gt;0,COUNTA(split('Free text only'!F9,"","")),if(counta(split('Free text only'!F9,"";""))&lt;&gt;0,COUNTA(split('Free text only'!F9,"";1"")),1)),0)"),"0")</f>
        <v>0</v>
      </c>
      <c r="G9" s="67" t="str">
        <f>IFERROR(__xludf.DUMMYFUNCTION("if('Free text only'!G9&lt;&gt;"""",if(counta(split('Free text only'!G9,"",""))&lt;&gt;0,COUNTA(split('Free text only'!G9,"","")),if(counta(split('Free text only'!G9,"";""))&lt;&gt;0,COUNTA(split('Free text only'!G9,"";1"")),1)),0)"),"1")</f>
        <v>1</v>
      </c>
      <c r="H9" s="67" t="str">
        <f>IFERROR(__xludf.DUMMYFUNCTION("if('Free text only'!H9&lt;&gt;"""",if(counta(split('Free text only'!H9,"",""))&lt;&gt;0,COUNTA(split('Free text only'!H9,"","")),if(counta(split('Free text only'!H9,"";""))&lt;&gt;0,COUNTA(split('Free text only'!H9,"";1"")),1)),0)"),"0")</f>
        <v>0</v>
      </c>
      <c r="I9" s="67" t="str">
        <f>IFERROR(__xludf.DUMMYFUNCTION("if('Free text only'!I9&lt;&gt;"""",if(counta(split('Free text only'!I9,"",""))&lt;&gt;0,COUNTA(split('Free text only'!I9,"","")),if(counta(split('Free text only'!I9,"";""))&lt;&gt;0,COUNTA(split('Free text only'!I9,"";1"")),1)),0)"),"0")</f>
        <v>0</v>
      </c>
      <c r="J9" s="67" t="str">
        <f>IFERROR(__xludf.DUMMYFUNCTION("if('Free text only'!J9&lt;&gt;"""",if(counta(split('Free text only'!J9,"",""))&lt;&gt;0,COUNTA(split('Free text only'!J9,"","")),if(counta(split('Free text only'!J9,"";""))&lt;&gt;0,COUNTA(split('Free text only'!J9,"";1"")),1)),0)"),"0")</f>
        <v>0</v>
      </c>
      <c r="K9" s="67" t="str">
        <f>IFERROR(__xludf.DUMMYFUNCTION("if('Free text only'!K9&lt;&gt;"""",if(counta(split('Free text only'!K9,"",""))&lt;&gt;0,COUNTA(split('Free text only'!K9,"","")),if(counta(split('Free text only'!K9,"";""))&lt;&gt;0,COUNTA(split('Free text only'!K9,"";1"")),1)),0)"),"0")</f>
        <v>0</v>
      </c>
      <c r="L9" s="67" t="str">
        <f>IFERROR(__xludf.DUMMYFUNCTION("if('Free text only'!L9&lt;&gt;"""",if(counta(split('Free text only'!L9,"",""))&lt;&gt;0,COUNTA(split('Free text only'!L9,"","")),if(counta(split('Free text only'!L9,"";""))&lt;&gt;0,COUNTA(split('Free text only'!L9,"";1"")),1)),0)"),"0")</f>
        <v>0</v>
      </c>
      <c r="M9" s="67" t="str">
        <f>IFERROR(__xludf.DUMMYFUNCTION("if('Free text only'!M9&lt;&gt;"""",if(counta(split('Free text only'!M9,"",""))&lt;&gt;0,COUNTA(split('Free text only'!M9,"","")),if(counta(split('Free text only'!M9,"";""))&lt;&gt;0,COUNTA(split('Free text only'!M9,"";1"")),1)),0)"),"1")</f>
        <v>1</v>
      </c>
      <c r="N9" s="67" t="str">
        <f>IFERROR(__xludf.DUMMYFUNCTION("if('Free text only'!N9&lt;&gt;"""",if(counta(split('Free text only'!N9,"",""))&lt;&gt;0,COUNTA(split('Free text only'!N9,"","")),if(counta(split('Free text only'!N9,"";""))&lt;&gt;0,COUNTA(split('Free text only'!N9,"";1"")),1)),0)"),"0")</f>
        <v>0</v>
      </c>
      <c r="O9" s="67" t="str">
        <f>IFERROR(__xludf.DUMMYFUNCTION("if('Free text only'!O9&lt;&gt;"""",if(counta(split('Free text only'!O9,"",""))&lt;&gt;0,COUNTA(split('Free text only'!O9,"","")),if(counta(split('Free text only'!O9,"";""))&lt;&gt;0,COUNTA(split('Free text only'!O9,"";1"")),1)),0)"),"1")</f>
        <v>1</v>
      </c>
      <c r="P9" s="67" t="str">
        <f>IFERROR(__xludf.DUMMYFUNCTION("if('Free text only'!P9&lt;&gt;"""",if(counta(split('Free text only'!P9,"",""))&lt;&gt;0,COUNTA(split('Free text only'!P9,"","")),if(counta(split('Free text only'!P9,"";""))&lt;&gt;0,COUNTA(split('Free text only'!P9,"";1"")),1)),0)"),"0")</f>
        <v>0</v>
      </c>
      <c r="Q9" s="67" t="str">
        <f>IFERROR(__xludf.DUMMYFUNCTION("if('Free text only'!Q9&lt;&gt;"""",if(counta(split('Free text only'!Q9,"",""))&lt;&gt;0,COUNTA(split('Free text only'!Q9,"","")),if(counta(split('Free text only'!Q9,"";""))&lt;&gt;0,COUNTA(split('Free text only'!Q9,"";1"")),1)),0)"),"0")</f>
        <v>0</v>
      </c>
      <c r="R9" s="67" t="str">
        <f>IFERROR(__xludf.DUMMYFUNCTION("if('Free text only'!R9&lt;&gt;"""",if(counta(split('Free text only'!R9,"",""))&lt;&gt;0,COUNTA(split('Free text only'!R9,"","")),if(counta(split('Free text only'!R9,"";""))&lt;&gt;0,COUNTA(split('Free text only'!R9,"";1"")),1)),0)"),"1")</f>
        <v>1</v>
      </c>
      <c r="S9" s="67" t="str">
        <f>IFERROR(__xludf.DUMMYFUNCTION("if('Free text only'!S9&lt;&gt;"""",if(counta(split('Free text only'!S9,"",""))&lt;&gt;0,COUNTA(split('Free text only'!S9,"","")),if(counta(split('Free text only'!S9,"";""))&lt;&gt;0,COUNTA(split('Free text only'!S9,"";1"")),1)),0)"),"1")</f>
        <v>1</v>
      </c>
      <c r="T9" s="67" t="str">
        <f>IFERROR(__xludf.DUMMYFUNCTION("if('Free text only'!T9&lt;&gt;"""",if(counta(split('Free text only'!T9,"",""))&lt;&gt;0,COUNTA(split('Free text only'!T9,"","")),if(counta(split('Free text only'!T9,"";""))&lt;&gt;0,COUNTA(split('Free text only'!T9,"";1"")),1)),0)"),"0")</f>
        <v>0</v>
      </c>
      <c r="U9" s="67" t="str">
        <f>IFERROR(__xludf.DUMMYFUNCTION("if('Free text only'!U9&lt;&gt;"""",if(counta(split('Free text only'!U9,"",""))&lt;&gt;0,COUNTA(split('Free text only'!U9,"","")),if(counta(split('Free text only'!U9,"";""))&lt;&gt;0,COUNTA(split('Free text only'!U9,"";1"")),1)),0)"),"1")</f>
        <v>1</v>
      </c>
      <c r="V9" s="67" t="str">
        <f>IFERROR(__xludf.DUMMYFUNCTION("if('Free text only'!V9&lt;&gt;"""",if(counta(split('Free text only'!V9,"",""))&lt;&gt;0,COUNTA(split('Free text only'!V9,"","")),if(counta(split('Free text only'!V9,"";""))&lt;&gt;0,COUNTA(split('Free text only'!V9,"";1"")),1)),0)"),"0")</f>
        <v>0</v>
      </c>
      <c r="W9" s="67" t="str">
        <f>IFERROR(__xludf.DUMMYFUNCTION("if('Free text only'!W9&lt;&gt;"""",if(counta(split('Free text only'!W9,"",""))&lt;&gt;0,COUNTA(split('Free text only'!W9,"","")),if(counta(split('Free text only'!W9,"";""))&lt;&gt;0,COUNTA(split('Free text only'!W9,"";1"")),1)),0)"),"0")</f>
        <v>0</v>
      </c>
      <c r="X9" s="67" t="str">
        <f>IFERROR(__xludf.DUMMYFUNCTION("if('Free text only'!X9&lt;&gt;"""",if(counta(split('Free text only'!X9,"",""))&lt;&gt;0,COUNTA(split('Free text only'!X9,"","")),if(counta(split('Free text only'!X9,"";""))&lt;&gt;0,COUNTA(split('Free text only'!X9,"";1"")),1)),0)"),"0")</f>
        <v>0</v>
      </c>
      <c r="Y9" s="67" t="str">
        <f>IFERROR(__xludf.DUMMYFUNCTION("if('Free text only'!Y9&lt;&gt;"""",if(counta(split('Free text only'!Y9,"",""))&lt;&gt;0,COUNTA(split('Free text only'!Y9,"","")),if(counta(split('Free text only'!Y9,"";""))&lt;&gt;0,COUNTA(split('Free text only'!Y9,"";1"")),1)),0)"),"0")</f>
        <v>0</v>
      </c>
      <c r="Z9" s="67" t="str">
        <f>IFERROR(__xludf.DUMMYFUNCTION("if('Free text only'!Z9&lt;&gt;"""",if(counta(split('Free text only'!Z9,"",""))&lt;&gt;0,COUNTA(split('Free text only'!Z9,"","")),if(counta(split('Free text only'!Z9,"";""))&lt;&gt;0,COUNTA(split('Free text only'!Z9,"";1"")),1)),0)"),"0")</f>
        <v>0</v>
      </c>
    </row>
    <row r="10">
      <c r="A10" s="67" t="str">
        <f>IFERROR(__xludf.DUMMYFUNCTION("if('Free text only'!A10&lt;&gt;"""",if(counta(split('Free text only'!A10,"",""))&lt;&gt;0,COUNTA(split('Free text only'!A10,"","")),if(counta(split('Free text only'!A10,"";""))&lt;&gt;0,COUNTA(split('Free text only'!A10,"";1"")),1)),0)"),"1")</f>
        <v>1</v>
      </c>
      <c r="B10" s="67" t="str">
        <f>IFERROR(__xludf.DUMMYFUNCTION("if('Free text only'!B10&lt;&gt;"""",if(counta(split('Free text only'!B10,"",""))&lt;&gt;0,COUNTA(split('Free text only'!B10,"","")),if(counta(split('Free text only'!B10,"";""))&lt;&gt;0,COUNTA(split('Free text only'!B10,"";1"")),1)),0)"),"1")</f>
        <v>1</v>
      </c>
      <c r="C10" s="67" t="str">
        <f>IFERROR(__xludf.DUMMYFUNCTION("if('Free text only'!C10&lt;&gt;"""",if(counta(split('Free text only'!C10,"",""))&lt;&gt;0,COUNTA(split('Free text only'!C10,"","")),if(counta(split('Free text only'!C10,"";""))&lt;&gt;0,COUNTA(split('Free text only'!C10,"";1"")),1)),0)"),"1")</f>
        <v>1</v>
      </c>
      <c r="D10" s="67" t="str">
        <f>IFERROR(__xludf.DUMMYFUNCTION("if('Free text only'!D10&lt;&gt;"""",if(counta(split('Free text only'!D10,"",""))&lt;&gt;0,COUNTA(split('Free text only'!D10,"","")),if(counta(split('Free text only'!D10,"";""))&lt;&gt;0,COUNTA(split('Free text only'!D10,"";1"")),1)),0)"),"1")</f>
        <v>1</v>
      </c>
      <c r="E10" s="67" t="str">
        <f>IFERROR(__xludf.DUMMYFUNCTION("if('Free text only'!E10&lt;&gt;"""",if(counta(split('Free text only'!E10,"",""))&lt;&gt;0,COUNTA(split('Free text only'!E10,"","")),if(counta(split('Free text only'!E10,"";""))&lt;&gt;0,COUNTA(split('Free text only'!E10,"";1"")),1)),0)"),"1")</f>
        <v>1</v>
      </c>
      <c r="F10" s="67" t="str">
        <f>IFERROR(__xludf.DUMMYFUNCTION("if('Free text only'!F10&lt;&gt;"""",if(counta(split('Free text only'!F10,"",""))&lt;&gt;0,COUNTA(split('Free text only'!F10,"","")),if(counta(split('Free text only'!F10,"";""))&lt;&gt;0,COUNTA(split('Free text only'!F10,"";1"")),1)),0)"),"1")</f>
        <v>1</v>
      </c>
      <c r="G10" s="67" t="str">
        <f>IFERROR(__xludf.DUMMYFUNCTION("if('Free text only'!G10&lt;&gt;"""",if(counta(split('Free text only'!G10,"",""))&lt;&gt;0,COUNTA(split('Free text only'!G10,"","")),if(counta(split('Free text only'!G10,"";""))&lt;&gt;0,COUNTA(split('Free text only'!G10,"";1"")),1)),0)"),"1")</f>
        <v>1</v>
      </c>
      <c r="H10" s="67" t="str">
        <f>IFERROR(__xludf.DUMMYFUNCTION("if('Free text only'!H10&lt;&gt;"""",if(counta(split('Free text only'!H10,"",""))&lt;&gt;0,COUNTA(split('Free text only'!H10,"","")),if(counta(split('Free text only'!H10,"";""))&lt;&gt;0,COUNTA(split('Free text only'!H10,"";1"")),1)),0)"),"1")</f>
        <v>1</v>
      </c>
      <c r="I10" s="67" t="str">
        <f>IFERROR(__xludf.DUMMYFUNCTION("if('Free text only'!I10&lt;&gt;"""",if(counta(split('Free text only'!I10,"",""))&lt;&gt;0,COUNTA(split('Free text only'!I10,"","")),if(counta(split('Free text only'!I10,"";""))&lt;&gt;0,COUNTA(split('Free text only'!I10,"";1"")),1)),0)"),"1")</f>
        <v>1</v>
      </c>
      <c r="J10" s="67" t="str">
        <f>IFERROR(__xludf.DUMMYFUNCTION("if('Free text only'!J10&lt;&gt;"""",if(counta(split('Free text only'!J10,"",""))&lt;&gt;0,COUNTA(split('Free text only'!J10,"","")),if(counta(split('Free text only'!J10,"";""))&lt;&gt;0,COUNTA(split('Free text only'!J10,"";1"")),1)),0)"),"1")</f>
        <v>1</v>
      </c>
      <c r="K10" s="67" t="str">
        <f>IFERROR(__xludf.DUMMYFUNCTION("if('Free text only'!K10&lt;&gt;"""",if(counta(split('Free text only'!K10,"",""))&lt;&gt;0,COUNTA(split('Free text only'!K10,"","")),if(counta(split('Free text only'!K10,"";""))&lt;&gt;0,COUNTA(split('Free text only'!K10,"";1"")),1)),0)"),"1")</f>
        <v>1</v>
      </c>
      <c r="L10" s="67" t="str">
        <f>IFERROR(__xludf.DUMMYFUNCTION("if('Free text only'!L10&lt;&gt;"""",if(counta(split('Free text only'!L10,"",""))&lt;&gt;0,COUNTA(split('Free text only'!L10,"","")),if(counta(split('Free text only'!L10,"";""))&lt;&gt;0,COUNTA(split('Free text only'!L10,"";1"")),1)),0)"),"1")</f>
        <v>1</v>
      </c>
      <c r="M10" s="67" t="str">
        <f>IFERROR(__xludf.DUMMYFUNCTION("if('Free text only'!M10&lt;&gt;"""",if(counta(split('Free text only'!M10,"",""))&lt;&gt;0,COUNTA(split('Free text only'!M10,"","")),if(counta(split('Free text only'!M10,"";""))&lt;&gt;0,COUNTA(split('Free text only'!M10,"";1"")),1)),0)"),"1")</f>
        <v>1</v>
      </c>
      <c r="N10" s="67" t="str">
        <f>IFERROR(__xludf.DUMMYFUNCTION("if('Free text only'!N10&lt;&gt;"""",if(counta(split('Free text only'!N10,"",""))&lt;&gt;0,COUNTA(split('Free text only'!N10,"","")),if(counta(split('Free text only'!N10,"";""))&lt;&gt;0,COUNTA(split('Free text only'!N10,"";1"")),1)),0)"),"1")</f>
        <v>1</v>
      </c>
      <c r="O10" s="67" t="str">
        <f>IFERROR(__xludf.DUMMYFUNCTION("if('Free text only'!O10&lt;&gt;"""",if(counta(split('Free text only'!O10,"",""))&lt;&gt;0,COUNTA(split('Free text only'!O10,"","")),if(counta(split('Free text only'!O10,"";""))&lt;&gt;0,COUNTA(split('Free text only'!O10,"";1"")),1)),0)"),"1")</f>
        <v>1</v>
      </c>
      <c r="P10" s="67" t="str">
        <f>IFERROR(__xludf.DUMMYFUNCTION("if('Free text only'!P10&lt;&gt;"""",if(counta(split('Free text only'!P10,"",""))&lt;&gt;0,COUNTA(split('Free text only'!P10,"","")),if(counta(split('Free text only'!P10,"";""))&lt;&gt;0,COUNTA(split('Free text only'!P10,"";1"")),1)),0)"),"1")</f>
        <v>1</v>
      </c>
      <c r="Q10" s="67" t="str">
        <f>IFERROR(__xludf.DUMMYFUNCTION("if('Free text only'!Q10&lt;&gt;"""",if(counta(split('Free text only'!Q10,"",""))&lt;&gt;0,COUNTA(split('Free text only'!Q10,"","")),if(counta(split('Free text only'!Q10,"";""))&lt;&gt;0,COUNTA(split('Free text only'!Q10,"";1"")),1)),0)"),"1")</f>
        <v>1</v>
      </c>
      <c r="R10" s="67" t="str">
        <f>IFERROR(__xludf.DUMMYFUNCTION("if('Free text only'!R10&lt;&gt;"""",if(counta(split('Free text only'!R10,"",""))&lt;&gt;0,COUNTA(split('Free text only'!R10,"","")),if(counta(split('Free text only'!R10,"";""))&lt;&gt;0,COUNTA(split('Free text only'!R10,"";1"")),1)),0)"),"1")</f>
        <v>1</v>
      </c>
      <c r="S10" s="67" t="str">
        <f>IFERROR(__xludf.DUMMYFUNCTION("if('Free text only'!S10&lt;&gt;"""",if(counta(split('Free text only'!S10,"",""))&lt;&gt;0,COUNTA(split('Free text only'!S10,"","")),if(counta(split('Free text only'!S10,"";""))&lt;&gt;0,COUNTA(split('Free text only'!S10,"";1"")),1)),0)"),"1")</f>
        <v>1</v>
      </c>
      <c r="T10" s="67" t="str">
        <f>IFERROR(__xludf.DUMMYFUNCTION("if('Free text only'!T10&lt;&gt;"""",if(counta(split('Free text only'!T10,"",""))&lt;&gt;0,COUNTA(split('Free text only'!T10,"","")),if(counta(split('Free text only'!T10,"";""))&lt;&gt;0,COUNTA(split('Free text only'!T10,"";1"")),1)),0)"),"1")</f>
        <v>1</v>
      </c>
      <c r="U10" s="67" t="str">
        <f>IFERROR(__xludf.DUMMYFUNCTION("if('Free text only'!U10&lt;&gt;"""",if(counta(split('Free text only'!U10,"",""))&lt;&gt;0,COUNTA(split('Free text only'!U10,"","")),if(counta(split('Free text only'!U10,"";""))&lt;&gt;0,COUNTA(split('Free text only'!U10,"";1"")),1)),0)"),"1")</f>
        <v>1</v>
      </c>
      <c r="V10" s="67" t="str">
        <f>IFERROR(__xludf.DUMMYFUNCTION("if('Free text only'!V10&lt;&gt;"""",if(counta(split('Free text only'!V10,"",""))&lt;&gt;0,COUNTA(split('Free text only'!V10,"","")),if(counta(split('Free text only'!V10,"";""))&lt;&gt;0,COUNTA(split('Free text only'!V10,"";1"")),1)),0)"),"1")</f>
        <v>1</v>
      </c>
      <c r="W10" s="67" t="str">
        <f>IFERROR(__xludf.DUMMYFUNCTION("if('Free text only'!W10&lt;&gt;"""",if(counta(split('Free text only'!W10,"",""))&lt;&gt;0,COUNTA(split('Free text only'!W10,"","")),if(counta(split('Free text only'!W10,"";""))&lt;&gt;0,COUNTA(split('Free text only'!W10,"";1"")),1)),0)"),"1")</f>
        <v>1</v>
      </c>
      <c r="X10" s="67" t="str">
        <f>IFERROR(__xludf.DUMMYFUNCTION("if('Free text only'!X10&lt;&gt;"""",if(counta(split('Free text only'!X10,"",""))&lt;&gt;0,COUNTA(split('Free text only'!X10,"","")),if(counta(split('Free text only'!X10,"";""))&lt;&gt;0,COUNTA(split('Free text only'!X10,"";1"")),1)),0)"),"1")</f>
        <v>1</v>
      </c>
      <c r="Y10" s="67" t="str">
        <f>IFERROR(__xludf.DUMMYFUNCTION("if('Free text only'!Y10&lt;&gt;"""",if(counta(split('Free text only'!Y10,"",""))&lt;&gt;0,COUNTA(split('Free text only'!Y10,"","")),if(counta(split('Free text only'!Y10,"";""))&lt;&gt;0,COUNTA(split('Free text only'!Y10,"";1"")),1)),0)"),"1")</f>
        <v>1</v>
      </c>
      <c r="Z10" s="67" t="str">
        <f>IFERROR(__xludf.DUMMYFUNCTION("if('Free text only'!Z10&lt;&gt;"""",if(counta(split('Free text only'!Z10,"",""))&lt;&gt;0,COUNTA(split('Free text only'!Z10,"","")),if(counta(split('Free text only'!Z10,"";""))&lt;&gt;0,COUNTA(split('Free text only'!Z10,"";1"")),1)),0)"),"1")</f>
        <v>1</v>
      </c>
    </row>
    <row r="11">
      <c r="A11" s="67" t="str">
        <f>IFERROR(__xludf.DUMMYFUNCTION("if('Free text only'!A11&lt;&gt;"""",if(counta(split('Free text only'!A11,"",""))&lt;&gt;0,COUNTA(split('Free text only'!A11,"","")),if(counta(split('Free text only'!A11,"";""))&lt;&gt;0,COUNTA(split('Free text only'!A11,"";1"")),1)),0)"),"1")</f>
        <v>1</v>
      </c>
      <c r="B11" s="67" t="str">
        <f>IFERROR(__xludf.DUMMYFUNCTION("if('Free text only'!B11&lt;&gt;"""",if(counta(split('Free text only'!B11,"",""))&lt;&gt;0,COUNTA(split('Free text only'!B11,"","")),if(counta(split('Free text only'!B11,"";""))&lt;&gt;0,COUNTA(split('Free text only'!B11,"";1"")),1)),0)"),"1")</f>
        <v>1</v>
      </c>
      <c r="C11" s="67" t="str">
        <f>IFERROR(__xludf.DUMMYFUNCTION("if('Free text only'!C11&lt;&gt;"""",if(counta(split('Free text only'!C11,"",""))&lt;&gt;0,COUNTA(split('Free text only'!C11,"","")),if(counta(split('Free text only'!C11,"";""))&lt;&gt;0,COUNTA(split('Free text only'!C11,"";1"")),1)),0)"),"1")</f>
        <v>1</v>
      </c>
      <c r="D11" s="67" t="str">
        <f>IFERROR(__xludf.DUMMYFUNCTION("if('Free text only'!D11&lt;&gt;"""",if(counta(split('Free text only'!D11,"",""))&lt;&gt;0,COUNTA(split('Free text only'!D11,"","")),if(counta(split('Free text only'!D11,"";""))&lt;&gt;0,COUNTA(split('Free text only'!D11,"";1"")),1)),0)"),"0")</f>
        <v>0</v>
      </c>
      <c r="E11" s="67" t="str">
        <f>IFERROR(__xludf.DUMMYFUNCTION("if('Free text only'!E11&lt;&gt;"""",if(counta(split('Free text only'!E11,"",""))&lt;&gt;0,COUNTA(split('Free text only'!E11,"","")),if(counta(split('Free text only'!E11,"";""))&lt;&gt;0,COUNTA(split('Free text only'!E11,"";1"")),1)),0)"),"1")</f>
        <v>1</v>
      </c>
      <c r="F11" s="67" t="str">
        <f>IFERROR(__xludf.DUMMYFUNCTION("if('Free text only'!F11&lt;&gt;"""",if(counta(split('Free text only'!F11,"",""))&lt;&gt;0,COUNTA(split('Free text only'!F11,"","")),if(counta(split('Free text only'!F11,"";""))&lt;&gt;0,COUNTA(split('Free text only'!F11,"";1"")),1)),0)"),"1")</f>
        <v>1</v>
      </c>
      <c r="G11" s="67" t="str">
        <f>IFERROR(__xludf.DUMMYFUNCTION("if('Free text only'!G11&lt;&gt;"""",if(counta(split('Free text only'!G11,"",""))&lt;&gt;0,COUNTA(split('Free text only'!G11,"","")),if(counta(split('Free text only'!G11,"";""))&lt;&gt;0,COUNTA(split('Free text only'!G11,"";1"")),1)),0)"),"1")</f>
        <v>1</v>
      </c>
      <c r="H11" s="67" t="str">
        <f>IFERROR(__xludf.DUMMYFUNCTION("if('Free text only'!H11&lt;&gt;"""",if(counta(split('Free text only'!H11,"",""))&lt;&gt;0,COUNTA(split('Free text only'!H11,"","")),if(counta(split('Free text only'!H11,"";""))&lt;&gt;0,COUNTA(split('Free text only'!H11,"";1"")),1)),0)"),"0")</f>
        <v>0</v>
      </c>
      <c r="I11" s="67" t="str">
        <f>IFERROR(__xludf.DUMMYFUNCTION("if('Free text only'!I11&lt;&gt;"""",if(counta(split('Free text only'!I11,"",""))&lt;&gt;0,COUNTA(split('Free text only'!I11,"","")),if(counta(split('Free text only'!I11,"";""))&lt;&gt;0,COUNTA(split('Free text only'!I11,"";1"")),1)),0)"),"0")</f>
        <v>0</v>
      </c>
      <c r="J11" s="67" t="str">
        <f>IFERROR(__xludf.DUMMYFUNCTION("if('Free text only'!J11&lt;&gt;"""",if(counta(split('Free text only'!J11,"",""))&lt;&gt;0,COUNTA(split('Free text only'!J11,"","")),if(counta(split('Free text only'!J11,"";""))&lt;&gt;0,COUNTA(split('Free text only'!J11,"";1"")),1)),0)"),"0")</f>
        <v>0</v>
      </c>
      <c r="K11" s="67" t="str">
        <f>IFERROR(__xludf.DUMMYFUNCTION("if('Free text only'!K11&lt;&gt;"""",if(counta(split('Free text only'!K11,"",""))&lt;&gt;0,COUNTA(split('Free text only'!K11,"","")),if(counta(split('Free text only'!K11,"";""))&lt;&gt;0,COUNTA(split('Free text only'!K11,"";1"")),1)),0)"),"1")</f>
        <v>1</v>
      </c>
      <c r="L11" s="67" t="str">
        <f>IFERROR(__xludf.DUMMYFUNCTION("if('Free text only'!L11&lt;&gt;"""",if(counta(split('Free text only'!L11,"",""))&lt;&gt;0,COUNTA(split('Free text only'!L11,"","")),if(counta(split('Free text only'!L11,"";""))&lt;&gt;0,COUNTA(split('Free text only'!L11,"";1"")),1)),0)"),"1")</f>
        <v>1</v>
      </c>
      <c r="M11" s="67" t="str">
        <f>IFERROR(__xludf.DUMMYFUNCTION("if('Free text only'!M11&lt;&gt;"""",if(counta(split('Free text only'!M11,"",""))&lt;&gt;0,COUNTA(split('Free text only'!M11,"","")),if(counta(split('Free text only'!M11,"";""))&lt;&gt;0,COUNTA(split('Free text only'!M11,"";1"")),1)),0)"),"0")</f>
        <v>0</v>
      </c>
      <c r="N11" s="67" t="str">
        <f>IFERROR(__xludf.DUMMYFUNCTION("if('Free text only'!N11&lt;&gt;"""",if(counta(split('Free text only'!N11,"",""))&lt;&gt;0,COUNTA(split('Free text only'!N11,"","")),if(counta(split('Free text only'!N11,"";""))&lt;&gt;0,COUNTA(split('Free text only'!N11,"";1"")),1)),0)"),"0")</f>
        <v>0</v>
      </c>
      <c r="O11" s="67" t="str">
        <f>IFERROR(__xludf.DUMMYFUNCTION("if('Free text only'!O11&lt;&gt;"""",if(counta(split('Free text only'!O11,"",""))&lt;&gt;0,COUNTA(split('Free text only'!O11,"","")),if(counta(split('Free text only'!O11,"";""))&lt;&gt;0,COUNTA(split('Free text only'!O11,"";1"")),1)),0)"),"1")</f>
        <v>1</v>
      </c>
      <c r="P11" s="67" t="str">
        <f>IFERROR(__xludf.DUMMYFUNCTION("if('Free text only'!P11&lt;&gt;"""",if(counta(split('Free text only'!P11,"",""))&lt;&gt;0,COUNTA(split('Free text only'!P11,"","")),if(counta(split('Free text only'!P11,"";""))&lt;&gt;0,COUNTA(split('Free text only'!P11,"";1"")),1)),0)"),"0")</f>
        <v>0</v>
      </c>
      <c r="Q11" s="67" t="str">
        <f>IFERROR(__xludf.DUMMYFUNCTION("if('Free text only'!Q11&lt;&gt;"""",if(counta(split('Free text only'!Q11,"",""))&lt;&gt;0,COUNTA(split('Free text only'!Q11,"","")),if(counta(split('Free text only'!Q11,"";""))&lt;&gt;0,COUNTA(split('Free text only'!Q11,"";1"")),1)),0)"),"0")</f>
        <v>0</v>
      </c>
      <c r="R11" s="67" t="str">
        <f>IFERROR(__xludf.DUMMYFUNCTION("if('Free text only'!R11&lt;&gt;"""",if(counta(split('Free text only'!R11,"",""))&lt;&gt;0,COUNTA(split('Free text only'!R11,"","")),if(counta(split('Free text only'!R11,"";""))&lt;&gt;0,COUNTA(split('Free text only'!R11,"";1"")),1)),0)"),"1")</f>
        <v>1</v>
      </c>
      <c r="S11" s="67" t="str">
        <f>IFERROR(__xludf.DUMMYFUNCTION("if('Free text only'!S11&lt;&gt;"""",if(counta(split('Free text only'!S11,"",""))&lt;&gt;0,COUNTA(split('Free text only'!S11,"","")),if(counta(split('Free text only'!S11,"";""))&lt;&gt;0,COUNTA(split('Free text only'!S11,"";1"")),1)),0)"),"0")</f>
        <v>0</v>
      </c>
      <c r="T11" s="67" t="str">
        <f>IFERROR(__xludf.DUMMYFUNCTION("if('Free text only'!T11&lt;&gt;"""",if(counta(split('Free text only'!T11,"",""))&lt;&gt;0,COUNTA(split('Free text only'!T11,"","")),if(counta(split('Free text only'!T11,"";""))&lt;&gt;0,COUNTA(split('Free text only'!T11,"";1"")),1)),0)"),"1")</f>
        <v>1</v>
      </c>
      <c r="U11" s="67" t="str">
        <f>IFERROR(__xludf.DUMMYFUNCTION("if('Free text only'!U11&lt;&gt;"""",if(counta(split('Free text only'!U11,"",""))&lt;&gt;0,COUNTA(split('Free text only'!U11,"","")),if(counta(split('Free text only'!U11,"";""))&lt;&gt;0,COUNTA(split('Free text only'!U11,"";1"")),1)),0)"),"0")</f>
        <v>0</v>
      </c>
      <c r="V11" s="67" t="str">
        <f>IFERROR(__xludf.DUMMYFUNCTION("if('Free text only'!V11&lt;&gt;"""",if(counta(split('Free text only'!V11,"",""))&lt;&gt;0,COUNTA(split('Free text only'!V11,"","")),if(counta(split('Free text only'!V11,"";""))&lt;&gt;0,COUNTA(split('Free text only'!V11,"";1"")),1)),0)"),"0")</f>
        <v>0</v>
      </c>
      <c r="W11" s="67" t="str">
        <f>IFERROR(__xludf.DUMMYFUNCTION("if('Free text only'!W11&lt;&gt;"""",if(counta(split('Free text only'!W11,"",""))&lt;&gt;0,COUNTA(split('Free text only'!W11,"","")),if(counta(split('Free text only'!W11,"";""))&lt;&gt;0,COUNTA(split('Free text only'!W11,"";1"")),1)),0)"),"0")</f>
        <v>0</v>
      </c>
      <c r="X11" s="67" t="str">
        <f>IFERROR(__xludf.DUMMYFUNCTION("if('Free text only'!X11&lt;&gt;"""",if(counta(split('Free text only'!X11,"",""))&lt;&gt;0,COUNTA(split('Free text only'!X11,"","")),if(counta(split('Free text only'!X11,"";""))&lt;&gt;0,COUNTA(split('Free text only'!X11,"";1"")),1)),0)"),"1")</f>
        <v>1</v>
      </c>
      <c r="Y11" s="67" t="str">
        <f>IFERROR(__xludf.DUMMYFUNCTION("if('Free text only'!Y11&lt;&gt;"""",if(counta(split('Free text only'!Y11,"",""))&lt;&gt;0,COUNTA(split('Free text only'!Y11,"","")),if(counta(split('Free text only'!Y11,"";""))&lt;&gt;0,COUNTA(split('Free text only'!Y11,"";1"")),1)),0)"),"0")</f>
        <v>0</v>
      </c>
      <c r="Z11" s="67" t="str">
        <f>IFERROR(__xludf.DUMMYFUNCTION("if('Free text only'!Z11&lt;&gt;"""",if(counta(split('Free text only'!Z11,"",""))&lt;&gt;0,COUNTA(split('Free text only'!Z11,"","")),if(counta(split('Free text only'!Z11,"";""))&lt;&gt;0,COUNTA(split('Free text only'!Z11,"";1"")),1)),0)"),"0")</f>
        <v>0</v>
      </c>
    </row>
    <row r="12">
      <c r="A12" s="67" t="str">
        <f>IFERROR(__xludf.DUMMYFUNCTION("if('Free text only'!A12&lt;&gt;"""",if(counta(split('Free text only'!A12,"",""))&lt;&gt;0,COUNTA(split('Free text only'!A12,"","")),if(counta(split('Free text only'!A12,"";""))&lt;&gt;0,COUNTA(split('Free text only'!A12,"";1"")),1)),0)"),"2")</f>
        <v>2</v>
      </c>
      <c r="B12" s="67" t="str">
        <f>IFERROR(__xludf.DUMMYFUNCTION("if('Free text only'!B12&lt;&gt;"""",if(counta(split('Free text only'!B12,"",""))&lt;&gt;0,COUNTA(split('Free text only'!B12,"","")),if(counta(split('Free text only'!B12,"";""))&lt;&gt;0,COUNTA(split('Free text only'!B12,"";1"")),1)),0)"),"2")</f>
        <v>2</v>
      </c>
      <c r="C12" s="67" t="str">
        <f>IFERROR(__xludf.DUMMYFUNCTION("if('Free text only'!C12&lt;&gt;"""",if(counta(split('Free text only'!C12,"",""))&lt;&gt;0,COUNTA(split('Free text only'!C12,"","")),if(counta(split('Free text only'!C12,"";""))&lt;&gt;0,COUNTA(split('Free text only'!C12,"";1"")),1)),0)"),"0")</f>
        <v>0</v>
      </c>
      <c r="D12" s="67" t="str">
        <f>IFERROR(__xludf.DUMMYFUNCTION("if('Free text only'!D12&lt;&gt;"""",if(counta(split('Free text only'!D12,"",""))&lt;&gt;0,COUNTA(split('Free text only'!D12,"","")),if(counta(split('Free text only'!D12,"";""))&lt;&gt;0,COUNTA(split('Free text only'!D12,"";1"")),1)),0)"),"0")</f>
        <v>0</v>
      </c>
      <c r="E12" s="67" t="str">
        <f>IFERROR(__xludf.DUMMYFUNCTION("if('Free text only'!E12&lt;&gt;"""",if(counta(split('Free text only'!E12,"",""))&lt;&gt;0,COUNTA(split('Free text only'!E12,"","")),if(counta(split('Free text only'!E12,"";""))&lt;&gt;0,COUNTA(split('Free text only'!E12,"";1"")),1)),0)"),"0")</f>
        <v>0</v>
      </c>
      <c r="F12" s="67" t="str">
        <f>IFERROR(__xludf.DUMMYFUNCTION("if('Free text only'!F12&lt;&gt;"""",if(counta(split('Free text only'!F12,"",""))&lt;&gt;0,COUNTA(split('Free text only'!F12,"","")),if(counta(split('Free text only'!F12,"";""))&lt;&gt;0,COUNTA(split('Free text only'!F12,"";1"")),1)),0)"),"0")</f>
        <v>0</v>
      </c>
      <c r="G12" s="67" t="str">
        <f>IFERROR(__xludf.DUMMYFUNCTION("if('Free text only'!G12&lt;&gt;"""",if(counta(split('Free text only'!G12,"",""))&lt;&gt;0,COUNTA(split('Free text only'!G12,"","")),if(counta(split('Free text only'!G12,"";""))&lt;&gt;0,COUNTA(split('Free text only'!G12,"";1"")),1)),0)"),"0")</f>
        <v>0</v>
      </c>
      <c r="H12" s="67" t="str">
        <f>IFERROR(__xludf.DUMMYFUNCTION("if('Free text only'!H12&lt;&gt;"""",if(counta(split('Free text only'!H12,"",""))&lt;&gt;0,COUNTA(split('Free text only'!H12,"","")),if(counta(split('Free text only'!H12,"";""))&lt;&gt;0,COUNTA(split('Free text only'!H12,"";1"")),1)),0)"),"0")</f>
        <v>0</v>
      </c>
      <c r="I12" s="67" t="str">
        <f>IFERROR(__xludf.DUMMYFUNCTION("if('Free text only'!I12&lt;&gt;"""",if(counta(split('Free text only'!I12,"",""))&lt;&gt;0,COUNTA(split('Free text only'!I12,"","")),if(counta(split('Free text only'!I12,"";""))&lt;&gt;0,COUNTA(split('Free text only'!I12,"";1"")),1)),0)"),"0")</f>
        <v>0</v>
      </c>
      <c r="J12" s="67" t="str">
        <f>IFERROR(__xludf.DUMMYFUNCTION("if('Free text only'!J12&lt;&gt;"""",if(counta(split('Free text only'!J12,"",""))&lt;&gt;0,COUNTA(split('Free text only'!J12,"","")),if(counta(split('Free text only'!J12,"";""))&lt;&gt;0,COUNTA(split('Free text only'!J12,"";1"")),1)),0)"),"0")</f>
        <v>0</v>
      </c>
      <c r="K12" s="67" t="str">
        <f>IFERROR(__xludf.DUMMYFUNCTION("if('Free text only'!K12&lt;&gt;"""",if(counta(split('Free text only'!K12,"",""))&lt;&gt;0,COUNTA(split('Free text only'!K12,"","")),if(counta(split('Free text only'!K12,"";""))&lt;&gt;0,COUNTA(split('Free text only'!K12,"";1"")),1)),0)"),"0")</f>
        <v>0</v>
      </c>
      <c r="L12" s="67" t="str">
        <f>IFERROR(__xludf.DUMMYFUNCTION("if('Free text only'!L12&lt;&gt;"""",if(counta(split('Free text only'!L12,"",""))&lt;&gt;0,COUNTA(split('Free text only'!L12,"","")),if(counta(split('Free text only'!L12,"";""))&lt;&gt;0,COUNTA(split('Free text only'!L12,"";1"")),1)),0)"),"0")</f>
        <v>0</v>
      </c>
      <c r="M12" s="67" t="str">
        <f>IFERROR(__xludf.DUMMYFUNCTION("if('Free text only'!M12&lt;&gt;"""",if(counta(split('Free text only'!M12,"",""))&lt;&gt;0,COUNTA(split('Free text only'!M12,"","")),if(counta(split('Free text only'!M12,"";""))&lt;&gt;0,COUNTA(split('Free text only'!M12,"";1"")),1)),0)"),"0")</f>
        <v>0</v>
      </c>
      <c r="N12" s="67" t="str">
        <f>IFERROR(__xludf.DUMMYFUNCTION("if('Free text only'!N12&lt;&gt;"""",if(counta(split('Free text only'!N12,"",""))&lt;&gt;0,COUNTA(split('Free text only'!N12,"","")),if(counta(split('Free text only'!N12,"";""))&lt;&gt;0,COUNTA(split('Free text only'!N12,"";1"")),1)),0)"),"1")</f>
        <v>1</v>
      </c>
      <c r="O12" s="67" t="str">
        <f>IFERROR(__xludf.DUMMYFUNCTION("if('Free text only'!O12&lt;&gt;"""",if(counta(split('Free text only'!O12,"",""))&lt;&gt;0,COUNTA(split('Free text only'!O12,"","")),if(counta(split('Free text only'!O12,"";""))&lt;&gt;0,COUNTA(split('Free text only'!O12,"";1"")),1)),0)"),"0")</f>
        <v>0</v>
      </c>
      <c r="P12" s="67" t="str">
        <f>IFERROR(__xludf.DUMMYFUNCTION("if('Free text only'!P12&lt;&gt;"""",if(counta(split('Free text only'!P12,"",""))&lt;&gt;0,COUNTA(split('Free text only'!P12,"","")),if(counta(split('Free text only'!P12,"";""))&lt;&gt;0,COUNTA(split('Free text only'!P12,"";1"")),1)),0)"),"0")</f>
        <v>0</v>
      </c>
      <c r="Q12" s="67" t="str">
        <f>IFERROR(__xludf.DUMMYFUNCTION("if('Free text only'!Q12&lt;&gt;"""",if(counta(split('Free text only'!Q12,"",""))&lt;&gt;0,COUNTA(split('Free text only'!Q12,"","")),if(counta(split('Free text only'!Q12,"";""))&lt;&gt;0,COUNTA(split('Free text only'!Q12,"";1"")),1)),0)"),"0")</f>
        <v>0</v>
      </c>
      <c r="R12" s="67" t="str">
        <f>IFERROR(__xludf.DUMMYFUNCTION("if('Free text only'!R12&lt;&gt;"""",if(counta(split('Free text only'!R12,"",""))&lt;&gt;0,COUNTA(split('Free text only'!R12,"","")),if(counta(split('Free text only'!R12,"";""))&lt;&gt;0,COUNTA(split('Free text only'!R12,"";1"")),1)),0)"),"0")</f>
        <v>0</v>
      </c>
      <c r="S12" s="67" t="str">
        <f>IFERROR(__xludf.DUMMYFUNCTION("if('Free text only'!S12&lt;&gt;"""",if(counta(split('Free text only'!S12,"",""))&lt;&gt;0,COUNTA(split('Free text only'!S12,"","")),if(counta(split('Free text only'!S12,"";""))&lt;&gt;0,COUNTA(split('Free text only'!S12,"";1"")),1)),0)"),"0")</f>
        <v>0</v>
      </c>
      <c r="T12" s="67" t="str">
        <f>IFERROR(__xludf.DUMMYFUNCTION("if('Free text only'!T12&lt;&gt;"""",if(counta(split('Free text only'!T12,"",""))&lt;&gt;0,COUNTA(split('Free text only'!T12,"","")),if(counta(split('Free text only'!T12,"";""))&lt;&gt;0,COUNTA(split('Free text only'!T12,"";1"")),1)),0)"),"0")</f>
        <v>0</v>
      </c>
      <c r="U12" s="67" t="str">
        <f>IFERROR(__xludf.DUMMYFUNCTION("if('Free text only'!U12&lt;&gt;"""",if(counta(split('Free text only'!U12,"",""))&lt;&gt;0,COUNTA(split('Free text only'!U12,"","")),if(counta(split('Free text only'!U12,"";""))&lt;&gt;0,COUNTA(split('Free text only'!U12,"";1"")),1)),0)"),"1")</f>
        <v>1</v>
      </c>
      <c r="V12" s="67" t="str">
        <f>IFERROR(__xludf.DUMMYFUNCTION("if('Free text only'!V12&lt;&gt;"""",if(counta(split('Free text only'!V12,"",""))&lt;&gt;0,COUNTA(split('Free text only'!V12,"","")),if(counta(split('Free text only'!V12,"";""))&lt;&gt;0,COUNTA(split('Free text only'!V12,"";1"")),1)),0)"),"0")</f>
        <v>0</v>
      </c>
      <c r="W12" s="67" t="str">
        <f>IFERROR(__xludf.DUMMYFUNCTION("if('Free text only'!W12&lt;&gt;"""",if(counta(split('Free text only'!W12,"",""))&lt;&gt;0,COUNTA(split('Free text only'!W12,"","")),if(counta(split('Free text only'!W12,"";""))&lt;&gt;0,COUNTA(split('Free text only'!W12,"";1"")),1)),0)"),"0")</f>
        <v>0</v>
      </c>
      <c r="X12" s="67" t="str">
        <f>IFERROR(__xludf.DUMMYFUNCTION("if('Free text only'!X12&lt;&gt;"""",if(counta(split('Free text only'!X12,"",""))&lt;&gt;0,COUNTA(split('Free text only'!X12,"","")),if(counta(split('Free text only'!X12,"";""))&lt;&gt;0,COUNTA(split('Free text only'!X12,"";1"")),1)),0)"),"0")</f>
        <v>0</v>
      </c>
      <c r="Y12" s="67" t="str">
        <f>IFERROR(__xludf.DUMMYFUNCTION("if('Free text only'!Y12&lt;&gt;"""",if(counta(split('Free text only'!Y12,"",""))&lt;&gt;0,COUNTA(split('Free text only'!Y12,"","")),if(counta(split('Free text only'!Y12,"";""))&lt;&gt;0,COUNTA(split('Free text only'!Y12,"";1"")),1)),0)"),"0")</f>
        <v>0</v>
      </c>
      <c r="Z12" s="67" t="str">
        <f>IFERROR(__xludf.DUMMYFUNCTION("if('Free text only'!Z12&lt;&gt;"""",if(counta(split('Free text only'!Z12,"",""))&lt;&gt;0,COUNTA(split('Free text only'!Z12,"","")),if(counta(split('Free text only'!Z12,"";""))&lt;&gt;0,COUNTA(split('Free text only'!Z12,"";1"")),1)),0)"),"0")</f>
        <v>0</v>
      </c>
    </row>
    <row r="13">
      <c r="A13" s="67" t="str">
        <f>IFERROR(__xludf.DUMMYFUNCTION("if('Free text only'!A13&lt;&gt;"""",if(counta(split('Free text only'!A13,"",""))&lt;&gt;0,COUNTA(split('Free text only'!A13,"","")),if(counta(split('Free text only'!A13,"";""))&lt;&gt;0,COUNTA(split('Free text only'!A13,"";1"")),1)),0)"),"1")</f>
        <v>1</v>
      </c>
      <c r="B13" s="67" t="str">
        <f>IFERROR(__xludf.DUMMYFUNCTION("if('Free text only'!B13&lt;&gt;"""",if(counta(split('Free text only'!B13,"",""))&lt;&gt;0,COUNTA(split('Free text only'!B13,"","")),if(counta(split('Free text only'!B13,"";""))&lt;&gt;0,COUNTA(split('Free text only'!B13,"";1"")),1)),0)"),"0")</f>
        <v>0</v>
      </c>
      <c r="C13" s="67" t="str">
        <f>IFERROR(__xludf.DUMMYFUNCTION("if('Free text only'!C13&lt;&gt;"""",if(counta(split('Free text only'!C13,"",""))&lt;&gt;0,COUNTA(split('Free text only'!C13,"","")),if(counta(split('Free text only'!C13,"";""))&lt;&gt;0,COUNTA(split('Free text only'!C13,"";1"")),1)),0)"),"0")</f>
        <v>0</v>
      </c>
      <c r="D13" s="67" t="str">
        <f>IFERROR(__xludf.DUMMYFUNCTION("if('Free text only'!D13&lt;&gt;"""",if(counta(split('Free text only'!D13,"",""))&lt;&gt;0,COUNTA(split('Free text only'!D13,"","")),if(counta(split('Free text only'!D13,"";""))&lt;&gt;0,COUNTA(split('Free text only'!D13,"";1"")),1)),0)"),"1")</f>
        <v>1</v>
      </c>
      <c r="E13" s="67" t="str">
        <f>IFERROR(__xludf.DUMMYFUNCTION("if('Free text only'!E13&lt;&gt;"""",if(counta(split('Free text only'!E13,"",""))&lt;&gt;0,COUNTA(split('Free text only'!E13,"","")),if(counta(split('Free text only'!E13,"";""))&lt;&gt;0,COUNTA(split('Free text only'!E13,"";1"")),1)),0)"),"0")</f>
        <v>0</v>
      </c>
      <c r="F13" s="67" t="str">
        <f>IFERROR(__xludf.DUMMYFUNCTION("if('Free text only'!F13&lt;&gt;"""",if(counta(split('Free text only'!F13,"",""))&lt;&gt;0,COUNTA(split('Free text only'!F13,"","")),if(counta(split('Free text only'!F13,"";""))&lt;&gt;0,COUNTA(split('Free text only'!F13,"";1"")),1)),0)"),"0")</f>
        <v>0</v>
      </c>
      <c r="G13" s="67" t="str">
        <f>IFERROR(__xludf.DUMMYFUNCTION("if('Free text only'!G13&lt;&gt;"""",if(counta(split('Free text only'!G13,"",""))&lt;&gt;0,COUNTA(split('Free text only'!G13,"","")),if(counta(split('Free text only'!G13,"";""))&lt;&gt;0,COUNTA(split('Free text only'!G13,"";1"")),1)),0)"),"0")</f>
        <v>0</v>
      </c>
      <c r="H13" s="67" t="str">
        <f>IFERROR(__xludf.DUMMYFUNCTION("if('Free text only'!H13&lt;&gt;"""",if(counta(split('Free text only'!H13,"",""))&lt;&gt;0,COUNTA(split('Free text only'!H13,"","")),if(counta(split('Free text only'!H13,"";""))&lt;&gt;0,COUNTA(split('Free text only'!H13,"";1"")),1)),0)"),"1")</f>
        <v>1</v>
      </c>
      <c r="I13" s="67" t="str">
        <f>IFERROR(__xludf.DUMMYFUNCTION("if('Free text only'!I13&lt;&gt;"""",if(counta(split('Free text only'!I13,"",""))&lt;&gt;0,COUNTA(split('Free text only'!I13,"","")),if(counta(split('Free text only'!I13,"";""))&lt;&gt;0,COUNTA(split('Free text only'!I13,"";1"")),1)),0)"),"0")</f>
        <v>0</v>
      </c>
      <c r="J13" s="67" t="str">
        <f>IFERROR(__xludf.DUMMYFUNCTION("if('Free text only'!J13&lt;&gt;"""",if(counta(split('Free text only'!J13,"",""))&lt;&gt;0,COUNTA(split('Free text only'!J13,"","")),if(counta(split('Free text only'!J13,"";""))&lt;&gt;0,COUNTA(split('Free text only'!J13,"";1"")),1)),0)"),"0")</f>
        <v>0</v>
      </c>
      <c r="K13" s="67" t="str">
        <f>IFERROR(__xludf.DUMMYFUNCTION("if('Free text only'!K13&lt;&gt;"""",if(counta(split('Free text only'!K13,"",""))&lt;&gt;0,COUNTA(split('Free text only'!K13,"","")),if(counta(split('Free text only'!K13,"";""))&lt;&gt;0,COUNTA(split('Free text only'!K13,"";1"")),1)),0)"),"1")</f>
        <v>1</v>
      </c>
      <c r="L13" s="67" t="str">
        <f>IFERROR(__xludf.DUMMYFUNCTION("if('Free text only'!L13&lt;&gt;"""",if(counta(split('Free text only'!L13,"",""))&lt;&gt;0,COUNTA(split('Free text only'!L13,"","")),if(counta(split('Free text only'!L13,"";""))&lt;&gt;0,COUNTA(split('Free text only'!L13,"";1"")),1)),0)"),"0")</f>
        <v>0</v>
      </c>
      <c r="M13" s="67" t="str">
        <f>IFERROR(__xludf.DUMMYFUNCTION("if('Free text only'!M13&lt;&gt;"""",if(counta(split('Free text only'!M13,"",""))&lt;&gt;0,COUNTA(split('Free text only'!M13,"","")),if(counta(split('Free text only'!M13,"";""))&lt;&gt;0,COUNTA(split('Free text only'!M13,"";1"")),1)),0)"),"0")</f>
        <v>0</v>
      </c>
      <c r="N13" s="67" t="str">
        <f>IFERROR(__xludf.DUMMYFUNCTION("if('Free text only'!N13&lt;&gt;"""",if(counta(split('Free text only'!N13,"",""))&lt;&gt;0,COUNTA(split('Free text only'!N13,"","")),if(counta(split('Free text only'!N13,"";""))&lt;&gt;0,COUNTA(split('Free text only'!N13,"";1"")),1)),0)"),"0")</f>
        <v>0</v>
      </c>
      <c r="O13" s="67" t="str">
        <f>IFERROR(__xludf.DUMMYFUNCTION("if('Free text only'!O13&lt;&gt;"""",if(counta(split('Free text only'!O13,"",""))&lt;&gt;0,COUNTA(split('Free text only'!O13,"","")),if(counta(split('Free text only'!O13,"";""))&lt;&gt;0,COUNTA(split('Free text only'!O13,"";1"")),1)),0)"),"0")</f>
        <v>0</v>
      </c>
      <c r="P13" s="67" t="str">
        <f>IFERROR(__xludf.DUMMYFUNCTION("if('Free text only'!P13&lt;&gt;"""",if(counta(split('Free text only'!P13,"",""))&lt;&gt;0,COUNTA(split('Free text only'!P13,"","")),if(counta(split('Free text only'!P13,"";""))&lt;&gt;0,COUNTA(split('Free text only'!P13,"";1"")),1)),0)"),"1")</f>
        <v>1</v>
      </c>
      <c r="Q13" s="67" t="str">
        <f>IFERROR(__xludf.DUMMYFUNCTION("if('Free text only'!Q13&lt;&gt;"""",if(counta(split('Free text only'!Q13,"",""))&lt;&gt;0,COUNTA(split('Free text only'!Q13,"","")),if(counta(split('Free text only'!Q13,"";""))&lt;&gt;0,COUNTA(split('Free text only'!Q13,"";1"")),1)),0)"),"0")</f>
        <v>0</v>
      </c>
      <c r="R13" s="67" t="str">
        <f>IFERROR(__xludf.DUMMYFUNCTION("if('Free text only'!R13&lt;&gt;"""",if(counta(split('Free text only'!R13,"",""))&lt;&gt;0,COUNTA(split('Free text only'!R13,"","")),if(counta(split('Free text only'!R13,"";""))&lt;&gt;0,COUNTA(split('Free text only'!R13,"";1"")),1)),0)"),"1")</f>
        <v>1</v>
      </c>
      <c r="S13" s="67" t="str">
        <f>IFERROR(__xludf.DUMMYFUNCTION("if('Free text only'!S13&lt;&gt;"""",if(counta(split('Free text only'!S13,"",""))&lt;&gt;0,COUNTA(split('Free text only'!S13,"","")),if(counta(split('Free text only'!S13,"";""))&lt;&gt;0,COUNTA(split('Free text only'!S13,"";1"")),1)),0)"),"1")</f>
        <v>1</v>
      </c>
      <c r="T13" s="67" t="str">
        <f>IFERROR(__xludf.DUMMYFUNCTION("if('Free text only'!T13&lt;&gt;"""",if(counta(split('Free text only'!T13,"",""))&lt;&gt;0,COUNTA(split('Free text only'!T13,"","")),if(counta(split('Free text only'!T13,"";""))&lt;&gt;0,COUNTA(split('Free text only'!T13,"";1"")),1)),0)"),"0")</f>
        <v>0</v>
      </c>
      <c r="U13" s="67" t="str">
        <f>IFERROR(__xludf.DUMMYFUNCTION("if('Free text only'!U13&lt;&gt;"""",if(counta(split('Free text only'!U13,"",""))&lt;&gt;0,COUNTA(split('Free text only'!U13,"","")),if(counta(split('Free text only'!U13,"";""))&lt;&gt;0,COUNTA(split('Free text only'!U13,"";1"")),1)),0)"),"0")</f>
        <v>0</v>
      </c>
      <c r="V13" s="67" t="str">
        <f>IFERROR(__xludf.DUMMYFUNCTION("if('Free text only'!V13&lt;&gt;"""",if(counta(split('Free text only'!V13,"",""))&lt;&gt;0,COUNTA(split('Free text only'!V13,"","")),if(counta(split('Free text only'!V13,"";""))&lt;&gt;0,COUNTA(split('Free text only'!V13,"";1"")),1)),0)"),"0")</f>
        <v>0</v>
      </c>
      <c r="W13" s="67" t="str">
        <f>IFERROR(__xludf.DUMMYFUNCTION("if('Free text only'!W13&lt;&gt;"""",if(counta(split('Free text only'!W13,"",""))&lt;&gt;0,COUNTA(split('Free text only'!W13,"","")),if(counta(split('Free text only'!W13,"";""))&lt;&gt;0,COUNTA(split('Free text only'!W13,"";1"")),1)),0)"),"1")</f>
        <v>1</v>
      </c>
      <c r="X13" s="67" t="str">
        <f>IFERROR(__xludf.DUMMYFUNCTION("if('Free text only'!X13&lt;&gt;"""",if(counta(split('Free text only'!X13,"",""))&lt;&gt;0,COUNTA(split('Free text only'!X13,"","")),if(counta(split('Free text only'!X13,"";""))&lt;&gt;0,COUNTA(split('Free text only'!X13,"";1"")),1)),0)"),"0")</f>
        <v>0</v>
      </c>
      <c r="Y13" s="67" t="str">
        <f>IFERROR(__xludf.DUMMYFUNCTION("if('Free text only'!Y13&lt;&gt;"""",if(counta(split('Free text only'!Y13,"",""))&lt;&gt;0,COUNTA(split('Free text only'!Y13,"","")),if(counta(split('Free text only'!Y13,"";""))&lt;&gt;0,COUNTA(split('Free text only'!Y13,"";1"")),1)),0)"),"0")</f>
        <v>0</v>
      </c>
      <c r="Z13" s="67" t="str">
        <f>IFERROR(__xludf.DUMMYFUNCTION("if('Free text only'!Z13&lt;&gt;"""",if(counta(split('Free text only'!Z13,"",""))&lt;&gt;0,COUNTA(split('Free text only'!Z13,"","")),if(counta(split('Free text only'!Z13,"";""))&lt;&gt;0,COUNTA(split('Free text only'!Z13,"";1"")),1)),0)"),"0")</f>
        <v>0</v>
      </c>
    </row>
    <row r="14">
      <c r="A14" s="67" t="str">
        <f>IFERROR(__xludf.DUMMYFUNCTION("if('Free text only'!A14&lt;&gt;"""",if(counta(split('Free text only'!A14,"",""))&lt;&gt;0,COUNTA(split('Free text only'!A14,"","")),if(counta(split('Free text only'!A14,"";""))&lt;&gt;0,COUNTA(split('Free text only'!A14,"";1"")),1)),0)"),"4")</f>
        <v>4</v>
      </c>
      <c r="B14" s="67" t="str">
        <f>IFERROR(__xludf.DUMMYFUNCTION("if('Free text only'!B14&lt;&gt;"""",if(counta(split('Free text only'!B14,"",""))&lt;&gt;0,COUNTA(split('Free text only'!B14,"","")),if(counta(split('Free text only'!B14,"";""))&lt;&gt;0,COUNTA(split('Free text only'!B14,"";1"")),1)),0)"),"1")</f>
        <v>1</v>
      </c>
      <c r="C14" s="67" t="str">
        <f>IFERROR(__xludf.DUMMYFUNCTION("if('Free text only'!C14&lt;&gt;"""",if(counta(split('Free text only'!C14,"",""))&lt;&gt;0,COUNTA(split('Free text only'!C14,"","")),if(counta(split('Free text only'!C14,"";""))&lt;&gt;0,COUNTA(split('Free text only'!C14,"";1"")),1)),0)"),"1")</f>
        <v>1</v>
      </c>
      <c r="D14" s="67" t="str">
        <f>IFERROR(__xludf.DUMMYFUNCTION("if('Free text only'!D14&lt;&gt;"""",if(counta(split('Free text only'!D14,"",""))&lt;&gt;0,COUNTA(split('Free text only'!D14,"","")),if(counta(split('Free text only'!D14,"";""))&lt;&gt;0,COUNTA(split('Free text only'!D14,"";1"")),1)),0)"),"1")</f>
        <v>1</v>
      </c>
      <c r="E14" s="67" t="str">
        <f>IFERROR(__xludf.DUMMYFUNCTION("if('Free text only'!E14&lt;&gt;"""",if(counta(split('Free text only'!E14,"",""))&lt;&gt;0,COUNTA(split('Free text only'!E14,"","")),if(counta(split('Free text only'!E14,"";""))&lt;&gt;0,COUNTA(split('Free text only'!E14,"";1"")),1)),0)"),"1")</f>
        <v>1</v>
      </c>
      <c r="F14" s="67" t="str">
        <f>IFERROR(__xludf.DUMMYFUNCTION("if('Free text only'!F14&lt;&gt;"""",if(counta(split('Free text only'!F14,"",""))&lt;&gt;0,COUNTA(split('Free text only'!F14,"","")),if(counta(split('Free text only'!F14,"";""))&lt;&gt;0,COUNTA(split('Free text only'!F14,"";1"")),1)),0)"),"2")</f>
        <v>2</v>
      </c>
      <c r="G14" s="67" t="str">
        <f>IFERROR(__xludf.DUMMYFUNCTION("if('Free text only'!G14&lt;&gt;"""",if(counta(split('Free text only'!G14,"",""))&lt;&gt;0,COUNTA(split('Free text only'!G14,"","")),if(counta(split('Free text only'!G14,"";""))&lt;&gt;0,COUNTA(split('Free text only'!G14,"";1"")),1)),0)"),"1")</f>
        <v>1</v>
      </c>
      <c r="H14" s="67" t="str">
        <f>IFERROR(__xludf.DUMMYFUNCTION("if('Free text only'!H14&lt;&gt;"""",if(counta(split('Free text only'!H14,"",""))&lt;&gt;0,COUNTA(split('Free text only'!H14,"","")),if(counta(split('Free text only'!H14,"";""))&lt;&gt;0,COUNTA(split('Free text only'!H14,"";1"")),1)),0)"),"1")</f>
        <v>1</v>
      </c>
      <c r="I14" s="67" t="str">
        <f>IFERROR(__xludf.DUMMYFUNCTION("if('Free text only'!I14&lt;&gt;"""",if(counta(split('Free text only'!I14,"",""))&lt;&gt;0,COUNTA(split('Free text only'!I14,"","")),if(counta(split('Free text only'!I14,"";""))&lt;&gt;0,COUNTA(split('Free text only'!I14,"";1"")),1)),0)"),"1")</f>
        <v>1</v>
      </c>
      <c r="J14" s="67" t="str">
        <f>IFERROR(__xludf.DUMMYFUNCTION("if('Free text only'!J14&lt;&gt;"""",if(counta(split('Free text only'!J14,"",""))&lt;&gt;0,COUNTA(split('Free text only'!J14,"","")),if(counta(split('Free text only'!J14,"";""))&lt;&gt;0,COUNTA(split('Free text only'!J14,"";1"")),1)),0)"),"1")</f>
        <v>1</v>
      </c>
      <c r="K14" s="67" t="str">
        <f>IFERROR(__xludf.DUMMYFUNCTION("if('Free text only'!K14&lt;&gt;"""",if(counta(split('Free text only'!K14,"",""))&lt;&gt;0,COUNTA(split('Free text only'!K14,"","")),if(counta(split('Free text only'!K14,"";""))&lt;&gt;0,COUNTA(split('Free text only'!K14,"";1"")),1)),0)"),"1")</f>
        <v>1</v>
      </c>
      <c r="L14" s="67" t="str">
        <f>IFERROR(__xludf.DUMMYFUNCTION("if('Free text only'!L14&lt;&gt;"""",if(counta(split('Free text only'!L14,"",""))&lt;&gt;0,COUNTA(split('Free text only'!L14,"","")),if(counta(split('Free text only'!L14,"";""))&lt;&gt;0,COUNTA(split('Free text only'!L14,"";1"")),1)),0)"),"1")</f>
        <v>1</v>
      </c>
      <c r="M14" s="67" t="str">
        <f>IFERROR(__xludf.DUMMYFUNCTION("if('Free text only'!M14&lt;&gt;"""",if(counta(split('Free text only'!M14,"",""))&lt;&gt;0,COUNTA(split('Free text only'!M14,"","")),if(counta(split('Free text only'!M14,"";""))&lt;&gt;0,COUNTA(split('Free text only'!M14,"";1"")),1)),0)"),"1")</f>
        <v>1</v>
      </c>
      <c r="N14" s="67" t="str">
        <f>IFERROR(__xludf.DUMMYFUNCTION("if('Free text only'!N14&lt;&gt;"""",if(counta(split('Free text only'!N14,"",""))&lt;&gt;0,COUNTA(split('Free text only'!N14,"","")),if(counta(split('Free text only'!N14,"";""))&lt;&gt;0,COUNTA(split('Free text only'!N14,"";1"")),1)),0)"),"1")</f>
        <v>1</v>
      </c>
      <c r="O14" s="67" t="str">
        <f>IFERROR(__xludf.DUMMYFUNCTION("if('Free text only'!O14&lt;&gt;"""",if(counta(split('Free text only'!O14,"",""))&lt;&gt;0,COUNTA(split('Free text only'!O14,"","")),if(counta(split('Free text only'!O14,"";""))&lt;&gt;0,COUNTA(split('Free text only'!O14,"";1"")),1)),0)"),"1")</f>
        <v>1</v>
      </c>
      <c r="P14" s="67" t="str">
        <f>IFERROR(__xludf.DUMMYFUNCTION("if('Free text only'!P14&lt;&gt;"""",if(counta(split('Free text only'!P14,"",""))&lt;&gt;0,COUNTA(split('Free text only'!P14,"","")),if(counta(split('Free text only'!P14,"";""))&lt;&gt;0,COUNTA(split('Free text only'!P14,"";1"")),1)),0)"),"0")</f>
        <v>0</v>
      </c>
      <c r="Q14" s="67" t="str">
        <f>IFERROR(__xludf.DUMMYFUNCTION("if('Free text only'!Q14&lt;&gt;"""",if(counta(split('Free text only'!Q14,"",""))&lt;&gt;0,COUNTA(split('Free text only'!Q14,"","")),if(counta(split('Free text only'!Q14,"";""))&lt;&gt;0,COUNTA(split('Free text only'!Q14,"";1"")),1)),0)"),"1")</f>
        <v>1</v>
      </c>
      <c r="R14" s="67" t="str">
        <f>IFERROR(__xludf.DUMMYFUNCTION("if('Free text only'!R14&lt;&gt;"""",if(counta(split('Free text only'!R14,"",""))&lt;&gt;0,COUNTA(split('Free text only'!R14,"","")),if(counta(split('Free text only'!R14,"";""))&lt;&gt;0,COUNTA(split('Free text only'!R14,"";1"")),1)),0)"),"1")</f>
        <v>1</v>
      </c>
      <c r="S14" s="67" t="str">
        <f>IFERROR(__xludf.DUMMYFUNCTION("if('Free text only'!S14&lt;&gt;"""",if(counta(split('Free text only'!S14,"",""))&lt;&gt;0,COUNTA(split('Free text only'!S14,"","")),if(counta(split('Free text only'!S14,"";""))&lt;&gt;0,COUNTA(split('Free text only'!S14,"";1"")),1)),0)"),"1")</f>
        <v>1</v>
      </c>
      <c r="T14" s="67" t="str">
        <f>IFERROR(__xludf.DUMMYFUNCTION("if('Free text only'!T14&lt;&gt;"""",if(counta(split('Free text only'!T14,"",""))&lt;&gt;0,COUNTA(split('Free text only'!T14,"","")),if(counta(split('Free text only'!T14,"";""))&lt;&gt;0,COUNTA(split('Free text only'!T14,"";1"")),1)),0)"),"1")</f>
        <v>1</v>
      </c>
      <c r="U14" s="67" t="str">
        <f>IFERROR(__xludf.DUMMYFUNCTION("if('Free text only'!U14&lt;&gt;"""",if(counta(split('Free text only'!U14,"",""))&lt;&gt;0,COUNTA(split('Free text only'!U14,"","")),if(counta(split('Free text only'!U14,"";""))&lt;&gt;0,COUNTA(split('Free text only'!U14,"";1"")),1)),0)"),"1")</f>
        <v>1</v>
      </c>
      <c r="V14" s="67" t="str">
        <f>IFERROR(__xludf.DUMMYFUNCTION("if('Free text only'!V14&lt;&gt;"""",if(counta(split('Free text only'!V14,"",""))&lt;&gt;0,COUNTA(split('Free text only'!V14,"","")),if(counta(split('Free text only'!V14,"";""))&lt;&gt;0,COUNTA(split('Free text only'!V14,"";1"")),1)),0)"),"1")</f>
        <v>1</v>
      </c>
      <c r="W14" s="67" t="str">
        <f>IFERROR(__xludf.DUMMYFUNCTION("if('Free text only'!W14&lt;&gt;"""",if(counta(split('Free text only'!W14,"",""))&lt;&gt;0,COUNTA(split('Free text only'!W14,"","")),if(counta(split('Free text only'!W14,"";""))&lt;&gt;0,COUNTA(split('Free text only'!W14,"";1"")),1)),0)"),"1")</f>
        <v>1</v>
      </c>
      <c r="X14" s="67" t="str">
        <f>IFERROR(__xludf.DUMMYFUNCTION("if('Free text only'!X14&lt;&gt;"""",if(counta(split('Free text only'!X14,"",""))&lt;&gt;0,COUNTA(split('Free text only'!X14,"","")),if(counta(split('Free text only'!X14,"";""))&lt;&gt;0,COUNTA(split('Free text only'!X14,"";1"")),1)),0)"),"1")</f>
        <v>1</v>
      </c>
      <c r="Y14" s="67" t="str">
        <f>IFERROR(__xludf.DUMMYFUNCTION("if('Free text only'!Y14&lt;&gt;"""",if(counta(split('Free text only'!Y14,"",""))&lt;&gt;0,COUNTA(split('Free text only'!Y14,"","")),if(counta(split('Free text only'!Y14,"";""))&lt;&gt;0,COUNTA(split('Free text only'!Y14,"";1"")),1)),0)"),"2")</f>
        <v>2</v>
      </c>
      <c r="Z14" s="67" t="str">
        <f>IFERROR(__xludf.DUMMYFUNCTION("if('Free text only'!Z14&lt;&gt;"""",if(counta(split('Free text only'!Z14,"",""))&lt;&gt;0,COUNTA(split('Free text only'!Z14,"","")),if(counta(split('Free text only'!Z14,"";""))&lt;&gt;0,COUNTA(split('Free text only'!Z14,"";1"")),1)),0)"),"1")</f>
        <v>1</v>
      </c>
    </row>
    <row r="15">
      <c r="A15" s="67" t="str">
        <f>IFERROR(__xludf.DUMMYFUNCTION("if('Free text only'!A15&lt;&gt;"""",if(counta(split('Free text only'!A15,"",""))&lt;&gt;0,COUNTA(split('Free text only'!A15,"","")),if(counta(split('Free text only'!A15,"";""))&lt;&gt;0,COUNTA(split('Free text only'!A15,"";1"")),1)),0)"),"1")</f>
        <v>1</v>
      </c>
      <c r="B15" s="67" t="str">
        <f>IFERROR(__xludf.DUMMYFUNCTION("if('Free text only'!B15&lt;&gt;"""",if(counta(split('Free text only'!B15,"",""))&lt;&gt;0,COUNTA(split('Free text only'!B15,"","")),if(counta(split('Free text only'!B15,"";""))&lt;&gt;0,COUNTA(split('Free text only'!B15,"";1"")),1)),0)"),"1")</f>
        <v>1</v>
      </c>
      <c r="C15" s="67" t="str">
        <f>IFERROR(__xludf.DUMMYFUNCTION("if('Free text only'!C15&lt;&gt;"""",if(counta(split('Free text only'!C15,"",""))&lt;&gt;0,COUNTA(split('Free text only'!C15,"","")),if(counta(split('Free text only'!C15,"";""))&lt;&gt;0,COUNTA(split('Free text only'!C15,"";1"")),1)),0)"),"1")</f>
        <v>1</v>
      </c>
      <c r="D15" s="67" t="str">
        <f>IFERROR(__xludf.DUMMYFUNCTION("if('Free text only'!D15&lt;&gt;"""",if(counta(split('Free text only'!D15,"",""))&lt;&gt;0,COUNTA(split('Free text only'!D15,"","")),if(counta(split('Free text only'!D15,"";""))&lt;&gt;0,COUNTA(split('Free text only'!D15,"";1"")),1)),0)"),"1")</f>
        <v>1</v>
      </c>
      <c r="E15" s="67" t="str">
        <f>IFERROR(__xludf.DUMMYFUNCTION("if('Free text only'!E15&lt;&gt;"""",if(counta(split('Free text only'!E15,"",""))&lt;&gt;0,COUNTA(split('Free text only'!E15,"","")),if(counta(split('Free text only'!E15,"";""))&lt;&gt;0,COUNTA(split('Free text only'!E15,"";1"")),1)),0)"),"1")</f>
        <v>1</v>
      </c>
      <c r="F15" s="67" t="str">
        <f>IFERROR(__xludf.DUMMYFUNCTION("if('Free text only'!F15&lt;&gt;"""",if(counta(split('Free text only'!F15,"",""))&lt;&gt;0,COUNTA(split('Free text only'!F15,"","")),if(counta(split('Free text only'!F15,"";""))&lt;&gt;0,COUNTA(split('Free text only'!F15,"";1"")),1)),0)"),"1")</f>
        <v>1</v>
      </c>
      <c r="G15" s="67" t="str">
        <f>IFERROR(__xludf.DUMMYFUNCTION("if('Free text only'!G15&lt;&gt;"""",if(counta(split('Free text only'!G15,"",""))&lt;&gt;0,COUNTA(split('Free text only'!G15,"","")),if(counta(split('Free text only'!G15,"";""))&lt;&gt;0,COUNTA(split('Free text only'!G15,"";1"")),1)),0)"),"1")</f>
        <v>1</v>
      </c>
      <c r="H15" s="67" t="str">
        <f>IFERROR(__xludf.DUMMYFUNCTION("if('Free text only'!H15&lt;&gt;"""",if(counta(split('Free text only'!H15,"",""))&lt;&gt;0,COUNTA(split('Free text only'!H15,"","")),if(counta(split('Free text only'!H15,"";""))&lt;&gt;0,COUNTA(split('Free text only'!H15,"";1"")),1)),0)"),"1")</f>
        <v>1</v>
      </c>
      <c r="I15" s="67" t="str">
        <f>IFERROR(__xludf.DUMMYFUNCTION("if('Free text only'!I15&lt;&gt;"""",if(counta(split('Free text only'!I15,"",""))&lt;&gt;0,COUNTA(split('Free text only'!I15,"","")),if(counta(split('Free text only'!I15,"";""))&lt;&gt;0,COUNTA(split('Free text only'!I15,"";1"")),1)),0)"),"1")</f>
        <v>1</v>
      </c>
      <c r="J15" s="67" t="str">
        <f>IFERROR(__xludf.DUMMYFUNCTION("if('Free text only'!J15&lt;&gt;"""",if(counta(split('Free text only'!J15,"",""))&lt;&gt;0,COUNTA(split('Free text only'!J15,"","")),if(counta(split('Free text only'!J15,"";""))&lt;&gt;0,COUNTA(split('Free text only'!J15,"";1"")),1)),0)"),"1")</f>
        <v>1</v>
      </c>
      <c r="K15" s="67" t="str">
        <f>IFERROR(__xludf.DUMMYFUNCTION("if('Free text only'!K15&lt;&gt;"""",if(counta(split('Free text only'!K15,"",""))&lt;&gt;0,COUNTA(split('Free text only'!K15,"","")),if(counta(split('Free text only'!K15,"";""))&lt;&gt;0,COUNTA(split('Free text only'!K15,"";1"")),1)),0)"),"1")</f>
        <v>1</v>
      </c>
      <c r="L15" s="67" t="str">
        <f>IFERROR(__xludf.DUMMYFUNCTION("if('Free text only'!L15&lt;&gt;"""",if(counta(split('Free text only'!L15,"",""))&lt;&gt;0,COUNTA(split('Free text only'!L15,"","")),if(counta(split('Free text only'!L15,"";""))&lt;&gt;0,COUNTA(split('Free text only'!L15,"";1"")),1)),0)"),"1")</f>
        <v>1</v>
      </c>
      <c r="M15" s="67" t="str">
        <f>IFERROR(__xludf.DUMMYFUNCTION("if('Free text only'!M15&lt;&gt;"""",if(counta(split('Free text only'!M15,"",""))&lt;&gt;0,COUNTA(split('Free text only'!M15,"","")),if(counta(split('Free text only'!M15,"";""))&lt;&gt;0,COUNTA(split('Free text only'!M15,"";1"")),1)),0)"),"1")</f>
        <v>1</v>
      </c>
      <c r="N15" s="67" t="str">
        <f>IFERROR(__xludf.DUMMYFUNCTION("if('Free text only'!N15&lt;&gt;"""",if(counta(split('Free text only'!N15,"",""))&lt;&gt;0,COUNTA(split('Free text only'!N15,"","")),if(counta(split('Free text only'!N15,"";""))&lt;&gt;0,COUNTA(split('Free text only'!N15,"";1"")),1)),0)"),"1")</f>
        <v>1</v>
      </c>
      <c r="O15" s="67" t="str">
        <f>IFERROR(__xludf.DUMMYFUNCTION("if('Free text only'!O15&lt;&gt;"""",if(counta(split('Free text only'!O15,"",""))&lt;&gt;0,COUNTA(split('Free text only'!O15,"","")),if(counta(split('Free text only'!O15,"";""))&lt;&gt;0,COUNTA(split('Free text only'!O15,"";1"")),1)),0)"),"1")</f>
        <v>1</v>
      </c>
      <c r="P15" s="67" t="str">
        <f>IFERROR(__xludf.DUMMYFUNCTION("if('Free text only'!P15&lt;&gt;"""",if(counta(split('Free text only'!P15,"",""))&lt;&gt;0,COUNTA(split('Free text only'!P15,"","")),if(counta(split('Free text only'!P15,"";""))&lt;&gt;0,COUNTA(split('Free text only'!P15,"";1"")),1)),0)"),"1")</f>
        <v>1</v>
      </c>
      <c r="Q15" s="67" t="str">
        <f>IFERROR(__xludf.DUMMYFUNCTION("if('Free text only'!Q15&lt;&gt;"""",if(counta(split('Free text only'!Q15,"",""))&lt;&gt;0,COUNTA(split('Free text only'!Q15,"","")),if(counta(split('Free text only'!Q15,"";""))&lt;&gt;0,COUNTA(split('Free text only'!Q15,"";1"")),1)),0)"),"1")</f>
        <v>1</v>
      </c>
      <c r="R15" s="67" t="str">
        <f>IFERROR(__xludf.DUMMYFUNCTION("if('Free text only'!R15&lt;&gt;"""",if(counta(split('Free text only'!R15,"",""))&lt;&gt;0,COUNTA(split('Free text only'!R15,"","")),if(counta(split('Free text only'!R15,"";""))&lt;&gt;0,COUNTA(split('Free text only'!R15,"";1"")),1)),0)"),"1")</f>
        <v>1</v>
      </c>
      <c r="S15" s="67" t="str">
        <f>IFERROR(__xludf.DUMMYFUNCTION("if('Free text only'!S15&lt;&gt;"""",if(counta(split('Free text only'!S15,"",""))&lt;&gt;0,COUNTA(split('Free text only'!S15,"","")),if(counta(split('Free text only'!S15,"";""))&lt;&gt;0,COUNTA(split('Free text only'!S15,"";1"")),1)),0)"),"1")</f>
        <v>1</v>
      </c>
      <c r="T15" s="67" t="str">
        <f>IFERROR(__xludf.DUMMYFUNCTION("if('Free text only'!T15&lt;&gt;"""",if(counta(split('Free text only'!T15,"",""))&lt;&gt;0,COUNTA(split('Free text only'!T15,"","")),if(counta(split('Free text only'!T15,"";""))&lt;&gt;0,COUNTA(split('Free text only'!T15,"";1"")),1)),0)"),"1")</f>
        <v>1</v>
      </c>
      <c r="U15" s="67" t="str">
        <f>IFERROR(__xludf.DUMMYFUNCTION("if('Free text only'!U15&lt;&gt;"""",if(counta(split('Free text only'!U15,"",""))&lt;&gt;0,COUNTA(split('Free text only'!U15,"","")),if(counta(split('Free text only'!U15,"";""))&lt;&gt;0,COUNTA(split('Free text only'!U15,"";1"")),1)),0)"),"1")</f>
        <v>1</v>
      </c>
      <c r="V15" s="67" t="str">
        <f>IFERROR(__xludf.DUMMYFUNCTION("if('Free text only'!V15&lt;&gt;"""",if(counta(split('Free text only'!V15,"",""))&lt;&gt;0,COUNTA(split('Free text only'!V15,"","")),if(counta(split('Free text only'!V15,"";""))&lt;&gt;0,COUNTA(split('Free text only'!V15,"";1"")),1)),0)"),"1")</f>
        <v>1</v>
      </c>
      <c r="W15" s="67" t="str">
        <f>IFERROR(__xludf.DUMMYFUNCTION("if('Free text only'!W15&lt;&gt;"""",if(counta(split('Free text only'!W15,"",""))&lt;&gt;0,COUNTA(split('Free text only'!W15,"","")),if(counta(split('Free text only'!W15,"";""))&lt;&gt;0,COUNTA(split('Free text only'!W15,"";1"")),1)),0)"),"1")</f>
        <v>1</v>
      </c>
      <c r="X15" s="67" t="str">
        <f>IFERROR(__xludf.DUMMYFUNCTION("if('Free text only'!X15&lt;&gt;"""",if(counta(split('Free text only'!X15,"",""))&lt;&gt;0,COUNTA(split('Free text only'!X15,"","")),if(counta(split('Free text only'!X15,"";""))&lt;&gt;0,COUNTA(split('Free text only'!X15,"";1"")),1)),0)"),"1")</f>
        <v>1</v>
      </c>
      <c r="Y15" s="67" t="str">
        <f>IFERROR(__xludf.DUMMYFUNCTION("if('Free text only'!Y15&lt;&gt;"""",if(counta(split('Free text only'!Y15,"",""))&lt;&gt;0,COUNTA(split('Free text only'!Y15,"","")),if(counta(split('Free text only'!Y15,"";""))&lt;&gt;0,COUNTA(split('Free text only'!Y15,"";1"")),1)),0)"),"1")</f>
        <v>1</v>
      </c>
      <c r="Z15" s="67" t="str">
        <f>IFERROR(__xludf.DUMMYFUNCTION("if('Free text only'!Z15&lt;&gt;"""",if(counta(split('Free text only'!Z15,"",""))&lt;&gt;0,COUNTA(split('Free text only'!Z15,"","")),if(counta(split('Free text only'!Z15,"";""))&lt;&gt;0,COUNTA(split('Free text only'!Z15,"";1"")),1)),0)"),"1")</f>
        <v>1</v>
      </c>
    </row>
    <row r="16">
      <c r="A16" s="67" t="str">
        <f>IFERROR(__xludf.DUMMYFUNCTION("if('Free text only'!A16&lt;&gt;"""",if(counta(split('Free text only'!A16,"",""))&lt;&gt;0,COUNTA(split('Free text only'!A16,"","")),if(counta(split('Free text only'!A16,"";""))&lt;&gt;0,COUNTA(split('Free text only'!A16,"";1"")),1)),0)"),"1")</f>
        <v>1</v>
      </c>
      <c r="B16" s="67" t="str">
        <f>IFERROR(__xludf.DUMMYFUNCTION("if('Free text only'!B16&lt;&gt;"""",if(counta(split('Free text only'!B16,"",""))&lt;&gt;0,COUNTA(split('Free text only'!B16,"","")),if(counta(split('Free text only'!B16,"";""))&lt;&gt;0,COUNTA(split('Free text only'!B16,"";1"")),1)),0)"),"0")</f>
        <v>0</v>
      </c>
      <c r="C16" s="67" t="str">
        <f>IFERROR(__xludf.DUMMYFUNCTION("if('Free text only'!C16&lt;&gt;"""",if(counta(split('Free text only'!C16,"",""))&lt;&gt;0,COUNTA(split('Free text only'!C16,"","")),if(counta(split('Free text only'!C16,"";""))&lt;&gt;0,COUNTA(split('Free text only'!C16,"";1"")),1)),0)"),"0")</f>
        <v>0</v>
      </c>
      <c r="D16" s="67" t="str">
        <f>IFERROR(__xludf.DUMMYFUNCTION("if('Free text only'!D16&lt;&gt;"""",if(counta(split('Free text only'!D16,"",""))&lt;&gt;0,COUNTA(split('Free text only'!D16,"","")),if(counta(split('Free text only'!D16,"";""))&lt;&gt;0,COUNTA(split('Free text only'!D16,"";1"")),1)),0)"),"2")</f>
        <v>2</v>
      </c>
      <c r="E16" s="67" t="str">
        <f>IFERROR(__xludf.DUMMYFUNCTION("if('Free text only'!E16&lt;&gt;"""",if(counta(split('Free text only'!E16,"",""))&lt;&gt;0,COUNTA(split('Free text only'!E16,"","")),if(counta(split('Free text only'!E16,"";""))&lt;&gt;0,COUNTA(split('Free text only'!E16,"";1"")),1)),0)"),"1")</f>
        <v>1</v>
      </c>
      <c r="F16" s="67" t="str">
        <f>IFERROR(__xludf.DUMMYFUNCTION("if('Free text only'!F16&lt;&gt;"""",if(counta(split('Free text only'!F16,"",""))&lt;&gt;0,COUNTA(split('Free text only'!F16,"","")),if(counta(split('Free text only'!F16,"";""))&lt;&gt;0,COUNTA(split('Free text only'!F16,"";1"")),1)),0)"),"0")</f>
        <v>0</v>
      </c>
      <c r="G16" s="67" t="str">
        <f>IFERROR(__xludf.DUMMYFUNCTION("if('Free text only'!G16&lt;&gt;"""",if(counta(split('Free text only'!G16,"",""))&lt;&gt;0,COUNTA(split('Free text only'!G16,"","")),if(counta(split('Free text only'!G16,"";""))&lt;&gt;0,COUNTA(split('Free text only'!G16,"";1"")),1)),0)"),"0")</f>
        <v>0</v>
      </c>
      <c r="H16" s="67" t="str">
        <f>IFERROR(__xludf.DUMMYFUNCTION("if('Free text only'!H16&lt;&gt;"""",if(counta(split('Free text only'!H16,"",""))&lt;&gt;0,COUNTA(split('Free text only'!H16,"","")),if(counta(split('Free text only'!H16,"";""))&lt;&gt;0,COUNTA(split('Free text only'!H16,"";1"")),1)),0)"),"1")</f>
        <v>1</v>
      </c>
      <c r="I16" s="67" t="str">
        <f>IFERROR(__xludf.DUMMYFUNCTION("if('Free text only'!I16&lt;&gt;"""",if(counta(split('Free text only'!I16,"",""))&lt;&gt;0,COUNTA(split('Free text only'!I16,"","")),if(counta(split('Free text only'!I16,"";""))&lt;&gt;0,COUNTA(split('Free text only'!I16,"";1"")),1)),0)"),"1")</f>
        <v>1</v>
      </c>
      <c r="J16" s="67" t="str">
        <f>IFERROR(__xludf.DUMMYFUNCTION("if('Free text only'!J16&lt;&gt;"""",if(counta(split('Free text only'!J16,"",""))&lt;&gt;0,COUNTA(split('Free text only'!J16,"","")),if(counta(split('Free text only'!J16,"";""))&lt;&gt;0,COUNTA(split('Free text only'!J16,"";1"")),1)),0)"),"0")</f>
        <v>0</v>
      </c>
      <c r="K16" s="67" t="str">
        <f>IFERROR(__xludf.DUMMYFUNCTION("if('Free text only'!K16&lt;&gt;"""",if(counta(split('Free text only'!K16,"",""))&lt;&gt;0,COUNTA(split('Free text only'!K16,"","")),if(counta(split('Free text only'!K16,"";""))&lt;&gt;0,COUNTA(split('Free text only'!K16,"";1"")),1)),0)"),"0")</f>
        <v>0</v>
      </c>
      <c r="L16" s="67" t="str">
        <f>IFERROR(__xludf.DUMMYFUNCTION("if('Free text only'!L16&lt;&gt;"""",if(counta(split('Free text only'!L16,"",""))&lt;&gt;0,COUNTA(split('Free text only'!L16,"","")),if(counta(split('Free text only'!L16,"";""))&lt;&gt;0,COUNTA(split('Free text only'!L16,"";1"")),1)),0)"),"0")</f>
        <v>0</v>
      </c>
      <c r="M16" s="67" t="str">
        <f>IFERROR(__xludf.DUMMYFUNCTION("if('Free text only'!M16&lt;&gt;"""",if(counta(split('Free text only'!M16,"",""))&lt;&gt;0,COUNTA(split('Free text only'!M16,"","")),if(counta(split('Free text only'!M16,"";""))&lt;&gt;0,COUNTA(split('Free text only'!M16,"";1"")),1)),0)"),"0")</f>
        <v>0</v>
      </c>
      <c r="N16" s="67" t="str">
        <f>IFERROR(__xludf.DUMMYFUNCTION("if('Free text only'!N16&lt;&gt;"""",if(counta(split('Free text only'!N16,"",""))&lt;&gt;0,COUNTA(split('Free text only'!N16,"","")),if(counta(split('Free text only'!N16,"";""))&lt;&gt;0,COUNTA(split('Free text only'!N16,"";1"")),1)),0)"),"0")</f>
        <v>0</v>
      </c>
      <c r="O16" s="67" t="str">
        <f>IFERROR(__xludf.DUMMYFUNCTION("if('Free text only'!O16&lt;&gt;"""",if(counta(split('Free text only'!O16,"",""))&lt;&gt;0,COUNTA(split('Free text only'!O16,"","")),if(counta(split('Free text only'!O16,"";""))&lt;&gt;0,COUNTA(split('Free text only'!O16,"";1"")),1)),0)"),"0")</f>
        <v>0</v>
      </c>
      <c r="P16" s="67" t="str">
        <f>IFERROR(__xludf.DUMMYFUNCTION("if('Free text only'!P16&lt;&gt;"""",if(counta(split('Free text only'!P16,"",""))&lt;&gt;0,COUNTA(split('Free text only'!P16,"","")),if(counta(split('Free text only'!P16,"";""))&lt;&gt;0,COUNTA(split('Free text only'!P16,"";1"")),1)),0)"),"0")</f>
        <v>0</v>
      </c>
      <c r="Q16" s="67" t="str">
        <f>IFERROR(__xludf.DUMMYFUNCTION("if('Free text only'!Q16&lt;&gt;"""",if(counta(split('Free text only'!Q16,"",""))&lt;&gt;0,COUNTA(split('Free text only'!Q16,"","")),if(counta(split('Free text only'!Q16,"";""))&lt;&gt;0,COUNTA(split('Free text only'!Q16,"";1"")),1)),0)"),"0")</f>
        <v>0</v>
      </c>
      <c r="R16" s="67" t="str">
        <f>IFERROR(__xludf.DUMMYFUNCTION("if('Free text only'!R16&lt;&gt;"""",if(counta(split('Free text only'!R16,"",""))&lt;&gt;0,COUNTA(split('Free text only'!R16,"","")),if(counta(split('Free text only'!R16,"";""))&lt;&gt;0,COUNTA(split('Free text only'!R16,"";1"")),1)),0)"),"0")</f>
        <v>0</v>
      </c>
      <c r="S16" s="67" t="str">
        <f>IFERROR(__xludf.DUMMYFUNCTION("if('Free text only'!S16&lt;&gt;"""",if(counta(split('Free text only'!S16,"",""))&lt;&gt;0,COUNTA(split('Free text only'!S16,"","")),if(counta(split('Free text only'!S16,"";""))&lt;&gt;0,COUNTA(split('Free text only'!S16,"";1"")),1)),0)"),"1")</f>
        <v>1</v>
      </c>
      <c r="T16" s="67" t="str">
        <f>IFERROR(__xludf.DUMMYFUNCTION("if('Free text only'!T16&lt;&gt;"""",if(counta(split('Free text only'!T16,"",""))&lt;&gt;0,COUNTA(split('Free text only'!T16,"","")),if(counta(split('Free text only'!T16,"";""))&lt;&gt;0,COUNTA(split('Free text only'!T16,"";1"")),1)),0)"),"0")</f>
        <v>0</v>
      </c>
      <c r="U16" s="67" t="str">
        <f>IFERROR(__xludf.DUMMYFUNCTION("if('Free text only'!U16&lt;&gt;"""",if(counta(split('Free text only'!U16,"",""))&lt;&gt;0,COUNTA(split('Free text only'!U16,"","")),if(counta(split('Free text only'!U16,"";""))&lt;&gt;0,COUNTA(split('Free text only'!U16,"";1"")),1)),0)"),"0")</f>
        <v>0</v>
      </c>
      <c r="V16" s="67" t="str">
        <f>IFERROR(__xludf.DUMMYFUNCTION("if('Free text only'!V16&lt;&gt;"""",if(counta(split('Free text only'!V16,"",""))&lt;&gt;0,COUNTA(split('Free text only'!V16,"","")),if(counta(split('Free text only'!V16,"";""))&lt;&gt;0,COUNTA(split('Free text only'!V16,"";1"")),1)),0)"),"1")</f>
        <v>1</v>
      </c>
      <c r="W16" s="67" t="str">
        <f>IFERROR(__xludf.DUMMYFUNCTION("if('Free text only'!W16&lt;&gt;"""",if(counta(split('Free text only'!W16,"",""))&lt;&gt;0,COUNTA(split('Free text only'!W16,"","")),if(counta(split('Free text only'!W16,"";""))&lt;&gt;0,COUNTA(split('Free text only'!W16,"";1"")),1)),0)"),"0")</f>
        <v>0</v>
      </c>
      <c r="X16" s="67" t="str">
        <f>IFERROR(__xludf.DUMMYFUNCTION("if('Free text only'!X16&lt;&gt;"""",if(counta(split('Free text only'!X16,"",""))&lt;&gt;0,COUNTA(split('Free text only'!X16,"","")),if(counta(split('Free text only'!X16,"";""))&lt;&gt;0,COUNTA(split('Free text only'!X16,"";1"")),1)),0)"),"0")</f>
        <v>0</v>
      </c>
      <c r="Y16" s="67" t="str">
        <f>IFERROR(__xludf.DUMMYFUNCTION("if('Free text only'!Y16&lt;&gt;"""",if(counta(split('Free text only'!Y16,"",""))&lt;&gt;0,COUNTA(split('Free text only'!Y16,"","")),if(counta(split('Free text only'!Y16,"";""))&lt;&gt;0,COUNTA(split('Free text only'!Y16,"";1"")),1)),0)"),"0")</f>
        <v>0</v>
      </c>
      <c r="Z16" s="67" t="str">
        <f>IFERROR(__xludf.DUMMYFUNCTION("if('Free text only'!Z16&lt;&gt;"""",if(counta(split('Free text only'!Z16,"",""))&lt;&gt;0,COUNTA(split('Free text only'!Z16,"","")),if(counta(split('Free text only'!Z16,"";""))&lt;&gt;0,COUNTA(split('Free text only'!Z16,"";1"")),1)),0)"),"0")</f>
        <v>0</v>
      </c>
    </row>
    <row r="17">
      <c r="A17" s="67" t="str">
        <f>IFERROR(__xludf.DUMMYFUNCTION("if('Free text only'!A17&lt;&gt;"""",if(counta(split('Free text only'!A17,"",""))&lt;&gt;0,COUNTA(split('Free text only'!A17,"","")),if(counta(split('Free text only'!A17,"";""))&lt;&gt;0,COUNTA(split('Free text only'!A17,"";1"")),1)),0)"),"1")</f>
        <v>1</v>
      </c>
      <c r="B17" s="67" t="str">
        <f>IFERROR(__xludf.DUMMYFUNCTION("if('Free text only'!B17&lt;&gt;"""",if(counta(split('Free text only'!B17,"",""))&lt;&gt;0,COUNTA(split('Free text only'!B17,"","")),if(counta(split('Free text only'!B17,"";""))&lt;&gt;0,COUNTA(split('Free text only'!B17,"";1"")),1)),0)"),"1")</f>
        <v>1</v>
      </c>
      <c r="C17" s="67" t="str">
        <f>IFERROR(__xludf.DUMMYFUNCTION("if('Free text only'!C17&lt;&gt;"""",if(counta(split('Free text only'!C17,"",""))&lt;&gt;0,COUNTA(split('Free text only'!C17,"","")),if(counta(split('Free text only'!C17,"";""))&lt;&gt;0,COUNTA(split('Free text only'!C17,"";1"")),1)),0)"),"1")</f>
        <v>1</v>
      </c>
      <c r="D17" s="67" t="str">
        <f>IFERROR(__xludf.DUMMYFUNCTION("if('Free text only'!D17&lt;&gt;"""",if(counta(split('Free text only'!D17,"",""))&lt;&gt;0,COUNTA(split('Free text only'!D17,"","")),if(counta(split('Free text only'!D17,"";""))&lt;&gt;0,COUNTA(split('Free text only'!D17,"";1"")),1)),0)"),"1")</f>
        <v>1</v>
      </c>
      <c r="E17" s="67" t="str">
        <f>IFERROR(__xludf.DUMMYFUNCTION("if('Free text only'!E17&lt;&gt;"""",if(counta(split('Free text only'!E17,"",""))&lt;&gt;0,COUNTA(split('Free text only'!E17,"","")),if(counta(split('Free text only'!E17,"";""))&lt;&gt;0,COUNTA(split('Free text only'!E17,"";1"")),1)),0)"),"1")</f>
        <v>1</v>
      </c>
      <c r="F17" s="67" t="str">
        <f>IFERROR(__xludf.DUMMYFUNCTION("if('Free text only'!F17&lt;&gt;"""",if(counta(split('Free text only'!F17,"",""))&lt;&gt;0,COUNTA(split('Free text only'!F17,"","")),if(counta(split('Free text only'!F17,"";""))&lt;&gt;0,COUNTA(split('Free text only'!F17,"";1"")),1)),0)"),"1")</f>
        <v>1</v>
      </c>
      <c r="G17" s="67" t="str">
        <f>IFERROR(__xludf.DUMMYFUNCTION("if('Free text only'!G17&lt;&gt;"""",if(counta(split('Free text only'!G17,"",""))&lt;&gt;0,COUNTA(split('Free text only'!G17,"","")),if(counta(split('Free text only'!G17,"";""))&lt;&gt;0,COUNTA(split('Free text only'!G17,"";1"")),1)),0)"),"1")</f>
        <v>1</v>
      </c>
      <c r="H17" s="67" t="str">
        <f>IFERROR(__xludf.DUMMYFUNCTION("if('Free text only'!H17&lt;&gt;"""",if(counta(split('Free text only'!H17,"",""))&lt;&gt;0,COUNTA(split('Free text only'!H17,"","")),if(counta(split('Free text only'!H17,"";""))&lt;&gt;0,COUNTA(split('Free text only'!H17,"";1"")),1)),0)"),"1")</f>
        <v>1</v>
      </c>
      <c r="I17" s="67" t="str">
        <f>IFERROR(__xludf.DUMMYFUNCTION("if('Free text only'!I17&lt;&gt;"""",if(counta(split('Free text only'!I17,"",""))&lt;&gt;0,COUNTA(split('Free text only'!I17,"","")),if(counta(split('Free text only'!I17,"";""))&lt;&gt;0,COUNTA(split('Free text only'!I17,"";1"")),1)),0)"),"1")</f>
        <v>1</v>
      </c>
      <c r="J17" s="67" t="str">
        <f>IFERROR(__xludf.DUMMYFUNCTION("if('Free text only'!J17&lt;&gt;"""",if(counta(split('Free text only'!J17,"",""))&lt;&gt;0,COUNTA(split('Free text only'!J17,"","")),if(counta(split('Free text only'!J17,"";""))&lt;&gt;0,COUNTA(split('Free text only'!J17,"";1"")),1)),0)"),"1")</f>
        <v>1</v>
      </c>
      <c r="K17" s="67" t="str">
        <f>IFERROR(__xludf.DUMMYFUNCTION("if('Free text only'!K17&lt;&gt;"""",if(counta(split('Free text only'!K17,"",""))&lt;&gt;0,COUNTA(split('Free text only'!K17,"","")),if(counta(split('Free text only'!K17,"";""))&lt;&gt;0,COUNTA(split('Free text only'!K17,"";1"")),1)),0)"),"1")</f>
        <v>1</v>
      </c>
      <c r="L17" s="67" t="str">
        <f>IFERROR(__xludf.DUMMYFUNCTION("if('Free text only'!L17&lt;&gt;"""",if(counta(split('Free text only'!L17,"",""))&lt;&gt;0,COUNTA(split('Free text only'!L17,"","")),if(counta(split('Free text only'!L17,"";""))&lt;&gt;0,COUNTA(split('Free text only'!L17,"";1"")),1)),0)"),"1")</f>
        <v>1</v>
      </c>
      <c r="M17" s="67" t="str">
        <f>IFERROR(__xludf.DUMMYFUNCTION("if('Free text only'!M17&lt;&gt;"""",if(counta(split('Free text only'!M17,"",""))&lt;&gt;0,COUNTA(split('Free text only'!M17,"","")),if(counta(split('Free text only'!M17,"";""))&lt;&gt;0,COUNTA(split('Free text only'!M17,"";1"")),1)),0)"),"1")</f>
        <v>1</v>
      </c>
      <c r="N17" s="67" t="str">
        <f>IFERROR(__xludf.DUMMYFUNCTION("if('Free text only'!N17&lt;&gt;"""",if(counta(split('Free text only'!N17,"",""))&lt;&gt;0,COUNTA(split('Free text only'!N17,"","")),if(counta(split('Free text only'!N17,"";""))&lt;&gt;0,COUNTA(split('Free text only'!N17,"";1"")),1)),0)"),"1")</f>
        <v>1</v>
      </c>
      <c r="O17" s="67" t="str">
        <f>IFERROR(__xludf.DUMMYFUNCTION("if('Free text only'!O17&lt;&gt;"""",if(counta(split('Free text only'!O17,"",""))&lt;&gt;0,COUNTA(split('Free text only'!O17,"","")),if(counta(split('Free text only'!O17,"";""))&lt;&gt;0,COUNTA(split('Free text only'!O17,"";1"")),1)),0)"),"0")</f>
        <v>0</v>
      </c>
      <c r="P17" s="67" t="str">
        <f>IFERROR(__xludf.DUMMYFUNCTION("if('Free text only'!P17&lt;&gt;"""",if(counta(split('Free text only'!P17,"",""))&lt;&gt;0,COUNTA(split('Free text only'!P17,"","")),if(counta(split('Free text only'!P17,"";""))&lt;&gt;0,COUNTA(split('Free text only'!P17,"";1"")),1)),0)"),"0")</f>
        <v>0</v>
      </c>
      <c r="Q17" s="67" t="str">
        <f>IFERROR(__xludf.DUMMYFUNCTION("if('Free text only'!Q17&lt;&gt;"""",if(counta(split('Free text only'!Q17,"",""))&lt;&gt;0,COUNTA(split('Free text only'!Q17,"","")),if(counta(split('Free text only'!Q17,"";""))&lt;&gt;0,COUNTA(split('Free text only'!Q17,"";1"")),1)),0)"),"1")</f>
        <v>1</v>
      </c>
      <c r="R17" s="67" t="str">
        <f>IFERROR(__xludf.DUMMYFUNCTION("if('Free text only'!R17&lt;&gt;"""",if(counta(split('Free text only'!R17,"",""))&lt;&gt;0,COUNTA(split('Free text only'!R17,"","")),if(counta(split('Free text only'!R17,"";""))&lt;&gt;0,COUNTA(split('Free text only'!R17,"";1"")),1)),0)"),"1")</f>
        <v>1</v>
      </c>
      <c r="S17" s="67" t="str">
        <f>IFERROR(__xludf.DUMMYFUNCTION("if('Free text only'!S17&lt;&gt;"""",if(counta(split('Free text only'!S17,"",""))&lt;&gt;0,COUNTA(split('Free text only'!S17,"","")),if(counta(split('Free text only'!S17,"";""))&lt;&gt;0,COUNTA(split('Free text only'!S17,"";1"")),1)),0)"),"1")</f>
        <v>1</v>
      </c>
      <c r="T17" s="67" t="str">
        <f>IFERROR(__xludf.DUMMYFUNCTION("if('Free text only'!T17&lt;&gt;"""",if(counta(split('Free text only'!T17,"",""))&lt;&gt;0,COUNTA(split('Free text only'!T17,"","")),if(counta(split('Free text only'!T17,"";""))&lt;&gt;0,COUNTA(split('Free text only'!T17,"";1"")),1)),0)"),"1")</f>
        <v>1</v>
      </c>
      <c r="U17" s="67" t="str">
        <f>IFERROR(__xludf.DUMMYFUNCTION("if('Free text only'!U17&lt;&gt;"""",if(counta(split('Free text only'!U17,"",""))&lt;&gt;0,COUNTA(split('Free text only'!U17,"","")),if(counta(split('Free text only'!U17,"";""))&lt;&gt;0,COUNTA(split('Free text only'!U17,"";1"")),1)),0)"),"1")</f>
        <v>1</v>
      </c>
      <c r="V17" s="67" t="str">
        <f>IFERROR(__xludf.DUMMYFUNCTION("if('Free text only'!V17&lt;&gt;"""",if(counta(split('Free text only'!V17,"",""))&lt;&gt;0,COUNTA(split('Free text only'!V17,"","")),if(counta(split('Free text only'!V17,"";""))&lt;&gt;0,COUNTA(split('Free text only'!V17,"";1"")),1)),0)"),"1")</f>
        <v>1</v>
      </c>
      <c r="W17" s="67" t="str">
        <f>IFERROR(__xludf.DUMMYFUNCTION("if('Free text only'!W17&lt;&gt;"""",if(counta(split('Free text only'!W17,"",""))&lt;&gt;0,COUNTA(split('Free text only'!W17,"","")),if(counta(split('Free text only'!W17,"";""))&lt;&gt;0,COUNTA(split('Free text only'!W17,"";1"")),1)),0)"),"0")</f>
        <v>0</v>
      </c>
      <c r="X17" s="67" t="str">
        <f>IFERROR(__xludf.DUMMYFUNCTION("if('Free text only'!X17&lt;&gt;"""",if(counta(split('Free text only'!X17,"",""))&lt;&gt;0,COUNTA(split('Free text only'!X17,"","")),if(counta(split('Free text only'!X17,"";""))&lt;&gt;0,COUNTA(split('Free text only'!X17,"";1"")),1)),0)"),"1")</f>
        <v>1</v>
      </c>
      <c r="Y17" s="67" t="str">
        <f>IFERROR(__xludf.DUMMYFUNCTION("if('Free text only'!Y17&lt;&gt;"""",if(counta(split('Free text only'!Y17,"",""))&lt;&gt;0,COUNTA(split('Free text only'!Y17,"","")),if(counta(split('Free text only'!Y17,"";""))&lt;&gt;0,COUNTA(split('Free text only'!Y17,"";1"")),1)),0)"),"1")</f>
        <v>1</v>
      </c>
      <c r="Z17" s="67" t="str">
        <f>IFERROR(__xludf.DUMMYFUNCTION("if('Free text only'!Z17&lt;&gt;"""",if(counta(split('Free text only'!Z17,"",""))&lt;&gt;0,COUNTA(split('Free text only'!Z17,"","")),if(counta(split('Free text only'!Z17,"";""))&lt;&gt;0,COUNTA(split('Free text only'!Z17,"";1"")),1)),0)"),"1")</f>
        <v>1</v>
      </c>
    </row>
    <row r="18">
      <c r="A18" s="67" t="str">
        <f>IFERROR(__xludf.DUMMYFUNCTION("if('Free text only'!A18&lt;&gt;"""",if(counta(split('Free text only'!A18,"",""))&lt;&gt;0,COUNTA(split('Free text only'!A18,"","")),if(counta(split('Free text only'!A18,"";""))&lt;&gt;0,COUNTA(split('Free text only'!A18,"";1"")),1)),0)"),"1")</f>
        <v>1</v>
      </c>
      <c r="B18" s="67" t="str">
        <f>IFERROR(__xludf.DUMMYFUNCTION("if('Free text only'!B18&lt;&gt;"""",if(counta(split('Free text only'!B18,"",""))&lt;&gt;0,COUNTA(split('Free text only'!B18,"","")),if(counta(split('Free text only'!B18,"";""))&lt;&gt;0,COUNTA(split('Free text only'!B18,"";1"")),1)),0)"),"1")</f>
        <v>1</v>
      </c>
      <c r="C18" s="67" t="str">
        <f>IFERROR(__xludf.DUMMYFUNCTION("if('Free text only'!C18&lt;&gt;"""",if(counta(split('Free text only'!C18,"",""))&lt;&gt;0,COUNTA(split('Free text only'!C18,"","")),if(counta(split('Free text only'!C18,"";""))&lt;&gt;0,COUNTA(split('Free text only'!C18,"";1"")),1)),0)"),"1")</f>
        <v>1</v>
      </c>
      <c r="D18" s="67" t="str">
        <f>IFERROR(__xludf.DUMMYFUNCTION("if('Free text only'!D18&lt;&gt;"""",if(counta(split('Free text only'!D18,"",""))&lt;&gt;0,COUNTA(split('Free text only'!D18,"","")),if(counta(split('Free text only'!D18,"";""))&lt;&gt;0,COUNTA(split('Free text only'!D18,"";1"")),1)),0)"),"1")</f>
        <v>1</v>
      </c>
      <c r="E18" s="67" t="str">
        <f>IFERROR(__xludf.DUMMYFUNCTION("if('Free text only'!E18&lt;&gt;"""",if(counta(split('Free text only'!E18,"",""))&lt;&gt;0,COUNTA(split('Free text only'!E18,"","")),if(counta(split('Free text only'!E18,"";""))&lt;&gt;0,COUNTA(split('Free text only'!E18,"";1"")),1)),0)"),"1")</f>
        <v>1</v>
      </c>
      <c r="F18" s="67" t="str">
        <f>IFERROR(__xludf.DUMMYFUNCTION("if('Free text only'!F18&lt;&gt;"""",if(counta(split('Free text only'!F18,"",""))&lt;&gt;0,COUNTA(split('Free text only'!F18,"","")),if(counta(split('Free text only'!F18,"";""))&lt;&gt;0,COUNTA(split('Free text only'!F18,"";1"")),1)),0)"),"1")</f>
        <v>1</v>
      </c>
      <c r="G18" s="67" t="str">
        <f>IFERROR(__xludf.DUMMYFUNCTION("if('Free text only'!G18&lt;&gt;"""",if(counta(split('Free text only'!G18,"",""))&lt;&gt;0,COUNTA(split('Free text only'!G18,"","")),if(counta(split('Free text only'!G18,"";""))&lt;&gt;0,COUNTA(split('Free text only'!G18,"";1"")),1)),0)"),"1")</f>
        <v>1</v>
      </c>
      <c r="H18" s="67" t="str">
        <f>IFERROR(__xludf.DUMMYFUNCTION("if('Free text only'!H18&lt;&gt;"""",if(counta(split('Free text only'!H18,"",""))&lt;&gt;0,COUNTA(split('Free text only'!H18,"","")),if(counta(split('Free text only'!H18,"";""))&lt;&gt;0,COUNTA(split('Free text only'!H18,"";1"")),1)),0)"),"1")</f>
        <v>1</v>
      </c>
      <c r="I18" s="67" t="str">
        <f>IFERROR(__xludf.DUMMYFUNCTION("if('Free text only'!I18&lt;&gt;"""",if(counta(split('Free text only'!I18,"",""))&lt;&gt;0,COUNTA(split('Free text only'!I18,"","")),if(counta(split('Free text only'!I18,"";""))&lt;&gt;0,COUNTA(split('Free text only'!I18,"";1"")),1)),0)"),"1")</f>
        <v>1</v>
      </c>
      <c r="J18" s="67" t="str">
        <f>IFERROR(__xludf.DUMMYFUNCTION("if('Free text only'!J18&lt;&gt;"""",if(counta(split('Free text only'!J18,"",""))&lt;&gt;0,COUNTA(split('Free text only'!J18,"","")),if(counta(split('Free text only'!J18,"";""))&lt;&gt;0,COUNTA(split('Free text only'!J18,"";1"")),1)),0)"),"1")</f>
        <v>1</v>
      </c>
      <c r="K18" s="67" t="str">
        <f>IFERROR(__xludf.DUMMYFUNCTION("if('Free text only'!K18&lt;&gt;"""",if(counta(split('Free text only'!K18,"",""))&lt;&gt;0,COUNTA(split('Free text only'!K18,"","")),if(counta(split('Free text only'!K18,"";""))&lt;&gt;0,COUNTA(split('Free text only'!K18,"";1"")),1)),0)"),"1")</f>
        <v>1</v>
      </c>
      <c r="L18" s="67" t="str">
        <f>IFERROR(__xludf.DUMMYFUNCTION("if('Free text only'!L18&lt;&gt;"""",if(counta(split('Free text only'!L18,"",""))&lt;&gt;0,COUNTA(split('Free text only'!L18,"","")),if(counta(split('Free text only'!L18,"";""))&lt;&gt;0,COUNTA(split('Free text only'!L18,"";1"")),1)),0)"),"1")</f>
        <v>1</v>
      </c>
      <c r="M18" s="67" t="str">
        <f>IFERROR(__xludf.DUMMYFUNCTION("if('Free text only'!M18&lt;&gt;"""",if(counta(split('Free text only'!M18,"",""))&lt;&gt;0,COUNTA(split('Free text only'!M18,"","")),if(counta(split('Free text only'!M18,"";""))&lt;&gt;0,COUNTA(split('Free text only'!M18,"";1"")),1)),0)"),"1")</f>
        <v>1</v>
      </c>
      <c r="N18" s="67" t="str">
        <f>IFERROR(__xludf.DUMMYFUNCTION("if('Free text only'!N18&lt;&gt;"""",if(counta(split('Free text only'!N18,"",""))&lt;&gt;0,COUNTA(split('Free text only'!N18,"","")),if(counta(split('Free text only'!N18,"";""))&lt;&gt;0,COUNTA(split('Free text only'!N18,"";1"")),1)),0)"),"1")</f>
        <v>1</v>
      </c>
      <c r="O18" s="67" t="str">
        <f>IFERROR(__xludf.DUMMYFUNCTION("if('Free text only'!O18&lt;&gt;"""",if(counta(split('Free text only'!O18,"",""))&lt;&gt;0,COUNTA(split('Free text only'!O18,"","")),if(counta(split('Free text only'!O18,"";""))&lt;&gt;0,COUNTA(split('Free text only'!O18,"";1"")),1)),0)"),"1")</f>
        <v>1</v>
      </c>
      <c r="P18" s="67" t="str">
        <f>IFERROR(__xludf.DUMMYFUNCTION("if('Free text only'!P18&lt;&gt;"""",if(counta(split('Free text only'!P18,"",""))&lt;&gt;0,COUNTA(split('Free text only'!P18,"","")),if(counta(split('Free text only'!P18,"";""))&lt;&gt;0,COUNTA(split('Free text only'!P18,"";1"")),1)),0)"),"1")</f>
        <v>1</v>
      </c>
      <c r="Q18" s="67" t="str">
        <f>IFERROR(__xludf.DUMMYFUNCTION("if('Free text only'!Q18&lt;&gt;"""",if(counta(split('Free text only'!Q18,"",""))&lt;&gt;0,COUNTA(split('Free text only'!Q18,"","")),if(counta(split('Free text only'!Q18,"";""))&lt;&gt;0,COUNTA(split('Free text only'!Q18,"";1"")),1)),0)"),"1")</f>
        <v>1</v>
      </c>
      <c r="R18" s="67" t="str">
        <f>IFERROR(__xludf.DUMMYFUNCTION("if('Free text only'!R18&lt;&gt;"""",if(counta(split('Free text only'!R18,"",""))&lt;&gt;0,COUNTA(split('Free text only'!R18,"","")),if(counta(split('Free text only'!R18,"";""))&lt;&gt;0,COUNTA(split('Free text only'!R18,"";1"")),1)),0)"),"1")</f>
        <v>1</v>
      </c>
      <c r="S18" s="67" t="str">
        <f>IFERROR(__xludf.DUMMYFUNCTION("if('Free text only'!S18&lt;&gt;"""",if(counta(split('Free text only'!S18,"",""))&lt;&gt;0,COUNTA(split('Free text only'!S18,"","")),if(counta(split('Free text only'!S18,"";""))&lt;&gt;0,COUNTA(split('Free text only'!S18,"";1"")),1)),0)"),"1")</f>
        <v>1</v>
      </c>
      <c r="T18" s="67" t="str">
        <f>IFERROR(__xludf.DUMMYFUNCTION("if('Free text only'!T18&lt;&gt;"""",if(counta(split('Free text only'!T18,"",""))&lt;&gt;0,COUNTA(split('Free text only'!T18,"","")),if(counta(split('Free text only'!T18,"";""))&lt;&gt;0,COUNTA(split('Free text only'!T18,"";1"")),1)),0)"),"1")</f>
        <v>1</v>
      </c>
      <c r="U18" s="67" t="str">
        <f>IFERROR(__xludf.DUMMYFUNCTION("if('Free text only'!U18&lt;&gt;"""",if(counta(split('Free text only'!U18,"",""))&lt;&gt;0,COUNTA(split('Free text only'!U18,"","")),if(counta(split('Free text only'!U18,"";""))&lt;&gt;0,COUNTA(split('Free text only'!U18,"";1"")),1)),0)"),"1")</f>
        <v>1</v>
      </c>
      <c r="V18" s="67" t="str">
        <f>IFERROR(__xludf.DUMMYFUNCTION("if('Free text only'!V18&lt;&gt;"""",if(counta(split('Free text only'!V18,"",""))&lt;&gt;0,COUNTA(split('Free text only'!V18,"","")),if(counta(split('Free text only'!V18,"";""))&lt;&gt;0,COUNTA(split('Free text only'!V18,"";1"")),1)),0)"),"1")</f>
        <v>1</v>
      </c>
      <c r="W18" s="67" t="str">
        <f>IFERROR(__xludf.DUMMYFUNCTION("if('Free text only'!W18&lt;&gt;"""",if(counta(split('Free text only'!W18,"",""))&lt;&gt;0,COUNTA(split('Free text only'!W18,"","")),if(counta(split('Free text only'!W18,"";""))&lt;&gt;0,COUNTA(split('Free text only'!W18,"";1"")),1)),0)"),"1")</f>
        <v>1</v>
      </c>
      <c r="X18" s="67" t="str">
        <f>IFERROR(__xludf.DUMMYFUNCTION("if('Free text only'!X18&lt;&gt;"""",if(counta(split('Free text only'!X18,"",""))&lt;&gt;0,COUNTA(split('Free text only'!X18,"","")),if(counta(split('Free text only'!X18,"";""))&lt;&gt;0,COUNTA(split('Free text only'!X18,"";1"")),1)),0)"),"1")</f>
        <v>1</v>
      </c>
      <c r="Y18" s="67" t="str">
        <f>IFERROR(__xludf.DUMMYFUNCTION("if('Free text only'!Y18&lt;&gt;"""",if(counta(split('Free text only'!Y18,"",""))&lt;&gt;0,COUNTA(split('Free text only'!Y18,"","")),if(counta(split('Free text only'!Y18,"";""))&lt;&gt;0,COUNTA(split('Free text only'!Y18,"";1"")),1)),0)"),"1")</f>
        <v>1</v>
      </c>
      <c r="Z18" s="67" t="str">
        <f>IFERROR(__xludf.DUMMYFUNCTION("if('Free text only'!Z18&lt;&gt;"""",if(counta(split('Free text only'!Z18,"",""))&lt;&gt;0,COUNTA(split('Free text only'!Z18,"","")),if(counta(split('Free text only'!Z18,"";""))&lt;&gt;0,COUNTA(split('Free text only'!Z18,"";1"")),1)),0)"),"1")</f>
        <v>1</v>
      </c>
    </row>
    <row r="19">
      <c r="A19" s="67" t="str">
        <f>IFERROR(__xludf.DUMMYFUNCTION("if('Free text only'!A19&lt;&gt;"""",if(counta(split('Free text only'!A19,"",""))&lt;&gt;0,COUNTA(split('Free text only'!A19,"","")),if(counta(split('Free text only'!A19,"";""))&lt;&gt;0,COUNTA(split('Free text only'!A19,"";1"")),1)),0)"),"1")</f>
        <v>1</v>
      </c>
      <c r="B19" s="67" t="str">
        <f>IFERROR(__xludf.DUMMYFUNCTION("if('Free text only'!B19&lt;&gt;"""",if(counta(split('Free text only'!B19,"",""))&lt;&gt;0,COUNTA(split('Free text only'!B19,"","")),if(counta(split('Free text only'!B19,"";""))&lt;&gt;0,COUNTA(split('Free text only'!B19,"";1"")),1)),0)"),"1")</f>
        <v>1</v>
      </c>
      <c r="C19" s="67" t="str">
        <f>IFERROR(__xludf.DUMMYFUNCTION("if('Free text only'!C19&lt;&gt;"""",if(counta(split('Free text only'!C19,"",""))&lt;&gt;0,COUNTA(split('Free text only'!C19,"","")),if(counta(split('Free text only'!C19,"";""))&lt;&gt;0,COUNTA(split('Free text only'!C19,"";1"")),1)),0)"),"1")</f>
        <v>1</v>
      </c>
      <c r="D19" s="67" t="str">
        <f>IFERROR(__xludf.DUMMYFUNCTION("if('Free text only'!D19&lt;&gt;"""",if(counta(split('Free text only'!D19,"",""))&lt;&gt;0,COUNTA(split('Free text only'!D19,"","")),if(counta(split('Free text only'!D19,"";""))&lt;&gt;0,COUNTA(split('Free text only'!D19,"";1"")),1)),0)"),"1")</f>
        <v>1</v>
      </c>
      <c r="E19" s="67" t="str">
        <f>IFERROR(__xludf.DUMMYFUNCTION("if('Free text only'!E19&lt;&gt;"""",if(counta(split('Free text only'!E19,"",""))&lt;&gt;0,COUNTA(split('Free text only'!E19,"","")),if(counta(split('Free text only'!E19,"";""))&lt;&gt;0,COUNTA(split('Free text only'!E19,"";1"")),1)),0)"),"1")</f>
        <v>1</v>
      </c>
      <c r="F19" s="67" t="str">
        <f>IFERROR(__xludf.DUMMYFUNCTION("if('Free text only'!F19&lt;&gt;"""",if(counta(split('Free text only'!F19,"",""))&lt;&gt;0,COUNTA(split('Free text only'!F19,"","")),if(counta(split('Free text only'!F19,"";""))&lt;&gt;0,COUNTA(split('Free text only'!F19,"";1"")),1)),0)"),"1")</f>
        <v>1</v>
      </c>
      <c r="G19" s="67" t="str">
        <f>IFERROR(__xludf.DUMMYFUNCTION("if('Free text only'!G19&lt;&gt;"""",if(counta(split('Free text only'!G19,"",""))&lt;&gt;0,COUNTA(split('Free text only'!G19,"","")),if(counta(split('Free text only'!G19,"";""))&lt;&gt;0,COUNTA(split('Free text only'!G19,"";1"")),1)),0)"),"1")</f>
        <v>1</v>
      </c>
      <c r="H19" s="67" t="str">
        <f>IFERROR(__xludf.DUMMYFUNCTION("if('Free text only'!H19&lt;&gt;"""",if(counta(split('Free text only'!H19,"",""))&lt;&gt;0,COUNTA(split('Free text only'!H19,"","")),if(counta(split('Free text only'!H19,"";""))&lt;&gt;0,COUNTA(split('Free text only'!H19,"";1"")),1)),0)"),"1")</f>
        <v>1</v>
      </c>
      <c r="I19" s="67" t="str">
        <f>IFERROR(__xludf.DUMMYFUNCTION("if('Free text only'!I19&lt;&gt;"""",if(counta(split('Free text only'!I19,"",""))&lt;&gt;0,COUNTA(split('Free text only'!I19,"","")),if(counta(split('Free text only'!I19,"";""))&lt;&gt;0,COUNTA(split('Free text only'!I19,"";1"")),1)),0)"),"1")</f>
        <v>1</v>
      </c>
      <c r="J19" s="67" t="str">
        <f>IFERROR(__xludf.DUMMYFUNCTION("if('Free text only'!J19&lt;&gt;"""",if(counta(split('Free text only'!J19,"",""))&lt;&gt;0,COUNTA(split('Free text only'!J19,"","")),if(counta(split('Free text only'!J19,"";""))&lt;&gt;0,COUNTA(split('Free text only'!J19,"";1"")),1)),0)"),"1")</f>
        <v>1</v>
      </c>
      <c r="K19" s="67" t="str">
        <f>IFERROR(__xludf.DUMMYFUNCTION("if('Free text only'!K19&lt;&gt;"""",if(counta(split('Free text only'!K19,"",""))&lt;&gt;0,COUNTA(split('Free text only'!K19,"","")),if(counta(split('Free text only'!K19,"";""))&lt;&gt;0,COUNTA(split('Free text only'!K19,"";1"")),1)),0)"),"1")</f>
        <v>1</v>
      </c>
      <c r="L19" s="67" t="str">
        <f>IFERROR(__xludf.DUMMYFUNCTION("if('Free text only'!L19&lt;&gt;"""",if(counta(split('Free text only'!L19,"",""))&lt;&gt;0,COUNTA(split('Free text only'!L19,"","")),if(counta(split('Free text only'!L19,"";""))&lt;&gt;0,COUNTA(split('Free text only'!L19,"";1"")),1)),0)"),"1")</f>
        <v>1</v>
      </c>
      <c r="M19" s="67" t="str">
        <f>IFERROR(__xludf.DUMMYFUNCTION("if('Free text only'!M19&lt;&gt;"""",if(counta(split('Free text only'!M19,"",""))&lt;&gt;0,COUNTA(split('Free text only'!M19,"","")),if(counta(split('Free text only'!M19,"";""))&lt;&gt;0,COUNTA(split('Free text only'!M19,"";1"")),1)),0)"),"1")</f>
        <v>1</v>
      </c>
      <c r="N19" s="67" t="str">
        <f>IFERROR(__xludf.DUMMYFUNCTION("if('Free text only'!N19&lt;&gt;"""",if(counta(split('Free text only'!N19,"",""))&lt;&gt;0,COUNTA(split('Free text only'!N19,"","")),if(counta(split('Free text only'!N19,"";""))&lt;&gt;0,COUNTA(split('Free text only'!N19,"";1"")),1)),0)"),"1")</f>
        <v>1</v>
      </c>
      <c r="O19" s="67" t="str">
        <f>IFERROR(__xludf.DUMMYFUNCTION("if('Free text only'!O19&lt;&gt;"""",if(counta(split('Free text only'!O19,"",""))&lt;&gt;0,COUNTA(split('Free text only'!O19,"","")),if(counta(split('Free text only'!O19,"";""))&lt;&gt;0,COUNTA(split('Free text only'!O19,"";1"")),1)),0)"),"1")</f>
        <v>1</v>
      </c>
      <c r="P19" s="67" t="str">
        <f>IFERROR(__xludf.DUMMYFUNCTION("if('Free text only'!P19&lt;&gt;"""",if(counta(split('Free text only'!P19,"",""))&lt;&gt;0,COUNTA(split('Free text only'!P19,"","")),if(counta(split('Free text only'!P19,"";""))&lt;&gt;0,COUNTA(split('Free text only'!P19,"";1"")),1)),0)"),"1")</f>
        <v>1</v>
      </c>
      <c r="Q19" s="67" t="str">
        <f>IFERROR(__xludf.DUMMYFUNCTION("if('Free text only'!Q19&lt;&gt;"""",if(counta(split('Free text only'!Q19,"",""))&lt;&gt;0,COUNTA(split('Free text only'!Q19,"","")),if(counta(split('Free text only'!Q19,"";""))&lt;&gt;0,COUNTA(split('Free text only'!Q19,"";1"")),1)),0)"),"1")</f>
        <v>1</v>
      </c>
      <c r="R19" s="67" t="str">
        <f>IFERROR(__xludf.DUMMYFUNCTION("if('Free text only'!R19&lt;&gt;"""",if(counta(split('Free text only'!R19,"",""))&lt;&gt;0,COUNTA(split('Free text only'!R19,"","")),if(counta(split('Free text only'!R19,"";""))&lt;&gt;0,COUNTA(split('Free text only'!R19,"";1"")),1)),0)"),"1")</f>
        <v>1</v>
      </c>
      <c r="S19" s="67" t="str">
        <f>IFERROR(__xludf.DUMMYFUNCTION("if('Free text only'!S19&lt;&gt;"""",if(counta(split('Free text only'!S19,"",""))&lt;&gt;0,COUNTA(split('Free text only'!S19,"","")),if(counta(split('Free text only'!S19,"";""))&lt;&gt;0,COUNTA(split('Free text only'!S19,"";1"")),1)),0)"),"1")</f>
        <v>1</v>
      </c>
      <c r="T19" s="67" t="str">
        <f>IFERROR(__xludf.DUMMYFUNCTION("if('Free text only'!T19&lt;&gt;"""",if(counta(split('Free text only'!T19,"",""))&lt;&gt;0,COUNTA(split('Free text only'!T19,"","")),if(counta(split('Free text only'!T19,"";""))&lt;&gt;0,COUNTA(split('Free text only'!T19,"";1"")),1)),0)"),"1")</f>
        <v>1</v>
      </c>
      <c r="U19" s="67" t="str">
        <f>IFERROR(__xludf.DUMMYFUNCTION("if('Free text only'!U19&lt;&gt;"""",if(counta(split('Free text only'!U19,"",""))&lt;&gt;0,COUNTA(split('Free text only'!U19,"","")),if(counta(split('Free text only'!U19,"";""))&lt;&gt;0,COUNTA(split('Free text only'!U19,"";1"")),1)),0)"),"1")</f>
        <v>1</v>
      </c>
      <c r="V19" s="67" t="str">
        <f>IFERROR(__xludf.DUMMYFUNCTION("if('Free text only'!V19&lt;&gt;"""",if(counta(split('Free text only'!V19,"",""))&lt;&gt;0,COUNTA(split('Free text only'!V19,"","")),if(counta(split('Free text only'!V19,"";""))&lt;&gt;0,COUNTA(split('Free text only'!V19,"";1"")),1)),0)"),"3")</f>
        <v>3</v>
      </c>
      <c r="W19" s="67" t="str">
        <f>IFERROR(__xludf.DUMMYFUNCTION("if('Free text only'!W19&lt;&gt;"""",if(counta(split('Free text only'!W19,"",""))&lt;&gt;0,COUNTA(split('Free text only'!W19,"","")),if(counta(split('Free text only'!W19,"";""))&lt;&gt;0,COUNTA(split('Free text only'!W19,"";1"")),1)),0)"),"1")</f>
        <v>1</v>
      </c>
      <c r="X19" s="67" t="str">
        <f>IFERROR(__xludf.DUMMYFUNCTION("if('Free text only'!X19&lt;&gt;"""",if(counta(split('Free text only'!X19,"",""))&lt;&gt;0,COUNTA(split('Free text only'!X19,"","")),if(counta(split('Free text only'!X19,"";""))&lt;&gt;0,COUNTA(split('Free text only'!X19,"";1"")),1)),0)"),"1")</f>
        <v>1</v>
      </c>
      <c r="Y19" s="67" t="str">
        <f>IFERROR(__xludf.DUMMYFUNCTION("if('Free text only'!Y19&lt;&gt;"""",if(counta(split('Free text only'!Y19,"",""))&lt;&gt;0,COUNTA(split('Free text only'!Y19,"","")),if(counta(split('Free text only'!Y19,"";""))&lt;&gt;0,COUNTA(split('Free text only'!Y19,"";1"")),1)),0)"),"1")</f>
        <v>1</v>
      </c>
      <c r="Z19" s="67" t="str">
        <f>IFERROR(__xludf.DUMMYFUNCTION("if('Free text only'!Z19&lt;&gt;"""",if(counta(split('Free text only'!Z19,"",""))&lt;&gt;0,COUNTA(split('Free text only'!Z19,"","")),if(counta(split('Free text only'!Z19,"";""))&lt;&gt;0,COUNTA(split('Free text only'!Z19,"";1"")),1)),0)"),"1")</f>
        <v>1</v>
      </c>
    </row>
    <row r="20">
      <c r="A20" s="67" t="str">
        <f>IFERROR(__xludf.DUMMYFUNCTION("if('Free text only'!A20&lt;&gt;"""",if(counta(split('Free text only'!A20,"",""))&lt;&gt;0,COUNTA(split('Free text only'!A20,"","")),if(counta(split('Free text only'!A20,"";""))&lt;&gt;0,COUNTA(split('Free text only'!A20,"";1"")),1)),0)"),"1")</f>
        <v>1</v>
      </c>
      <c r="B20" s="67" t="str">
        <f>IFERROR(__xludf.DUMMYFUNCTION("if('Free text only'!B20&lt;&gt;"""",if(counta(split('Free text only'!B20,"",""))&lt;&gt;0,COUNTA(split('Free text only'!B20,"","")),if(counta(split('Free text only'!B20,"";""))&lt;&gt;0,COUNTA(split('Free text only'!B20,"";1"")),1)),0)"),"1")</f>
        <v>1</v>
      </c>
      <c r="C20" s="67" t="str">
        <f>IFERROR(__xludf.DUMMYFUNCTION("if('Free text only'!C20&lt;&gt;"""",if(counta(split('Free text only'!C20,"",""))&lt;&gt;0,COUNTA(split('Free text only'!C20,"","")),if(counta(split('Free text only'!C20,"";""))&lt;&gt;0,COUNTA(split('Free text only'!C20,"";1"")),1)),0)"),"1")</f>
        <v>1</v>
      </c>
      <c r="D20" s="67" t="str">
        <f>IFERROR(__xludf.DUMMYFUNCTION("if('Free text only'!D20&lt;&gt;"""",if(counta(split('Free text only'!D20,"",""))&lt;&gt;0,COUNTA(split('Free text only'!D20,"","")),if(counta(split('Free text only'!D20,"";""))&lt;&gt;0,COUNTA(split('Free text only'!D20,"";1"")),1)),0)"),"1")</f>
        <v>1</v>
      </c>
      <c r="E20" s="67" t="str">
        <f>IFERROR(__xludf.DUMMYFUNCTION("if('Free text only'!E20&lt;&gt;"""",if(counta(split('Free text only'!E20,"",""))&lt;&gt;0,COUNTA(split('Free text only'!E20,"","")),if(counta(split('Free text only'!E20,"";""))&lt;&gt;0,COUNTA(split('Free text only'!E20,"";1"")),1)),0)"),"1")</f>
        <v>1</v>
      </c>
      <c r="F20" s="67" t="str">
        <f>IFERROR(__xludf.DUMMYFUNCTION("if('Free text only'!F20&lt;&gt;"""",if(counta(split('Free text only'!F20,"",""))&lt;&gt;0,COUNTA(split('Free text only'!F20,"","")),if(counta(split('Free text only'!F20,"";""))&lt;&gt;0,COUNTA(split('Free text only'!F20,"";1"")),1)),0)"),"1")</f>
        <v>1</v>
      </c>
      <c r="G20" s="67" t="str">
        <f>IFERROR(__xludf.DUMMYFUNCTION("if('Free text only'!G20&lt;&gt;"""",if(counta(split('Free text only'!G20,"",""))&lt;&gt;0,COUNTA(split('Free text only'!G20,"","")),if(counta(split('Free text only'!G20,"";""))&lt;&gt;0,COUNTA(split('Free text only'!G20,"";1"")),1)),0)"),"1")</f>
        <v>1</v>
      </c>
      <c r="H20" s="67" t="str">
        <f>IFERROR(__xludf.DUMMYFUNCTION("if('Free text only'!H20&lt;&gt;"""",if(counta(split('Free text only'!H20,"",""))&lt;&gt;0,COUNTA(split('Free text only'!H20,"","")),if(counta(split('Free text only'!H20,"";""))&lt;&gt;0,COUNTA(split('Free text only'!H20,"";1"")),1)),0)"),"1")</f>
        <v>1</v>
      </c>
      <c r="I20" s="67" t="str">
        <f>IFERROR(__xludf.DUMMYFUNCTION("if('Free text only'!I20&lt;&gt;"""",if(counta(split('Free text only'!I20,"",""))&lt;&gt;0,COUNTA(split('Free text only'!I20,"","")),if(counta(split('Free text only'!I20,"";""))&lt;&gt;0,COUNTA(split('Free text only'!I20,"";1"")),1)),0)"),"1")</f>
        <v>1</v>
      </c>
      <c r="J20" s="67" t="str">
        <f>IFERROR(__xludf.DUMMYFUNCTION("if('Free text only'!J20&lt;&gt;"""",if(counta(split('Free text only'!J20,"",""))&lt;&gt;0,COUNTA(split('Free text only'!J20,"","")),if(counta(split('Free text only'!J20,"";""))&lt;&gt;0,COUNTA(split('Free text only'!J20,"";1"")),1)),0)"),"1")</f>
        <v>1</v>
      </c>
      <c r="K20" s="67" t="str">
        <f>IFERROR(__xludf.DUMMYFUNCTION("if('Free text only'!K20&lt;&gt;"""",if(counta(split('Free text only'!K20,"",""))&lt;&gt;0,COUNTA(split('Free text only'!K20,"","")),if(counta(split('Free text only'!K20,"";""))&lt;&gt;0,COUNTA(split('Free text only'!K20,"";1"")),1)),0)"),"1")</f>
        <v>1</v>
      </c>
      <c r="L20" s="67" t="str">
        <f>IFERROR(__xludf.DUMMYFUNCTION("if('Free text only'!L20&lt;&gt;"""",if(counta(split('Free text only'!L20,"",""))&lt;&gt;0,COUNTA(split('Free text only'!L20,"","")),if(counta(split('Free text only'!L20,"";""))&lt;&gt;0,COUNTA(split('Free text only'!L20,"";1"")),1)),0)"),"1")</f>
        <v>1</v>
      </c>
      <c r="M20" s="67" t="str">
        <f>IFERROR(__xludf.DUMMYFUNCTION("if('Free text only'!M20&lt;&gt;"""",if(counta(split('Free text only'!M20,"",""))&lt;&gt;0,COUNTA(split('Free text only'!M20,"","")),if(counta(split('Free text only'!M20,"";""))&lt;&gt;0,COUNTA(split('Free text only'!M20,"";1"")),1)),0)"),"1")</f>
        <v>1</v>
      </c>
      <c r="N20" s="67" t="str">
        <f>IFERROR(__xludf.DUMMYFUNCTION("if('Free text only'!N20&lt;&gt;"""",if(counta(split('Free text only'!N20,"",""))&lt;&gt;0,COUNTA(split('Free text only'!N20,"","")),if(counta(split('Free text only'!N20,"";""))&lt;&gt;0,COUNTA(split('Free text only'!N20,"";1"")),1)),0)"),"1")</f>
        <v>1</v>
      </c>
      <c r="O20" s="67" t="str">
        <f>IFERROR(__xludf.DUMMYFUNCTION("if('Free text only'!O20&lt;&gt;"""",if(counta(split('Free text only'!O20,"",""))&lt;&gt;0,COUNTA(split('Free text only'!O20,"","")),if(counta(split('Free text only'!O20,"";""))&lt;&gt;0,COUNTA(split('Free text only'!O20,"";1"")),1)),0)"),"1")</f>
        <v>1</v>
      </c>
      <c r="P20" s="67" t="str">
        <f>IFERROR(__xludf.DUMMYFUNCTION("if('Free text only'!P20&lt;&gt;"""",if(counta(split('Free text only'!P20,"",""))&lt;&gt;0,COUNTA(split('Free text only'!P20,"","")),if(counta(split('Free text only'!P20,"";""))&lt;&gt;0,COUNTA(split('Free text only'!P20,"";1"")),1)),0)"),"1")</f>
        <v>1</v>
      </c>
      <c r="Q20" s="67" t="str">
        <f>IFERROR(__xludf.DUMMYFUNCTION("if('Free text only'!Q20&lt;&gt;"""",if(counta(split('Free text only'!Q20,"",""))&lt;&gt;0,COUNTA(split('Free text only'!Q20,"","")),if(counta(split('Free text only'!Q20,"";""))&lt;&gt;0,COUNTA(split('Free text only'!Q20,"";1"")),1)),0)"),"1")</f>
        <v>1</v>
      </c>
      <c r="R20" s="67" t="str">
        <f>IFERROR(__xludf.DUMMYFUNCTION("if('Free text only'!R20&lt;&gt;"""",if(counta(split('Free text only'!R20,"",""))&lt;&gt;0,COUNTA(split('Free text only'!R20,"","")),if(counta(split('Free text only'!R20,"";""))&lt;&gt;0,COUNTA(split('Free text only'!R20,"";1"")),1)),0)"),"1")</f>
        <v>1</v>
      </c>
      <c r="S20" s="67" t="str">
        <f>IFERROR(__xludf.DUMMYFUNCTION("if('Free text only'!S20&lt;&gt;"""",if(counta(split('Free text only'!S20,"",""))&lt;&gt;0,COUNTA(split('Free text only'!S20,"","")),if(counta(split('Free text only'!S20,"";""))&lt;&gt;0,COUNTA(split('Free text only'!S20,"";1"")),1)),0)"),"1")</f>
        <v>1</v>
      </c>
      <c r="T20" s="67" t="str">
        <f>IFERROR(__xludf.DUMMYFUNCTION("if('Free text only'!T20&lt;&gt;"""",if(counta(split('Free text only'!T20,"",""))&lt;&gt;0,COUNTA(split('Free text only'!T20,"","")),if(counta(split('Free text only'!T20,"";""))&lt;&gt;0,COUNTA(split('Free text only'!T20,"";1"")),1)),0)"),"1")</f>
        <v>1</v>
      </c>
      <c r="U20" s="67" t="str">
        <f>IFERROR(__xludf.DUMMYFUNCTION("if('Free text only'!U20&lt;&gt;"""",if(counta(split('Free text only'!U20,"",""))&lt;&gt;0,COUNTA(split('Free text only'!U20,"","")),if(counta(split('Free text only'!U20,"";""))&lt;&gt;0,COUNTA(split('Free text only'!U20,"";1"")),1)),0)"),"1")</f>
        <v>1</v>
      </c>
      <c r="V20" s="67" t="str">
        <f>IFERROR(__xludf.DUMMYFUNCTION("if('Free text only'!V20&lt;&gt;"""",if(counta(split('Free text only'!V20,"",""))&lt;&gt;0,COUNTA(split('Free text only'!V20,"","")),if(counta(split('Free text only'!V20,"";""))&lt;&gt;0,COUNTA(split('Free text only'!V20,"";1"")),1)),0)"),"1")</f>
        <v>1</v>
      </c>
      <c r="W20" s="67" t="str">
        <f>IFERROR(__xludf.DUMMYFUNCTION("if('Free text only'!W20&lt;&gt;"""",if(counta(split('Free text only'!W20,"",""))&lt;&gt;0,COUNTA(split('Free text only'!W20,"","")),if(counta(split('Free text only'!W20,"";""))&lt;&gt;0,COUNTA(split('Free text only'!W20,"";1"")),1)),0)"),"1")</f>
        <v>1</v>
      </c>
      <c r="X20" s="67" t="str">
        <f>IFERROR(__xludf.DUMMYFUNCTION("if('Free text only'!X20&lt;&gt;"""",if(counta(split('Free text only'!X20,"",""))&lt;&gt;0,COUNTA(split('Free text only'!X20,"","")),if(counta(split('Free text only'!X20,"";""))&lt;&gt;0,COUNTA(split('Free text only'!X20,"";1"")),1)),0)"),"1")</f>
        <v>1</v>
      </c>
      <c r="Y20" s="67" t="str">
        <f>IFERROR(__xludf.DUMMYFUNCTION("if('Free text only'!Y20&lt;&gt;"""",if(counta(split('Free text only'!Y20,"",""))&lt;&gt;0,COUNTA(split('Free text only'!Y20,"","")),if(counta(split('Free text only'!Y20,"";""))&lt;&gt;0,COUNTA(split('Free text only'!Y20,"";1"")),1)),0)"),"1")</f>
        <v>1</v>
      </c>
      <c r="Z20" s="67" t="str">
        <f>IFERROR(__xludf.DUMMYFUNCTION("if('Free text only'!Z20&lt;&gt;"""",if(counta(split('Free text only'!Z20,"",""))&lt;&gt;0,COUNTA(split('Free text only'!Z20,"","")),if(counta(split('Free text only'!Z20,"";""))&lt;&gt;0,COUNTA(split('Free text only'!Z20,"";1"")),1)),0)"),"1")</f>
        <v>1</v>
      </c>
    </row>
    <row r="21">
      <c r="A21" s="67" t="str">
        <f>IFERROR(__xludf.DUMMYFUNCTION("if('Free text only'!A21&lt;&gt;"""",if(counta(split('Free text only'!A21,"",""))&lt;&gt;0,COUNTA(split('Free text only'!A21,"","")),if(counta(split('Free text only'!A21,"";""))&lt;&gt;0,COUNTA(split('Free text only'!A21,"";1"")),1)),0)"),"1")</f>
        <v>1</v>
      </c>
      <c r="B21" s="67" t="str">
        <f>IFERROR(__xludf.DUMMYFUNCTION("if('Free text only'!B21&lt;&gt;"""",if(counta(split('Free text only'!B21,"",""))&lt;&gt;0,COUNTA(split('Free text only'!B21,"","")),if(counta(split('Free text only'!B21,"";""))&lt;&gt;0,COUNTA(split('Free text only'!B21,"";1"")),1)),0)"),"0")</f>
        <v>0</v>
      </c>
      <c r="C21" s="67" t="str">
        <f>IFERROR(__xludf.DUMMYFUNCTION("if('Free text only'!C21&lt;&gt;"""",if(counta(split('Free text only'!C21,"",""))&lt;&gt;0,COUNTA(split('Free text only'!C21,"","")),if(counta(split('Free text only'!C21,"";""))&lt;&gt;0,COUNTA(split('Free text only'!C21,"";1"")),1)),0)"),"1")</f>
        <v>1</v>
      </c>
      <c r="D21" s="67" t="str">
        <f>IFERROR(__xludf.DUMMYFUNCTION("if('Free text only'!D21&lt;&gt;"""",if(counta(split('Free text only'!D21,"",""))&lt;&gt;0,COUNTA(split('Free text only'!D21,"","")),if(counta(split('Free text only'!D21,"";""))&lt;&gt;0,COUNTA(split('Free text only'!D21,"";1"")),1)),0)"),"1")</f>
        <v>1</v>
      </c>
      <c r="E21" s="67" t="str">
        <f>IFERROR(__xludf.DUMMYFUNCTION("if('Free text only'!E21&lt;&gt;"""",if(counta(split('Free text only'!E21,"",""))&lt;&gt;0,COUNTA(split('Free text only'!E21,"","")),if(counta(split('Free text only'!E21,"";""))&lt;&gt;0,COUNTA(split('Free text only'!E21,"";1"")),1)),0)"),"0")</f>
        <v>0</v>
      </c>
      <c r="F21" s="67" t="str">
        <f>IFERROR(__xludf.DUMMYFUNCTION("if('Free text only'!F21&lt;&gt;"""",if(counta(split('Free text only'!F21,"",""))&lt;&gt;0,COUNTA(split('Free text only'!F21,"","")),if(counta(split('Free text only'!F21,"";""))&lt;&gt;0,COUNTA(split('Free text only'!F21,"";1"")),1)),0)"),"1")</f>
        <v>1</v>
      </c>
      <c r="G21" s="67" t="str">
        <f>IFERROR(__xludf.DUMMYFUNCTION("if('Free text only'!G21&lt;&gt;"""",if(counta(split('Free text only'!G21,"",""))&lt;&gt;0,COUNTA(split('Free text only'!G21,"","")),if(counta(split('Free text only'!G21,"";""))&lt;&gt;0,COUNTA(split('Free text only'!G21,"";1"")),1)),0)"),"1")</f>
        <v>1</v>
      </c>
      <c r="H21" s="67" t="str">
        <f>IFERROR(__xludf.DUMMYFUNCTION("if('Free text only'!H21&lt;&gt;"""",if(counta(split('Free text only'!H21,"",""))&lt;&gt;0,COUNTA(split('Free text only'!H21,"","")),if(counta(split('Free text only'!H21,"";""))&lt;&gt;0,COUNTA(split('Free text only'!H21,"";1"")),1)),0)"),"1")</f>
        <v>1</v>
      </c>
      <c r="I21" s="67" t="str">
        <f>IFERROR(__xludf.DUMMYFUNCTION("if('Free text only'!I21&lt;&gt;"""",if(counta(split('Free text only'!I21,"",""))&lt;&gt;0,COUNTA(split('Free text only'!I21,"","")),if(counta(split('Free text only'!I21,"";""))&lt;&gt;0,COUNTA(split('Free text only'!I21,"";1"")),1)),0)"),"1")</f>
        <v>1</v>
      </c>
      <c r="J21" s="67" t="str">
        <f>IFERROR(__xludf.DUMMYFUNCTION("if('Free text only'!J21&lt;&gt;"""",if(counta(split('Free text only'!J21,"",""))&lt;&gt;0,COUNTA(split('Free text only'!J21,"","")),if(counta(split('Free text only'!J21,"";""))&lt;&gt;0,COUNTA(split('Free text only'!J21,"";1"")),1)),0)"),"1")</f>
        <v>1</v>
      </c>
      <c r="K21" s="67" t="str">
        <f>IFERROR(__xludf.DUMMYFUNCTION("if('Free text only'!K21&lt;&gt;"""",if(counta(split('Free text only'!K21,"",""))&lt;&gt;0,COUNTA(split('Free text only'!K21,"","")),if(counta(split('Free text only'!K21,"";""))&lt;&gt;0,COUNTA(split('Free text only'!K21,"";1"")),1)),0)"),"0")</f>
        <v>0</v>
      </c>
      <c r="L21" s="67" t="str">
        <f>IFERROR(__xludf.DUMMYFUNCTION("if('Free text only'!L21&lt;&gt;"""",if(counta(split('Free text only'!L21,"",""))&lt;&gt;0,COUNTA(split('Free text only'!L21,"","")),if(counta(split('Free text only'!L21,"";""))&lt;&gt;0,COUNTA(split('Free text only'!L21,"";1"")),1)),0)"),"0")</f>
        <v>0</v>
      </c>
      <c r="M21" s="67" t="str">
        <f>IFERROR(__xludf.DUMMYFUNCTION("if('Free text only'!M21&lt;&gt;"""",if(counta(split('Free text only'!M21,"",""))&lt;&gt;0,COUNTA(split('Free text only'!M21,"","")),if(counta(split('Free text only'!M21,"";""))&lt;&gt;0,COUNTA(split('Free text only'!M21,"";1"")),1)),0)"),"0")</f>
        <v>0</v>
      </c>
      <c r="N21" s="67" t="str">
        <f>IFERROR(__xludf.DUMMYFUNCTION("if('Free text only'!N21&lt;&gt;"""",if(counta(split('Free text only'!N21,"",""))&lt;&gt;0,COUNTA(split('Free text only'!N21,"","")),if(counta(split('Free text only'!N21,"";""))&lt;&gt;0,COUNTA(split('Free text only'!N21,"";1"")),1)),0)"),"0")</f>
        <v>0</v>
      </c>
      <c r="O21" s="67" t="str">
        <f>IFERROR(__xludf.DUMMYFUNCTION("if('Free text only'!O21&lt;&gt;"""",if(counta(split('Free text only'!O21,"",""))&lt;&gt;0,COUNTA(split('Free text only'!O21,"","")),if(counta(split('Free text only'!O21,"";""))&lt;&gt;0,COUNTA(split('Free text only'!O21,"";1"")),1)),0)"),"1")</f>
        <v>1</v>
      </c>
      <c r="P21" s="67" t="str">
        <f>IFERROR(__xludf.DUMMYFUNCTION("if('Free text only'!P21&lt;&gt;"""",if(counta(split('Free text only'!P21,"",""))&lt;&gt;0,COUNTA(split('Free text only'!P21,"","")),if(counta(split('Free text only'!P21,"";""))&lt;&gt;0,COUNTA(split('Free text only'!P21,"";1"")),1)),0)"),"0")</f>
        <v>0</v>
      </c>
      <c r="Q21" s="67" t="str">
        <f>IFERROR(__xludf.DUMMYFUNCTION("if('Free text only'!Q21&lt;&gt;"""",if(counta(split('Free text only'!Q21,"",""))&lt;&gt;0,COUNTA(split('Free text only'!Q21,"","")),if(counta(split('Free text only'!Q21,"";""))&lt;&gt;0,COUNTA(split('Free text only'!Q21,"";1"")),1)),0)"),"1")</f>
        <v>1</v>
      </c>
      <c r="R21" s="67" t="str">
        <f>IFERROR(__xludf.DUMMYFUNCTION("if('Free text only'!R21&lt;&gt;"""",if(counta(split('Free text only'!R21,"",""))&lt;&gt;0,COUNTA(split('Free text only'!R21,"","")),if(counta(split('Free text only'!R21,"";""))&lt;&gt;0,COUNTA(split('Free text only'!R21,"";1"")),1)),0)"),"1")</f>
        <v>1</v>
      </c>
      <c r="S21" s="67" t="str">
        <f>IFERROR(__xludf.DUMMYFUNCTION("if('Free text only'!S21&lt;&gt;"""",if(counta(split('Free text only'!S21,"",""))&lt;&gt;0,COUNTA(split('Free text only'!S21,"","")),if(counta(split('Free text only'!S21,"";""))&lt;&gt;0,COUNTA(split('Free text only'!S21,"";1"")),1)),0)"),"1")</f>
        <v>1</v>
      </c>
      <c r="T21" s="67" t="str">
        <f>IFERROR(__xludf.DUMMYFUNCTION("if('Free text only'!T21&lt;&gt;"""",if(counta(split('Free text only'!T21,"",""))&lt;&gt;0,COUNTA(split('Free text only'!T21,"","")),if(counta(split('Free text only'!T21,"";""))&lt;&gt;0,COUNTA(split('Free text only'!T21,"";1"")),1)),0)"),"1")</f>
        <v>1</v>
      </c>
      <c r="U21" s="67" t="str">
        <f>IFERROR(__xludf.DUMMYFUNCTION("if('Free text only'!U21&lt;&gt;"""",if(counta(split('Free text only'!U21,"",""))&lt;&gt;0,COUNTA(split('Free text only'!U21,"","")),if(counta(split('Free text only'!U21,"";""))&lt;&gt;0,COUNTA(split('Free text only'!U21,"";1"")),1)),0)"),"1")</f>
        <v>1</v>
      </c>
      <c r="V21" s="67" t="str">
        <f>IFERROR(__xludf.DUMMYFUNCTION("if('Free text only'!V21&lt;&gt;"""",if(counta(split('Free text only'!V21,"",""))&lt;&gt;0,COUNTA(split('Free text only'!V21,"","")),if(counta(split('Free text only'!V21,"";""))&lt;&gt;0,COUNTA(split('Free text only'!V21,"";1"")),1)),0)"),"1")</f>
        <v>1</v>
      </c>
      <c r="W21" s="67" t="str">
        <f>IFERROR(__xludf.DUMMYFUNCTION("if('Free text only'!W21&lt;&gt;"""",if(counta(split('Free text only'!W21,"",""))&lt;&gt;0,COUNTA(split('Free text only'!W21,"","")),if(counta(split('Free text only'!W21,"";""))&lt;&gt;0,COUNTA(split('Free text only'!W21,"";1"")),1)),0)"),"0")</f>
        <v>0</v>
      </c>
      <c r="X21" s="67" t="str">
        <f>IFERROR(__xludf.DUMMYFUNCTION("if('Free text only'!X21&lt;&gt;"""",if(counta(split('Free text only'!X21,"",""))&lt;&gt;0,COUNTA(split('Free text only'!X21,"","")),if(counta(split('Free text only'!X21,"";""))&lt;&gt;0,COUNTA(split('Free text only'!X21,"";1"")),1)),0)"),"1")</f>
        <v>1</v>
      </c>
      <c r="Y21" s="67" t="str">
        <f>IFERROR(__xludf.DUMMYFUNCTION("if('Free text only'!Y21&lt;&gt;"""",if(counta(split('Free text only'!Y21,"",""))&lt;&gt;0,COUNTA(split('Free text only'!Y21,"","")),if(counta(split('Free text only'!Y21,"";""))&lt;&gt;0,COUNTA(split('Free text only'!Y21,"";1"")),1)),0)"),"1")</f>
        <v>1</v>
      </c>
      <c r="Z21" s="67" t="str">
        <f>IFERROR(__xludf.DUMMYFUNCTION("if('Free text only'!Z21&lt;&gt;"""",if(counta(split('Free text only'!Z21,"",""))&lt;&gt;0,COUNTA(split('Free text only'!Z21,"","")),if(counta(split('Free text only'!Z21,"";""))&lt;&gt;0,COUNTA(split('Free text only'!Z21,"";1"")),1)),0)"),"0")</f>
        <v>0</v>
      </c>
    </row>
    <row r="22">
      <c r="A22" s="67" t="str">
        <f>IFERROR(__xludf.DUMMYFUNCTION("if('Free text only'!A22&lt;&gt;"""",if(counta(split('Free text only'!A22,"",""))&lt;&gt;0,COUNTA(split('Free text only'!A22,"","")),if(counta(split('Free text only'!A22,"";""))&lt;&gt;0,COUNTA(split('Free text only'!A22,"";1"")),1)),0)"),"1")</f>
        <v>1</v>
      </c>
      <c r="B22" s="67" t="str">
        <f>IFERROR(__xludf.DUMMYFUNCTION("if('Free text only'!B22&lt;&gt;"""",if(counta(split('Free text only'!B22,"",""))&lt;&gt;0,COUNTA(split('Free text only'!B22,"","")),if(counta(split('Free text only'!B22,"";""))&lt;&gt;0,COUNTA(split('Free text only'!B22,"";1"")),1)),0)"),"1")</f>
        <v>1</v>
      </c>
      <c r="C22" s="67" t="str">
        <f>IFERROR(__xludf.DUMMYFUNCTION("if('Free text only'!C22&lt;&gt;"""",if(counta(split('Free text only'!C22,"",""))&lt;&gt;0,COUNTA(split('Free text only'!C22,"","")),if(counta(split('Free text only'!C22,"";""))&lt;&gt;0,COUNTA(split('Free text only'!C22,"";1"")),1)),0)"),"1")</f>
        <v>1</v>
      </c>
      <c r="D22" s="67" t="str">
        <f>IFERROR(__xludf.DUMMYFUNCTION("if('Free text only'!D22&lt;&gt;"""",if(counta(split('Free text only'!D22,"",""))&lt;&gt;0,COUNTA(split('Free text only'!D22,"","")),if(counta(split('Free text only'!D22,"";""))&lt;&gt;0,COUNTA(split('Free text only'!D22,"";1"")),1)),0)"),"1")</f>
        <v>1</v>
      </c>
      <c r="E22" s="67" t="str">
        <f>IFERROR(__xludf.DUMMYFUNCTION("if('Free text only'!E22&lt;&gt;"""",if(counta(split('Free text only'!E22,"",""))&lt;&gt;0,COUNTA(split('Free text only'!E22,"","")),if(counta(split('Free text only'!E22,"";""))&lt;&gt;0,COUNTA(split('Free text only'!E22,"";1"")),1)),0)"),"1")</f>
        <v>1</v>
      </c>
      <c r="F22" s="67" t="str">
        <f>IFERROR(__xludf.DUMMYFUNCTION("if('Free text only'!F22&lt;&gt;"""",if(counta(split('Free text only'!F22,"",""))&lt;&gt;0,COUNTA(split('Free text only'!F22,"","")),if(counta(split('Free text only'!F22,"";""))&lt;&gt;0,COUNTA(split('Free text only'!F22,"";1"")),1)),0)"),"1")</f>
        <v>1</v>
      </c>
      <c r="G22" s="67" t="str">
        <f>IFERROR(__xludf.DUMMYFUNCTION("if('Free text only'!G22&lt;&gt;"""",if(counta(split('Free text only'!G22,"",""))&lt;&gt;0,COUNTA(split('Free text only'!G22,"","")),if(counta(split('Free text only'!G22,"";""))&lt;&gt;0,COUNTA(split('Free text only'!G22,"";1"")),1)),0)"),"1")</f>
        <v>1</v>
      </c>
      <c r="H22" s="67" t="str">
        <f>IFERROR(__xludf.DUMMYFUNCTION("if('Free text only'!H22&lt;&gt;"""",if(counta(split('Free text only'!H22,"",""))&lt;&gt;0,COUNTA(split('Free text only'!H22,"","")),if(counta(split('Free text only'!H22,"";""))&lt;&gt;0,COUNTA(split('Free text only'!H22,"";1"")),1)),0)"),"1")</f>
        <v>1</v>
      </c>
      <c r="I22" s="67" t="str">
        <f>IFERROR(__xludf.DUMMYFUNCTION("if('Free text only'!I22&lt;&gt;"""",if(counta(split('Free text only'!I22,"",""))&lt;&gt;0,COUNTA(split('Free text only'!I22,"","")),if(counta(split('Free text only'!I22,"";""))&lt;&gt;0,COUNTA(split('Free text only'!I22,"";1"")),1)),0)"),"1")</f>
        <v>1</v>
      </c>
      <c r="J22" s="67" t="str">
        <f>IFERROR(__xludf.DUMMYFUNCTION("if('Free text only'!J22&lt;&gt;"""",if(counta(split('Free text only'!J22,"",""))&lt;&gt;0,COUNTA(split('Free text only'!J22,"","")),if(counta(split('Free text only'!J22,"";""))&lt;&gt;0,COUNTA(split('Free text only'!J22,"";1"")),1)),0)"),"1")</f>
        <v>1</v>
      </c>
      <c r="K22" s="67" t="str">
        <f>IFERROR(__xludf.DUMMYFUNCTION("if('Free text only'!K22&lt;&gt;"""",if(counta(split('Free text only'!K22,"",""))&lt;&gt;0,COUNTA(split('Free text only'!K22,"","")),if(counta(split('Free text only'!K22,"";""))&lt;&gt;0,COUNTA(split('Free text only'!K22,"";1"")),1)),0)"),"1")</f>
        <v>1</v>
      </c>
      <c r="L22" s="67" t="str">
        <f>IFERROR(__xludf.DUMMYFUNCTION("if('Free text only'!L22&lt;&gt;"""",if(counta(split('Free text only'!L22,"",""))&lt;&gt;0,COUNTA(split('Free text only'!L22,"","")),if(counta(split('Free text only'!L22,"";""))&lt;&gt;0,COUNTA(split('Free text only'!L22,"";1"")),1)),0)"),"1")</f>
        <v>1</v>
      </c>
      <c r="M22" s="67" t="str">
        <f>IFERROR(__xludf.DUMMYFUNCTION("if('Free text only'!M22&lt;&gt;"""",if(counta(split('Free text only'!M22,"",""))&lt;&gt;0,COUNTA(split('Free text only'!M22,"","")),if(counta(split('Free text only'!M22,"";""))&lt;&gt;0,COUNTA(split('Free text only'!M22,"";1"")),1)),0)"),"1")</f>
        <v>1</v>
      </c>
      <c r="N22" s="67" t="str">
        <f>IFERROR(__xludf.DUMMYFUNCTION("if('Free text only'!N22&lt;&gt;"""",if(counta(split('Free text only'!N22,"",""))&lt;&gt;0,COUNTA(split('Free text only'!N22,"","")),if(counta(split('Free text only'!N22,"";""))&lt;&gt;0,COUNTA(split('Free text only'!N22,"";1"")),1)),0)"),"2")</f>
        <v>2</v>
      </c>
      <c r="O22" s="67" t="str">
        <f>IFERROR(__xludf.DUMMYFUNCTION("if('Free text only'!O22&lt;&gt;"""",if(counta(split('Free text only'!O22,"",""))&lt;&gt;0,COUNTA(split('Free text only'!O22,"","")),if(counta(split('Free text only'!O22,"";""))&lt;&gt;0,COUNTA(split('Free text only'!O22,"";1"")),1)),0)"),"1")</f>
        <v>1</v>
      </c>
      <c r="P22" s="67" t="str">
        <f>IFERROR(__xludf.DUMMYFUNCTION("if('Free text only'!P22&lt;&gt;"""",if(counta(split('Free text only'!P22,"",""))&lt;&gt;0,COUNTA(split('Free text only'!P22,"","")),if(counta(split('Free text only'!P22,"";""))&lt;&gt;0,COUNTA(split('Free text only'!P22,"";1"")),1)),0)"),"1")</f>
        <v>1</v>
      </c>
      <c r="Q22" s="67" t="str">
        <f>IFERROR(__xludf.DUMMYFUNCTION("if('Free text only'!Q22&lt;&gt;"""",if(counta(split('Free text only'!Q22,"",""))&lt;&gt;0,COUNTA(split('Free text only'!Q22,"","")),if(counta(split('Free text only'!Q22,"";""))&lt;&gt;0,COUNTA(split('Free text only'!Q22,"";1"")),1)),0)"),"1")</f>
        <v>1</v>
      </c>
      <c r="R22" s="67" t="str">
        <f>IFERROR(__xludf.DUMMYFUNCTION("if('Free text only'!R22&lt;&gt;"""",if(counta(split('Free text only'!R22,"",""))&lt;&gt;0,COUNTA(split('Free text only'!R22,"","")),if(counta(split('Free text only'!R22,"";""))&lt;&gt;0,COUNTA(split('Free text only'!R22,"";1"")),1)),0)"),"1")</f>
        <v>1</v>
      </c>
      <c r="S22" s="67" t="str">
        <f>IFERROR(__xludf.DUMMYFUNCTION("if('Free text only'!S22&lt;&gt;"""",if(counta(split('Free text only'!S22,"",""))&lt;&gt;0,COUNTA(split('Free text only'!S22,"","")),if(counta(split('Free text only'!S22,"";""))&lt;&gt;0,COUNTA(split('Free text only'!S22,"";1"")),1)),0)"),"1")</f>
        <v>1</v>
      </c>
      <c r="T22" s="67" t="str">
        <f>IFERROR(__xludf.DUMMYFUNCTION("if('Free text only'!T22&lt;&gt;"""",if(counta(split('Free text only'!T22,"",""))&lt;&gt;0,COUNTA(split('Free text only'!T22,"","")),if(counta(split('Free text only'!T22,"";""))&lt;&gt;0,COUNTA(split('Free text only'!T22,"";1"")),1)),0)"),"1")</f>
        <v>1</v>
      </c>
      <c r="U22" s="67" t="str">
        <f>IFERROR(__xludf.DUMMYFUNCTION("if('Free text only'!U22&lt;&gt;"""",if(counta(split('Free text only'!U22,"",""))&lt;&gt;0,COUNTA(split('Free text only'!U22,"","")),if(counta(split('Free text only'!U22,"";""))&lt;&gt;0,COUNTA(split('Free text only'!U22,"";1"")),1)),0)"),"1")</f>
        <v>1</v>
      </c>
      <c r="V22" s="67" t="str">
        <f>IFERROR(__xludf.DUMMYFUNCTION("if('Free text only'!V22&lt;&gt;"""",if(counta(split('Free text only'!V22,"",""))&lt;&gt;0,COUNTA(split('Free text only'!V22,"","")),if(counta(split('Free text only'!V22,"";""))&lt;&gt;0,COUNTA(split('Free text only'!V22,"";1"")),1)),0)"),"1")</f>
        <v>1</v>
      </c>
      <c r="W22" s="67" t="str">
        <f>IFERROR(__xludf.DUMMYFUNCTION("if('Free text only'!W22&lt;&gt;"""",if(counta(split('Free text only'!W22,"",""))&lt;&gt;0,COUNTA(split('Free text only'!W22,"","")),if(counta(split('Free text only'!W22,"";""))&lt;&gt;0,COUNTA(split('Free text only'!W22,"";1"")),1)),0)"),"1")</f>
        <v>1</v>
      </c>
      <c r="X22" s="67" t="str">
        <f>IFERROR(__xludf.DUMMYFUNCTION("if('Free text only'!X22&lt;&gt;"""",if(counta(split('Free text only'!X22,"",""))&lt;&gt;0,COUNTA(split('Free text only'!X22,"","")),if(counta(split('Free text only'!X22,"";""))&lt;&gt;0,COUNTA(split('Free text only'!X22,"";1"")),1)),0)"),"1")</f>
        <v>1</v>
      </c>
      <c r="Y22" s="67" t="str">
        <f>IFERROR(__xludf.DUMMYFUNCTION("if('Free text only'!Y22&lt;&gt;"""",if(counta(split('Free text only'!Y22,"",""))&lt;&gt;0,COUNTA(split('Free text only'!Y22,"","")),if(counta(split('Free text only'!Y22,"";""))&lt;&gt;0,COUNTA(split('Free text only'!Y22,"";1"")),1)),0)"),"1")</f>
        <v>1</v>
      </c>
      <c r="Z22" s="67" t="str">
        <f>IFERROR(__xludf.DUMMYFUNCTION("if('Free text only'!Z22&lt;&gt;"""",if(counta(split('Free text only'!Z22,"",""))&lt;&gt;0,COUNTA(split('Free text only'!Z22,"","")),if(counta(split('Free text only'!Z22,"";""))&lt;&gt;0,COUNTA(split('Free text only'!Z22,"";1"")),1)),0)"),"1")</f>
        <v>1</v>
      </c>
    </row>
    <row r="23">
      <c r="A23" s="67" t="str">
        <f>IFERROR(__xludf.DUMMYFUNCTION("if('Free text only'!A23&lt;&gt;"""",if(counta(split('Free text only'!A23,"",""))&lt;&gt;0,COUNTA(split('Free text only'!A23,"","")),if(counta(split('Free text only'!A23,"";""))&lt;&gt;0,COUNTA(split('Free text only'!A23,"";1"")),1)),0)"),"1")</f>
        <v>1</v>
      </c>
      <c r="B23" s="67" t="str">
        <f>IFERROR(__xludf.DUMMYFUNCTION("if('Free text only'!B23&lt;&gt;"""",if(counta(split('Free text only'!B23,"",""))&lt;&gt;0,COUNTA(split('Free text only'!B23,"","")),if(counta(split('Free text only'!B23,"";""))&lt;&gt;0,COUNTA(split('Free text only'!B23,"";1"")),1)),0)"),"1")</f>
        <v>1</v>
      </c>
      <c r="C23" s="67" t="str">
        <f>IFERROR(__xludf.DUMMYFUNCTION("if('Free text only'!C23&lt;&gt;"""",if(counta(split('Free text only'!C23,"",""))&lt;&gt;0,COUNTA(split('Free text only'!C23,"","")),if(counta(split('Free text only'!C23,"";""))&lt;&gt;0,COUNTA(split('Free text only'!C23,"";1"")),1)),0)"),"1")</f>
        <v>1</v>
      </c>
      <c r="D23" s="67" t="str">
        <f>IFERROR(__xludf.DUMMYFUNCTION("if('Free text only'!D23&lt;&gt;"""",if(counta(split('Free text only'!D23,"",""))&lt;&gt;0,COUNTA(split('Free text only'!D23,"","")),if(counta(split('Free text only'!D23,"";""))&lt;&gt;0,COUNTA(split('Free text only'!D23,"";1"")),1)),0)"),"1")</f>
        <v>1</v>
      </c>
      <c r="E23" s="67" t="str">
        <f>IFERROR(__xludf.DUMMYFUNCTION("if('Free text only'!E23&lt;&gt;"""",if(counta(split('Free text only'!E23,"",""))&lt;&gt;0,COUNTA(split('Free text only'!E23,"","")),if(counta(split('Free text only'!E23,"";""))&lt;&gt;0,COUNTA(split('Free text only'!E23,"";1"")),1)),0)"),"1")</f>
        <v>1</v>
      </c>
      <c r="F23" s="67" t="str">
        <f>IFERROR(__xludf.DUMMYFUNCTION("if('Free text only'!F23&lt;&gt;"""",if(counta(split('Free text only'!F23,"",""))&lt;&gt;0,COUNTA(split('Free text only'!F23,"","")),if(counta(split('Free text only'!F23,"";""))&lt;&gt;0,COUNTA(split('Free text only'!F23,"";1"")),1)),0)"),"1")</f>
        <v>1</v>
      </c>
      <c r="G23" s="67" t="str">
        <f>IFERROR(__xludf.DUMMYFUNCTION("if('Free text only'!G23&lt;&gt;"""",if(counta(split('Free text only'!G23,"",""))&lt;&gt;0,COUNTA(split('Free text only'!G23,"","")),if(counta(split('Free text only'!G23,"";""))&lt;&gt;0,COUNTA(split('Free text only'!G23,"";1"")),1)),0)"),"1")</f>
        <v>1</v>
      </c>
      <c r="H23" s="67" t="str">
        <f>IFERROR(__xludf.DUMMYFUNCTION("if('Free text only'!H23&lt;&gt;"""",if(counta(split('Free text only'!H23,"",""))&lt;&gt;0,COUNTA(split('Free text only'!H23,"","")),if(counta(split('Free text only'!H23,"";""))&lt;&gt;0,COUNTA(split('Free text only'!H23,"";1"")),1)),0)"),"1")</f>
        <v>1</v>
      </c>
      <c r="I23" s="67" t="str">
        <f>IFERROR(__xludf.DUMMYFUNCTION("if('Free text only'!I23&lt;&gt;"""",if(counta(split('Free text only'!I23,"",""))&lt;&gt;0,COUNTA(split('Free text only'!I23,"","")),if(counta(split('Free text only'!I23,"";""))&lt;&gt;0,COUNTA(split('Free text only'!I23,"";1"")),1)),0)"),"1")</f>
        <v>1</v>
      </c>
      <c r="J23" s="67" t="str">
        <f>IFERROR(__xludf.DUMMYFUNCTION("if('Free text only'!J23&lt;&gt;"""",if(counta(split('Free text only'!J23,"",""))&lt;&gt;0,COUNTA(split('Free text only'!J23,"","")),if(counta(split('Free text only'!J23,"";""))&lt;&gt;0,COUNTA(split('Free text only'!J23,"";1"")),1)),0)"),"1")</f>
        <v>1</v>
      </c>
      <c r="K23" s="67" t="str">
        <f>IFERROR(__xludf.DUMMYFUNCTION("if('Free text only'!K23&lt;&gt;"""",if(counta(split('Free text only'!K23,"",""))&lt;&gt;0,COUNTA(split('Free text only'!K23,"","")),if(counta(split('Free text only'!K23,"";""))&lt;&gt;0,COUNTA(split('Free text only'!K23,"";1"")),1)),0)"),"2")</f>
        <v>2</v>
      </c>
      <c r="L23" s="67" t="str">
        <f>IFERROR(__xludf.DUMMYFUNCTION("if('Free text only'!L23&lt;&gt;"""",if(counta(split('Free text only'!L23,"",""))&lt;&gt;0,COUNTA(split('Free text only'!L23,"","")),if(counta(split('Free text only'!L23,"";""))&lt;&gt;0,COUNTA(split('Free text only'!L23,"";1"")),1)),0)"),"3")</f>
        <v>3</v>
      </c>
      <c r="M23" s="67" t="str">
        <f>IFERROR(__xludf.DUMMYFUNCTION("if('Free text only'!M23&lt;&gt;"""",if(counta(split('Free text only'!M23,"",""))&lt;&gt;0,COUNTA(split('Free text only'!M23,"","")),if(counta(split('Free text only'!M23,"";""))&lt;&gt;0,COUNTA(split('Free text only'!M23,"";1"")),1)),0)"),"1")</f>
        <v>1</v>
      </c>
      <c r="N23" s="67" t="str">
        <f>IFERROR(__xludf.DUMMYFUNCTION("if('Free text only'!N23&lt;&gt;"""",if(counta(split('Free text only'!N23,"",""))&lt;&gt;0,COUNTA(split('Free text only'!N23,"","")),if(counta(split('Free text only'!N23,"";""))&lt;&gt;0,COUNTA(split('Free text only'!N23,"";1"")),1)),0)"),"1")</f>
        <v>1</v>
      </c>
      <c r="O23" s="67" t="str">
        <f>IFERROR(__xludf.DUMMYFUNCTION("if('Free text only'!O23&lt;&gt;"""",if(counta(split('Free text only'!O23,"",""))&lt;&gt;0,COUNTA(split('Free text only'!O23,"","")),if(counta(split('Free text only'!O23,"";""))&lt;&gt;0,COUNTA(split('Free text only'!O23,"";1"")),1)),0)"),"1")</f>
        <v>1</v>
      </c>
      <c r="P23" s="67" t="str">
        <f>IFERROR(__xludf.DUMMYFUNCTION("if('Free text only'!P23&lt;&gt;"""",if(counta(split('Free text only'!P23,"",""))&lt;&gt;0,COUNTA(split('Free text only'!P23,"","")),if(counta(split('Free text only'!P23,"";""))&lt;&gt;0,COUNTA(split('Free text only'!P23,"";1"")),1)),0)"),"1")</f>
        <v>1</v>
      </c>
      <c r="Q23" s="67" t="str">
        <f>IFERROR(__xludf.DUMMYFUNCTION("if('Free text only'!Q23&lt;&gt;"""",if(counta(split('Free text only'!Q23,"",""))&lt;&gt;0,COUNTA(split('Free text only'!Q23,"","")),if(counta(split('Free text only'!Q23,"";""))&lt;&gt;0,COUNTA(split('Free text only'!Q23,"";1"")),1)),0)"),"1")</f>
        <v>1</v>
      </c>
      <c r="R23" s="67" t="str">
        <f>IFERROR(__xludf.DUMMYFUNCTION("if('Free text only'!R23&lt;&gt;"""",if(counta(split('Free text only'!R23,"",""))&lt;&gt;0,COUNTA(split('Free text only'!R23,"","")),if(counta(split('Free text only'!R23,"";""))&lt;&gt;0,COUNTA(split('Free text only'!R23,"";1"")),1)),0)"),"1")</f>
        <v>1</v>
      </c>
      <c r="S23" s="67" t="str">
        <f>IFERROR(__xludf.DUMMYFUNCTION("if('Free text only'!S23&lt;&gt;"""",if(counta(split('Free text only'!S23,"",""))&lt;&gt;0,COUNTA(split('Free text only'!S23,"","")),if(counta(split('Free text only'!S23,"";""))&lt;&gt;0,COUNTA(split('Free text only'!S23,"";1"")),1)),0)"),"1")</f>
        <v>1</v>
      </c>
      <c r="T23" s="67" t="str">
        <f>IFERROR(__xludf.DUMMYFUNCTION("if('Free text only'!T23&lt;&gt;"""",if(counta(split('Free text only'!T23,"",""))&lt;&gt;0,COUNTA(split('Free text only'!T23,"","")),if(counta(split('Free text only'!T23,"";""))&lt;&gt;0,COUNTA(split('Free text only'!T23,"";1"")),1)),0)"),"1")</f>
        <v>1</v>
      </c>
      <c r="U23" s="67" t="str">
        <f>IFERROR(__xludf.DUMMYFUNCTION("if('Free text only'!U23&lt;&gt;"""",if(counta(split('Free text only'!U23,"",""))&lt;&gt;0,COUNTA(split('Free text only'!U23,"","")),if(counta(split('Free text only'!U23,"";""))&lt;&gt;0,COUNTA(split('Free text only'!U23,"";1"")),1)),0)"),"1")</f>
        <v>1</v>
      </c>
      <c r="V23" s="67" t="str">
        <f>IFERROR(__xludf.DUMMYFUNCTION("if('Free text only'!V23&lt;&gt;"""",if(counta(split('Free text only'!V23,"",""))&lt;&gt;0,COUNTA(split('Free text only'!V23,"","")),if(counta(split('Free text only'!V23,"";""))&lt;&gt;0,COUNTA(split('Free text only'!V23,"";1"")),1)),0)"),"1")</f>
        <v>1</v>
      </c>
      <c r="W23" s="67" t="str">
        <f>IFERROR(__xludf.DUMMYFUNCTION("if('Free text only'!W23&lt;&gt;"""",if(counta(split('Free text only'!W23,"",""))&lt;&gt;0,COUNTA(split('Free text only'!W23,"","")),if(counta(split('Free text only'!W23,"";""))&lt;&gt;0,COUNTA(split('Free text only'!W23,"";1"")),1)),0)"),"3")</f>
        <v>3</v>
      </c>
      <c r="X23" s="67" t="str">
        <f>IFERROR(__xludf.DUMMYFUNCTION("if('Free text only'!X23&lt;&gt;"""",if(counta(split('Free text only'!X23,"",""))&lt;&gt;0,COUNTA(split('Free text only'!X23,"","")),if(counta(split('Free text only'!X23,"";""))&lt;&gt;0,COUNTA(split('Free text only'!X23,"";1"")),1)),0)"),"1")</f>
        <v>1</v>
      </c>
      <c r="Y23" s="67" t="str">
        <f>IFERROR(__xludf.DUMMYFUNCTION("if('Free text only'!Y23&lt;&gt;"""",if(counta(split('Free text only'!Y23,"",""))&lt;&gt;0,COUNTA(split('Free text only'!Y23,"","")),if(counta(split('Free text only'!Y23,"";""))&lt;&gt;0,COUNTA(split('Free text only'!Y23,"";1"")),1)),0)"),"1")</f>
        <v>1</v>
      </c>
      <c r="Z23" s="67" t="str">
        <f>IFERROR(__xludf.DUMMYFUNCTION("if('Free text only'!Z23&lt;&gt;"""",if(counta(split('Free text only'!Z23,"",""))&lt;&gt;0,COUNTA(split('Free text only'!Z23,"","")),if(counta(split('Free text only'!Z23,"";""))&lt;&gt;0,COUNTA(split('Free text only'!Z23,"";1"")),1)),0)"),"1")</f>
        <v>1</v>
      </c>
    </row>
    <row r="24">
      <c r="A24" s="67" t="str">
        <f>IFERROR(__xludf.DUMMYFUNCTION("if('Free text only'!A24&lt;&gt;"""",if(counta(split('Free text only'!A24,"",""))&lt;&gt;0,COUNTA(split('Free text only'!A24,"","")),if(counta(split('Free text only'!A24,"";""))&lt;&gt;0,COUNTA(split('Free text only'!A24,"";1"")),1)),0)"),"2")</f>
        <v>2</v>
      </c>
      <c r="B24" s="67" t="str">
        <f>IFERROR(__xludf.DUMMYFUNCTION("if('Free text only'!B24&lt;&gt;"""",if(counta(split('Free text only'!B24,"",""))&lt;&gt;0,COUNTA(split('Free text only'!B24,"","")),if(counta(split('Free text only'!B24,"";""))&lt;&gt;0,COUNTA(split('Free text only'!B24,"";1"")),1)),0)"),"1")</f>
        <v>1</v>
      </c>
      <c r="C24" s="67" t="str">
        <f>IFERROR(__xludf.DUMMYFUNCTION("if('Free text only'!C24&lt;&gt;"""",if(counta(split('Free text only'!C24,"",""))&lt;&gt;0,COUNTA(split('Free text only'!C24,"","")),if(counta(split('Free text only'!C24,"";""))&lt;&gt;0,COUNTA(split('Free text only'!C24,"";1"")),1)),0)"),"2")</f>
        <v>2</v>
      </c>
      <c r="D24" s="67" t="str">
        <f>IFERROR(__xludf.DUMMYFUNCTION("if('Free text only'!D24&lt;&gt;"""",if(counta(split('Free text only'!D24,"",""))&lt;&gt;0,COUNTA(split('Free text only'!D24,"","")),if(counta(split('Free text only'!D24,"";""))&lt;&gt;0,COUNTA(split('Free text only'!D24,"";1"")),1)),0)"),"1")</f>
        <v>1</v>
      </c>
      <c r="E24" s="67" t="str">
        <f>IFERROR(__xludf.DUMMYFUNCTION("if('Free text only'!E24&lt;&gt;"""",if(counta(split('Free text only'!E24,"",""))&lt;&gt;0,COUNTA(split('Free text only'!E24,"","")),if(counta(split('Free text only'!E24,"";""))&lt;&gt;0,COUNTA(split('Free text only'!E24,"";1"")),1)),0)"),"2")</f>
        <v>2</v>
      </c>
      <c r="F24" s="67" t="str">
        <f>IFERROR(__xludf.DUMMYFUNCTION("if('Free text only'!F24&lt;&gt;"""",if(counta(split('Free text only'!F24,"",""))&lt;&gt;0,COUNTA(split('Free text only'!F24,"","")),if(counta(split('Free text only'!F24,"";""))&lt;&gt;0,COUNTA(split('Free text only'!F24,"";1"")),1)),0)"),"1")</f>
        <v>1</v>
      </c>
      <c r="G24" s="67" t="str">
        <f>IFERROR(__xludf.DUMMYFUNCTION("if('Free text only'!G24&lt;&gt;"""",if(counta(split('Free text only'!G24,"",""))&lt;&gt;0,COUNTA(split('Free text only'!G24,"","")),if(counta(split('Free text only'!G24,"";""))&lt;&gt;0,COUNTA(split('Free text only'!G24,"";1"")),1)),0)"),"1")</f>
        <v>1</v>
      </c>
      <c r="H24" s="67" t="str">
        <f>IFERROR(__xludf.DUMMYFUNCTION("if('Free text only'!H24&lt;&gt;"""",if(counta(split('Free text only'!H24,"",""))&lt;&gt;0,COUNTA(split('Free text only'!H24,"","")),if(counta(split('Free text only'!H24,"";""))&lt;&gt;0,COUNTA(split('Free text only'!H24,"";1"")),1)),0)"),"1")</f>
        <v>1</v>
      </c>
      <c r="I24" s="67" t="str">
        <f>IFERROR(__xludf.DUMMYFUNCTION("if('Free text only'!I24&lt;&gt;"""",if(counta(split('Free text only'!I24,"",""))&lt;&gt;0,COUNTA(split('Free text only'!I24,"","")),if(counta(split('Free text only'!I24,"";""))&lt;&gt;0,COUNTA(split('Free text only'!I24,"";1"")),1)),0)"),"4")</f>
        <v>4</v>
      </c>
      <c r="J24" s="67" t="str">
        <f>IFERROR(__xludf.DUMMYFUNCTION("if('Free text only'!J24&lt;&gt;"""",if(counta(split('Free text only'!J24,"",""))&lt;&gt;0,COUNTA(split('Free text only'!J24,"","")),if(counta(split('Free text only'!J24,"";""))&lt;&gt;0,COUNTA(split('Free text only'!J24,"";1"")),1)),0)"),"1")</f>
        <v>1</v>
      </c>
      <c r="K24" s="67" t="str">
        <f>IFERROR(__xludf.DUMMYFUNCTION("if('Free text only'!K24&lt;&gt;"""",if(counta(split('Free text only'!K24,"",""))&lt;&gt;0,COUNTA(split('Free text only'!K24,"","")),if(counta(split('Free text only'!K24,"";""))&lt;&gt;0,COUNTA(split('Free text only'!K24,"";1"")),1)),0)"),"1")</f>
        <v>1</v>
      </c>
      <c r="L24" s="67" t="str">
        <f>IFERROR(__xludf.DUMMYFUNCTION("if('Free text only'!L24&lt;&gt;"""",if(counta(split('Free text only'!L24,"",""))&lt;&gt;0,COUNTA(split('Free text only'!L24,"","")),if(counta(split('Free text only'!L24,"";""))&lt;&gt;0,COUNTA(split('Free text only'!L24,"";1"")),1)),0)"),"1")</f>
        <v>1</v>
      </c>
      <c r="M24" s="67" t="str">
        <f>IFERROR(__xludf.DUMMYFUNCTION("if('Free text only'!M24&lt;&gt;"""",if(counta(split('Free text only'!M24,"",""))&lt;&gt;0,COUNTA(split('Free text only'!M24,"","")),if(counta(split('Free text only'!M24,"";""))&lt;&gt;0,COUNTA(split('Free text only'!M24,"";1"")),1)),0)"),"2")</f>
        <v>2</v>
      </c>
      <c r="N24" s="67" t="str">
        <f>IFERROR(__xludf.DUMMYFUNCTION("if('Free text only'!N24&lt;&gt;"""",if(counta(split('Free text only'!N24,"",""))&lt;&gt;0,COUNTA(split('Free text only'!N24,"","")),if(counta(split('Free text only'!N24,"";""))&lt;&gt;0,COUNTA(split('Free text only'!N24,"";1"")),1)),0)"),"3")</f>
        <v>3</v>
      </c>
      <c r="O24" s="67" t="str">
        <f>IFERROR(__xludf.DUMMYFUNCTION("if('Free text only'!O24&lt;&gt;"""",if(counta(split('Free text only'!O24,"",""))&lt;&gt;0,COUNTA(split('Free text only'!O24,"","")),if(counta(split('Free text only'!O24,"";""))&lt;&gt;0,COUNTA(split('Free text only'!O24,"";1"")),1)),0)"),"1")</f>
        <v>1</v>
      </c>
      <c r="P24" s="67" t="str">
        <f>IFERROR(__xludf.DUMMYFUNCTION("if('Free text only'!P24&lt;&gt;"""",if(counta(split('Free text only'!P24,"",""))&lt;&gt;0,COUNTA(split('Free text only'!P24,"","")),if(counta(split('Free text only'!P24,"";""))&lt;&gt;0,COUNTA(split('Free text only'!P24,"";1"")),1)),0)"),"2")</f>
        <v>2</v>
      </c>
      <c r="Q24" s="67" t="str">
        <f>IFERROR(__xludf.DUMMYFUNCTION("if('Free text only'!Q24&lt;&gt;"""",if(counta(split('Free text only'!Q24,"",""))&lt;&gt;0,COUNTA(split('Free text only'!Q24,"","")),if(counta(split('Free text only'!Q24,"";""))&lt;&gt;0,COUNTA(split('Free text only'!Q24,"";1"")),1)),0)"),"0")</f>
        <v>0</v>
      </c>
      <c r="R24" s="67" t="str">
        <f>IFERROR(__xludf.DUMMYFUNCTION("if('Free text only'!R24&lt;&gt;"""",if(counta(split('Free text only'!R24,"",""))&lt;&gt;0,COUNTA(split('Free text only'!R24,"","")),if(counta(split('Free text only'!R24,"";""))&lt;&gt;0,COUNTA(split('Free text only'!R24,"";1"")),1)),0)"),"2")</f>
        <v>2</v>
      </c>
      <c r="S24" s="67" t="str">
        <f>IFERROR(__xludf.DUMMYFUNCTION("if('Free text only'!S24&lt;&gt;"""",if(counta(split('Free text only'!S24,"",""))&lt;&gt;0,COUNTA(split('Free text only'!S24,"","")),if(counta(split('Free text only'!S24,"";""))&lt;&gt;0,COUNTA(split('Free text only'!S24,"";1"")),1)),0)"),"1")</f>
        <v>1</v>
      </c>
      <c r="T24" s="67" t="str">
        <f>IFERROR(__xludf.DUMMYFUNCTION("if('Free text only'!T24&lt;&gt;"""",if(counta(split('Free text only'!T24,"",""))&lt;&gt;0,COUNTA(split('Free text only'!T24,"","")),if(counta(split('Free text only'!T24,"";""))&lt;&gt;0,COUNTA(split('Free text only'!T24,"";1"")),1)),0)"),"1")</f>
        <v>1</v>
      </c>
      <c r="U24" s="67" t="str">
        <f>IFERROR(__xludf.DUMMYFUNCTION("if('Free text only'!U24&lt;&gt;"""",if(counta(split('Free text only'!U24,"",""))&lt;&gt;0,COUNTA(split('Free text only'!U24,"","")),if(counta(split('Free text only'!U24,"";""))&lt;&gt;0,COUNTA(split('Free text only'!U24,"";1"")),1)),0)"),"3")</f>
        <v>3</v>
      </c>
      <c r="V24" s="67" t="str">
        <f>IFERROR(__xludf.DUMMYFUNCTION("if('Free text only'!V24&lt;&gt;"""",if(counta(split('Free text only'!V24,"",""))&lt;&gt;0,COUNTA(split('Free text only'!V24,"","")),if(counta(split('Free text only'!V24,"";""))&lt;&gt;0,COUNTA(split('Free text only'!V24,"";1"")),1)),0)"),"2")</f>
        <v>2</v>
      </c>
      <c r="W24" s="67" t="str">
        <f>IFERROR(__xludf.DUMMYFUNCTION("if('Free text only'!W24&lt;&gt;"""",if(counta(split('Free text only'!W24,"",""))&lt;&gt;0,COUNTA(split('Free text only'!W24,"","")),if(counta(split('Free text only'!W24,"";""))&lt;&gt;0,COUNTA(split('Free text only'!W24,"";1"")),1)),0)"),"3")</f>
        <v>3</v>
      </c>
      <c r="X24" s="67" t="str">
        <f>IFERROR(__xludf.DUMMYFUNCTION("if('Free text only'!X24&lt;&gt;"""",if(counta(split('Free text only'!X24,"",""))&lt;&gt;0,COUNTA(split('Free text only'!X24,"","")),if(counta(split('Free text only'!X24,"";""))&lt;&gt;0,COUNTA(split('Free text only'!X24,"";1"")),1)),0)"),"3")</f>
        <v>3</v>
      </c>
      <c r="Y24" s="67" t="str">
        <f>IFERROR(__xludf.DUMMYFUNCTION("if('Free text only'!Y24&lt;&gt;"""",if(counta(split('Free text only'!Y24,"",""))&lt;&gt;0,COUNTA(split('Free text only'!Y24,"","")),if(counta(split('Free text only'!Y24,"";""))&lt;&gt;0,COUNTA(split('Free text only'!Y24,"";1"")),1)),0)"),"2")</f>
        <v>2</v>
      </c>
      <c r="Z24" s="67" t="str">
        <f>IFERROR(__xludf.DUMMYFUNCTION("if('Free text only'!Z24&lt;&gt;"""",if(counta(split('Free text only'!Z24,"",""))&lt;&gt;0,COUNTA(split('Free text only'!Z24,"","")),if(counta(split('Free text only'!Z24,"";""))&lt;&gt;0,COUNTA(split('Free text only'!Z24,"";1"")),1)),0)"),"2")</f>
        <v>2</v>
      </c>
    </row>
    <row r="25">
      <c r="A25" s="67" t="str">
        <f>IFERROR(__xludf.DUMMYFUNCTION("if('Free text only'!A25&lt;&gt;"""",if(counta(split('Free text only'!A25,"",""))&lt;&gt;0,COUNTA(split('Free text only'!A25,"","")),if(counta(split('Free text only'!A25,"";""))&lt;&gt;0,COUNTA(split('Free text only'!A25,"";1"")),1)),0)"),"2")</f>
        <v>2</v>
      </c>
      <c r="B25" s="67" t="str">
        <f>IFERROR(__xludf.DUMMYFUNCTION("if('Free text only'!B25&lt;&gt;"""",if(counta(split('Free text only'!B25,"",""))&lt;&gt;0,COUNTA(split('Free text only'!B25,"","")),if(counta(split('Free text only'!B25,"";""))&lt;&gt;0,COUNTA(split('Free text only'!B25,"";1"")),1)),0)"),"0")</f>
        <v>0</v>
      </c>
      <c r="C25" s="67" t="str">
        <f>IFERROR(__xludf.DUMMYFUNCTION("if('Free text only'!C25&lt;&gt;"""",if(counta(split('Free text only'!C25,"",""))&lt;&gt;0,COUNTA(split('Free text only'!C25,"","")),if(counta(split('Free text only'!C25,"";""))&lt;&gt;0,COUNTA(split('Free text only'!C25,"";1"")),1)),0)"),"0")</f>
        <v>0</v>
      </c>
      <c r="D25" s="67" t="str">
        <f>IFERROR(__xludf.DUMMYFUNCTION("if('Free text only'!D25&lt;&gt;"""",if(counta(split('Free text only'!D25,"",""))&lt;&gt;0,COUNTA(split('Free text only'!D25,"","")),if(counta(split('Free text only'!D25,"";""))&lt;&gt;0,COUNTA(split('Free text only'!D25,"";1"")),1)),0)"),"0")</f>
        <v>0</v>
      </c>
      <c r="E25" s="67" t="str">
        <f>IFERROR(__xludf.DUMMYFUNCTION("if('Free text only'!E25&lt;&gt;"""",if(counta(split('Free text only'!E25,"",""))&lt;&gt;0,COUNTA(split('Free text only'!E25,"","")),if(counta(split('Free text only'!E25,"";""))&lt;&gt;0,COUNTA(split('Free text only'!E25,"";1"")),1)),0)"),"0")</f>
        <v>0</v>
      </c>
      <c r="F25" s="67" t="str">
        <f>IFERROR(__xludf.DUMMYFUNCTION("if('Free text only'!F25&lt;&gt;"""",if(counta(split('Free text only'!F25,"",""))&lt;&gt;0,COUNTA(split('Free text only'!F25,"","")),if(counta(split('Free text only'!F25,"";""))&lt;&gt;0,COUNTA(split('Free text only'!F25,"";1"")),1)),0)"),"1")</f>
        <v>1</v>
      </c>
      <c r="G25" s="67" t="str">
        <f>IFERROR(__xludf.DUMMYFUNCTION("if('Free text only'!G25&lt;&gt;"""",if(counta(split('Free text only'!G25,"",""))&lt;&gt;0,COUNTA(split('Free text only'!G25,"","")),if(counta(split('Free text only'!G25,"";""))&lt;&gt;0,COUNTA(split('Free text only'!G25,"";1"")),1)),0)"),"0")</f>
        <v>0</v>
      </c>
      <c r="H25" s="67" t="str">
        <f>IFERROR(__xludf.DUMMYFUNCTION("if('Free text only'!H25&lt;&gt;"""",if(counta(split('Free text only'!H25,"",""))&lt;&gt;0,COUNTA(split('Free text only'!H25,"","")),if(counta(split('Free text only'!H25,"";""))&lt;&gt;0,COUNTA(split('Free text only'!H25,"";1"")),1)),0)"),"2")</f>
        <v>2</v>
      </c>
      <c r="I25" s="67" t="str">
        <f>IFERROR(__xludf.DUMMYFUNCTION("if('Free text only'!I25&lt;&gt;"""",if(counta(split('Free text only'!I25,"",""))&lt;&gt;0,COUNTA(split('Free text only'!I25,"","")),if(counta(split('Free text only'!I25,"";""))&lt;&gt;0,COUNTA(split('Free text only'!I25,"";1"")),1)),0)"),"0")</f>
        <v>0</v>
      </c>
      <c r="J25" s="67" t="str">
        <f>IFERROR(__xludf.DUMMYFUNCTION("if('Free text only'!J25&lt;&gt;"""",if(counta(split('Free text only'!J25,"",""))&lt;&gt;0,COUNTA(split('Free text only'!J25,"","")),if(counta(split('Free text only'!J25,"";""))&lt;&gt;0,COUNTA(split('Free text only'!J25,"";1"")),1)),0)"),"0")</f>
        <v>0</v>
      </c>
      <c r="K25" s="67" t="str">
        <f>IFERROR(__xludf.DUMMYFUNCTION("if('Free text only'!K25&lt;&gt;"""",if(counta(split('Free text only'!K25,"",""))&lt;&gt;0,COUNTA(split('Free text only'!K25,"","")),if(counta(split('Free text only'!K25,"";""))&lt;&gt;0,COUNTA(split('Free text only'!K25,"";1"")),1)),0)"),"0")</f>
        <v>0</v>
      </c>
      <c r="L25" s="67" t="str">
        <f>IFERROR(__xludf.DUMMYFUNCTION("if('Free text only'!L25&lt;&gt;"""",if(counta(split('Free text only'!L25,"",""))&lt;&gt;0,COUNTA(split('Free text only'!L25,"","")),if(counta(split('Free text only'!L25,"";""))&lt;&gt;0,COUNTA(split('Free text only'!L25,"";1"")),1)),0)"),"0")</f>
        <v>0</v>
      </c>
      <c r="M25" s="67" t="str">
        <f>IFERROR(__xludf.DUMMYFUNCTION("if('Free text only'!M25&lt;&gt;"""",if(counta(split('Free text only'!M25,"",""))&lt;&gt;0,COUNTA(split('Free text only'!M25,"","")),if(counta(split('Free text only'!M25,"";""))&lt;&gt;0,COUNTA(split('Free text only'!M25,"";1"")),1)),0)"),"0")</f>
        <v>0</v>
      </c>
      <c r="N25" s="67" t="str">
        <f>IFERROR(__xludf.DUMMYFUNCTION("if('Free text only'!N25&lt;&gt;"""",if(counta(split('Free text only'!N25,"",""))&lt;&gt;0,COUNTA(split('Free text only'!N25,"","")),if(counta(split('Free text only'!N25,"";""))&lt;&gt;0,COUNTA(split('Free text only'!N25,"";1"")),1)),0)"),"0")</f>
        <v>0</v>
      </c>
      <c r="O25" s="67" t="str">
        <f>IFERROR(__xludf.DUMMYFUNCTION("if('Free text only'!O25&lt;&gt;"""",if(counta(split('Free text only'!O25,"",""))&lt;&gt;0,COUNTA(split('Free text only'!O25,"","")),if(counta(split('Free text only'!O25,"";""))&lt;&gt;0,COUNTA(split('Free text only'!O25,"";1"")),1)),0)"),"0")</f>
        <v>0</v>
      </c>
      <c r="P25" s="67" t="str">
        <f>IFERROR(__xludf.DUMMYFUNCTION("if('Free text only'!P25&lt;&gt;"""",if(counta(split('Free text only'!P25,"",""))&lt;&gt;0,COUNTA(split('Free text only'!P25,"","")),if(counta(split('Free text only'!P25,"";""))&lt;&gt;0,COUNTA(split('Free text only'!P25,"";1"")),1)),0)"),"0")</f>
        <v>0</v>
      </c>
      <c r="Q25" s="67" t="str">
        <f>IFERROR(__xludf.DUMMYFUNCTION("if('Free text only'!Q25&lt;&gt;"""",if(counta(split('Free text only'!Q25,"",""))&lt;&gt;0,COUNTA(split('Free text only'!Q25,"","")),if(counta(split('Free text only'!Q25,"";""))&lt;&gt;0,COUNTA(split('Free text only'!Q25,"";1"")),1)),0)"),"0")</f>
        <v>0</v>
      </c>
      <c r="R25" s="67" t="str">
        <f>IFERROR(__xludf.DUMMYFUNCTION("if('Free text only'!R25&lt;&gt;"""",if(counta(split('Free text only'!R25,"",""))&lt;&gt;0,COUNTA(split('Free text only'!R25,"","")),if(counta(split('Free text only'!R25,"";""))&lt;&gt;0,COUNTA(split('Free text only'!R25,"";1"")),1)),0)"),"0")</f>
        <v>0</v>
      </c>
      <c r="S25" s="67" t="str">
        <f>IFERROR(__xludf.DUMMYFUNCTION("if('Free text only'!S25&lt;&gt;"""",if(counta(split('Free text only'!S25,"",""))&lt;&gt;0,COUNTA(split('Free text only'!S25,"","")),if(counta(split('Free text only'!S25,"";""))&lt;&gt;0,COUNTA(split('Free text only'!S25,"";1"")),1)),0)"),"0")</f>
        <v>0</v>
      </c>
      <c r="T25" s="67" t="str">
        <f>IFERROR(__xludf.DUMMYFUNCTION("if('Free text only'!T25&lt;&gt;"""",if(counta(split('Free text only'!T25,"",""))&lt;&gt;0,COUNTA(split('Free text only'!T25,"","")),if(counta(split('Free text only'!T25,"";""))&lt;&gt;0,COUNTA(split('Free text only'!T25,"";1"")),1)),0)"),"0")</f>
        <v>0</v>
      </c>
      <c r="U25" s="67" t="str">
        <f>IFERROR(__xludf.DUMMYFUNCTION("if('Free text only'!U25&lt;&gt;"""",if(counta(split('Free text only'!U25,"",""))&lt;&gt;0,COUNTA(split('Free text only'!U25,"","")),if(counta(split('Free text only'!U25,"";""))&lt;&gt;0,COUNTA(split('Free text only'!U25,"";1"")),1)),0)"),"0")</f>
        <v>0</v>
      </c>
      <c r="V25" s="67" t="str">
        <f>IFERROR(__xludf.DUMMYFUNCTION("if('Free text only'!V25&lt;&gt;"""",if(counta(split('Free text only'!V25,"",""))&lt;&gt;0,COUNTA(split('Free text only'!V25,"","")),if(counta(split('Free text only'!V25,"";""))&lt;&gt;0,COUNTA(split('Free text only'!V25,"";1"")),1)),0)"),"0")</f>
        <v>0</v>
      </c>
      <c r="W25" s="67" t="str">
        <f>IFERROR(__xludf.DUMMYFUNCTION("if('Free text only'!W25&lt;&gt;"""",if(counta(split('Free text only'!W25,"",""))&lt;&gt;0,COUNTA(split('Free text only'!W25,"","")),if(counta(split('Free text only'!W25,"";""))&lt;&gt;0,COUNTA(split('Free text only'!W25,"";1"")),1)),0)"),"0")</f>
        <v>0</v>
      </c>
      <c r="X25" s="67" t="str">
        <f>IFERROR(__xludf.DUMMYFUNCTION("if('Free text only'!X25&lt;&gt;"""",if(counta(split('Free text only'!X25,"",""))&lt;&gt;0,COUNTA(split('Free text only'!X25,"","")),if(counta(split('Free text only'!X25,"";""))&lt;&gt;0,COUNTA(split('Free text only'!X25,"";1"")),1)),0)"),"0")</f>
        <v>0</v>
      </c>
      <c r="Y25" s="67" t="str">
        <f>IFERROR(__xludf.DUMMYFUNCTION("if('Free text only'!Y25&lt;&gt;"""",if(counta(split('Free text only'!Y25,"",""))&lt;&gt;0,COUNTA(split('Free text only'!Y25,"","")),if(counta(split('Free text only'!Y25,"";""))&lt;&gt;0,COUNTA(split('Free text only'!Y25,"";1"")),1)),0)"),"0")</f>
        <v>0</v>
      </c>
      <c r="Z25" s="67" t="str">
        <f>IFERROR(__xludf.DUMMYFUNCTION("if('Free text only'!Z25&lt;&gt;"""",if(counta(split('Free text only'!Z25,"",""))&lt;&gt;0,COUNTA(split('Free text only'!Z25,"","")),if(counta(split('Free text only'!Z25,"";""))&lt;&gt;0,COUNTA(split('Free text only'!Z25,"";1"")),1)),0)"),"0")</f>
        <v>0</v>
      </c>
    </row>
    <row r="26">
      <c r="A26" s="67" t="str">
        <f>IFERROR(__xludf.DUMMYFUNCTION("if('Free text only'!A26&lt;&gt;"""",if(counta(split('Free text only'!A26,"",""))&lt;&gt;0,COUNTA(split('Free text only'!A26,"","")),if(counta(split('Free text only'!A26,"";""))&lt;&gt;0,COUNTA(split('Free text only'!A26,"";1"")),1)),0)"),"1")</f>
        <v>1</v>
      </c>
      <c r="B26" s="67" t="str">
        <f>IFERROR(__xludf.DUMMYFUNCTION("if('Free text only'!B26&lt;&gt;"""",if(counta(split('Free text only'!B26,"",""))&lt;&gt;0,COUNTA(split('Free text only'!B26,"","")),if(counta(split('Free text only'!B26,"";""))&lt;&gt;0,COUNTA(split('Free text only'!B26,"";1"")),1)),0)"),"1")</f>
        <v>1</v>
      </c>
      <c r="C26" s="67" t="str">
        <f>IFERROR(__xludf.DUMMYFUNCTION("if('Free text only'!C26&lt;&gt;"""",if(counta(split('Free text only'!C26,"",""))&lt;&gt;0,COUNTA(split('Free text only'!C26,"","")),if(counta(split('Free text only'!C26,"";""))&lt;&gt;0,COUNTA(split('Free text only'!C26,"";1"")),1)),0)"),"1")</f>
        <v>1</v>
      </c>
      <c r="D26" s="67" t="str">
        <f>IFERROR(__xludf.DUMMYFUNCTION("if('Free text only'!D26&lt;&gt;"""",if(counta(split('Free text only'!D26,"",""))&lt;&gt;0,COUNTA(split('Free text only'!D26,"","")),if(counta(split('Free text only'!D26,"";""))&lt;&gt;0,COUNTA(split('Free text only'!D26,"";1"")),1)),0)"),"1")</f>
        <v>1</v>
      </c>
      <c r="E26" s="67" t="str">
        <f>IFERROR(__xludf.DUMMYFUNCTION("if('Free text only'!E26&lt;&gt;"""",if(counta(split('Free text only'!E26,"",""))&lt;&gt;0,COUNTA(split('Free text only'!E26,"","")),if(counta(split('Free text only'!E26,"";""))&lt;&gt;0,COUNTA(split('Free text only'!E26,"";1"")),1)),0)"),"1")</f>
        <v>1</v>
      </c>
      <c r="F26" s="67" t="str">
        <f>IFERROR(__xludf.DUMMYFUNCTION("if('Free text only'!F26&lt;&gt;"""",if(counta(split('Free text only'!F26,"",""))&lt;&gt;0,COUNTA(split('Free text only'!F26,"","")),if(counta(split('Free text only'!F26,"";""))&lt;&gt;0,COUNTA(split('Free text only'!F26,"";1"")),1)),0)"),"1")</f>
        <v>1</v>
      </c>
      <c r="G26" s="67" t="str">
        <f>IFERROR(__xludf.DUMMYFUNCTION("if('Free text only'!G26&lt;&gt;"""",if(counta(split('Free text only'!G26,"",""))&lt;&gt;0,COUNTA(split('Free text only'!G26,"","")),if(counta(split('Free text only'!G26,"";""))&lt;&gt;0,COUNTA(split('Free text only'!G26,"";1"")),1)),0)"),"1")</f>
        <v>1</v>
      </c>
      <c r="H26" s="67" t="str">
        <f>IFERROR(__xludf.DUMMYFUNCTION("if('Free text only'!H26&lt;&gt;"""",if(counta(split('Free text only'!H26,"",""))&lt;&gt;0,COUNTA(split('Free text only'!H26,"","")),if(counta(split('Free text only'!H26,"";""))&lt;&gt;0,COUNTA(split('Free text only'!H26,"";1"")),1)),0)"),"1")</f>
        <v>1</v>
      </c>
      <c r="I26" s="67" t="str">
        <f>IFERROR(__xludf.DUMMYFUNCTION("if('Free text only'!I26&lt;&gt;"""",if(counta(split('Free text only'!I26,"",""))&lt;&gt;0,COUNTA(split('Free text only'!I26,"","")),if(counta(split('Free text only'!I26,"";""))&lt;&gt;0,COUNTA(split('Free text only'!I26,"";1"")),1)),0)"),"2")</f>
        <v>2</v>
      </c>
      <c r="J26" s="67" t="str">
        <f>IFERROR(__xludf.DUMMYFUNCTION("if('Free text only'!J26&lt;&gt;"""",if(counta(split('Free text only'!J26,"",""))&lt;&gt;0,COUNTA(split('Free text only'!J26,"","")),if(counta(split('Free text only'!J26,"";""))&lt;&gt;0,COUNTA(split('Free text only'!J26,"";1"")),1)),0)"),"1")</f>
        <v>1</v>
      </c>
      <c r="K26" s="67" t="str">
        <f>IFERROR(__xludf.DUMMYFUNCTION("if('Free text only'!K26&lt;&gt;"""",if(counta(split('Free text only'!K26,"",""))&lt;&gt;0,COUNTA(split('Free text only'!K26,"","")),if(counta(split('Free text only'!K26,"";""))&lt;&gt;0,COUNTA(split('Free text only'!K26,"";1"")),1)),0)"),"1")</f>
        <v>1</v>
      </c>
      <c r="L26" s="67" t="str">
        <f>IFERROR(__xludf.DUMMYFUNCTION("if('Free text only'!L26&lt;&gt;"""",if(counta(split('Free text only'!L26,"",""))&lt;&gt;0,COUNTA(split('Free text only'!L26,"","")),if(counta(split('Free text only'!L26,"";""))&lt;&gt;0,COUNTA(split('Free text only'!L26,"";1"")),1)),0)"),"1")</f>
        <v>1</v>
      </c>
      <c r="M26" s="67" t="str">
        <f>IFERROR(__xludf.DUMMYFUNCTION("if('Free text only'!M26&lt;&gt;"""",if(counta(split('Free text only'!M26,"",""))&lt;&gt;0,COUNTA(split('Free text only'!M26,"","")),if(counta(split('Free text only'!M26,"";""))&lt;&gt;0,COUNTA(split('Free text only'!M26,"";1"")),1)),0)"),"1")</f>
        <v>1</v>
      </c>
      <c r="N26" s="67" t="str">
        <f>IFERROR(__xludf.DUMMYFUNCTION("if('Free text only'!N26&lt;&gt;"""",if(counta(split('Free text only'!N26,"",""))&lt;&gt;0,COUNTA(split('Free text only'!N26,"","")),if(counta(split('Free text only'!N26,"";""))&lt;&gt;0,COUNTA(split('Free text only'!N26,"";1"")),1)),0)"),"1")</f>
        <v>1</v>
      </c>
      <c r="O26" s="67" t="str">
        <f>IFERROR(__xludf.DUMMYFUNCTION("if('Free text only'!O26&lt;&gt;"""",if(counta(split('Free text only'!O26,"",""))&lt;&gt;0,COUNTA(split('Free text only'!O26,"","")),if(counta(split('Free text only'!O26,"";""))&lt;&gt;0,COUNTA(split('Free text only'!O26,"";1"")),1)),0)"),"1")</f>
        <v>1</v>
      </c>
      <c r="P26" s="67" t="str">
        <f>IFERROR(__xludf.DUMMYFUNCTION("if('Free text only'!P26&lt;&gt;"""",if(counta(split('Free text only'!P26,"",""))&lt;&gt;0,COUNTA(split('Free text only'!P26,"","")),if(counta(split('Free text only'!P26,"";""))&lt;&gt;0,COUNTA(split('Free text only'!P26,"";1"")),1)),0)"),"1")</f>
        <v>1</v>
      </c>
      <c r="Q26" s="67" t="str">
        <f>IFERROR(__xludf.DUMMYFUNCTION("if('Free text only'!Q26&lt;&gt;"""",if(counta(split('Free text only'!Q26,"",""))&lt;&gt;0,COUNTA(split('Free text only'!Q26,"","")),if(counta(split('Free text only'!Q26,"";""))&lt;&gt;0,COUNTA(split('Free text only'!Q26,"";1"")),1)),0)"),"1")</f>
        <v>1</v>
      </c>
      <c r="R26" s="67" t="str">
        <f>IFERROR(__xludf.DUMMYFUNCTION("if('Free text only'!R26&lt;&gt;"""",if(counta(split('Free text only'!R26,"",""))&lt;&gt;0,COUNTA(split('Free text only'!R26,"","")),if(counta(split('Free text only'!R26,"";""))&lt;&gt;0,COUNTA(split('Free text only'!R26,"";1"")),1)),0)"),"1")</f>
        <v>1</v>
      </c>
      <c r="S26" s="67" t="str">
        <f>IFERROR(__xludf.DUMMYFUNCTION("if('Free text only'!S26&lt;&gt;"""",if(counta(split('Free text only'!S26,"",""))&lt;&gt;0,COUNTA(split('Free text only'!S26,"","")),if(counta(split('Free text only'!S26,"";""))&lt;&gt;0,COUNTA(split('Free text only'!S26,"";1"")),1)),0)"),"1")</f>
        <v>1</v>
      </c>
      <c r="T26" s="67" t="str">
        <f>IFERROR(__xludf.DUMMYFUNCTION("if('Free text only'!T26&lt;&gt;"""",if(counta(split('Free text only'!T26,"",""))&lt;&gt;0,COUNTA(split('Free text only'!T26,"","")),if(counta(split('Free text only'!T26,"";""))&lt;&gt;0,COUNTA(split('Free text only'!T26,"";1"")),1)),0)"),"1")</f>
        <v>1</v>
      </c>
      <c r="U26" s="67" t="str">
        <f>IFERROR(__xludf.DUMMYFUNCTION("if('Free text only'!U26&lt;&gt;"""",if(counta(split('Free text only'!U26,"",""))&lt;&gt;0,COUNTA(split('Free text only'!U26,"","")),if(counta(split('Free text only'!U26,"";""))&lt;&gt;0,COUNTA(split('Free text only'!U26,"";1"")),1)),0)"),"1")</f>
        <v>1</v>
      </c>
      <c r="V26" s="67" t="str">
        <f>IFERROR(__xludf.DUMMYFUNCTION("if('Free text only'!V26&lt;&gt;"""",if(counta(split('Free text only'!V26,"",""))&lt;&gt;0,COUNTA(split('Free text only'!V26,"","")),if(counta(split('Free text only'!V26,"";""))&lt;&gt;0,COUNTA(split('Free text only'!V26,"";1"")),1)),0)"),"1")</f>
        <v>1</v>
      </c>
      <c r="W26" s="67" t="str">
        <f>IFERROR(__xludf.DUMMYFUNCTION("if('Free text only'!W26&lt;&gt;"""",if(counta(split('Free text only'!W26,"",""))&lt;&gt;0,COUNTA(split('Free text only'!W26,"","")),if(counta(split('Free text only'!W26,"";""))&lt;&gt;0,COUNTA(split('Free text only'!W26,"";1"")),1)),0)"),"1")</f>
        <v>1</v>
      </c>
      <c r="X26" s="67" t="str">
        <f>IFERROR(__xludf.DUMMYFUNCTION("if('Free text only'!X26&lt;&gt;"""",if(counta(split('Free text only'!X26,"",""))&lt;&gt;0,COUNTA(split('Free text only'!X26,"","")),if(counta(split('Free text only'!X26,"";""))&lt;&gt;0,COUNTA(split('Free text only'!X26,"";1"")),1)),0)"),"1")</f>
        <v>1</v>
      </c>
      <c r="Y26" s="67" t="str">
        <f>IFERROR(__xludf.DUMMYFUNCTION("if('Free text only'!Y26&lt;&gt;"""",if(counta(split('Free text only'!Y26,"",""))&lt;&gt;0,COUNTA(split('Free text only'!Y26,"","")),if(counta(split('Free text only'!Y26,"";""))&lt;&gt;0,COUNTA(split('Free text only'!Y26,"";1"")),1)),0)"),"1")</f>
        <v>1</v>
      </c>
      <c r="Z26" s="67" t="str">
        <f>IFERROR(__xludf.DUMMYFUNCTION("if('Free text only'!Z26&lt;&gt;"""",if(counta(split('Free text only'!Z26,"",""))&lt;&gt;0,COUNTA(split('Free text only'!Z26,"","")),if(counta(split('Free text only'!Z26,"";""))&lt;&gt;0,COUNTA(split('Free text only'!Z26,"";1"")),1)),0)"),"1")</f>
        <v>1</v>
      </c>
    </row>
    <row r="27">
      <c r="A27" s="67" t="str">
        <f>IFERROR(__xludf.DUMMYFUNCTION("if('Free text only'!A27&lt;&gt;"""",if(counta(split('Free text only'!A27,"",""))&lt;&gt;0,COUNTA(split('Free text only'!A27,"","")),if(counta(split('Free text only'!A27,"";""))&lt;&gt;0,COUNTA(split('Free text only'!A27,"";1"")),1)),0)"),"1")</f>
        <v>1</v>
      </c>
      <c r="B27" s="67" t="str">
        <f>IFERROR(__xludf.DUMMYFUNCTION("if('Free text only'!B27&lt;&gt;"""",if(counta(split('Free text only'!B27,"",""))&lt;&gt;0,COUNTA(split('Free text only'!B27,"","")),if(counta(split('Free text only'!B27,"";""))&lt;&gt;0,COUNTA(split('Free text only'!B27,"";1"")),1)),0)"),"1")</f>
        <v>1</v>
      </c>
      <c r="C27" s="67" t="str">
        <f>IFERROR(__xludf.DUMMYFUNCTION("if('Free text only'!C27&lt;&gt;"""",if(counta(split('Free text only'!C27,"",""))&lt;&gt;0,COUNTA(split('Free text only'!C27,"","")),if(counta(split('Free text only'!C27,"";""))&lt;&gt;0,COUNTA(split('Free text only'!C27,"";1"")),1)),0)"),"0")</f>
        <v>0</v>
      </c>
      <c r="D27" s="67" t="str">
        <f>IFERROR(__xludf.DUMMYFUNCTION("if('Free text only'!D27&lt;&gt;"""",if(counta(split('Free text only'!D27,"",""))&lt;&gt;0,COUNTA(split('Free text only'!D27,"","")),if(counta(split('Free text only'!D27,"";""))&lt;&gt;0,COUNTA(split('Free text only'!D27,"";1"")),1)),0)"),"1")</f>
        <v>1</v>
      </c>
      <c r="E27" s="67" t="str">
        <f>IFERROR(__xludf.DUMMYFUNCTION("if('Free text only'!E27&lt;&gt;"""",if(counta(split('Free text only'!E27,"",""))&lt;&gt;0,COUNTA(split('Free text only'!E27,"","")),if(counta(split('Free text only'!E27,"";""))&lt;&gt;0,COUNTA(split('Free text only'!E27,"";1"")),1)),0)"),"2")</f>
        <v>2</v>
      </c>
      <c r="F27" s="67" t="str">
        <f>IFERROR(__xludf.DUMMYFUNCTION("if('Free text only'!F27&lt;&gt;"""",if(counta(split('Free text only'!F27,"",""))&lt;&gt;0,COUNTA(split('Free text only'!F27,"","")),if(counta(split('Free text only'!F27,"";""))&lt;&gt;0,COUNTA(split('Free text only'!F27,"";1"")),1)),0)"),"1")</f>
        <v>1</v>
      </c>
      <c r="G27" s="67" t="str">
        <f>IFERROR(__xludf.DUMMYFUNCTION("if('Free text only'!G27&lt;&gt;"""",if(counta(split('Free text only'!G27,"",""))&lt;&gt;0,COUNTA(split('Free text only'!G27,"","")),if(counta(split('Free text only'!G27,"";""))&lt;&gt;0,COUNTA(split('Free text only'!G27,"";1"")),1)),0)"),"1")</f>
        <v>1</v>
      </c>
      <c r="H27" s="67" t="str">
        <f>IFERROR(__xludf.DUMMYFUNCTION("if('Free text only'!H27&lt;&gt;"""",if(counta(split('Free text only'!H27,"",""))&lt;&gt;0,COUNTA(split('Free text only'!H27,"","")),if(counta(split('Free text only'!H27,"";""))&lt;&gt;0,COUNTA(split('Free text only'!H27,"";1"")),1)),0)"),"1")</f>
        <v>1</v>
      </c>
      <c r="I27" s="67" t="str">
        <f>IFERROR(__xludf.DUMMYFUNCTION("if('Free text only'!I27&lt;&gt;"""",if(counta(split('Free text only'!I27,"",""))&lt;&gt;0,COUNTA(split('Free text only'!I27,"","")),if(counta(split('Free text only'!I27,"";""))&lt;&gt;0,COUNTA(split('Free text only'!I27,"";1"")),1)),0)"),"2")</f>
        <v>2</v>
      </c>
      <c r="J27" s="67" t="str">
        <f>IFERROR(__xludf.DUMMYFUNCTION("if('Free text only'!J27&lt;&gt;"""",if(counta(split('Free text only'!J27,"",""))&lt;&gt;0,COUNTA(split('Free text only'!J27,"","")),if(counta(split('Free text only'!J27,"";""))&lt;&gt;0,COUNTA(split('Free text only'!J27,"";1"")),1)),0)"),"2")</f>
        <v>2</v>
      </c>
      <c r="K27" s="67" t="str">
        <f>IFERROR(__xludf.DUMMYFUNCTION("if('Free text only'!K27&lt;&gt;"""",if(counta(split('Free text only'!K27,"",""))&lt;&gt;0,COUNTA(split('Free text only'!K27,"","")),if(counta(split('Free text only'!K27,"";""))&lt;&gt;0,COUNTA(split('Free text only'!K27,"";1"")),1)),0)"),"1")</f>
        <v>1</v>
      </c>
      <c r="L27" s="67" t="str">
        <f>IFERROR(__xludf.DUMMYFUNCTION("if('Free text only'!L27&lt;&gt;"""",if(counta(split('Free text only'!L27,"",""))&lt;&gt;0,COUNTA(split('Free text only'!L27,"","")),if(counta(split('Free text only'!L27,"";""))&lt;&gt;0,COUNTA(split('Free text only'!L27,"";1"")),1)),0)"),"1")</f>
        <v>1</v>
      </c>
      <c r="M27" s="67" t="str">
        <f>IFERROR(__xludf.DUMMYFUNCTION("if('Free text only'!M27&lt;&gt;"""",if(counta(split('Free text only'!M27,"",""))&lt;&gt;0,COUNTA(split('Free text only'!M27,"","")),if(counta(split('Free text only'!M27,"";""))&lt;&gt;0,COUNTA(split('Free text only'!M27,"";1"")),1)),0)"),"0")</f>
        <v>0</v>
      </c>
      <c r="N27" s="67" t="str">
        <f>IFERROR(__xludf.DUMMYFUNCTION("if('Free text only'!N27&lt;&gt;"""",if(counta(split('Free text only'!N27,"",""))&lt;&gt;0,COUNTA(split('Free text only'!N27,"","")),if(counta(split('Free text only'!N27,"";""))&lt;&gt;0,COUNTA(split('Free text only'!N27,"";1"")),1)),0)"),"1")</f>
        <v>1</v>
      </c>
      <c r="O27" s="67" t="str">
        <f>IFERROR(__xludf.DUMMYFUNCTION("if('Free text only'!O27&lt;&gt;"""",if(counta(split('Free text only'!O27,"",""))&lt;&gt;0,COUNTA(split('Free text only'!O27,"","")),if(counta(split('Free text only'!O27,"";""))&lt;&gt;0,COUNTA(split('Free text only'!O27,"";1"")),1)),0)"),"1")</f>
        <v>1</v>
      </c>
      <c r="P27" s="67" t="str">
        <f>IFERROR(__xludf.DUMMYFUNCTION("if('Free text only'!P27&lt;&gt;"""",if(counta(split('Free text only'!P27,"",""))&lt;&gt;0,COUNTA(split('Free text only'!P27,"","")),if(counta(split('Free text only'!P27,"";""))&lt;&gt;0,COUNTA(split('Free text only'!P27,"";1"")),1)),0)"),"2")</f>
        <v>2</v>
      </c>
      <c r="Q27" s="67" t="str">
        <f>IFERROR(__xludf.DUMMYFUNCTION("if('Free text only'!Q27&lt;&gt;"""",if(counta(split('Free text only'!Q27,"",""))&lt;&gt;0,COUNTA(split('Free text only'!Q27,"","")),if(counta(split('Free text only'!Q27,"";""))&lt;&gt;0,COUNTA(split('Free text only'!Q27,"";1"")),1)),0)"),"1")</f>
        <v>1</v>
      </c>
      <c r="R27" s="67" t="str">
        <f>IFERROR(__xludf.DUMMYFUNCTION("if('Free text only'!R27&lt;&gt;"""",if(counta(split('Free text only'!R27,"",""))&lt;&gt;0,COUNTA(split('Free text only'!R27,"","")),if(counta(split('Free text only'!R27,"";""))&lt;&gt;0,COUNTA(split('Free text only'!R27,"";1"")),1)),0)"),"2")</f>
        <v>2</v>
      </c>
      <c r="S27" s="67" t="str">
        <f>IFERROR(__xludf.DUMMYFUNCTION("if('Free text only'!S27&lt;&gt;"""",if(counta(split('Free text only'!S27,"",""))&lt;&gt;0,COUNTA(split('Free text only'!S27,"","")),if(counta(split('Free text only'!S27,"";""))&lt;&gt;0,COUNTA(split('Free text only'!S27,"";1"")),1)),0)"),"1")</f>
        <v>1</v>
      </c>
      <c r="T27" s="67" t="str">
        <f>IFERROR(__xludf.DUMMYFUNCTION("if('Free text only'!T27&lt;&gt;"""",if(counta(split('Free text only'!T27,"",""))&lt;&gt;0,COUNTA(split('Free text only'!T27,"","")),if(counta(split('Free text only'!T27,"";""))&lt;&gt;0,COUNTA(split('Free text only'!T27,"";1"")),1)),0)"),"2")</f>
        <v>2</v>
      </c>
      <c r="U27" s="67" t="str">
        <f>IFERROR(__xludf.DUMMYFUNCTION("if('Free text only'!U27&lt;&gt;"""",if(counta(split('Free text only'!U27,"",""))&lt;&gt;0,COUNTA(split('Free text only'!U27,"","")),if(counta(split('Free text only'!U27,"";""))&lt;&gt;0,COUNTA(split('Free text only'!U27,"";1"")),1)),0)"),"1")</f>
        <v>1</v>
      </c>
      <c r="V27" s="67" t="str">
        <f>IFERROR(__xludf.DUMMYFUNCTION("if('Free text only'!V27&lt;&gt;"""",if(counta(split('Free text only'!V27,"",""))&lt;&gt;0,COUNTA(split('Free text only'!V27,"","")),if(counta(split('Free text only'!V27,"";""))&lt;&gt;0,COUNTA(split('Free text only'!V27,"";1"")),1)),0)"),"1")</f>
        <v>1</v>
      </c>
      <c r="W27" s="67" t="str">
        <f>IFERROR(__xludf.DUMMYFUNCTION("if('Free text only'!W27&lt;&gt;"""",if(counta(split('Free text only'!W27,"",""))&lt;&gt;0,COUNTA(split('Free text only'!W27,"","")),if(counta(split('Free text only'!W27,"";""))&lt;&gt;0,COUNTA(split('Free text only'!W27,"";1"")),1)),0)"),"1")</f>
        <v>1</v>
      </c>
      <c r="X27" s="67" t="str">
        <f>IFERROR(__xludf.DUMMYFUNCTION("if('Free text only'!X27&lt;&gt;"""",if(counta(split('Free text only'!X27,"",""))&lt;&gt;0,COUNTA(split('Free text only'!X27,"","")),if(counta(split('Free text only'!X27,"";""))&lt;&gt;0,COUNTA(split('Free text only'!X27,"";1"")),1)),0)"),"2")</f>
        <v>2</v>
      </c>
      <c r="Y27" s="67" t="str">
        <f>IFERROR(__xludf.DUMMYFUNCTION("if('Free text only'!Y27&lt;&gt;"""",if(counta(split('Free text only'!Y27,"",""))&lt;&gt;0,COUNTA(split('Free text only'!Y27,"","")),if(counta(split('Free text only'!Y27,"";""))&lt;&gt;0,COUNTA(split('Free text only'!Y27,"";1"")),1)),0)"),"1")</f>
        <v>1</v>
      </c>
      <c r="Z27" s="67" t="str">
        <f>IFERROR(__xludf.DUMMYFUNCTION("if('Free text only'!Z27&lt;&gt;"""",if(counta(split('Free text only'!Z27,"",""))&lt;&gt;0,COUNTA(split('Free text only'!Z27,"","")),if(counta(split('Free text only'!Z27,"";""))&lt;&gt;0,COUNTA(split('Free text only'!Z27,"";1"")),1)),0)"),"1")</f>
        <v>1</v>
      </c>
    </row>
    <row r="28">
      <c r="A28" s="67" t="str">
        <f>IFERROR(__xludf.DUMMYFUNCTION("if('Free text only'!A28&lt;&gt;"""",if(counta(split('Free text only'!A28,"",""))&lt;&gt;0,COUNTA(split('Free text only'!A28,"","")),if(counta(split('Free text only'!A28,"";""))&lt;&gt;0,COUNTA(split('Free text only'!A28,"";1"")),1)),0)"),"1")</f>
        <v>1</v>
      </c>
      <c r="B28" s="67" t="str">
        <f>IFERROR(__xludf.DUMMYFUNCTION("if('Free text only'!B28&lt;&gt;"""",if(counta(split('Free text only'!B28,"",""))&lt;&gt;0,COUNTA(split('Free text only'!B28,"","")),if(counta(split('Free text only'!B28,"";""))&lt;&gt;0,COUNTA(split('Free text only'!B28,"";1"")),1)),0)"),"1")</f>
        <v>1</v>
      </c>
      <c r="C28" s="67" t="str">
        <f>IFERROR(__xludf.DUMMYFUNCTION("if('Free text only'!C28&lt;&gt;"""",if(counta(split('Free text only'!C28,"",""))&lt;&gt;0,COUNTA(split('Free text only'!C28,"","")),if(counta(split('Free text only'!C28,"";""))&lt;&gt;0,COUNTA(split('Free text only'!C28,"";1"")),1)),0)"),"1")</f>
        <v>1</v>
      </c>
      <c r="D28" s="67" t="str">
        <f>IFERROR(__xludf.DUMMYFUNCTION("if('Free text only'!D28&lt;&gt;"""",if(counta(split('Free text only'!D28,"",""))&lt;&gt;0,COUNTA(split('Free text only'!D28,"","")),if(counta(split('Free text only'!D28,"";""))&lt;&gt;0,COUNTA(split('Free text only'!D28,"";1"")),1)),0)"),"1")</f>
        <v>1</v>
      </c>
      <c r="E28" s="67" t="str">
        <f>IFERROR(__xludf.DUMMYFUNCTION("if('Free text only'!E28&lt;&gt;"""",if(counta(split('Free text only'!E28,"",""))&lt;&gt;0,COUNTA(split('Free text only'!E28,"","")),if(counta(split('Free text only'!E28,"";""))&lt;&gt;0,COUNTA(split('Free text only'!E28,"";1"")),1)),0)"),"1")</f>
        <v>1</v>
      </c>
      <c r="F28" s="67" t="str">
        <f>IFERROR(__xludf.DUMMYFUNCTION("if('Free text only'!F28&lt;&gt;"""",if(counta(split('Free text only'!F28,"",""))&lt;&gt;0,COUNTA(split('Free text only'!F28,"","")),if(counta(split('Free text only'!F28,"";""))&lt;&gt;0,COUNTA(split('Free text only'!F28,"";1"")),1)),0)"),"2")</f>
        <v>2</v>
      </c>
      <c r="G28" s="67" t="str">
        <f>IFERROR(__xludf.DUMMYFUNCTION("if('Free text only'!G28&lt;&gt;"""",if(counta(split('Free text only'!G28,"",""))&lt;&gt;0,COUNTA(split('Free text only'!G28,"","")),if(counta(split('Free text only'!G28,"";""))&lt;&gt;0,COUNTA(split('Free text only'!G28,"";1"")),1)),0)"),"1")</f>
        <v>1</v>
      </c>
      <c r="H28" s="67" t="str">
        <f>IFERROR(__xludf.DUMMYFUNCTION("if('Free text only'!H28&lt;&gt;"""",if(counta(split('Free text only'!H28,"",""))&lt;&gt;0,COUNTA(split('Free text only'!H28,"","")),if(counta(split('Free text only'!H28,"";""))&lt;&gt;0,COUNTA(split('Free text only'!H28,"";1"")),1)),0)"),"1")</f>
        <v>1</v>
      </c>
      <c r="I28" s="67" t="str">
        <f>IFERROR(__xludf.DUMMYFUNCTION("if('Free text only'!I28&lt;&gt;"""",if(counta(split('Free text only'!I28,"",""))&lt;&gt;0,COUNTA(split('Free text only'!I28,"","")),if(counta(split('Free text only'!I28,"";""))&lt;&gt;0,COUNTA(split('Free text only'!I28,"";1"")),1)),0)"),"1")</f>
        <v>1</v>
      </c>
      <c r="J28" s="67" t="str">
        <f>IFERROR(__xludf.DUMMYFUNCTION("if('Free text only'!J28&lt;&gt;"""",if(counta(split('Free text only'!J28,"",""))&lt;&gt;0,COUNTA(split('Free text only'!J28,"","")),if(counta(split('Free text only'!J28,"";""))&lt;&gt;0,COUNTA(split('Free text only'!J28,"";1"")),1)),0)"),"1")</f>
        <v>1</v>
      </c>
      <c r="K28" s="67" t="str">
        <f>IFERROR(__xludf.DUMMYFUNCTION("if('Free text only'!K28&lt;&gt;"""",if(counta(split('Free text only'!K28,"",""))&lt;&gt;0,COUNTA(split('Free text only'!K28,"","")),if(counta(split('Free text only'!K28,"";""))&lt;&gt;0,COUNTA(split('Free text only'!K28,"";1"")),1)),0)"),"1")</f>
        <v>1</v>
      </c>
      <c r="L28" s="67" t="str">
        <f>IFERROR(__xludf.DUMMYFUNCTION("if('Free text only'!L28&lt;&gt;"""",if(counta(split('Free text only'!L28,"",""))&lt;&gt;0,COUNTA(split('Free text only'!L28,"","")),if(counta(split('Free text only'!L28,"";""))&lt;&gt;0,COUNTA(split('Free text only'!L28,"";1"")),1)),0)"),"1")</f>
        <v>1</v>
      </c>
      <c r="M28" s="67" t="str">
        <f>IFERROR(__xludf.DUMMYFUNCTION("if('Free text only'!M28&lt;&gt;"""",if(counta(split('Free text only'!M28,"",""))&lt;&gt;0,COUNTA(split('Free text only'!M28,"","")),if(counta(split('Free text only'!M28,"";""))&lt;&gt;0,COUNTA(split('Free text only'!M28,"";1"")),1)),0)"),"1")</f>
        <v>1</v>
      </c>
      <c r="N28" s="67" t="str">
        <f>IFERROR(__xludf.DUMMYFUNCTION("if('Free text only'!N28&lt;&gt;"""",if(counta(split('Free text only'!N28,"",""))&lt;&gt;0,COUNTA(split('Free text only'!N28,"","")),if(counta(split('Free text only'!N28,"";""))&lt;&gt;0,COUNTA(split('Free text only'!N28,"";1"")),1)),0)"),"1")</f>
        <v>1</v>
      </c>
      <c r="O28" s="67" t="str">
        <f>IFERROR(__xludf.DUMMYFUNCTION("if('Free text only'!O28&lt;&gt;"""",if(counta(split('Free text only'!O28,"",""))&lt;&gt;0,COUNTA(split('Free text only'!O28,"","")),if(counta(split('Free text only'!O28,"";""))&lt;&gt;0,COUNTA(split('Free text only'!O28,"";1"")),1)),0)"),"1")</f>
        <v>1</v>
      </c>
      <c r="P28" s="67" t="str">
        <f>IFERROR(__xludf.DUMMYFUNCTION("if('Free text only'!P28&lt;&gt;"""",if(counta(split('Free text only'!P28,"",""))&lt;&gt;0,COUNTA(split('Free text only'!P28,"","")),if(counta(split('Free text only'!P28,"";""))&lt;&gt;0,COUNTA(split('Free text only'!P28,"";1"")),1)),0)"),"1")</f>
        <v>1</v>
      </c>
      <c r="Q28" s="67" t="str">
        <f>IFERROR(__xludf.DUMMYFUNCTION("if('Free text only'!Q28&lt;&gt;"""",if(counta(split('Free text only'!Q28,"",""))&lt;&gt;0,COUNTA(split('Free text only'!Q28,"","")),if(counta(split('Free text only'!Q28,"";""))&lt;&gt;0,COUNTA(split('Free text only'!Q28,"";1"")),1)),0)"),"3")</f>
        <v>3</v>
      </c>
      <c r="R28" s="67" t="str">
        <f>IFERROR(__xludf.DUMMYFUNCTION("if('Free text only'!R28&lt;&gt;"""",if(counta(split('Free text only'!R28,"",""))&lt;&gt;0,COUNTA(split('Free text only'!R28,"","")),if(counta(split('Free text only'!R28,"";""))&lt;&gt;0,COUNTA(split('Free text only'!R28,"";1"")),1)),0)"),"3")</f>
        <v>3</v>
      </c>
      <c r="S28" s="67" t="str">
        <f>IFERROR(__xludf.DUMMYFUNCTION("if('Free text only'!S28&lt;&gt;"""",if(counta(split('Free text only'!S28,"",""))&lt;&gt;0,COUNTA(split('Free text only'!S28,"","")),if(counta(split('Free text only'!S28,"";""))&lt;&gt;0,COUNTA(split('Free text only'!S28,"";1"")),1)),0)"),"1")</f>
        <v>1</v>
      </c>
      <c r="T28" s="67" t="str">
        <f>IFERROR(__xludf.DUMMYFUNCTION("if('Free text only'!T28&lt;&gt;"""",if(counta(split('Free text only'!T28,"",""))&lt;&gt;0,COUNTA(split('Free text only'!T28,"","")),if(counta(split('Free text only'!T28,"";""))&lt;&gt;0,COUNTA(split('Free text only'!T28,"";1"")),1)),0)"),"1")</f>
        <v>1</v>
      </c>
      <c r="U28" s="67" t="str">
        <f>IFERROR(__xludf.DUMMYFUNCTION("if('Free text only'!U28&lt;&gt;"""",if(counta(split('Free text only'!U28,"",""))&lt;&gt;0,COUNTA(split('Free text only'!U28,"","")),if(counta(split('Free text only'!U28,"";""))&lt;&gt;0,COUNTA(split('Free text only'!U28,"";1"")),1)),0)"),"1")</f>
        <v>1</v>
      </c>
      <c r="V28" s="67" t="str">
        <f>IFERROR(__xludf.DUMMYFUNCTION("if('Free text only'!V28&lt;&gt;"""",if(counta(split('Free text only'!V28,"",""))&lt;&gt;0,COUNTA(split('Free text only'!V28,"","")),if(counta(split('Free text only'!V28,"";""))&lt;&gt;0,COUNTA(split('Free text only'!V28,"";1"")),1)),0)"),"1")</f>
        <v>1</v>
      </c>
      <c r="W28" s="67" t="str">
        <f>IFERROR(__xludf.DUMMYFUNCTION("if('Free text only'!W28&lt;&gt;"""",if(counta(split('Free text only'!W28,"",""))&lt;&gt;0,COUNTA(split('Free text only'!W28,"","")),if(counta(split('Free text only'!W28,"";""))&lt;&gt;0,COUNTA(split('Free text only'!W28,"";1"")),1)),0)"),"1")</f>
        <v>1</v>
      </c>
      <c r="X28" s="67" t="str">
        <f>IFERROR(__xludf.DUMMYFUNCTION("if('Free text only'!X28&lt;&gt;"""",if(counta(split('Free text only'!X28,"",""))&lt;&gt;0,COUNTA(split('Free text only'!X28,"","")),if(counta(split('Free text only'!X28,"";""))&lt;&gt;0,COUNTA(split('Free text only'!X28,"";1"")),1)),0)"),"1")</f>
        <v>1</v>
      </c>
      <c r="Y28" s="67" t="str">
        <f>IFERROR(__xludf.DUMMYFUNCTION("if('Free text only'!Y28&lt;&gt;"""",if(counta(split('Free text only'!Y28,"",""))&lt;&gt;0,COUNTA(split('Free text only'!Y28,"","")),if(counta(split('Free text only'!Y28,"";""))&lt;&gt;0,COUNTA(split('Free text only'!Y28,"";1"")),1)),0)"),"1")</f>
        <v>1</v>
      </c>
      <c r="Z28" s="67" t="str">
        <f>IFERROR(__xludf.DUMMYFUNCTION("if('Free text only'!Z28&lt;&gt;"""",if(counta(split('Free text only'!Z28,"",""))&lt;&gt;0,COUNTA(split('Free text only'!Z28,"","")),if(counta(split('Free text only'!Z28,"";""))&lt;&gt;0,COUNTA(split('Free text only'!Z28,"";1"")),1)),0)"),"1")</f>
        <v>1</v>
      </c>
    </row>
    <row r="29">
      <c r="A29" s="67" t="str">
        <f>IFERROR(__xludf.DUMMYFUNCTION("if('Free text only'!A29&lt;&gt;"""",if(counta(split('Free text only'!A29,"",""))&lt;&gt;0,COUNTA(split('Free text only'!A29,"","")),if(counta(split('Free text only'!A29,"";""))&lt;&gt;0,COUNTA(split('Free text only'!A29,"";1"")),1)),0)"),"1")</f>
        <v>1</v>
      </c>
      <c r="B29" s="67" t="str">
        <f>IFERROR(__xludf.DUMMYFUNCTION("if('Free text only'!B29&lt;&gt;"""",if(counta(split('Free text only'!B29,"",""))&lt;&gt;0,COUNTA(split('Free text only'!B29,"","")),if(counta(split('Free text only'!B29,"";""))&lt;&gt;0,COUNTA(split('Free text only'!B29,"";1"")),1)),0)"),"1")</f>
        <v>1</v>
      </c>
      <c r="C29" s="67" t="str">
        <f>IFERROR(__xludf.DUMMYFUNCTION("if('Free text only'!C29&lt;&gt;"""",if(counta(split('Free text only'!C29,"",""))&lt;&gt;0,COUNTA(split('Free text only'!C29,"","")),if(counta(split('Free text only'!C29,"";""))&lt;&gt;0,COUNTA(split('Free text only'!C29,"";1"")),1)),0)"),"0")</f>
        <v>0</v>
      </c>
      <c r="D29" s="67" t="str">
        <f>IFERROR(__xludf.DUMMYFUNCTION("if('Free text only'!D29&lt;&gt;"""",if(counta(split('Free text only'!D29,"",""))&lt;&gt;0,COUNTA(split('Free text only'!D29,"","")),if(counta(split('Free text only'!D29,"";""))&lt;&gt;0,COUNTA(split('Free text only'!D29,"";1"")),1)),0)"),"0")</f>
        <v>0</v>
      </c>
      <c r="E29" s="67" t="str">
        <f>IFERROR(__xludf.DUMMYFUNCTION("if('Free text only'!E29&lt;&gt;"""",if(counta(split('Free text only'!E29,"",""))&lt;&gt;0,COUNTA(split('Free text only'!E29,"","")),if(counta(split('Free text only'!E29,"";""))&lt;&gt;0,COUNTA(split('Free text only'!E29,"";1"")),1)),0)"),"0")</f>
        <v>0</v>
      </c>
      <c r="F29" s="67" t="str">
        <f>IFERROR(__xludf.DUMMYFUNCTION("if('Free text only'!F29&lt;&gt;"""",if(counta(split('Free text only'!F29,"",""))&lt;&gt;0,COUNTA(split('Free text only'!F29,"","")),if(counta(split('Free text only'!F29,"";""))&lt;&gt;0,COUNTA(split('Free text only'!F29,"";1"")),1)),0)"),"0")</f>
        <v>0</v>
      </c>
      <c r="G29" s="67" t="str">
        <f>IFERROR(__xludf.DUMMYFUNCTION("if('Free text only'!G29&lt;&gt;"""",if(counta(split('Free text only'!G29,"",""))&lt;&gt;0,COUNTA(split('Free text only'!G29,"","")),if(counta(split('Free text only'!G29,"";""))&lt;&gt;0,COUNTA(split('Free text only'!G29,"";1"")),1)),0)"),"0")</f>
        <v>0</v>
      </c>
      <c r="H29" s="67" t="str">
        <f>IFERROR(__xludf.DUMMYFUNCTION("if('Free text only'!H29&lt;&gt;"""",if(counta(split('Free text only'!H29,"",""))&lt;&gt;0,COUNTA(split('Free text only'!H29,"","")),if(counta(split('Free text only'!H29,"";""))&lt;&gt;0,COUNTA(split('Free text only'!H29,"";1"")),1)),0)"),"0")</f>
        <v>0</v>
      </c>
      <c r="I29" s="67" t="str">
        <f>IFERROR(__xludf.DUMMYFUNCTION("if('Free text only'!I29&lt;&gt;"""",if(counta(split('Free text only'!I29,"",""))&lt;&gt;0,COUNTA(split('Free text only'!I29,"","")),if(counta(split('Free text only'!I29,"";""))&lt;&gt;0,COUNTA(split('Free text only'!I29,"";1"")),1)),0)"),"0")</f>
        <v>0</v>
      </c>
      <c r="J29" s="67" t="str">
        <f>IFERROR(__xludf.DUMMYFUNCTION("if('Free text only'!J29&lt;&gt;"""",if(counta(split('Free text only'!J29,"",""))&lt;&gt;0,COUNTA(split('Free text only'!J29,"","")),if(counta(split('Free text only'!J29,"";""))&lt;&gt;0,COUNTA(split('Free text only'!J29,"";1"")),1)),0)"),"0")</f>
        <v>0</v>
      </c>
      <c r="K29" s="67" t="str">
        <f>IFERROR(__xludf.DUMMYFUNCTION("if('Free text only'!K29&lt;&gt;"""",if(counta(split('Free text only'!K29,"",""))&lt;&gt;0,COUNTA(split('Free text only'!K29,"","")),if(counta(split('Free text only'!K29,"";""))&lt;&gt;0,COUNTA(split('Free text only'!K29,"";1"")),1)),0)"),"1")</f>
        <v>1</v>
      </c>
      <c r="L29" s="67" t="str">
        <f>IFERROR(__xludf.DUMMYFUNCTION("if('Free text only'!L29&lt;&gt;"""",if(counta(split('Free text only'!L29,"",""))&lt;&gt;0,COUNTA(split('Free text only'!L29,"","")),if(counta(split('Free text only'!L29,"";""))&lt;&gt;0,COUNTA(split('Free text only'!L29,"";1"")),1)),0)"),"0")</f>
        <v>0</v>
      </c>
      <c r="M29" s="67" t="str">
        <f>IFERROR(__xludf.DUMMYFUNCTION("if('Free text only'!M29&lt;&gt;"""",if(counta(split('Free text only'!M29,"",""))&lt;&gt;0,COUNTA(split('Free text only'!M29,"","")),if(counta(split('Free text only'!M29,"";""))&lt;&gt;0,COUNTA(split('Free text only'!M29,"";1"")),1)),0)"),"1")</f>
        <v>1</v>
      </c>
      <c r="N29" s="67" t="str">
        <f>IFERROR(__xludf.DUMMYFUNCTION("if('Free text only'!N29&lt;&gt;"""",if(counta(split('Free text only'!N29,"",""))&lt;&gt;0,COUNTA(split('Free text only'!N29,"","")),if(counta(split('Free text only'!N29,"";""))&lt;&gt;0,COUNTA(split('Free text only'!N29,"";1"")),1)),0)"),"0")</f>
        <v>0</v>
      </c>
      <c r="O29" s="67" t="str">
        <f>IFERROR(__xludf.DUMMYFUNCTION("if('Free text only'!O29&lt;&gt;"""",if(counta(split('Free text only'!O29,"",""))&lt;&gt;0,COUNTA(split('Free text only'!O29,"","")),if(counta(split('Free text only'!O29,"";""))&lt;&gt;0,COUNTA(split('Free text only'!O29,"";1"")),1)),0)"),"1")</f>
        <v>1</v>
      </c>
      <c r="P29" s="67" t="str">
        <f>IFERROR(__xludf.DUMMYFUNCTION("if('Free text only'!P29&lt;&gt;"""",if(counta(split('Free text only'!P29,"",""))&lt;&gt;0,COUNTA(split('Free text only'!P29,"","")),if(counta(split('Free text only'!P29,"";""))&lt;&gt;0,COUNTA(split('Free text only'!P29,"";1"")),1)),0)"),"0")</f>
        <v>0</v>
      </c>
      <c r="Q29" s="67" t="str">
        <f>IFERROR(__xludf.DUMMYFUNCTION("if('Free text only'!Q29&lt;&gt;"""",if(counta(split('Free text only'!Q29,"",""))&lt;&gt;0,COUNTA(split('Free text only'!Q29,"","")),if(counta(split('Free text only'!Q29,"";""))&lt;&gt;0,COUNTA(split('Free text only'!Q29,"";1"")),1)),0)"),"0")</f>
        <v>0</v>
      </c>
      <c r="R29" s="67" t="str">
        <f>IFERROR(__xludf.DUMMYFUNCTION("if('Free text only'!R29&lt;&gt;"""",if(counta(split('Free text only'!R29,"",""))&lt;&gt;0,COUNTA(split('Free text only'!R29,"","")),if(counta(split('Free text only'!R29,"";""))&lt;&gt;0,COUNTA(split('Free text only'!R29,"";1"")),1)),0)"),"0")</f>
        <v>0</v>
      </c>
      <c r="S29" s="67" t="str">
        <f>IFERROR(__xludf.DUMMYFUNCTION("if('Free text only'!S29&lt;&gt;"""",if(counta(split('Free text only'!S29,"",""))&lt;&gt;0,COUNTA(split('Free text only'!S29,"","")),if(counta(split('Free text only'!S29,"";""))&lt;&gt;0,COUNTA(split('Free text only'!S29,"";1"")),1)),0)"),"0")</f>
        <v>0</v>
      </c>
      <c r="T29" s="67" t="str">
        <f>IFERROR(__xludf.DUMMYFUNCTION("if('Free text only'!T29&lt;&gt;"""",if(counta(split('Free text only'!T29,"",""))&lt;&gt;0,COUNTA(split('Free text only'!T29,"","")),if(counta(split('Free text only'!T29,"";""))&lt;&gt;0,COUNTA(split('Free text only'!T29,"";1"")),1)),0)"),"1")</f>
        <v>1</v>
      </c>
      <c r="U29" s="67" t="str">
        <f>IFERROR(__xludf.DUMMYFUNCTION("if('Free text only'!U29&lt;&gt;"""",if(counta(split('Free text only'!U29,"",""))&lt;&gt;0,COUNTA(split('Free text only'!U29,"","")),if(counta(split('Free text only'!U29,"";""))&lt;&gt;0,COUNTA(split('Free text only'!U29,"";1"")),1)),0)"),"0")</f>
        <v>0</v>
      </c>
      <c r="V29" s="67" t="str">
        <f>IFERROR(__xludf.DUMMYFUNCTION("if('Free text only'!V29&lt;&gt;"""",if(counta(split('Free text only'!V29,"",""))&lt;&gt;0,COUNTA(split('Free text only'!V29,"","")),if(counta(split('Free text only'!V29,"";""))&lt;&gt;0,COUNTA(split('Free text only'!V29,"";1"")),1)),0)"),"0")</f>
        <v>0</v>
      </c>
      <c r="W29" s="67" t="str">
        <f>IFERROR(__xludf.DUMMYFUNCTION("if('Free text only'!W29&lt;&gt;"""",if(counta(split('Free text only'!W29,"",""))&lt;&gt;0,COUNTA(split('Free text only'!W29,"","")),if(counta(split('Free text only'!W29,"";""))&lt;&gt;0,COUNTA(split('Free text only'!W29,"";1"")),1)),0)"),"0")</f>
        <v>0</v>
      </c>
      <c r="X29" s="67" t="str">
        <f>IFERROR(__xludf.DUMMYFUNCTION("if('Free text only'!X29&lt;&gt;"""",if(counta(split('Free text only'!X29,"",""))&lt;&gt;0,COUNTA(split('Free text only'!X29,"","")),if(counta(split('Free text only'!X29,"";""))&lt;&gt;0,COUNTA(split('Free text only'!X29,"";1"")),1)),0)"),"0")</f>
        <v>0</v>
      </c>
      <c r="Y29" s="67" t="str">
        <f>IFERROR(__xludf.DUMMYFUNCTION("if('Free text only'!Y29&lt;&gt;"""",if(counta(split('Free text only'!Y29,"",""))&lt;&gt;0,COUNTA(split('Free text only'!Y29,"","")),if(counta(split('Free text only'!Y29,"";""))&lt;&gt;0,COUNTA(split('Free text only'!Y29,"";1"")),1)),0)"),"1")</f>
        <v>1</v>
      </c>
      <c r="Z29" s="67" t="str">
        <f>IFERROR(__xludf.DUMMYFUNCTION("if('Free text only'!Z29&lt;&gt;"""",if(counta(split('Free text only'!Z29,"",""))&lt;&gt;0,COUNTA(split('Free text only'!Z29,"","")),if(counta(split('Free text only'!Z29,"";""))&lt;&gt;0,COUNTA(split('Free text only'!Z29,"";1"")),1)),0)"),"1")</f>
        <v>1</v>
      </c>
    </row>
    <row r="30">
      <c r="A30" s="67" t="str">
        <f>IFERROR(__xludf.DUMMYFUNCTION("if('Free text only'!A30&lt;&gt;"""",if(counta(split('Free text only'!A30,"",""))&lt;&gt;0,COUNTA(split('Free text only'!A30,"","")),if(counta(split('Free text only'!A30,"";""))&lt;&gt;0,COUNTA(split('Free text only'!A30,"";1"")),1)),0)"),"1")</f>
        <v>1</v>
      </c>
      <c r="B30" s="67" t="str">
        <f>IFERROR(__xludf.DUMMYFUNCTION("if('Free text only'!B30&lt;&gt;"""",if(counta(split('Free text only'!B30,"",""))&lt;&gt;0,COUNTA(split('Free text only'!B30,"","")),if(counta(split('Free text only'!B30,"";""))&lt;&gt;0,COUNTA(split('Free text only'!B30,"";1"")),1)),0)"),"1")</f>
        <v>1</v>
      </c>
      <c r="C30" s="67" t="str">
        <f>IFERROR(__xludf.DUMMYFUNCTION("if('Free text only'!C30&lt;&gt;"""",if(counta(split('Free text only'!C30,"",""))&lt;&gt;0,COUNTA(split('Free text only'!C30,"","")),if(counta(split('Free text only'!C30,"";""))&lt;&gt;0,COUNTA(split('Free text only'!C30,"";1"")),1)),0)"),"2")</f>
        <v>2</v>
      </c>
      <c r="D30" s="67" t="str">
        <f>IFERROR(__xludf.DUMMYFUNCTION("if('Free text only'!D30&lt;&gt;"""",if(counta(split('Free text only'!D30,"",""))&lt;&gt;0,COUNTA(split('Free text only'!D30,"","")),if(counta(split('Free text only'!D30,"";""))&lt;&gt;0,COUNTA(split('Free text only'!D30,"";1"")),1)),0)"),"3")</f>
        <v>3</v>
      </c>
      <c r="E30" s="67" t="str">
        <f>IFERROR(__xludf.DUMMYFUNCTION("if('Free text only'!E30&lt;&gt;"""",if(counta(split('Free text only'!E30,"",""))&lt;&gt;0,COUNTA(split('Free text only'!E30,"","")),if(counta(split('Free text only'!E30,"";""))&lt;&gt;0,COUNTA(split('Free text only'!E30,"";1"")),1)),0)"),"1")</f>
        <v>1</v>
      </c>
      <c r="F30" s="67" t="str">
        <f>IFERROR(__xludf.DUMMYFUNCTION("if('Free text only'!F30&lt;&gt;"""",if(counta(split('Free text only'!F30,"",""))&lt;&gt;0,COUNTA(split('Free text only'!F30,"","")),if(counta(split('Free text only'!F30,"";""))&lt;&gt;0,COUNTA(split('Free text only'!F30,"";1"")),1)),0)"),"1")</f>
        <v>1</v>
      </c>
      <c r="G30" s="67" t="str">
        <f>IFERROR(__xludf.DUMMYFUNCTION("if('Free text only'!G30&lt;&gt;"""",if(counta(split('Free text only'!G30,"",""))&lt;&gt;0,COUNTA(split('Free text only'!G30,"","")),if(counta(split('Free text only'!G30,"";""))&lt;&gt;0,COUNTA(split('Free text only'!G30,"";1"")),1)),0)"),"1")</f>
        <v>1</v>
      </c>
      <c r="H30" s="67" t="str">
        <f>IFERROR(__xludf.DUMMYFUNCTION("if('Free text only'!H30&lt;&gt;"""",if(counta(split('Free text only'!H30,"",""))&lt;&gt;0,COUNTA(split('Free text only'!H30,"","")),if(counta(split('Free text only'!H30,"";""))&lt;&gt;0,COUNTA(split('Free text only'!H30,"";1"")),1)),0)"),"1")</f>
        <v>1</v>
      </c>
      <c r="I30" s="67" t="str">
        <f>IFERROR(__xludf.DUMMYFUNCTION("if('Free text only'!I30&lt;&gt;"""",if(counta(split('Free text only'!I30,"",""))&lt;&gt;0,COUNTA(split('Free text only'!I30,"","")),if(counta(split('Free text only'!I30,"";""))&lt;&gt;0,COUNTA(split('Free text only'!I30,"";1"")),1)),0)"),"2")</f>
        <v>2</v>
      </c>
      <c r="J30" s="67" t="str">
        <f>IFERROR(__xludf.DUMMYFUNCTION("if('Free text only'!J30&lt;&gt;"""",if(counta(split('Free text only'!J30,"",""))&lt;&gt;0,COUNTA(split('Free text only'!J30,"","")),if(counta(split('Free text only'!J30,"";""))&lt;&gt;0,COUNTA(split('Free text only'!J30,"";1"")),1)),0)"),"1")</f>
        <v>1</v>
      </c>
      <c r="K30" s="67" t="str">
        <f>IFERROR(__xludf.DUMMYFUNCTION("if('Free text only'!K30&lt;&gt;"""",if(counta(split('Free text only'!K30,"",""))&lt;&gt;0,COUNTA(split('Free text only'!K30,"","")),if(counta(split('Free text only'!K30,"";""))&lt;&gt;0,COUNTA(split('Free text only'!K30,"";1"")),1)),0)"),"1")</f>
        <v>1</v>
      </c>
      <c r="L30" s="67" t="str">
        <f>IFERROR(__xludf.DUMMYFUNCTION("if('Free text only'!L30&lt;&gt;"""",if(counta(split('Free text only'!L30,"",""))&lt;&gt;0,COUNTA(split('Free text only'!L30,"","")),if(counta(split('Free text only'!L30,"";""))&lt;&gt;0,COUNTA(split('Free text only'!L30,"";1"")),1)),0)"),"2")</f>
        <v>2</v>
      </c>
      <c r="M30" s="67" t="str">
        <f>IFERROR(__xludf.DUMMYFUNCTION("if('Free text only'!M30&lt;&gt;"""",if(counta(split('Free text only'!M30,"",""))&lt;&gt;0,COUNTA(split('Free text only'!M30,"","")),if(counta(split('Free text only'!M30,"";""))&lt;&gt;0,COUNTA(split('Free text only'!M30,"";1"")),1)),0)"),"1")</f>
        <v>1</v>
      </c>
      <c r="N30" s="67" t="str">
        <f>IFERROR(__xludf.DUMMYFUNCTION("if('Free text only'!N30&lt;&gt;"""",if(counta(split('Free text only'!N30,"",""))&lt;&gt;0,COUNTA(split('Free text only'!N30,"","")),if(counta(split('Free text only'!N30,"";""))&lt;&gt;0,COUNTA(split('Free text only'!N30,"";1"")),1)),0)"),"2")</f>
        <v>2</v>
      </c>
      <c r="O30" s="67" t="str">
        <f>IFERROR(__xludf.DUMMYFUNCTION("if('Free text only'!O30&lt;&gt;"""",if(counta(split('Free text only'!O30,"",""))&lt;&gt;0,COUNTA(split('Free text only'!O30,"","")),if(counta(split('Free text only'!O30,"";""))&lt;&gt;0,COUNTA(split('Free text only'!O30,"";1"")),1)),0)"),"1")</f>
        <v>1</v>
      </c>
      <c r="P30" s="67" t="str">
        <f>IFERROR(__xludf.DUMMYFUNCTION("if('Free text only'!P30&lt;&gt;"""",if(counta(split('Free text only'!P30,"",""))&lt;&gt;0,COUNTA(split('Free text only'!P30,"","")),if(counta(split('Free text only'!P30,"";""))&lt;&gt;0,COUNTA(split('Free text only'!P30,"";1"")),1)),0)"),"1")</f>
        <v>1</v>
      </c>
      <c r="Q30" s="67" t="str">
        <f>IFERROR(__xludf.DUMMYFUNCTION("if('Free text only'!Q30&lt;&gt;"""",if(counta(split('Free text only'!Q30,"",""))&lt;&gt;0,COUNTA(split('Free text only'!Q30,"","")),if(counta(split('Free text only'!Q30,"";""))&lt;&gt;0,COUNTA(split('Free text only'!Q30,"";1"")),1)),0)"),"1")</f>
        <v>1</v>
      </c>
      <c r="R30" s="67" t="str">
        <f>IFERROR(__xludf.DUMMYFUNCTION("if('Free text only'!R30&lt;&gt;"""",if(counta(split('Free text only'!R30,"",""))&lt;&gt;0,COUNTA(split('Free text only'!R30,"","")),if(counta(split('Free text only'!R30,"";""))&lt;&gt;0,COUNTA(split('Free text only'!R30,"";1"")),1)),0)"),"1")</f>
        <v>1</v>
      </c>
      <c r="S30" s="67" t="str">
        <f>IFERROR(__xludf.DUMMYFUNCTION("if('Free text only'!S30&lt;&gt;"""",if(counta(split('Free text only'!S30,"",""))&lt;&gt;0,COUNTA(split('Free text only'!S30,"","")),if(counta(split('Free text only'!S30,"";""))&lt;&gt;0,COUNTA(split('Free text only'!S30,"";1"")),1)),0)"),"1")</f>
        <v>1</v>
      </c>
      <c r="T30" s="67" t="str">
        <f>IFERROR(__xludf.DUMMYFUNCTION("if('Free text only'!T30&lt;&gt;"""",if(counta(split('Free text only'!T30,"",""))&lt;&gt;0,COUNTA(split('Free text only'!T30,"","")),if(counta(split('Free text only'!T30,"";""))&lt;&gt;0,COUNTA(split('Free text only'!T30,"";1"")),1)),0)"),"1")</f>
        <v>1</v>
      </c>
      <c r="U30" s="67" t="str">
        <f>IFERROR(__xludf.DUMMYFUNCTION("if('Free text only'!U30&lt;&gt;"""",if(counta(split('Free text only'!U30,"",""))&lt;&gt;0,COUNTA(split('Free text only'!U30,"","")),if(counta(split('Free text only'!U30,"";""))&lt;&gt;0,COUNTA(split('Free text only'!U30,"";1"")),1)),0)"),"1")</f>
        <v>1</v>
      </c>
      <c r="V30" s="67" t="str">
        <f>IFERROR(__xludf.DUMMYFUNCTION("if('Free text only'!V30&lt;&gt;"""",if(counta(split('Free text only'!V30,"",""))&lt;&gt;0,COUNTA(split('Free text only'!V30,"","")),if(counta(split('Free text only'!V30,"";""))&lt;&gt;0,COUNTA(split('Free text only'!V30,"";1"")),1)),0)"),"3")</f>
        <v>3</v>
      </c>
      <c r="W30" s="67" t="str">
        <f>IFERROR(__xludf.DUMMYFUNCTION("if('Free text only'!W30&lt;&gt;"""",if(counta(split('Free text only'!W30,"",""))&lt;&gt;0,COUNTA(split('Free text only'!W30,"","")),if(counta(split('Free text only'!W30,"";""))&lt;&gt;0,COUNTA(split('Free text only'!W30,"";1"")),1)),0)"),"1")</f>
        <v>1</v>
      </c>
      <c r="X30" s="67" t="str">
        <f>IFERROR(__xludf.DUMMYFUNCTION("if('Free text only'!X30&lt;&gt;"""",if(counta(split('Free text only'!X30,"",""))&lt;&gt;0,COUNTA(split('Free text only'!X30,"","")),if(counta(split('Free text only'!X30,"";""))&lt;&gt;0,COUNTA(split('Free text only'!X30,"";1"")),1)),0)"),"1")</f>
        <v>1</v>
      </c>
      <c r="Y30" s="67" t="str">
        <f>IFERROR(__xludf.DUMMYFUNCTION("if('Free text only'!Y30&lt;&gt;"""",if(counta(split('Free text only'!Y30,"",""))&lt;&gt;0,COUNTA(split('Free text only'!Y30,"","")),if(counta(split('Free text only'!Y30,"";""))&lt;&gt;0,COUNTA(split('Free text only'!Y30,"";1"")),1)),0)"),"1")</f>
        <v>1</v>
      </c>
      <c r="Z30" s="67" t="str">
        <f>IFERROR(__xludf.DUMMYFUNCTION("if('Free text only'!Z30&lt;&gt;"""",if(counta(split('Free text only'!Z30,"",""))&lt;&gt;0,COUNTA(split('Free text only'!Z30,"","")),if(counta(split('Free text only'!Z30,"";""))&lt;&gt;0,COUNTA(split('Free text only'!Z30,"";1"")),1)),0)"),"1")</f>
        <v>1</v>
      </c>
    </row>
    <row r="31">
      <c r="A31" s="67" t="str">
        <f>IFERROR(__xludf.DUMMYFUNCTION("if('Free text only'!A31&lt;&gt;"""",if(counta(split('Free text only'!A31,"",""))&lt;&gt;0,COUNTA(split('Free text only'!A31,"","")),if(counta(split('Free text only'!A31,"";""))&lt;&gt;0,COUNTA(split('Free text only'!A31,"";1"")),1)),0)"),"1")</f>
        <v>1</v>
      </c>
      <c r="B31" s="67" t="str">
        <f>IFERROR(__xludf.DUMMYFUNCTION("if('Free text only'!B31&lt;&gt;"""",if(counta(split('Free text only'!B31,"",""))&lt;&gt;0,COUNTA(split('Free text only'!B31,"","")),if(counta(split('Free text only'!B31,"";""))&lt;&gt;0,COUNTA(split('Free text only'!B31,"";1"")),1)),0)"),"1")</f>
        <v>1</v>
      </c>
      <c r="C31" s="67" t="str">
        <f>IFERROR(__xludf.DUMMYFUNCTION("if('Free text only'!C31&lt;&gt;"""",if(counta(split('Free text only'!C31,"",""))&lt;&gt;0,COUNTA(split('Free text only'!C31,"","")),if(counta(split('Free text only'!C31,"";""))&lt;&gt;0,COUNTA(split('Free text only'!C31,"";1"")),1)),0)"),"1")</f>
        <v>1</v>
      </c>
      <c r="D31" s="67" t="str">
        <f>IFERROR(__xludf.DUMMYFUNCTION("if('Free text only'!D31&lt;&gt;"""",if(counta(split('Free text only'!D31,"",""))&lt;&gt;0,COUNTA(split('Free text only'!D31,"","")),if(counta(split('Free text only'!D31,"";""))&lt;&gt;0,COUNTA(split('Free text only'!D31,"";1"")),1)),0)"),"1")</f>
        <v>1</v>
      </c>
      <c r="E31" s="67" t="str">
        <f>IFERROR(__xludf.DUMMYFUNCTION("if('Free text only'!E31&lt;&gt;"""",if(counta(split('Free text only'!E31,"",""))&lt;&gt;0,COUNTA(split('Free text only'!E31,"","")),if(counta(split('Free text only'!E31,"";""))&lt;&gt;0,COUNTA(split('Free text only'!E31,"";1"")),1)),0)"),"1")</f>
        <v>1</v>
      </c>
      <c r="F31" s="67" t="str">
        <f>IFERROR(__xludf.DUMMYFUNCTION("if('Free text only'!F31&lt;&gt;"""",if(counta(split('Free text only'!F31,"",""))&lt;&gt;0,COUNTA(split('Free text only'!F31,"","")),if(counta(split('Free text only'!F31,"";""))&lt;&gt;0,COUNTA(split('Free text only'!F31,"";1"")),1)),0)"),"1")</f>
        <v>1</v>
      </c>
      <c r="G31" s="67" t="str">
        <f>IFERROR(__xludf.DUMMYFUNCTION("if('Free text only'!G31&lt;&gt;"""",if(counta(split('Free text only'!G31,"",""))&lt;&gt;0,COUNTA(split('Free text only'!G31,"","")),if(counta(split('Free text only'!G31,"";""))&lt;&gt;0,COUNTA(split('Free text only'!G31,"";1"")),1)),0)"),"1")</f>
        <v>1</v>
      </c>
      <c r="H31" s="67" t="str">
        <f>IFERROR(__xludf.DUMMYFUNCTION("if('Free text only'!H31&lt;&gt;"""",if(counta(split('Free text only'!H31,"",""))&lt;&gt;0,COUNTA(split('Free text only'!H31,"","")),if(counta(split('Free text only'!H31,"";""))&lt;&gt;0,COUNTA(split('Free text only'!H31,"";1"")),1)),0)"),"1")</f>
        <v>1</v>
      </c>
      <c r="I31" s="67" t="str">
        <f>IFERROR(__xludf.DUMMYFUNCTION("if('Free text only'!I31&lt;&gt;"""",if(counta(split('Free text only'!I31,"",""))&lt;&gt;0,COUNTA(split('Free text only'!I31,"","")),if(counta(split('Free text only'!I31,"";""))&lt;&gt;0,COUNTA(split('Free text only'!I31,"";1"")),1)),0)"),"1")</f>
        <v>1</v>
      </c>
      <c r="J31" s="67" t="str">
        <f>IFERROR(__xludf.DUMMYFUNCTION("if('Free text only'!J31&lt;&gt;"""",if(counta(split('Free text only'!J31,"",""))&lt;&gt;0,COUNTA(split('Free text only'!J31,"","")),if(counta(split('Free text only'!J31,"";""))&lt;&gt;0,COUNTA(split('Free text only'!J31,"";1"")),1)),0)"),"1")</f>
        <v>1</v>
      </c>
      <c r="K31" s="67" t="str">
        <f>IFERROR(__xludf.DUMMYFUNCTION("if('Free text only'!K31&lt;&gt;"""",if(counta(split('Free text only'!K31,"",""))&lt;&gt;0,COUNTA(split('Free text only'!K31,"","")),if(counta(split('Free text only'!K31,"";""))&lt;&gt;0,COUNTA(split('Free text only'!K31,"";1"")),1)),0)"),"1")</f>
        <v>1</v>
      </c>
      <c r="L31" s="67" t="str">
        <f>IFERROR(__xludf.DUMMYFUNCTION("if('Free text only'!L31&lt;&gt;"""",if(counta(split('Free text only'!L31,"",""))&lt;&gt;0,COUNTA(split('Free text only'!L31,"","")),if(counta(split('Free text only'!L31,"";""))&lt;&gt;0,COUNTA(split('Free text only'!L31,"";1"")),1)),0)"),"2")</f>
        <v>2</v>
      </c>
      <c r="M31" s="67" t="str">
        <f>IFERROR(__xludf.DUMMYFUNCTION("if('Free text only'!M31&lt;&gt;"""",if(counta(split('Free text only'!M31,"",""))&lt;&gt;0,COUNTA(split('Free text only'!M31,"","")),if(counta(split('Free text only'!M31,"";""))&lt;&gt;0,COUNTA(split('Free text only'!M31,"";1"")),1)),0)"),"1")</f>
        <v>1</v>
      </c>
      <c r="N31" s="67" t="str">
        <f>IFERROR(__xludf.DUMMYFUNCTION("if('Free text only'!N31&lt;&gt;"""",if(counta(split('Free text only'!N31,"",""))&lt;&gt;0,COUNTA(split('Free text only'!N31,"","")),if(counta(split('Free text only'!N31,"";""))&lt;&gt;0,COUNTA(split('Free text only'!N31,"";1"")),1)),0)"),"1")</f>
        <v>1</v>
      </c>
      <c r="O31" s="67" t="str">
        <f>IFERROR(__xludf.DUMMYFUNCTION("if('Free text only'!O31&lt;&gt;"""",if(counta(split('Free text only'!O31,"",""))&lt;&gt;0,COUNTA(split('Free text only'!O31,"","")),if(counta(split('Free text only'!O31,"";""))&lt;&gt;0,COUNTA(split('Free text only'!O31,"";1"")),1)),0)"),"1")</f>
        <v>1</v>
      </c>
      <c r="P31" s="67" t="str">
        <f>IFERROR(__xludf.DUMMYFUNCTION("if('Free text only'!P31&lt;&gt;"""",if(counta(split('Free text only'!P31,"",""))&lt;&gt;0,COUNTA(split('Free text only'!P31,"","")),if(counta(split('Free text only'!P31,"";""))&lt;&gt;0,COUNTA(split('Free text only'!P31,"";1"")),1)),0)"),"1")</f>
        <v>1</v>
      </c>
      <c r="Q31" s="67" t="str">
        <f>IFERROR(__xludf.DUMMYFUNCTION("if('Free text only'!Q31&lt;&gt;"""",if(counta(split('Free text only'!Q31,"",""))&lt;&gt;0,COUNTA(split('Free text only'!Q31,"","")),if(counta(split('Free text only'!Q31,"";""))&lt;&gt;0,COUNTA(split('Free text only'!Q31,"";1"")),1)),0)"),"1")</f>
        <v>1</v>
      </c>
      <c r="R31" s="67" t="str">
        <f>IFERROR(__xludf.DUMMYFUNCTION("if('Free text only'!R31&lt;&gt;"""",if(counta(split('Free text only'!R31,"",""))&lt;&gt;0,COUNTA(split('Free text only'!R31,"","")),if(counta(split('Free text only'!R31,"";""))&lt;&gt;0,COUNTA(split('Free text only'!R31,"";1"")),1)),0)"),"1")</f>
        <v>1</v>
      </c>
      <c r="S31" s="67" t="str">
        <f>IFERROR(__xludf.DUMMYFUNCTION("if('Free text only'!S31&lt;&gt;"""",if(counta(split('Free text only'!S31,"",""))&lt;&gt;0,COUNTA(split('Free text only'!S31,"","")),if(counta(split('Free text only'!S31,"";""))&lt;&gt;0,COUNTA(split('Free text only'!S31,"";1"")),1)),0)"),"1")</f>
        <v>1</v>
      </c>
      <c r="T31" s="67" t="str">
        <f>IFERROR(__xludf.DUMMYFUNCTION("if('Free text only'!T31&lt;&gt;"""",if(counta(split('Free text only'!T31,"",""))&lt;&gt;0,COUNTA(split('Free text only'!T31,"","")),if(counta(split('Free text only'!T31,"";""))&lt;&gt;0,COUNTA(split('Free text only'!T31,"";1"")),1)),0)"),"2")</f>
        <v>2</v>
      </c>
      <c r="U31" s="67" t="str">
        <f>IFERROR(__xludf.DUMMYFUNCTION("if('Free text only'!U31&lt;&gt;"""",if(counta(split('Free text only'!U31,"",""))&lt;&gt;0,COUNTA(split('Free text only'!U31,"","")),if(counta(split('Free text only'!U31,"";""))&lt;&gt;0,COUNTA(split('Free text only'!U31,"";1"")),1)),0)"),"1")</f>
        <v>1</v>
      </c>
      <c r="V31" s="67" t="str">
        <f>IFERROR(__xludf.DUMMYFUNCTION("if('Free text only'!V31&lt;&gt;"""",if(counta(split('Free text only'!V31,"",""))&lt;&gt;0,COUNTA(split('Free text only'!V31,"","")),if(counta(split('Free text only'!V31,"";""))&lt;&gt;0,COUNTA(split('Free text only'!V31,"";1"")),1)),0)"),"1")</f>
        <v>1</v>
      </c>
      <c r="W31" s="67" t="str">
        <f>IFERROR(__xludf.DUMMYFUNCTION("if('Free text only'!W31&lt;&gt;"""",if(counta(split('Free text only'!W31,"",""))&lt;&gt;0,COUNTA(split('Free text only'!W31,"","")),if(counta(split('Free text only'!W31,"";""))&lt;&gt;0,COUNTA(split('Free text only'!W31,"";1"")),1)),0)"),"1")</f>
        <v>1</v>
      </c>
      <c r="X31" s="67" t="str">
        <f>IFERROR(__xludf.DUMMYFUNCTION("if('Free text only'!X31&lt;&gt;"""",if(counta(split('Free text only'!X31,"",""))&lt;&gt;0,COUNTA(split('Free text only'!X31,"","")),if(counta(split('Free text only'!X31,"";""))&lt;&gt;0,COUNTA(split('Free text only'!X31,"";1"")),1)),0)"),"1")</f>
        <v>1</v>
      </c>
      <c r="Y31" s="67" t="str">
        <f>IFERROR(__xludf.DUMMYFUNCTION("if('Free text only'!Y31&lt;&gt;"""",if(counta(split('Free text only'!Y31,"",""))&lt;&gt;0,COUNTA(split('Free text only'!Y31,"","")),if(counta(split('Free text only'!Y31,"";""))&lt;&gt;0,COUNTA(split('Free text only'!Y31,"";1"")),1)),0)"),"1")</f>
        <v>1</v>
      </c>
      <c r="Z31" s="67" t="str">
        <f>IFERROR(__xludf.DUMMYFUNCTION("if('Free text only'!Z31&lt;&gt;"""",if(counta(split('Free text only'!Z31,"",""))&lt;&gt;0,COUNTA(split('Free text only'!Z31,"","")),if(counta(split('Free text only'!Z31,"";""))&lt;&gt;0,COUNTA(split('Free text only'!Z31,"";1"")),1)),0)"),"1")</f>
        <v>1</v>
      </c>
    </row>
    <row r="32">
      <c r="A32" s="67" t="str">
        <f>IFERROR(__xludf.DUMMYFUNCTION("if('Free text only'!A32&lt;&gt;"""",if(counta(split('Free text only'!A32,"",""))&lt;&gt;0,COUNTA(split('Free text only'!A32,"","")),if(counta(split('Free text only'!A32,"";""))&lt;&gt;0,COUNTA(split('Free text only'!A32,"";1"")),1)),0)"),"4")</f>
        <v>4</v>
      </c>
      <c r="B32" s="67" t="str">
        <f>IFERROR(__xludf.DUMMYFUNCTION("if('Free text only'!B32&lt;&gt;"""",if(counta(split('Free text only'!B32,"",""))&lt;&gt;0,COUNTA(split('Free text only'!B32,"","")),if(counta(split('Free text only'!B32,"";""))&lt;&gt;0,COUNTA(split('Free text only'!B32,"";1"")),1)),0)"),"0")</f>
        <v>0</v>
      </c>
      <c r="C32" s="67" t="str">
        <f>IFERROR(__xludf.DUMMYFUNCTION("if('Free text only'!C32&lt;&gt;"""",if(counta(split('Free text only'!C32,"",""))&lt;&gt;0,COUNTA(split('Free text only'!C32,"","")),if(counta(split('Free text only'!C32,"";""))&lt;&gt;0,COUNTA(split('Free text only'!C32,"";1"")),1)),0)"),"0")</f>
        <v>0</v>
      </c>
      <c r="D32" s="67" t="str">
        <f>IFERROR(__xludf.DUMMYFUNCTION("if('Free text only'!D32&lt;&gt;"""",if(counta(split('Free text only'!D32,"",""))&lt;&gt;0,COUNTA(split('Free text only'!D32,"","")),if(counta(split('Free text only'!D32,"";""))&lt;&gt;0,COUNTA(split('Free text only'!D32,"";1"")),1)),0)"),"2")</f>
        <v>2</v>
      </c>
      <c r="E32" s="67" t="str">
        <f>IFERROR(__xludf.DUMMYFUNCTION("if('Free text only'!E32&lt;&gt;"""",if(counta(split('Free text only'!E32,"",""))&lt;&gt;0,COUNTA(split('Free text only'!E32,"","")),if(counta(split('Free text only'!E32,"";""))&lt;&gt;0,COUNTA(split('Free text only'!E32,"";1"")),1)),0)"),"1")</f>
        <v>1</v>
      </c>
      <c r="F32" s="67" t="str">
        <f>IFERROR(__xludf.DUMMYFUNCTION("if('Free text only'!F32&lt;&gt;"""",if(counta(split('Free text only'!F32,"",""))&lt;&gt;0,COUNTA(split('Free text only'!F32,"","")),if(counta(split('Free text only'!F32,"";""))&lt;&gt;0,COUNTA(split('Free text only'!F32,"";1"")),1)),0)"),"1")</f>
        <v>1</v>
      </c>
      <c r="G32" s="67" t="str">
        <f>IFERROR(__xludf.DUMMYFUNCTION("if('Free text only'!G32&lt;&gt;"""",if(counta(split('Free text only'!G32,"",""))&lt;&gt;0,COUNTA(split('Free text only'!G32,"","")),if(counta(split('Free text only'!G32,"";""))&lt;&gt;0,COUNTA(split('Free text only'!G32,"";1"")),1)),0)"),"0")</f>
        <v>0</v>
      </c>
      <c r="H32" s="67" t="str">
        <f>IFERROR(__xludf.DUMMYFUNCTION("if('Free text only'!H32&lt;&gt;"""",if(counta(split('Free text only'!H32,"",""))&lt;&gt;0,COUNTA(split('Free text only'!H32,"","")),if(counta(split('Free text only'!H32,"";""))&lt;&gt;0,COUNTA(split('Free text only'!H32,"";1"")),1)),0)"),"1")</f>
        <v>1</v>
      </c>
      <c r="I32" s="67" t="str">
        <f>IFERROR(__xludf.DUMMYFUNCTION("if('Free text only'!I32&lt;&gt;"""",if(counta(split('Free text only'!I32,"",""))&lt;&gt;0,COUNTA(split('Free text only'!I32,"","")),if(counta(split('Free text only'!I32,"";""))&lt;&gt;0,COUNTA(split('Free text only'!I32,"";1"")),1)),0)"),"2")</f>
        <v>2</v>
      </c>
      <c r="J32" s="67" t="str">
        <f>IFERROR(__xludf.DUMMYFUNCTION("if('Free text only'!J32&lt;&gt;"""",if(counta(split('Free text only'!J32,"",""))&lt;&gt;0,COUNTA(split('Free text only'!J32,"","")),if(counta(split('Free text only'!J32,"";""))&lt;&gt;0,COUNTA(split('Free text only'!J32,"";1"")),1)),0)"),"2")</f>
        <v>2</v>
      </c>
      <c r="K32" s="67" t="str">
        <f>IFERROR(__xludf.DUMMYFUNCTION("if('Free text only'!K32&lt;&gt;"""",if(counta(split('Free text only'!K32,"",""))&lt;&gt;0,COUNTA(split('Free text only'!K32,"","")),if(counta(split('Free text only'!K32,"";""))&lt;&gt;0,COUNTA(split('Free text only'!K32,"";1"")),1)),0)"),"0")</f>
        <v>0</v>
      </c>
      <c r="L32" s="67" t="str">
        <f>IFERROR(__xludf.DUMMYFUNCTION("if('Free text only'!L32&lt;&gt;"""",if(counta(split('Free text only'!L32,"",""))&lt;&gt;0,COUNTA(split('Free text only'!L32,"","")),if(counta(split('Free text only'!L32,"";""))&lt;&gt;0,COUNTA(split('Free text only'!L32,"";1"")),1)),0)"),"1")</f>
        <v>1</v>
      </c>
      <c r="M32" s="67" t="str">
        <f>IFERROR(__xludf.DUMMYFUNCTION("if('Free text only'!M32&lt;&gt;"""",if(counta(split('Free text only'!M32,"",""))&lt;&gt;0,COUNTA(split('Free text only'!M32,"","")),if(counta(split('Free text only'!M32,"";""))&lt;&gt;0,COUNTA(split('Free text only'!M32,"";1"")),1)),0)"),"1")</f>
        <v>1</v>
      </c>
      <c r="N32" s="67" t="str">
        <f>IFERROR(__xludf.DUMMYFUNCTION("if('Free text only'!N32&lt;&gt;"""",if(counta(split('Free text only'!N32,"",""))&lt;&gt;0,COUNTA(split('Free text only'!N32,"","")),if(counta(split('Free text only'!N32,"";""))&lt;&gt;0,COUNTA(split('Free text only'!N32,"";1"")),1)),0)"),"1")</f>
        <v>1</v>
      </c>
      <c r="O32" s="67" t="str">
        <f>IFERROR(__xludf.DUMMYFUNCTION("if('Free text only'!O32&lt;&gt;"""",if(counta(split('Free text only'!O32,"",""))&lt;&gt;0,COUNTA(split('Free text only'!O32,"","")),if(counta(split('Free text only'!O32,"";""))&lt;&gt;0,COUNTA(split('Free text only'!O32,"";1"")),1)),0)"),"1")</f>
        <v>1</v>
      </c>
      <c r="P32" s="67" t="str">
        <f>IFERROR(__xludf.DUMMYFUNCTION("if('Free text only'!P32&lt;&gt;"""",if(counta(split('Free text only'!P32,"",""))&lt;&gt;0,COUNTA(split('Free text only'!P32,"","")),if(counta(split('Free text only'!P32,"";""))&lt;&gt;0,COUNTA(split('Free text only'!P32,"";1"")),1)),0)"),"0")</f>
        <v>0</v>
      </c>
      <c r="Q32" s="67" t="str">
        <f>IFERROR(__xludf.DUMMYFUNCTION("if('Free text only'!Q32&lt;&gt;"""",if(counta(split('Free text only'!Q32,"",""))&lt;&gt;0,COUNTA(split('Free text only'!Q32,"","")),if(counta(split('Free text only'!Q32,"";""))&lt;&gt;0,COUNTA(split('Free text only'!Q32,"";1"")),1)),0)"),"0")</f>
        <v>0</v>
      </c>
      <c r="R32" s="67" t="str">
        <f>IFERROR(__xludf.DUMMYFUNCTION("if('Free text only'!R32&lt;&gt;"""",if(counta(split('Free text only'!R32,"",""))&lt;&gt;0,COUNTA(split('Free text only'!R32,"","")),if(counta(split('Free text only'!R32,"";""))&lt;&gt;0,COUNTA(split('Free text only'!R32,"";1"")),1)),0)"),"0")</f>
        <v>0</v>
      </c>
      <c r="S32" s="67" t="str">
        <f>IFERROR(__xludf.DUMMYFUNCTION("if('Free text only'!S32&lt;&gt;"""",if(counta(split('Free text only'!S32,"",""))&lt;&gt;0,COUNTA(split('Free text only'!S32,"","")),if(counta(split('Free text only'!S32,"";""))&lt;&gt;0,COUNTA(split('Free text only'!S32,"";1"")),1)),0)"),"0")</f>
        <v>0</v>
      </c>
      <c r="T32" s="67" t="str">
        <f>IFERROR(__xludf.DUMMYFUNCTION("if('Free text only'!T32&lt;&gt;"""",if(counta(split('Free text only'!T32,"",""))&lt;&gt;0,COUNTA(split('Free text only'!T32,"","")),if(counta(split('Free text only'!T32,"";""))&lt;&gt;0,COUNTA(split('Free text only'!T32,"";1"")),1)),0)"),"1")</f>
        <v>1</v>
      </c>
      <c r="U32" s="67" t="str">
        <f>IFERROR(__xludf.DUMMYFUNCTION("if('Free text only'!U32&lt;&gt;"""",if(counta(split('Free text only'!U32,"",""))&lt;&gt;0,COUNTA(split('Free text only'!U32,"","")),if(counta(split('Free text only'!U32,"";""))&lt;&gt;0,COUNTA(split('Free text only'!U32,"";1"")),1)),0)"),"1")</f>
        <v>1</v>
      </c>
      <c r="V32" s="67" t="str">
        <f>IFERROR(__xludf.DUMMYFUNCTION("if('Free text only'!V32&lt;&gt;"""",if(counta(split('Free text only'!V32,"",""))&lt;&gt;0,COUNTA(split('Free text only'!V32,"","")),if(counta(split('Free text only'!V32,"";""))&lt;&gt;0,COUNTA(split('Free text only'!V32,"";1"")),1)),0)"),"0")</f>
        <v>0</v>
      </c>
      <c r="W32" s="67" t="str">
        <f>IFERROR(__xludf.DUMMYFUNCTION("if('Free text only'!W32&lt;&gt;"""",if(counta(split('Free text only'!W32,"",""))&lt;&gt;0,COUNTA(split('Free text only'!W32,"","")),if(counta(split('Free text only'!W32,"";""))&lt;&gt;0,COUNTA(split('Free text only'!W32,"";1"")),1)),0)"),"3")</f>
        <v>3</v>
      </c>
      <c r="X32" s="67" t="str">
        <f>IFERROR(__xludf.DUMMYFUNCTION("if('Free text only'!X32&lt;&gt;"""",if(counta(split('Free text only'!X32,"",""))&lt;&gt;0,COUNTA(split('Free text only'!X32,"","")),if(counta(split('Free text only'!X32,"";""))&lt;&gt;0,COUNTA(split('Free text only'!X32,"";1"")),1)),0)"),"3")</f>
        <v>3</v>
      </c>
      <c r="Y32" s="67" t="str">
        <f>IFERROR(__xludf.DUMMYFUNCTION("if('Free text only'!Y32&lt;&gt;"""",if(counta(split('Free text only'!Y32,"",""))&lt;&gt;0,COUNTA(split('Free text only'!Y32,"","")),if(counta(split('Free text only'!Y32,"";""))&lt;&gt;0,COUNTA(split('Free text only'!Y32,"";1"")),1)),0)"),"0")</f>
        <v>0</v>
      </c>
      <c r="Z32" s="67" t="str">
        <f>IFERROR(__xludf.DUMMYFUNCTION("if('Free text only'!Z32&lt;&gt;"""",if(counta(split('Free text only'!Z32,"",""))&lt;&gt;0,COUNTA(split('Free text only'!Z32,"","")),if(counta(split('Free text only'!Z32,"";""))&lt;&gt;0,COUNTA(split('Free text only'!Z32,"";1"")),1)),0)"),"0")</f>
        <v>0</v>
      </c>
    </row>
    <row r="33">
      <c r="A33" s="67" t="str">
        <f>IFERROR(__xludf.DUMMYFUNCTION("if('Free text only'!A33&lt;&gt;"""",if(counta(split('Free text only'!A33,"",""))&lt;&gt;0,COUNTA(split('Free text only'!A33,"","")),if(counta(split('Free text only'!A33,"";""))&lt;&gt;0,COUNTA(split('Free text only'!A33,"";1"")),1)),0)"),"0")</f>
        <v>0</v>
      </c>
      <c r="B33" s="67" t="str">
        <f>IFERROR(__xludf.DUMMYFUNCTION("if('Free text only'!B33&lt;&gt;"""",if(counta(split('Free text only'!B33,"",""))&lt;&gt;0,COUNTA(split('Free text only'!B33,"","")),if(counta(split('Free text only'!B33,"";""))&lt;&gt;0,COUNTA(split('Free text only'!B33,"";1"")),1)),0)"),"0")</f>
        <v>0</v>
      </c>
      <c r="C33" s="67" t="str">
        <f>IFERROR(__xludf.DUMMYFUNCTION("if('Free text only'!C33&lt;&gt;"""",if(counta(split('Free text only'!C33,"",""))&lt;&gt;0,COUNTA(split('Free text only'!C33,"","")),if(counta(split('Free text only'!C33,"";""))&lt;&gt;0,COUNTA(split('Free text only'!C33,"";1"")),1)),0)"),"0")</f>
        <v>0</v>
      </c>
      <c r="D33" s="67" t="str">
        <f>IFERROR(__xludf.DUMMYFUNCTION("if('Free text only'!D33&lt;&gt;"""",if(counta(split('Free text only'!D33,"",""))&lt;&gt;0,COUNTA(split('Free text only'!D33,"","")),if(counta(split('Free text only'!D33,"";""))&lt;&gt;0,COUNTA(split('Free text only'!D33,"";1"")),1)),0)"),"0")</f>
        <v>0</v>
      </c>
      <c r="E33" s="67" t="str">
        <f>IFERROR(__xludf.DUMMYFUNCTION("if('Free text only'!E33&lt;&gt;"""",if(counta(split('Free text only'!E33,"",""))&lt;&gt;0,COUNTA(split('Free text only'!E33,"","")),if(counta(split('Free text only'!E33,"";""))&lt;&gt;0,COUNTA(split('Free text only'!E33,"";1"")),1)),0)"),"0")</f>
        <v>0</v>
      </c>
      <c r="F33" s="67" t="str">
        <f>IFERROR(__xludf.DUMMYFUNCTION("if('Free text only'!F33&lt;&gt;"""",if(counta(split('Free text only'!F33,"",""))&lt;&gt;0,COUNTA(split('Free text only'!F33,"","")),if(counta(split('Free text only'!F33,"";""))&lt;&gt;0,COUNTA(split('Free text only'!F33,"";1"")),1)),0)"),"0")</f>
        <v>0</v>
      </c>
      <c r="G33" s="67" t="str">
        <f>IFERROR(__xludf.DUMMYFUNCTION("if('Free text only'!G33&lt;&gt;"""",if(counta(split('Free text only'!G33,"",""))&lt;&gt;0,COUNTA(split('Free text only'!G33,"","")),if(counta(split('Free text only'!G33,"";""))&lt;&gt;0,COUNTA(split('Free text only'!G33,"";1"")),1)),0)"),"0")</f>
        <v>0</v>
      </c>
      <c r="H33" s="67" t="str">
        <f>IFERROR(__xludf.DUMMYFUNCTION("if('Free text only'!H33&lt;&gt;"""",if(counta(split('Free text only'!H33,"",""))&lt;&gt;0,COUNTA(split('Free text only'!H33,"","")),if(counta(split('Free text only'!H33,"";""))&lt;&gt;0,COUNTA(split('Free text only'!H33,"";1"")),1)),0)"),"0")</f>
        <v>0</v>
      </c>
      <c r="I33" s="67" t="str">
        <f>IFERROR(__xludf.DUMMYFUNCTION("if('Free text only'!I33&lt;&gt;"""",if(counta(split('Free text only'!I33,"",""))&lt;&gt;0,COUNTA(split('Free text only'!I33,"","")),if(counta(split('Free text only'!I33,"";""))&lt;&gt;0,COUNTA(split('Free text only'!I33,"";1"")),1)),0)"),"0")</f>
        <v>0</v>
      </c>
      <c r="J33" s="67" t="str">
        <f>IFERROR(__xludf.DUMMYFUNCTION("if('Free text only'!J33&lt;&gt;"""",if(counta(split('Free text only'!J33,"",""))&lt;&gt;0,COUNTA(split('Free text only'!J33,"","")),if(counta(split('Free text only'!J33,"";""))&lt;&gt;0,COUNTA(split('Free text only'!J33,"";1"")),1)),0)"),"1")</f>
        <v>1</v>
      </c>
      <c r="K33" s="67" t="str">
        <f>IFERROR(__xludf.DUMMYFUNCTION("if('Free text only'!K33&lt;&gt;"""",if(counta(split('Free text only'!K33,"",""))&lt;&gt;0,COUNTA(split('Free text only'!K33,"","")),if(counta(split('Free text only'!K33,"";""))&lt;&gt;0,COUNTA(split('Free text only'!K33,"";1"")),1)),0)"),"0")</f>
        <v>0</v>
      </c>
      <c r="L33" s="67" t="str">
        <f>IFERROR(__xludf.DUMMYFUNCTION("if('Free text only'!L33&lt;&gt;"""",if(counta(split('Free text only'!L33,"",""))&lt;&gt;0,COUNTA(split('Free text only'!L33,"","")),if(counta(split('Free text only'!L33,"";""))&lt;&gt;0,COUNTA(split('Free text only'!L33,"";1"")),1)),0)"),"0")</f>
        <v>0</v>
      </c>
      <c r="M33" s="67" t="str">
        <f>IFERROR(__xludf.DUMMYFUNCTION("if('Free text only'!M33&lt;&gt;"""",if(counta(split('Free text only'!M33,"",""))&lt;&gt;0,COUNTA(split('Free text only'!M33,"","")),if(counta(split('Free text only'!M33,"";""))&lt;&gt;0,COUNTA(split('Free text only'!M33,"";1"")),1)),0)"),"0")</f>
        <v>0</v>
      </c>
      <c r="N33" s="67" t="str">
        <f>IFERROR(__xludf.DUMMYFUNCTION("if('Free text only'!N33&lt;&gt;"""",if(counta(split('Free text only'!N33,"",""))&lt;&gt;0,COUNTA(split('Free text only'!N33,"","")),if(counta(split('Free text only'!N33,"";""))&lt;&gt;0,COUNTA(split('Free text only'!N33,"";1"")),1)),0)"),"0")</f>
        <v>0</v>
      </c>
      <c r="O33" s="67" t="str">
        <f>IFERROR(__xludf.DUMMYFUNCTION("if('Free text only'!O33&lt;&gt;"""",if(counta(split('Free text only'!O33,"",""))&lt;&gt;0,COUNTA(split('Free text only'!O33,"","")),if(counta(split('Free text only'!O33,"";""))&lt;&gt;0,COUNTA(split('Free text only'!O33,"";1"")),1)),0)"),"0")</f>
        <v>0</v>
      </c>
      <c r="P33" s="67" t="str">
        <f>IFERROR(__xludf.DUMMYFUNCTION("if('Free text only'!P33&lt;&gt;"""",if(counta(split('Free text only'!P33,"",""))&lt;&gt;0,COUNTA(split('Free text only'!P33,"","")),if(counta(split('Free text only'!P33,"";""))&lt;&gt;0,COUNTA(split('Free text only'!P33,"";1"")),1)),0)"),"1")</f>
        <v>1</v>
      </c>
      <c r="Q33" s="67" t="str">
        <f>IFERROR(__xludf.DUMMYFUNCTION("if('Free text only'!Q33&lt;&gt;"""",if(counta(split('Free text only'!Q33,"",""))&lt;&gt;0,COUNTA(split('Free text only'!Q33,"","")),if(counta(split('Free text only'!Q33,"";""))&lt;&gt;0,COUNTA(split('Free text only'!Q33,"";1"")),1)),0)"),"1")</f>
        <v>1</v>
      </c>
      <c r="R33" s="67" t="str">
        <f>IFERROR(__xludf.DUMMYFUNCTION("if('Free text only'!R33&lt;&gt;"""",if(counta(split('Free text only'!R33,"",""))&lt;&gt;0,COUNTA(split('Free text only'!R33,"","")),if(counta(split('Free text only'!R33,"";""))&lt;&gt;0,COUNTA(split('Free text only'!R33,"";1"")),1)),0)"),"1")</f>
        <v>1</v>
      </c>
      <c r="S33" s="67" t="str">
        <f>IFERROR(__xludf.DUMMYFUNCTION("if('Free text only'!S33&lt;&gt;"""",if(counta(split('Free text only'!S33,"",""))&lt;&gt;0,COUNTA(split('Free text only'!S33,"","")),if(counta(split('Free text only'!S33,"";""))&lt;&gt;0,COUNTA(split('Free text only'!S33,"";1"")),1)),0)"),"0")</f>
        <v>0</v>
      </c>
      <c r="T33" s="67" t="str">
        <f>IFERROR(__xludf.DUMMYFUNCTION("if('Free text only'!T33&lt;&gt;"""",if(counta(split('Free text only'!T33,"",""))&lt;&gt;0,COUNTA(split('Free text only'!T33,"","")),if(counta(split('Free text only'!T33,"";""))&lt;&gt;0,COUNTA(split('Free text only'!T33,"";1"")),1)),0)"),"1")</f>
        <v>1</v>
      </c>
      <c r="U33" s="67" t="str">
        <f>IFERROR(__xludf.DUMMYFUNCTION("if('Free text only'!U33&lt;&gt;"""",if(counta(split('Free text only'!U33,"",""))&lt;&gt;0,COUNTA(split('Free text only'!U33,"","")),if(counta(split('Free text only'!U33,"";""))&lt;&gt;0,COUNTA(split('Free text only'!U33,"";1"")),1)),0)"),"0")</f>
        <v>0</v>
      </c>
      <c r="V33" s="67" t="str">
        <f>IFERROR(__xludf.DUMMYFUNCTION("if('Free text only'!V33&lt;&gt;"""",if(counta(split('Free text only'!V33,"",""))&lt;&gt;0,COUNTA(split('Free text only'!V33,"","")),if(counta(split('Free text only'!V33,"";""))&lt;&gt;0,COUNTA(split('Free text only'!V33,"";1"")),1)),0)"),"0")</f>
        <v>0</v>
      </c>
      <c r="W33" s="67" t="str">
        <f>IFERROR(__xludf.DUMMYFUNCTION("if('Free text only'!W33&lt;&gt;"""",if(counta(split('Free text only'!W33,"",""))&lt;&gt;0,COUNTA(split('Free text only'!W33,"","")),if(counta(split('Free text only'!W33,"";""))&lt;&gt;0,COUNTA(split('Free text only'!W33,"";1"")),1)),0)"),"0")</f>
        <v>0</v>
      </c>
      <c r="X33" s="67" t="str">
        <f>IFERROR(__xludf.DUMMYFUNCTION("if('Free text only'!X33&lt;&gt;"""",if(counta(split('Free text only'!X33,"",""))&lt;&gt;0,COUNTA(split('Free text only'!X33,"","")),if(counta(split('Free text only'!X33,"";""))&lt;&gt;0,COUNTA(split('Free text only'!X33,"";1"")),1)),0)"),"0")</f>
        <v>0</v>
      </c>
      <c r="Y33" s="67" t="str">
        <f>IFERROR(__xludf.DUMMYFUNCTION("if('Free text only'!Y33&lt;&gt;"""",if(counta(split('Free text only'!Y33,"",""))&lt;&gt;0,COUNTA(split('Free text only'!Y33,"","")),if(counta(split('Free text only'!Y33,"";""))&lt;&gt;0,COUNTA(split('Free text only'!Y33,"";1"")),1)),0)"),"0")</f>
        <v>0</v>
      </c>
      <c r="Z33" s="67" t="str">
        <f>IFERROR(__xludf.DUMMYFUNCTION("if('Free text only'!Z33&lt;&gt;"""",if(counta(split('Free text only'!Z33,"",""))&lt;&gt;0,COUNTA(split('Free text only'!Z33,"","")),if(counta(split('Free text only'!Z33,"";""))&lt;&gt;0,COUNTA(split('Free text only'!Z33,"";1"")),1)),0)"),"0")</f>
        <v>0</v>
      </c>
    </row>
    <row r="34">
      <c r="A34" s="67" t="str">
        <f>IFERROR(__xludf.DUMMYFUNCTION("if('Free text only'!A34&lt;&gt;"""",if(counta(split('Free text only'!A34,"",""))&lt;&gt;0,COUNTA(split('Free text only'!A34,"","")),if(counta(split('Free text only'!A34,"";""))&lt;&gt;0,COUNTA(split('Free text only'!A34,"";1"")),1)),0)"),"0")</f>
        <v>0</v>
      </c>
      <c r="B34" s="67" t="str">
        <f>IFERROR(__xludf.DUMMYFUNCTION("if('Free text only'!B34&lt;&gt;"""",if(counta(split('Free text only'!B34,"",""))&lt;&gt;0,COUNTA(split('Free text only'!B34,"","")),if(counta(split('Free text only'!B34,"";""))&lt;&gt;0,COUNTA(split('Free text only'!B34,"";1"")),1)),0)"),"2")</f>
        <v>2</v>
      </c>
      <c r="C34" s="67" t="str">
        <f>IFERROR(__xludf.DUMMYFUNCTION("if('Free text only'!C34&lt;&gt;"""",if(counta(split('Free text only'!C34,"",""))&lt;&gt;0,COUNTA(split('Free text only'!C34,"","")),if(counta(split('Free text only'!C34,"";""))&lt;&gt;0,COUNTA(split('Free text only'!C34,"";1"")),1)),0)"),"0")</f>
        <v>0</v>
      </c>
      <c r="D34" s="67" t="str">
        <f>IFERROR(__xludf.DUMMYFUNCTION("if('Free text only'!D34&lt;&gt;"""",if(counta(split('Free text only'!D34,"",""))&lt;&gt;0,COUNTA(split('Free text only'!D34,"","")),if(counta(split('Free text only'!D34,"";""))&lt;&gt;0,COUNTA(split('Free text only'!D34,"";1"")),1)),0)"),"0")</f>
        <v>0</v>
      </c>
      <c r="E34" s="67" t="str">
        <f>IFERROR(__xludf.DUMMYFUNCTION("if('Free text only'!E34&lt;&gt;"""",if(counta(split('Free text only'!E34,"",""))&lt;&gt;0,COUNTA(split('Free text only'!E34,"","")),if(counta(split('Free text only'!E34,"";""))&lt;&gt;0,COUNTA(split('Free text only'!E34,"";1"")),1)),0)"),"0")</f>
        <v>0</v>
      </c>
      <c r="F34" s="67" t="str">
        <f>IFERROR(__xludf.DUMMYFUNCTION("if('Free text only'!F34&lt;&gt;"""",if(counta(split('Free text only'!F34,"",""))&lt;&gt;0,COUNTA(split('Free text only'!F34,"","")),if(counta(split('Free text only'!F34,"";""))&lt;&gt;0,COUNTA(split('Free text only'!F34,"";1"")),1)),0)"),"0")</f>
        <v>0</v>
      </c>
      <c r="G34" s="67" t="str">
        <f>IFERROR(__xludf.DUMMYFUNCTION("if('Free text only'!G34&lt;&gt;"""",if(counta(split('Free text only'!G34,"",""))&lt;&gt;0,COUNTA(split('Free text only'!G34,"","")),if(counta(split('Free text only'!G34,"";""))&lt;&gt;0,COUNTA(split('Free text only'!G34,"";1"")),1)),0)"),"1")</f>
        <v>1</v>
      </c>
      <c r="H34" s="67" t="str">
        <f>IFERROR(__xludf.DUMMYFUNCTION("if('Free text only'!H34&lt;&gt;"""",if(counta(split('Free text only'!H34,"",""))&lt;&gt;0,COUNTA(split('Free text only'!H34,"","")),if(counta(split('Free text only'!H34,"";""))&lt;&gt;0,COUNTA(split('Free text only'!H34,"";1"")),1)),0)"),"1")</f>
        <v>1</v>
      </c>
      <c r="I34" s="67" t="str">
        <f>IFERROR(__xludf.DUMMYFUNCTION("if('Free text only'!I34&lt;&gt;"""",if(counta(split('Free text only'!I34,"",""))&lt;&gt;0,COUNTA(split('Free text only'!I34,"","")),if(counta(split('Free text only'!I34,"";""))&lt;&gt;0,COUNTA(split('Free text only'!I34,"";1"")),1)),0)"),"1")</f>
        <v>1</v>
      </c>
      <c r="J34" s="67" t="str">
        <f>IFERROR(__xludf.DUMMYFUNCTION("if('Free text only'!J34&lt;&gt;"""",if(counta(split('Free text only'!J34,"",""))&lt;&gt;0,COUNTA(split('Free text only'!J34,"","")),if(counta(split('Free text only'!J34,"";""))&lt;&gt;0,COUNTA(split('Free text only'!J34,"";1"")),1)),0)"),"0")</f>
        <v>0</v>
      </c>
      <c r="K34" s="67" t="str">
        <f>IFERROR(__xludf.DUMMYFUNCTION("if('Free text only'!K34&lt;&gt;"""",if(counta(split('Free text only'!K34,"",""))&lt;&gt;0,COUNTA(split('Free text only'!K34,"","")),if(counta(split('Free text only'!K34,"";""))&lt;&gt;0,COUNTA(split('Free text only'!K34,"";1"")),1)),0)"),"0")</f>
        <v>0</v>
      </c>
      <c r="L34" s="67" t="str">
        <f>IFERROR(__xludf.DUMMYFUNCTION("if('Free text only'!L34&lt;&gt;"""",if(counta(split('Free text only'!L34,"",""))&lt;&gt;0,COUNTA(split('Free text only'!L34,"","")),if(counta(split('Free text only'!L34,"";""))&lt;&gt;0,COUNTA(split('Free text only'!L34,"";1"")),1)),0)"),"1")</f>
        <v>1</v>
      </c>
      <c r="M34" s="67" t="str">
        <f>IFERROR(__xludf.DUMMYFUNCTION("if('Free text only'!M34&lt;&gt;"""",if(counta(split('Free text only'!M34,"",""))&lt;&gt;0,COUNTA(split('Free text only'!M34,"","")),if(counta(split('Free text only'!M34,"";""))&lt;&gt;0,COUNTA(split('Free text only'!M34,"";1"")),1)),0)"),"0")</f>
        <v>0</v>
      </c>
      <c r="N34" s="67" t="str">
        <f>IFERROR(__xludf.DUMMYFUNCTION("if('Free text only'!N34&lt;&gt;"""",if(counta(split('Free text only'!N34,"",""))&lt;&gt;0,COUNTA(split('Free text only'!N34,"","")),if(counta(split('Free text only'!N34,"";""))&lt;&gt;0,COUNTA(split('Free text only'!N34,"";1"")),1)),0)"),"0")</f>
        <v>0</v>
      </c>
      <c r="O34" s="67" t="str">
        <f>IFERROR(__xludf.DUMMYFUNCTION("if('Free text only'!O34&lt;&gt;"""",if(counta(split('Free text only'!O34,"",""))&lt;&gt;0,COUNTA(split('Free text only'!O34,"","")),if(counta(split('Free text only'!O34,"";""))&lt;&gt;0,COUNTA(split('Free text only'!O34,"";1"")),1)),0)"),"0")</f>
        <v>0</v>
      </c>
      <c r="P34" s="67" t="str">
        <f>IFERROR(__xludf.DUMMYFUNCTION("if('Free text only'!P34&lt;&gt;"""",if(counta(split('Free text only'!P34,"",""))&lt;&gt;0,COUNTA(split('Free text only'!P34,"","")),if(counta(split('Free text only'!P34,"";""))&lt;&gt;0,COUNTA(split('Free text only'!P34,"";1"")),1)),0)"),"0")</f>
        <v>0</v>
      </c>
      <c r="Q34" s="67" t="str">
        <f>IFERROR(__xludf.DUMMYFUNCTION("if('Free text only'!Q34&lt;&gt;"""",if(counta(split('Free text only'!Q34,"",""))&lt;&gt;0,COUNTA(split('Free text only'!Q34,"","")),if(counta(split('Free text only'!Q34,"";""))&lt;&gt;0,COUNTA(split('Free text only'!Q34,"";1"")),1)),0)"),"0")</f>
        <v>0</v>
      </c>
      <c r="R34" s="67" t="str">
        <f>IFERROR(__xludf.DUMMYFUNCTION("if('Free text only'!R34&lt;&gt;"""",if(counta(split('Free text only'!R34,"",""))&lt;&gt;0,COUNTA(split('Free text only'!R34,"","")),if(counta(split('Free text only'!R34,"";""))&lt;&gt;0,COUNTA(split('Free text only'!R34,"";1"")),1)),0)"),"0")</f>
        <v>0</v>
      </c>
      <c r="S34" s="67" t="str">
        <f>IFERROR(__xludf.DUMMYFUNCTION("if('Free text only'!S34&lt;&gt;"""",if(counta(split('Free text only'!S34,"",""))&lt;&gt;0,COUNTA(split('Free text only'!S34,"","")),if(counta(split('Free text only'!S34,"";""))&lt;&gt;0,COUNTA(split('Free text only'!S34,"";1"")),1)),0)"),"0")</f>
        <v>0</v>
      </c>
      <c r="T34" s="67" t="str">
        <f>IFERROR(__xludf.DUMMYFUNCTION("if('Free text only'!T34&lt;&gt;"""",if(counta(split('Free text only'!T34,"",""))&lt;&gt;0,COUNTA(split('Free text only'!T34,"","")),if(counta(split('Free text only'!T34,"";""))&lt;&gt;0,COUNTA(split('Free text only'!T34,"";1"")),1)),0)"),"1")</f>
        <v>1</v>
      </c>
      <c r="U34" s="67" t="str">
        <f>IFERROR(__xludf.DUMMYFUNCTION("if('Free text only'!U34&lt;&gt;"""",if(counta(split('Free text only'!U34,"",""))&lt;&gt;0,COUNTA(split('Free text only'!U34,"","")),if(counta(split('Free text only'!U34,"";""))&lt;&gt;0,COUNTA(split('Free text only'!U34,"";1"")),1)),0)"),"0")</f>
        <v>0</v>
      </c>
      <c r="V34" s="67" t="str">
        <f>IFERROR(__xludf.DUMMYFUNCTION("if('Free text only'!V34&lt;&gt;"""",if(counta(split('Free text only'!V34,"",""))&lt;&gt;0,COUNTA(split('Free text only'!V34,"","")),if(counta(split('Free text only'!V34,"";""))&lt;&gt;0,COUNTA(split('Free text only'!V34,"";1"")),1)),0)"),"0")</f>
        <v>0</v>
      </c>
      <c r="W34" s="67" t="str">
        <f>IFERROR(__xludf.DUMMYFUNCTION("if('Free text only'!W34&lt;&gt;"""",if(counta(split('Free text only'!W34,"",""))&lt;&gt;0,COUNTA(split('Free text only'!W34,"","")),if(counta(split('Free text only'!W34,"";""))&lt;&gt;0,COUNTA(split('Free text only'!W34,"";1"")),1)),0)"),"1")</f>
        <v>1</v>
      </c>
      <c r="X34" s="67" t="str">
        <f>IFERROR(__xludf.DUMMYFUNCTION("if('Free text only'!X34&lt;&gt;"""",if(counta(split('Free text only'!X34,"",""))&lt;&gt;0,COUNTA(split('Free text only'!X34,"","")),if(counta(split('Free text only'!X34,"";""))&lt;&gt;0,COUNTA(split('Free text only'!X34,"";1"")),1)),0)"),"0")</f>
        <v>0</v>
      </c>
      <c r="Y34" s="67" t="str">
        <f>IFERROR(__xludf.DUMMYFUNCTION("if('Free text only'!Y34&lt;&gt;"""",if(counta(split('Free text only'!Y34,"",""))&lt;&gt;0,COUNTA(split('Free text only'!Y34,"","")),if(counta(split('Free text only'!Y34,"";""))&lt;&gt;0,COUNTA(split('Free text only'!Y34,"";1"")),1)),0)"),"1")</f>
        <v>1</v>
      </c>
      <c r="Z34" s="67" t="str">
        <f>IFERROR(__xludf.DUMMYFUNCTION("if('Free text only'!Z34&lt;&gt;"""",if(counta(split('Free text only'!Z34,"",""))&lt;&gt;0,COUNTA(split('Free text only'!Z34,"","")),if(counta(split('Free text only'!Z34,"";""))&lt;&gt;0,COUNTA(split('Free text only'!Z34,"";1"")),1)),0)"),"0")</f>
        <v>0</v>
      </c>
    </row>
    <row r="35">
      <c r="A35" s="67" t="str">
        <f>IFERROR(__xludf.DUMMYFUNCTION("if('Free text only'!A35&lt;&gt;"""",if(counta(split('Free text only'!A35,"",""))&lt;&gt;0,COUNTA(split('Free text only'!A35,"","")),if(counta(split('Free text only'!A35,"";""))&lt;&gt;0,COUNTA(split('Free text only'!A35,"";1"")),1)),0)"),"0")</f>
        <v>0</v>
      </c>
      <c r="B35" s="67" t="str">
        <f>IFERROR(__xludf.DUMMYFUNCTION("if('Free text only'!B35&lt;&gt;"""",if(counta(split('Free text only'!B35,"",""))&lt;&gt;0,COUNTA(split('Free text only'!B35,"","")),if(counta(split('Free text only'!B35,"";""))&lt;&gt;0,COUNTA(split('Free text only'!B35,"";1"")),1)),0)"),"0")</f>
        <v>0</v>
      </c>
      <c r="C35" s="67" t="str">
        <f>IFERROR(__xludf.DUMMYFUNCTION("if('Free text only'!C35&lt;&gt;"""",if(counta(split('Free text only'!C35,"",""))&lt;&gt;0,COUNTA(split('Free text only'!C35,"","")),if(counta(split('Free text only'!C35,"";""))&lt;&gt;0,COUNTA(split('Free text only'!C35,"";1"")),1)),0)"),"1")</f>
        <v>1</v>
      </c>
      <c r="D35" s="67" t="str">
        <f>IFERROR(__xludf.DUMMYFUNCTION("if('Free text only'!D35&lt;&gt;"""",if(counta(split('Free text only'!D35,"",""))&lt;&gt;0,COUNTA(split('Free text only'!D35,"","")),if(counta(split('Free text only'!D35,"";""))&lt;&gt;0,COUNTA(split('Free text only'!D35,"";1"")),1)),0)"),"1")</f>
        <v>1</v>
      </c>
      <c r="E35" s="67" t="str">
        <f>IFERROR(__xludf.DUMMYFUNCTION("if('Free text only'!E35&lt;&gt;"""",if(counta(split('Free text only'!E35,"",""))&lt;&gt;0,COUNTA(split('Free text only'!E35,"","")),if(counta(split('Free text only'!E35,"";""))&lt;&gt;0,COUNTA(split('Free text only'!E35,"";1"")),1)),0)"),"0")</f>
        <v>0</v>
      </c>
      <c r="F35" s="67" t="str">
        <f>IFERROR(__xludf.DUMMYFUNCTION("if('Free text only'!F35&lt;&gt;"""",if(counta(split('Free text only'!F35,"",""))&lt;&gt;0,COUNTA(split('Free text only'!F35,"","")),if(counta(split('Free text only'!F35,"";""))&lt;&gt;0,COUNTA(split('Free text only'!F35,"";1"")),1)),0)"),"0")</f>
        <v>0</v>
      </c>
      <c r="G35" s="67" t="str">
        <f>IFERROR(__xludf.DUMMYFUNCTION("if('Free text only'!G35&lt;&gt;"""",if(counta(split('Free text only'!G35,"",""))&lt;&gt;0,COUNTA(split('Free text only'!G35,"","")),if(counta(split('Free text only'!G35,"";""))&lt;&gt;0,COUNTA(split('Free text only'!G35,"";1"")),1)),0)"),"0")</f>
        <v>0</v>
      </c>
      <c r="H35" s="67" t="str">
        <f>IFERROR(__xludf.DUMMYFUNCTION("if('Free text only'!H35&lt;&gt;"""",if(counta(split('Free text only'!H35,"",""))&lt;&gt;0,COUNTA(split('Free text only'!H35,"","")),if(counta(split('Free text only'!H35,"";""))&lt;&gt;0,COUNTA(split('Free text only'!H35,"";1"")),1)),0)"),"0")</f>
        <v>0</v>
      </c>
      <c r="I35" s="67" t="str">
        <f>IFERROR(__xludf.DUMMYFUNCTION("if('Free text only'!I35&lt;&gt;"""",if(counta(split('Free text only'!I35,"",""))&lt;&gt;0,COUNTA(split('Free text only'!I35,"","")),if(counta(split('Free text only'!I35,"";""))&lt;&gt;0,COUNTA(split('Free text only'!I35,"";1"")),1)),0)"),"1")</f>
        <v>1</v>
      </c>
      <c r="J35" s="67" t="str">
        <f>IFERROR(__xludf.DUMMYFUNCTION("if('Free text only'!J35&lt;&gt;"""",if(counta(split('Free text only'!J35,"",""))&lt;&gt;0,COUNTA(split('Free text only'!J35,"","")),if(counta(split('Free text only'!J35,"";""))&lt;&gt;0,COUNTA(split('Free text only'!J35,"";1"")),1)),0)"),"2")</f>
        <v>2</v>
      </c>
      <c r="K35" s="67" t="str">
        <f>IFERROR(__xludf.DUMMYFUNCTION("if('Free text only'!K35&lt;&gt;"""",if(counta(split('Free text only'!K35,"",""))&lt;&gt;0,COUNTA(split('Free text only'!K35,"","")),if(counta(split('Free text only'!K35,"";""))&lt;&gt;0,COUNTA(split('Free text only'!K35,"";1"")),1)),0)"),"1")</f>
        <v>1</v>
      </c>
      <c r="L35" s="67" t="str">
        <f>IFERROR(__xludf.DUMMYFUNCTION("if('Free text only'!L35&lt;&gt;"""",if(counta(split('Free text only'!L35,"",""))&lt;&gt;0,COUNTA(split('Free text only'!L35,"","")),if(counta(split('Free text only'!L35,"";""))&lt;&gt;0,COUNTA(split('Free text only'!L35,"";1"")),1)),0)"),"1")</f>
        <v>1</v>
      </c>
      <c r="M35" s="67" t="str">
        <f>IFERROR(__xludf.DUMMYFUNCTION("if('Free text only'!M35&lt;&gt;"""",if(counta(split('Free text only'!M35,"",""))&lt;&gt;0,COUNTA(split('Free text only'!M35,"","")),if(counta(split('Free text only'!M35,"";""))&lt;&gt;0,COUNTA(split('Free text only'!M35,"";1"")),1)),0)"),"0")</f>
        <v>0</v>
      </c>
      <c r="N35" s="67" t="str">
        <f>IFERROR(__xludf.DUMMYFUNCTION("if('Free text only'!N35&lt;&gt;"""",if(counta(split('Free text only'!N35,"",""))&lt;&gt;0,COUNTA(split('Free text only'!N35,"","")),if(counta(split('Free text only'!N35,"";""))&lt;&gt;0,COUNTA(split('Free text only'!N35,"";1"")),1)),0)"),"1")</f>
        <v>1</v>
      </c>
      <c r="O35" s="67" t="str">
        <f>IFERROR(__xludf.DUMMYFUNCTION("if('Free text only'!O35&lt;&gt;"""",if(counta(split('Free text only'!O35,"",""))&lt;&gt;0,COUNTA(split('Free text only'!O35,"","")),if(counta(split('Free text only'!O35,"";""))&lt;&gt;0,COUNTA(split('Free text only'!O35,"";1"")),1)),0)"),"0")</f>
        <v>0</v>
      </c>
      <c r="P35" s="67" t="str">
        <f>IFERROR(__xludf.DUMMYFUNCTION("if('Free text only'!P35&lt;&gt;"""",if(counta(split('Free text only'!P35,"",""))&lt;&gt;0,COUNTA(split('Free text only'!P35,"","")),if(counta(split('Free text only'!P35,"";""))&lt;&gt;0,COUNTA(split('Free text only'!P35,"";1"")),1)),0)"),"0")</f>
        <v>0</v>
      </c>
      <c r="Q35" s="67" t="str">
        <f>IFERROR(__xludf.DUMMYFUNCTION("if('Free text only'!Q35&lt;&gt;"""",if(counta(split('Free text only'!Q35,"",""))&lt;&gt;0,COUNTA(split('Free text only'!Q35,"","")),if(counta(split('Free text only'!Q35,"";""))&lt;&gt;0,COUNTA(split('Free text only'!Q35,"";1"")),1)),0)"),"0")</f>
        <v>0</v>
      </c>
      <c r="R35" s="67" t="str">
        <f>IFERROR(__xludf.DUMMYFUNCTION("if('Free text only'!R35&lt;&gt;"""",if(counta(split('Free text only'!R35,"",""))&lt;&gt;0,COUNTA(split('Free text only'!R35,"","")),if(counta(split('Free text only'!R35,"";""))&lt;&gt;0,COUNTA(split('Free text only'!R35,"";1"")),1)),0)"),"1")</f>
        <v>1</v>
      </c>
      <c r="S35" s="67" t="str">
        <f>IFERROR(__xludf.DUMMYFUNCTION("if('Free text only'!S35&lt;&gt;"""",if(counta(split('Free text only'!S35,"",""))&lt;&gt;0,COUNTA(split('Free text only'!S35,"","")),if(counta(split('Free text only'!S35,"";""))&lt;&gt;0,COUNTA(split('Free text only'!S35,"";1"")),1)),0)"),"1")</f>
        <v>1</v>
      </c>
      <c r="T35" s="67" t="str">
        <f>IFERROR(__xludf.DUMMYFUNCTION("if('Free text only'!T35&lt;&gt;"""",if(counta(split('Free text only'!T35,"",""))&lt;&gt;0,COUNTA(split('Free text only'!T35,"","")),if(counta(split('Free text only'!T35,"";""))&lt;&gt;0,COUNTA(split('Free text only'!T35,"";1"")),1)),0)"),"2")</f>
        <v>2</v>
      </c>
      <c r="U35" s="67" t="str">
        <f>IFERROR(__xludf.DUMMYFUNCTION("if('Free text only'!U35&lt;&gt;"""",if(counta(split('Free text only'!U35,"",""))&lt;&gt;0,COUNTA(split('Free text only'!U35,"","")),if(counta(split('Free text only'!U35,"";""))&lt;&gt;0,COUNTA(split('Free text only'!U35,"";1"")),1)),0)"),"1")</f>
        <v>1</v>
      </c>
      <c r="V35" s="67" t="str">
        <f>IFERROR(__xludf.DUMMYFUNCTION("if('Free text only'!V35&lt;&gt;"""",if(counta(split('Free text only'!V35,"",""))&lt;&gt;0,COUNTA(split('Free text only'!V35,"","")),if(counta(split('Free text only'!V35,"";""))&lt;&gt;0,COUNTA(split('Free text only'!V35,"";1"")),1)),0)"),"0")</f>
        <v>0</v>
      </c>
      <c r="W35" s="67" t="str">
        <f>IFERROR(__xludf.DUMMYFUNCTION("if('Free text only'!W35&lt;&gt;"""",if(counta(split('Free text only'!W35,"",""))&lt;&gt;0,COUNTA(split('Free text only'!W35,"","")),if(counta(split('Free text only'!W35,"";""))&lt;&gt;0,COUNTA(split('Free text only'!W35,"";1"")),1)),0)"),"1")</f>
        <v>1</v>
      </c>
      <c r="X35" s="67" t="str">
        <f>IFERROR(__xludf.DUMMYFUNCTION("if('Free text only'!X35&lt;&gt;"""",if(counta(split('Free text only'!X35,"",""))&lt;&gt;0,COUNTA(split('Free text only'!X35,"","")),if(counta(split('Free text only'!X35,"";""))&lt;&gt;0,COUNTA(split('Free text only'!X35,"";1"")),1)),0)"),"1")</f>
        <v>1</v>
      </c>
      <c r="Y35" s="67" t="str">
        <f>IFERROR(__xludf.DUMMYFUNCTION("if('Free text only'!Y35&lt;&gt;"""",if(counta(split('Free text only'!Y35,"",""))&lt;&gt;0,COUNTA(split('Free text only'!Y35,"","")),if(counta(split('Free text only'!Y35,"";""))&lt;&gt;0,COUNTA(split('Free text only'!Y35,"";1"")),1)),0)"),"1")</f>
        <v>1</v>
      </c>
      <c r="Z35" s="67" t="str">
        <f>IFERROR(__xludf.DUMMYFUNCTION("if('Free text only'!Z35&lt;&gt;"""",if(counta(split('Free text only'!Z35,"",""))&lt;&gt;0,COUNTA(split('Free text only'!Z35,"","")),if(counta(split('Free text only'!Z35,"";""))&lt;&gt;0,COUNTA(split('Free text only'!Z35,"";1"")),1)),0)"),"0")</f>
        <v>0</v>
      </c>
    </row>
    <row r="36">
      <c r="A36" s="67" t="str">
        <f>IFERROR(__xludf.DUMMYFUNCTION("if('Free text only'!A36&lt;&gt;"""",if(counta(split('Free text only'!A36,"",""))&lt;&gt;0,COUNTA(split('Free text only'!A36,"","")),if(counta(split('Free text only'!A36,"";""))&lt;&gt;0,COUNTA(split('Free text only'!A36,"";1"")),1)),0)"),"0")</f>
        <v>0</v>
      </c>
      <c r="B36" s="67" t="str">
        <f>IFERROR(__xludf.DUMMYFUNCTION("if('Free text only'!B36&lt;&gt;"""",if(counta(split('Free text only'!B36,"",""))&lt;&gt;0,COUNTA(split('Free text only'!B36,"","")),if(counta(split('Free text only'!B36,"";""))&lt;&gt;0,COUNTA(split('Free text only'!B36,"";1"")),1)),0)"),"0")</f>
        <v>0</v>
      </c>
      <c r="C36" s="67" t="str">
        <f>IFERROR(__xludf.DUMMYFUNCTION("if('Free text only'!C36&lt;&gt;"""",if(counta(split('Free text only'!C36,"",""))&lt;&gt;0,COUNTA(split('Free text only'!C36,"","")),if(counta(split('Free text only'!C36,"";""))&lt;&gt;0,COUNTA(split('Free text only'!C36,"";1"")),1)),0)"),"0")</f>
        <v>0</v>
      </c>
      <c r="D36" s="67" t="str">
        <f>IFERROR(__xludf.DUMMYFUNCTION("if('Free text only'!D36&lt;&gt;"""",if(counta(split('Free text only'!D36,"",""))&lt;&gt;0,COUNTA(split('Free text only'!D36,"","")),if(counta(split('Free text only'!D36,"";""))&lt;&gt;0,COUNTA(split('Free text only'!D36,"";1"")),1)),0)"),"0")</f>
        <v>0</v>
      </c>
      <c r="E36" s="67" t="str">
        <f>IFERROR(__xludf.DUMMYFUNCTION("if('Free text only'!E36&lt;&gt;"""",if(counta(split('Free text only'!E36,"",""))&lt;&gt;0,COUNTA(split('Free text only'!E36,"","")),if(counta(split('Free text only'!E36,"";""))&lt;&gt;0,COUNTA(split('Free text only'!E36,"";1"")),1)),0)"),"0")</f>
        <v>0</v>
      </c>
      <c r="F36" s="67" t="str">
        <f>IFERROR(__xludf.DUMMYFUNCTION("if('Free text only'!F36&lt;&gt;"""",if(counta(split('Free text only'!F36,"",""))&lt;&gt;0,COUNTA(split('Free text only'!F36,"","")),if(counta(split('Free text only'!F36,"";""))&lt;&gt;0,COUNTA(split('Free text only'!F36,"";1"")),1)),0)"),"0")</f>
        <v>0</v>
      </c>
      <c r="G36" s="67" t="str">
        <f>IFERROR(__xludf.DUMMYFUNCTION("if('Free text only'!G36&lt;&gt;"""",if(counta(split('Free text only'!G36,"",""))&lt;&gt;0,COUNTA(split('Free text only'!G36,"","")),if(counta(split('Free text only'!G36,"";""))&lt;&gt;0,COUNTA(split('Free text only'!G36,"";1"")),1)),0)"),"0")</f>
        <v>0</v>
      </c>
      <c r="H36" s="67" t="str">
        <f>IFERROR(__xludf.DUMMYFUNCTION("if('Free text only'!H36&lt;&gt;"""",if(counta(split('Free text only'!H36,"",""))&lt;&gt;0,COUNTA(split('Free text only'!H36,"","")),if(counta(split('Free text only'!H36,"";""))&lt;&gt;0,COUNTA(split('Free text only'!H36,"";1"")),1)),0)"),"0")</f>
        <v>0</v>
      </c>
      <c r="I36" s="67" t="str">
        <f>IFERROR(__xludf.DUMMYFUNCTION("if('Free text only'!I36&lt;&gt;"""",if(counta(split('Free text only'!I36,"",""))&lt;&gt;0,COUNTA(split('Free text only'!I36,"","")),if(counta(split('Free text only'!I36,"";""))&lt;&gt;0,COUNTA(split('Free text only'!I36,"";1"")),1)),0)"),"0")</f>
        <v>0</v>
      </c>
      <c r="J36" s="67" t="str">
        <f>IFERROR(__xludf.DUMMYFUNCTION("if('Free text only'!J36&lt;&gt;"""",if(counta(split('Free text only'!J36,"",""))&lt;&gt;0,COUNTA(split('Free text only'!J36,"","")),if(counta(split('Free text only'!J36,"";""))&lt;&gt;0,COUNTA(split('Free text only'!J36,"";1"")),1)),0)"),"0")</f>
        <v>0</v>
      </c>
      <c r="K36" s="67" t="str">
        <f>IFERROR(__xludf.DUMMYFUNCTION("if('Free text only'!K36&lt;&gt;"""",if(counta(split('Free text only'!K36,"",""))&lt;&gt;0,COUNTA(split('Free text only'!K36,"","")),if(counta(split('Free text only'!K36,"";""))&lt;&gt;0,COUNTA(split('Free text only'!K36,"";1"")),1)),0)"),"0")</f>
        <v>0</v>
      </c>
      <c r="L36" s="67" t="str">
        <f>IFERROR(__xludf.DUMMYFUNCTION("if('Free text only'!L36&lt;&gt;"""",if(counta(split('Free text only'!L36,"",""))&lt;&gt;0,COUNTA(split('Free text only'!L36,"","")),if(counta(split('Free text only'!L36,"";""))&lt;&gt;0,COUNTA(split('Free text only'!L36,"";1"")),1)),0)"),"0")</f>
        <v>0</v>
      </c>
      <c r="M36" s="67" t="str">
        <f>IFERROR(__xludf.DUMMYFUNCTION("if('Free text only'!M36&lt;&gt;"""",if(counta(split('Free text only'!M36,"",""))&lt;&gt;0,COUNTA(split('Free text only'!M36,"","")),if(counta(split('Free text only'!M36,"";""))&lt;&gt;0,COUNTA(split('Free text only'!M36,"";1"")),1)),0)"),"0")</f>
        <v>0</v>
      </c>
      <c r="N36" s="67" t="str">
        <f>IFERROR(__xludf.DUMMYFUNCTION("if('Free text only'!N36&lt;&gt;"""",if(counta(split('Free text only'!N36,"",""))&lt;&gt;0,COUNTA(split('Free text only'!N36,"","")),if(counta(split('Free text only'!N36,"";""))&lt;&gt;0,COUNTA(split('Free text only'!N36,"";1"")),1)),0)"),"0")</f>
        <v>0</v>
      </c>
      <c r="O36" s="67" t="str">
        <f>IFERROR(__xludf.DUMMYFUNCTION("if('Free text only'!O36&lt;&gt;"""",if(counta(split('Free text only'!O36,"",""))&lt;&gt;0,COUNTA(split('Free text only'!O36,"","")),if(counta(split('Free text only'!O36,"";""))&lt;&gt;0,COUNTA(split('Free text only'!O36,"";1"")),1)),0)"),"0")</f>
        <v>0</v>
      </c>
      <c r="P36" s="67" t="str">
        <f>IFERROR(__xludf.DUMMYFUNCTION("if('Free text only'!P36&lt;&gt;"""",if(counta(split('Free text only'!P36,"",""))&lt;&gt;0,COUNTA(split('Free text only'!P36,"","")),if(counta(split('Free text only'!P36,"";""))&lt;&gt;0,COUNTA(split('Free text only'!P36,"";1"")),1)),0)"),"0")</f>
        <v>0</v>
      </c>
      <c r="Q36" s="67" t="str">
        <f>IFERROR(__xludf.DUMMYFUNCTION("if('Free text only'!Q36&lt;&gt;"""",if(counta(split('Free text only'!Q36,"",""))&lt;&gt;0,COUNTA(split('Free text only'!Q36,"","")),if(counta(split('Free text only'!Q36,"";""))&lt;&gt;0,COUNTA(split('Free text only'!Q36,"";1"")),1)),0)"),"0")</f>
        <v>0</v>
      </c>
      <c r="R36" s="67" t="str">
        <f>IFERROR(__xludf.DUMMYFUNCTION("if('Free text only'!R36&lt;&gt;"""",if(counta(split('Free text only'!R36,"",""))&lt;&gt;0,COUNTA(split('Free text only'!R36,"","")),if(counta(split('Free text only'!R36,"";""))&lt;&gt;0,COUNTA(split('Free text only'!R36,"";1"")),1)),0)"),"0")</f>
        <v>0</v>
      </c>
      <c r="S36" s="67" t="str">
        <f>IFERROR(__xludf.DUMMYFUNCTION("if('Free text only'!S36&lt;&gt;"""",if(counta(split('Free text only'!S36,"",""))&lt;&gt;0,COUNTA(split('Free text only'!S36,"","")),if(counta(split('Free text only'!S36,"";""))&lt;&gt;0,COUNTA(split('Free text only'!S36,"";1"")),1)),0)"),"0")</f>
        <v>0</v>
      </c>
      <c r="T36" s="67" t="str">
        <f>IFERROR(__xludf.DUMMYFUNCTION("if('Free text only'!T36&lt;&gt;"""",if(counta(split('Free text only'!T36,"",""))&lt;&gt;0,COUNTA(split('Free text only'!T36,"","")),if(counta(split('Free text only'!T36,"";""))&lt;&gt;0,COUNTA(split('Free text only'!T36,"";1"")),1)),0)"),"0")</f>
        <v>0</v>
      </c>
      <c r="U36" s="67" t="str">
        <f>IFERROR(__xludf.DUMMYFUNCTION("if('Free text only'!U36&lt;&gt;"""",if(counta(split('Free text only'!U36,"",""))&lt;&gt;0,COUNTA(split('Free text only'!U36,"","")),if(counta(split('Free text only'!U36,"";""))&lt;&gt;0,COUNTA(split('Free text only'!U36,"";1"")),1)),0)"),"0")</f>
        <v>0</v>
      </c>
      <c r="V36" s="67" t="str">
        <f>IFERROR(__xludf.DUMMYFUNCTION("if('Free text only'!V36&lt;&gt;"""",if(counta(split('Free text only'!V36,"",""))&lt;&gt;0,COUNTA(split('Free text only'!V36,"","")),if(counta(split('Free text only'!V36,"";""))&lt;&gt;0,COUNTA(split('Free text only'!V36,"";1"")),1)),0)"),"0")</f>
        <v>0</v>
      </c>
      <c r="W36" s="67" t="str">
        <f>IFERROR(__xludf.DUMMYFUNCTION("if('Free text only'!W36&lt;&gt;"""",if(counta(split('Free text only'!W36,"",""))&lt;&gt;0,COUNTA(split('Free text only'!W36,"","")),if(counta(split('Free text only'!W36,"";""))&lt;&gt;0,COUNTA(split('Free text only'!W36,"";1"")),1)),0)"),"0")</f>
        <v>0</v>
      </c>
      <c r="X36" s="67" t="str">
        <f>IFERROR(__xludf.DUMMYFUNCTION("if('Free text only'!X36&lt;&gt;"""",if(counta(split('Free text only'!X36,"",""))&lt;&gt;0,COUNTA(split('Free text only'!X36,"","")),if(counta(split('Free text only'!X36,"";""))&lt;&gt;0,COUNTA(split('Free text only'!X36,"";1"")),1)),0)"),"0")</f>
        <v>0</v>
      </c>
      <c r="Y36" s="67" t="str">
        <f>IFERROR(__xludf.DUMMYFUNCTION("if('Free text only'!Y36&lt;&gt;"""",if(counta(split('Free text only'!Y36,"",""))&lt;&gt;0,COUNTA(split('Free text only'!Y36,"","")),if(counta(split('Free text only'!Y36,"";""))&lt;&gt;0,COUNTA(split('Free text only'!Y36,"";1"")),1)),0)"),"0")</f>
        <v>0</v>
      </c>
      <c r="Z36" s="67" t="str">
        <f>IFERROR(__xludf.DUMMYFUNCTION("if('Free text only'!Z36&lt;&gt;"""",if(counta(split('Free text only'!Z36,"",""))&lt;&gt;0,COUNTA(split('Free text only'!Z36,"","")),if(counta(split('Free text only'!Z36,"";""))&lt;&gt;0,COUNTA(split('Free text only'!Z36,"";1"")),1)),0)"),"0")</f>
        <v>0</v>
      </c>
    </row>
    <row r="37">
      <c r="A37" s="67" t="str">
        <f>IFERROR(__xludf.DUMMYFUNCTION("if('Free text only'!A37&lt;&gt;"""",if(counta(split('Free text only'!A37,"",""))&lt;&gt;0,COUNTA(split('Free text only'!A37,"","")),if(counta(split('Free text only'!A37,"";""))&lt;&gt;0,COUNTA(split('Free text only'!A37,"";1"")),1)),0)"),"0")</f>
        <v>0</v>
      </c>
      <c r="B37" s="67" t="str">
        <f>IFERROR(__xludf.DUMMYFUNCTION("if('Free text only'!B37&lt;&gt;"""",if(counta(split('Free text only'!B37,"",""))&lt;&gt;0,COUNTA(split('Free text only'!B37,"","")),if(counta(split('Free text only'!B37,"";""))&lt;&gt;0,COUNTA(split('Free text only'!B37,"";1"")),1)),0)"),"0")</f>
        <v>0</v>
      </c>
      <c r="C37" s="67" t="str">
        <f>IFERROR(__xludf.DUMMYFUNCTION("if('Free text only'!C37&lt;&gt;"""",if(counta(split('Free text only'!C37,"",""))&lt;&gt;0,COUNTA(split('Free text only'!C37,"","")),if(counta(split('Free text only'!C37,"";""))&lt;&gt;0,COUNTA(split('Free text only'!C37,"";1"")),1)),0)"),"0")</f>
        <v>0</v>
      </c>
      <c r="D37" s="67" t="str">
        <f>IFERROR(__xludf.DUMMYFUNCTION("if('Free text only'!D37&lt;&gt;"""",if(counta(split('Free text only'!D37,"",""))&lt;&gt;0,COUNTA(split('Free text only'!D37,"","")),if(counta(split('Free text only'!D37,"";""))&lt;&gt;0,COUNTA(split('Free text only'!D37,"";1"")),1)),0)"),"0")</f>
        <v>0</v>
      </c>
      <c r="E37" s="67" t="str">
        <f>IFERROR(__xludf.DUMMYFUNCTION("if('Free text only'!E37&lt;&gt;"""",if(counta(split('Free text only'!E37,"",""))&lt;&gt;0,COUNTA(split('Free text only'!E37,"","")),if(counta(split('Free text only'!E37,"";""))&lt;&gt;0,COUNTA(split('Free text only'!E37,"";1"")),1)),0)"),"0")</f>
        <v>0</v>
      </c>
      <c r="F37" s="67" t="str">
        <f>IFERROR(__xludf.DUMMYFUNCTION("if('Free text only'!F37&lt;&gt;"""",if(counta(split('Free text only'!F37,"",""))&lt;&gt;0,COUNTA(split('Free text only'!F37,"","")),if(counta(split('Free text only'!F37,"";""))&lt;&gt;0,COUNTA(split('Free text only'!F37,"";1"")),1)),0)"),"0")</f>
        <v>0</v>
      </c>
      <c r="G37" s="67" t="str">
        <f>IFERROR(__xludf.DUMMYFUNCTION("if('Free text only'!G37&lt;&gt;"""",if(counta(split('Free text only'!G37,"",""))&lt;&gt;0,COUNTA(split('Free text only'!G37,"","")),if(counta(split('Free text only'!G37,"";""))&lt;&gt;0,COUNTA(split('Free text only'!G37,"";1"")),1)),0)"),"0")</f>
        <v>0</v>
      </c>
      <c r="H37" s="67" t="str">
        <f>IFERROR(__xludf.DUMMYFUNCTION("if('Free text only'!H37&lt;&gt;"""",if(counta(split('Free text only'!H37,"",""))&lt;&gt;0,COUNTA(split('Free text only'!H37,"","")),if(counta(split('Free text only'!H37,"";""))&lt;&gt;0,COUNTA(split('Free text only'!H37,"";1"")),1)),0)"),"0")</f>
        <v>0</v>
      </c>
      <c r="I37" s="67" t="str">
        <f>IFERROR(__xludf.DUMMYFUNCTION("if('Free text only'!I37&lt;&gt;"""",if(counta(split('Free text only'!I37,"",""))&lt;&gt;0,COUNTA(split('Free text only'!I37,"","")),if(counta(split('Free text only'!I37,"";""))&lt;&gt;0,COUNTA(split('Free text only'!I37,"";1"")),1)),0)"),"0")</f>
        <v>0</v>
      </c>
      <c r="J37" s="67" t="str">
        <f>IFERROR(__xludf.DUMMYFUNCTION("if('Free text only'!J37&lt;&gt;"""",if(counta(split('Free text only'!J37,"",""))&lt;&gt;0,COUNTA(split('Free text only'!J37,"","")),if(counta(split('Free text only'!J37,"";""))&lt;&gt;0,COUNTA(split('Free text only'!J37,"";1"")),1)),0)"),"0")</f>
        <v>0</v>
      </c>
      <c r="K37" s="67" t="str">
        <f>IFERROR(__xludf.DUMMYFUNCTION("if('Free text only'!K37&lt;&gt;"""",if(counta(split('Free text only'!K37,"",""))&lt;&gt;0,COUNTA(split('Free text only'!K37,"","")),if(counta(split('Free text only'!K37,"";""))&lt;&gt;0,COUNTA(split('Free text only'!K37,"";1"")),1)),0)"),"0")</f>
        <v>0</v>
      </c>
      <c r="L37" s="67" t="str">
        <f>IFERROR(__xludf.DUMMYFUNCTION("if('Free text only'!L37&lt;&gt;"""",if(counta(split('Free text only'!L37,"",""))&lt;&gt;0,COUNTA(split('Free text only'!L37,"","")),if(counta(split('Free text only'!L37,"";""))&lt;&gt;0,COUNTA(split('Free text only'!L37,"";1"")),1)),0)"),"0")</f>
        <v>0</v>
      </c>
      <c r="M37" s="67" t="str">
        <f>IFERROR(__xludf.DUMMYFUNCTION("if('Free text only'!M37&lt;&gt;"""",if(counta(split('Free text only'!M37,"",""))&lt;&gt;0,COUNTA(split('Free text only'!M37,"","")),if(counta(split('Free text only'!M37,"";""))&lt;&gt;0,COUNTA(split('Free text only'!M37,"";1"")),1)),0)"),"0")</f>
        <v>0</v>
      </c>
      <c r="N37" s="67" t="str">
        <f>IFERROR(__xludf.DUMMYFUNCTION("if('Free text only'!N37&lt;&gt;"""",if(counta(split('Free text only'!N37,"",""))&lt;&gt;0,COUNTA(split('Free text only'!N37,"","")),if(counta(split('Free text only'!N37,"";""))&lt;&gt;0,COUNTA(split('Free text only'!N37,"";1"")),1)),0)"),"0")</f>
        <v>0</v>
      </c>
      <c r="O37" s="67" t="str">
        <f>IFERROR(__xludf.DUMMYFUNCTION("if('Free text only'!O37&lt;&gt;"""",if(counta(split('Free text only'!O37,"",""))&lt;&gt;0,COUNTA(split('Free text only'!O37,"","")),if(counta(split('Free text only'!O37,"";""))&lt;&gt;0,COUNTA(split('Free text only'!O37,"";1"")),1)),0)"),"0")</f>
        <v>0</v>
      </c>
      <c r="P37" s="67" t="str">
        <f>IFERROR(__xludf.DUMMYFUNCTION("if('Free text only'!P37&lt;&gt;"""",if(counta(split('Free text only'!P37,"",""))&lt;&gt;0,COUNTA(split('Free text only'!P37,"","")),if(counta(split('Free text only'!P37,"";""))&lt;&gt;0,COUNTA(split('Free text only'!P37,"";1"")),1)),0)"),"0")</f>
        <v>0</v>
      </c>
      <c r="Q37" s="67" t="str">
        <f>IFERROR(__xludf.DUMMYFUNCTION("if('Free text only'!Q37&lt;&gt;"""",if(counta(split('Free text only'!Q37,"",""))&lt;&gt;0,COUNTA(split('Free text only'!Q37,"","")),if(counta(split('Free text only'!Q37,"";""))&lt;&gt;0,COUNTA(split('Free text only'!Q37,"";1"")),1)),0)"),"0")</f>
        <v>0</v>
      </c>
      <c r="R37" s="67" t="str">
        <f>IFERROR(__xludf.DUMMYFUNCTION("if('Free text only'!R37&lt;&gt;"""",if(counta(split('Free text only'!R37,"",""))&lt;&gt;0,COUNTA(split('Free text only'!R37,"","")),if(counta(split('Free text only'!R37,"";""))&lt;&gt;0,COUNTA(split('Free text only'!R37,"";1"")),1)),0)"),"0")</f>
        <v>0</v>
      </c>
      <c r="S37" s="67" t="str">
        <f>IFERROR(__xludf.DUMMYFUNCTION("if('Free text only'!S37&lt;&gt;"""",if(counta(split('Free text only'!S37,"",""))&lt;&gt;0,COUNTA(split('Free text only'!S37,"","")),if(counta(split('Free text only'!S37,"";""))&lt;&gt;0,COUNTA(split('Free text only'!S37,"";1"")),1)),0)"),"0")</f>
        <v>0</v>
      </c>
      <c r="T37" s="67" t="str">
        <f>IFERROR(__xludf.DUMMYFUNCTION("if('Free text only'!T37&lt;&gt;"""",if(counta(split('Free text only'!T37,"",""))&lt;&gt;0,COUNTA(split('Free text only'!T37,"","")),if(counta(split('Free text only'!T37,"";""))&lt;&gt;0,COUNTA(split('Free text only'!T37,"";1"")),1)),0)"),"0")</f>
        <v>0</v>
      </c>
      <c r="U37" s="67" t="str">
        <f>IFERROR(__xludf.DUMMYFUNCTION("if('Free text only'!U37&lt;&gt;"""",if(counta(split('Free text only'!U37,"",""))&lt;&gt;0,COUNTA(split('Free text only'!U37,"","")),if(counta(split('Free text only'!U37,"";""))&lt;&gt;0,COUNTA(split('Free text only'!U37,"";1"")),1)),0)"),"0")</f>
        <v>0</v>
      </c>
      <c r="V37" s="67" t="str">
        <f>IFERROR(__xludf.DUMMYFUNCTION("if('Free text only'!V37&lt;&gt;"""",if(counta(split('Free text only'!V37,"",""))&lt;&gt;0,COUNTA(split('Free text only'!V37,"","")),if(counta(split('Free text only'!V37,"";""))&lt;&gt;0,COUNTA(split('Free text only'!V37,"";1"")),1)),0)"),"0")</f>
        <v>0</v>
      </c>
      <c r="W37" s="67" t="str">
        <f>IFERROR(__xludf.DUMMYFUNCTION("if('Free text only'!W37&lt;&gt;"""",if(counta(split('Free text only'!W37,"",""))&lt;&gt;0,COUNTA(split('Free text only'!W37,"","")),if(counta(split('Free text only'!W37,"";""))&lt;&gt;0,COUNTA(split('Free text only'!W37,"";1"")),1)),0)"),"0")</f>
        <v>0</v>
      </c>
      <c r="X37" s="67" t="str">
        <f>IFERROR(__xludf.DUMMYFUNCTION("if('Free text only'!X37&lt;&gt;"""",if(counta(split('Free text only'!X37,"",""))&lt;&gt;0,COUNTA(split('Free text only'!X37,"","")),if(counta(split('Free text only'!X37,"";""))&lt;&gt;0,COUNTA(split('Free text only'!X37,"";1"")),1)),0)"),"1")</f>
        <v>1</v>
      </c>
      <c r="Y37" s="67" t="str">
        <f>IFERROR(__xludf.DUMMYFUNCTION("if('Free text only'!Y37&lt;&gt;"""",if(counta(split('Free text only'!Y37,"",""))&lt;&gt;0,COUNTA(split('Free text only'!Y37,"","")),if(counta(split('Free text only'!Y37,"";""))&lt;&gt;0,COUNTA(split('Free text only'!Y37,"";1"")),1)),0)"),"0")</f>
        <v>0</v>
      </c>
      <c r="Z37" s="67" t="str">
        <f>IFERROR(__xludf.DUMMYFUNCTION("if('Free text only'!Z37&lt;&gt;"""",if(counta(split('Free text only'!Z37,"",""))&lt;&gt;0,COUNTA(split('Free text only'!Z37,"","")),if(counta(split('Free text only'!Z37,"";""))&lt;&gt;0,COUNTA(split('Free text only'!Z37,"";1"")),1)),0)"),"0")</f>
        <v>0</v>
      </c>
    </row>
    <row r="38">
      <c r="A38" s="67" t="str">
        <f>IFERROR(__xludf.DUMMYFUNCTION("if('Free text only'!A38&lt;&gt;"""",if(counta(split('Free text only'!A38,"",""))&lt;&gt;0,COUNTA(split('Free text only'!A38,"","")),if(counta(split('Free text only'!A38,"";""))&lt;&gt;0,COUNTA(split('Free text only'!A38,"";1"")),1)),0)"),"0")</f>
        <v>0</v>
      </c>
      <c r="B38" s="67" t="str">
        <f>IFERROR(__xludf.DUMMYFUNCTION("if('Free text only'!B38&lt;&gt;"""",if(counta(split('Free text only'!B38,"",""))&lt;&gt;0,COUNTA(split('Free text only'!B38,"","")),if(counta(split('Free text only'!B38,"";""))&lt;&gt;0,COUNTA(split('Free text only'!B38,"";1"")),1)),0)"),"0")</f>
        <v>0</v>
      </c>
      <c r="C38" s="67" t="str">
        <f>IFERROR(__xludf.DUMMYFUNCTION("if('Free text only'!C38&lt;&gt;"""",if(counta(split('Free text only'!C38,"",""))&lt;&gt;0,COUNTA(split('Free text only'!C38,"","")),if(counta(split('Free text only'!C38,"";""))&lt;&gt;0,COUNTA(split('Free text only'!C38,"";1"")),1)),0)"),"0")</f>
        <v>0</v>
      </c>
      <c r="D38" s="67" t="str">
        <f>IFERROR(__xludf.DUMMYFUNCTION("if('Free text only'!D38&lt;&gt;"""",if(counta(split('Free text only'!D38,"",""))&lt;&gt;0,COUNTA(split('Free text only'!D38,"","")),if(counta(split('Free text only'!D38,"";""))&lt;&gt;0,COUNTA(split('Free text only'!D38,"";1"")),1)),0)"),"0")</f>
        <v>0</v>
      </c>
      <c r="E38" s="67" t="str">
        <f>IFERROR(__xludf.DUMMYFUNCTION("if('Free text only'!E38&lt;&gt;"""",if(counta(split('Free text only'!E38,"",""))&lt;&gt;0,COUNTA(split('Free text only'!E38,"","")),if(counta(split('Free text only'!E38,"";""))&lt;&gt;0,COUNTA(split('Free text only'!E38,"";1"")),1)),0)"),"0")</f>
        <v>0</v>
      </c>
      <c r="F38" s="67" t="str">
        <f>IFERROR(__xludf.DUMMYFUNCTION("if('Free text only'!F38&lt;&gt;"""",if(counta(split('Free text only'!F38,"",""))&lt;&gt;0,COUNTA(split('Free text only'!F38,"","")),if(counta(split('Free text only'!F38,"";""))&lt;&gt;0,COUNTA(split('Free text only'!F38,"";1"")),1)),0)"),"0")</f>
        <v>0</v>
      </c>
      <c r="G38" s="67" t="str">
        <f>IFERROR(__xludf.DUMMYFUNCTION("if('Free text only'!G38&lt;&gt;"""",if(counta(split('Free text only'!G38,"",""))&lt;&gt;0,COUNTA(split('Free text only'!G38,"","")),if(counta(split('Free text only'!G38,"";""))&lt;&gt;0,COUNTA(split('Free text only'!G38,"";1"")),1)),0)"),"0")</f>
        <v>0</v>
      </c>
      <c r="H38" s="67" t="str">
        <f>IFERROR(__xludf.DUMMYFUNCTION("if('Free text only'!H38&lt;&gt;"""",if(counta(split('Free text only'!H38,"",""))&lt;&gt;0,COUNTA(split('Free text only'!H38,"","")),if(counta(split('Free text only'!H38,"";""))&lt;&gt;0,COUNTA(split('Free text only'!H38,"";1"")),1)),0)"),"0")</f>
        <v>0</v>
      </c>
      <c r="I38" s="67" t="str">
        <f>IFERROR(__xludf.DUMMYFUNCTION("if('Free text only'!I38&lt;&gt;"""",if(counta(split('Free text only'!I38,"",""))&lt;&gt;0,COUNTA(split('Free text only'!I38,"","")),if(counta(split('Free text only'!I38,"";""))&lt;&gt;0,COUNTA(split('Free text only'!I38,"";1"")),1)),0)"),"0")</f>
        <v>0</v>
      </c>
      <c r="J38" s="67" t="str">
        <f>IFERROR(__xludf.DUMMYFUNCTION("if('Free text only'!J38&lt;&gt;"""",if(counta(split('Free text only'!J38,"",""))&lt;&gt;0,COUNTA(split('Free text only'!J38,"","")),if(counta(split('Free text only'!J38,"";""))&lt;&gt;0,COUNTA(split('Free text only'!J38,"";1"")),1)),0)"),"0")</f>
        <v>0</v>
      </c>
      <c r="K38" s="67" t="str">
        <f>IFERROR(__xludf.DUMMYFUNCTION("if('Free text only'!K38&lt;&gt;"""",if(counta(split('Free text only'!K38,"",""))&lt;&gt;0,COUNTA(split('Free text only'!K38,"","")),if(counta(split('Free text only'!K38,"";""))&lt;&gt;0,COUNTA(split('Free text only'!K38,"";1"")),1)),0)"),"0")</f>
        <v>0</v>
      </c>
      <c r="L38" s="67" t="str">
        <f>IFERROR(__xludf.DUMMYFUNCTION("if('Free text only'!L38&lt;&gt;"""",if(counta(split('Free text only'!L38,"",""))&lt;&gt;0,COUNTA(split('Free text only'!L38,"","")),if(counta(split('Free text only'!L38,"";""))&lt;&gt;0,COUNTA(split('Free text only'!L38,"";1"")),1)),0)"),"0")</f>
        <v>0</v>
      </c>
      <c r="M38" s="67" t="str">
        <f>IFERROR(__xludf.DUMMYFUNCTION("if('Free text only'!M38&lt;&gt;"""",if(counta(split('Free text only'!M38,"",""))&lt;&gt;0,COUNTA(split('Free text only'!M38,"","")),if(counta(split('Free text only'!M38,"";""))&lt;&gt;0,COUNTA(split('Free text only'!M38,"";1"")),1)),0)"),"0")</f>
        <v>0</v>
      </c>
      <c r="N38" s="67" t="str">
        <f>IFERROR(__xludf.DUMMYFUNCTION("if('Free text only'!N38&lt;&gt;"""",if(counta(split('Free text only'!N38,"",""))&lt;&gt;0,COUNTA(split('Free text only'!N38,"","")),if(counta(split('Free text only'!N38,"";""))&lt;&gt;0,COUNTA(split('Free text only'!N38,"";1"")),1)),0)"),"0")</f>
        <v>0</v>
      </c>
      <c r="O38" s="67" t="str">
        <f>IFERROR(__xludf.DUMMYFUNCTION("if('Free text only'!O38&lt;&gt;"""",if(counta(split('Free text only'!O38,"",""))&lt;&gt;0,COUNTA(split('Free text only'!O38,"","")),if(counta(split('Free text only'!O38,"";""))&lt;&gt;0,COUNTA(split('Free text only'!O38,"";1"")),1)),0)"),"0")</f>
        <v>0</v>
      </c>
      <c r="P38" s="67" t="str">
        <f>IFERROR(__xludf.DUMMYFUNCTION("if('Free text only'!P38&lt;&gt;"""",if(counta(split('Free text only'!P38,"",""))&lt;&gt;0,COUNTA(split('Free text only'!P38,"","")),if(counta(split('Free text only'!P38,"";""))&lt;&gt;0,COUNTA(split('Free text only'!P38,"";1"")),1)),0)"),"0")</f>
        <v>0</v>
      </c>
      <c r="Q38" s="67" t="str">
        <f>IFERROR(__xludf.DUMMYFUNCTION("if('Free text only'!Q38&lt;&gt;"""",if(counta(split('Free text only'!Q38,"",""))&lt;&gt;0,COUNTA(split('Free text only'!Q38,"","")),if(counta(split('Free text only'!Q38,"";""))&lt;&gt;0,COUNTA(split('Free text only'!Q38,"";1"")),1)),0)"),"0")</f>
        <v>0</v>
      </c>
      <c r="R38" s="67" t="str">
        <f>IFERROR(__xludf.DUMMYFUNCTION("if('Free text only'!R38&lt;&gt;"""",if(counta(split('Free text only'!R38,"",""))&lt;&gt;0,COUNTA(split('Free text only'!R38,"","")),if(counta(split('Free text only'!R38,"";""))&lt;&gt;0,COUNTA(split('Free text only'!R38,"";1"")),1)),0)"),"1")</f>
        <v>1</v>
      </c>
      <c r="S38" s="67" t="str">
        <f>IFERROR(__xludf.DUMMYFUNCTION("if('Free text only'!S38&lt;&gt;"""",if(counta(split('Free text only'!S38,"",""))&lt;&gt;0,COUNTA(split('Free text only'!S38,"","")),if(counta(split('Free text only'!S38,"";""))&lt;&gt;0,COUNTA(split('Free text only'!S38,"";1"")),1)),0)"),"0")</f>
        <v>0</v>
      </c>
      <c r="T38" s="67" t="str">
        <f>IFERROR(__xludf.DUMMYFUNCTION("if('Free text only'!T38&lt;&gt;"""",if(counta(split('Free text only'!T38,"",""))&lt;&gt;0,COUNTA(split('Free text only'!T38,"","")),if(counta(split('Free text only'!T38,"";""))&lt;&gt;0,COUNTA(split('Free text only'!T38,"";1"")),1)),0)"),"0")</f>
        <v>0</v>
      </c>
      <c r="U38" s="67" t="str">
        <f>IFERROR(__xludf.DUMMYFUNCTION("if('Free text only'!U38&lt;&gt;"""",if(counta(split('Free text only'!U38,"",""))&lt;&gt;0,COUNTA(split('Free text only'!U38,"","")),if(counta(split('Free text only'!U38,"";""))&lt;&gt;0,COUNTA(split('Free text only'!U38,"";1"")),1)),0)"),"0")</f>
        <v>0</v>
      </c>
      <c r="V38" s="67" t="str">
        <f>IFERROR(__xludf.DUMMYFUNCTION("if('Free text only'!V38&lt;&gt;"""",if(counta(split('Free text only'!V38,"",""))&lt;&gt;0,COUNTA(split('Free text only'!V38,"","")),if(counta(split('Free text only'!V38,"";""))&lt;&gt;0,COUNTA(split('Free text only'!V38,"";1"")),1)),0)"),"0")</f>
        <v>0</v>
      </c>
      <c r="W38" s="67" t="str">
        <f>IFERROR(__xludf.DUMMYFUNCTION("if('Free text only'!W38&lt;&gt;"""",if(counta(split('Free text only'!W38,"",""))&lt;&gt;0,COUNTA(split('Free text only'!W38,"","")),if(counta(split('Free text only'!W38,"";""))&lt;&gt;0,COUNTA(split('Free text only'!W38,"";1"")),1)),0)"),"0")</f>
        <v>0</v>
      </c>
      <c r="X38" s="67" t="str">
        <f>IFERROR(__xludf.DUMMYFUNCTION("if('Free text only'!X38&lt;&gt;"""",if(counta(split('Free text only'!X38,"",""))&lt;&gt;0,COUNTA(split('Free text only'!X38,"","")),if(counta(split('Free text only'!X38,"";""))&lt;&gt;0,COUNTA(split('Free text only'!X38,"";1"")),1)),0)"),"0")</f>
        <v>0</v>
      </c>
      <c r="Y38" s="67" t="str">
        <f>IFERROR(__xludf.DUMMYFUNCTION("if('Free text only'!Y38&lt;&gt;"""",if(counta(split('Free text only'!Y38,"",""))&lt;&gt;0,COUNTA(split('Free text only'!Y38,"","")),if(counta(split('Free text only'!Y38,"";""))&lt;&gt;0,COUNTA(split('Free text only'!Y38,"";1"")),1)),0)"),"0")</f>
        <v>0</v>
      </c>
      <c r="Z38" s="67" t="str">
        <f>IFERROR(__xludf.DUMMYFUNCTION("if('Free text only'!Z38&lt;&gt;"""",if(counta(split('Free text only'!Z38,"",""))&lt;&gt;0,COUNTA(split('Free text only'!Z38,"","")),if(counta(split('Free text only'!Z38,"";""))&lt;&gt;0,COUNTA(split('Free text only'!Z38,"";1"")),1)),0)"),"0")</f>
        <v>0</v>
      </c>
    </row>
    <row r="39">
      <c r="A39" s="67" t="str">
        <f>IFERROR(__xludf.DUMMYFUNCTION("if('Free text only'!A39&lt;&gt;"""",if(counta(split('Free text only'!A39,"",""))&lt;&gt;0,COUNTA(split('Free text only'!A39,"","")),if(counta(split('Free text only'!A39,"";""))&lt;&gt;0,COUNTA(split('Free text only'!A39,"";1"")),1)),0)"),"0")</f>
        <v>0</v>
      </c>
      <c r="B39" s="67" t="str">
        <f>IFERROR(__xludf.DUMMYFUNCTION("if('Free text only'!B39&lt;&gt;"""",if(counta(split('Free text only'!B39,"",""))&lt;&gt;0,COUNTA(split('Free text only'!B39,"","")),if(counta(split('Free text only'!B39,"";""))&lt;&gt;0,COUNTA(split('Free text only'!B39,"";1"")),1)),0)"),"1")</f>
        <v>1</v>
      </c>
      <c r="C39" s="67" t="str">
        <f>IFERROR(__xludf.DUMMYFUNCTION("if('Free text only'!C39&lt;&gt;"""",if(counta(split('Free text only'!C39,"",""))&lt;&gt;0,COUNTA(split('Free text only'!C39,"","")),if(counta(split('Free text only'!C39,"";""))&lt;&gt;0,COUNTA(split('Free text only'!C39,"";1"")),1)),0)"),"0")</f>
        <v>0</v>
      </c>
      <c r="D39" s="67" t="str">
        <f>IFERROR(__xludf.DUMMYFUNCTION("if('Free text only'!D39&lt;&gt;"""",if(counta(split('Free text only'!D39,"",""))&lt;&gt;0,COUNTA(split('Free text only'!D39,"","")),if(counta(split('Free text only'!D39,"";""))&lt;&gt;0,COUNTA(split('Free text only'!D39,"";1"")),1)),0)"),"0")</f>
        <v>0</v>
      </c>
      <c r="E39" s="67" t="str">
        <f>IFERROR(__xludf.DUMMYFUNCTION("if('Free text only'!E39&lt;&gt;"""",if(counta(split('Free text only'!E39,"",""))&lt;&gt;0,COUNTA(split('Free text only'!E39,"","")),if(counta(split('Free text only'!E39,"";""))&lt;&gt;0,COUNTA(split('Free text only'!E39,"";1"")),1)),0)"),"0")</f>
        <v>0</v>
      </c>
      <c r="F39" s="67" t="str">
        <f>IFERROR(__xludf.DUMMYFUNCTION("if('Free text only'!F39&lt;&gt;"""",if(counta(split('Free text only'!F39,"",""))&lt;&gt;0,COUNTA(split('Free text only'!F39,"","")),if(counta(split('Free text only'!F39,"";""))&lt;&gt;0,COUNTA(split('Free text only'!F39,"";1"")),1)),0)"),"0")</f>
        <v>0</v>
      </c>
      <c r="G39" s="67" t="str">
        <f>IFERROR(__xludf.DUMMYFUNCTION("if('Free text only'!G39&lt;&gt;"""",if(counta(split('Free text only'!G39,"",""))&lt;&gt;0,COUNTA(split('Free text only'!G39,"","")),if(counta(split('Free text only'!G39,"";""))&lt;&gt;0,COUNTA(split('Free text only'!G39,"";1"")),1)),0)"),"0")</f>
        <v>0</v>
      </c>
      <c r="H39" s="67" t="str">
        <f>IFERROR(__xludf.DUMMYFUNCTION("if('Free text only'!H39&lt;&gt;"""",if(counta(split('Free text only'!H39,"",""))&lt;&gt;0,COUNTA(split('Free text only'!H39,"","")),if(counta(split('Free text only'!H39,"";""))&lt;&gt;0,COUNTA(split('Free text only'!H39,"";1"")),1)),0)"),"0")</f>
        <v>0</v>
      </c>
      <c r="I39" s="67" t="str">
        <f>IFERROR(__xludf.DUMMYFUNCTION("if('Free text only'!I39&lt;&gt;"""",if(counta(split('Free text only'!I39,"",""))&lt;&gt;0,COUNTA(split('Free text only'!I39,"","")),if(counta(split('Free text only'!I39,"";""))&lt;&gt;0,COUNTA(split('Free text only'!I39,"";1"")),1)),0)"),"0")</f>
        <v>0</v>
      </c>
      <c r="J39" s="67" t="str">
        <f>IFERROR(__xludf.DUMMYFUNCTION("if('Free text only'!J39&lt;&gt;"""",if(counta(split('Free text only'!J39,"",""))&lt;&gt;0,COUNTA(split('Free text only'!J39,"","")),if(counta(split('Free text only'!J39,"";""))&lt;&gt;0,COUNTA(split('Free text only'!J39,"";1"")),1)),0)"),"0")</f>
        <v>0</v>
      </c>
      <c r="K39" s="67" t="str">
        <f>IFERROR(__xludf.DUMMYFUNCTION("if('Free text only'!K39&lt;&gt;"""",if(counta(split('Free text only'!K39,"",""))&lt;&gt;0,COUNTA(split('Free text only'!K39,"","")),if(counta(split('Free text only'!K39,"";""))&lt;&gt;0,COUNTA(split('Free text only'!K39,"";1"")),1)),0)"),"0")</f>
        <v>0</v>
      </c>
      <c r="L39" s="67" t="str">
        <f>IFERROR(__xludf.DUMMYFUNCTION("if('Free text only'!L39&lt;&gt;"""",if(counta(split('Free text only'!L39,"",""))&lt;&gt;0,COUNTA(split('Free text only'!L39,"","")),if(counta(split('Free text only'!L39,"";""))&lt;&gt;0,COUNTA(split('Free text only'!L39,"";1"")),1)),0)"),"0")</f>
        <v>0</v>
      </c>
      <c r="M39" s="67" t="str">
        <f>IFERROR(__xludf.DUMMYFUNCTION("if('Free text only'!M39&lt;&gt;"""",if(counta(split('Free text only'!M39,"",""))&lt;&gt;0,COUNTA(split('Free text only'!M39,"","")),if(counta(split('Free text only'!M39,"";""))&lt;&gt;0,COUNTA(split('Free text only'!M39,"";1"")),1)),0)"),"0")</f>
        <v>0</v>
      </c>
      <c r="N39" s="67" t="str">
        <f>IFERROR(__xludf.DUMMYFUNCTION("if('Free text only'!N39&lt;&gt;"""",if(counta(split('Free text only'!N39,"",""))&lt;&gt;0,COUNTA(split('Free text only'!N39,"","")),if(counta(split('Free text only'!N39,"";""))&lt;&gt;0,COUNTA(split('Free text only'!N39,"";1"")),1)),0)"),"0")</f>
        <v>0</v>
      </c>
      <c r="O39" s="67" t="str">
        <f>IFERROR(__xludf.DUMMYFUNCTION("if('Free text only'!O39&lt;&gt;"""",if(counta(split('Free text only'!O39,"",""))&lt;&gt;0,COUNTA(split('Free text only'!O39,"","")),if(counta(split('Free text only'!O39,"";""))&lt;&gt;0,COUNTA(split('Free text only'!O39,"";1"")),1)),0)"),"0")</f>
        <v>0</v>
      </c>
      <c r="P39" s="67" t="str">
        <f>IFERROR(__xludf.DUMMYFUNCTION("if('Free text only'!P39&lt;&gt;"""",if(counta(split('Free text only'!P39,"",""))&lt;&gt;0,COUNTA(split('Free text only'!P39,"","")),if(counta(split('Free text only'!P39,"";""))&lt;&gt;0,COUNTA(split('Free text only'!P39,"";1"")),1)),0)"),"0")</f>
        <v>0</v>
      </c>
      <c r="Q39" s="67" t="str">
        <f>IFERROR(__xludf.DUMMYFUNCTION("if('Free text only'!Q39&lt;&gt;"""",if(counta(split('Free text only'!Q39,"",""))&lt;&gt;0,COUNTA(split('Free text only'!Q39,"","")),if(counta(split('Free text only'!Q39,"";""))&lt;&gt;0,COUNTA(split('Free text only'!Q39,"";1"")),1)),0)"),"0")</f>
        <v>0</v>
      </c>
      <c r="R39" s="67" t="str">
        <f>IFERROR(__xludf.DUMMYFUNCTION("if('Free text only'!R39&lt;&gt;"""",if(counta(split('Free text only'!R39,"",""))&lt;&gt;0,COUNTA(split('Free text only'!R39,"","")),if(counta(split('Free text only'!R39,"";""))&lt;&gt;0,COUNTA(split('Free text only'!R39,"";1"")),1)),0)"),"0")</f>
        <v>0</v>
      </c>
      <c r="S39" s="67" t="str">
        <f>IFERROR(__xludf.DUMMYFUNCTION("if('Free text only'!S39&lt;&gt;"""",if(counta(split('Free text only'!S39,"",""))&lt;&gt;0,COUNTA(split('Free text only'!S39,"","")),if(counta(split('Free text only'!S39,"";""))&lt;&gt;0,COUNTA(split('Free text only'!S39,"";1"")),1)),0)"),"0")</f>
        <v>0</v>
      </c>
      <c r="T39" s="67" t="str">
        <f>IFERROR(__xludf.DUMMYFUNCTION("if('Free text only'!T39&lt;&gt;"""",if(counta(split('Free text only'!T39,"",""))&lt;&gt;0,COUNTA(split('Free text only'!T39,"","")),if(counta(split('Free text only'!T39,"";""))&lt;&gt;0,COUNTA(split('Free text only'!T39,"";1"")),1)),0)"),"0")</f>
        <v>0</v>
      </c>
      <c r="U39" s="67" t="str">
        <f>IFERROR(__xludf.DUMMYFUNCTION("if('Free text only'!U39&lt;&gt;"""",if(counta(split('Free text only'!U39,"",""))&lt;&gt;0,COUNTA(split('Free text only'!U39,"","")),if(counta(split('Free text only'!U39,"";""))&lt;&gt;0,COUNTA(split('Free text only'!U39,"";1"")),1)),0)"),"0")</f>
        <v>0</v>
      </c>
      <c r="V39" s="67" t="str">
        <f>IFERROR(__xludf.DUMMYFUNCTION("if('Free text only'!V39&lt;&gt;"""",if(counta(split('Free text only'!V39,"",""))&lt;&gt;0,COUNTA(split('Free text only'!V39,"","")),if(counta(split('Free text only'!V39,"";""))&lt;&gt;0,COUNTA(split('Free text only'!V39,"";1"")),1)),0)"),"0")</f>
        <v>0</v>
      </c>
      <c r="W39" s="67" t="str">
        <f>IFERROR(__xludf.DUMMYFUNCTION("if('Free text only'!W39&lt;&gt;"""",if(counta(split('Free text only'!W39,"",""))&lt;&gt;0,COUNTA(split('Free text only'!W39,"","")),if(counta(split('Free text only'!W39,"";""))&lt;&gt;0,COUNTA(split('Free text only'!W39,"";1"")),1)),0)"),"0")</f>
        <v>0</v>
      </c>
      <c r="X39" s="67" t="str">
        <f>IFERROR(__xludf.DUMMYFUNCTION("if('Free text only'!X39&lt;&gt;"""",if(counta(split('Free text only'!X39,"",""))&lt;&gt;0,COUNTA(split('Free text only'!X39,"","")),if(counta(split('Free text only'!X39,"";""))&lt;&gt;0,COUNTA(split('Free text only'!X39,"";1"")),1)),0)"),"0")</f>
        <v>0</v>
      </c>
      <c r="Y39" s="67" t="str">
        <f>IFERROR(__xludf.DUMMYFUNCTION("if('Free text only'!Y39&lt;&gt;"""",if(counta(split('Free text only'!Y39,"",""))&lt;&gt;0,COUNTA(split('Free text only'!Y39,"","")),if(counta(split('Free text only'!Y39,"";""))&lt;&gt;0,COUNTA(split('Free text only'!Y39,"";1"")),1)),0)"),"0")</f>
        <v>0</v>
      </c>
      <c r="Z39" s="67" t="str">
        <f>IFERROR(__xludf.DUMMYFUNCTION("if('Free text only'!Z39&lt;&gt;"""",if(counta(split('Free text only'!Z39,"",""))&lt;&gt;0,COUNTA(split('Free text only'!Z39,"","")),if(counta(split('Free text only'!Z39,"";""))&lt;&gt;0,COUNTA(split('Free text only'!Z39,"";1"")),1)),0)"),"0")</f>
        <v>0</v>
      </c>
    </row>
    <row r="40">
      <c r="A40" s="67" t="str">
        <f>IFERROR(__xludf.DUMMYFUNCTION("if('Free text only'!A40&lt;&gt;"""",if(counta(split('Free text only'!A40,"",""))&lt;&gt;0,COUNTA(split('Free text only'!A40,"","")),if(counta(split('Free text only'!A40,"";""))&lt;&gt;0,COUNTA(split('Free text only'!A40,"";1"")),1)),0)"),"0")</f>
        <v>0</v>
      </c>
      <c r="B40" s="67" t="str">
        <f>IFERROR(__xludf.DUMMYFUNCTION("if('Free text only'!B40&lt;&gt;"""",if(counta(split('Free text only'!B40,"",""))&lt;&gt;0,COUNTA(split('Free text only'!B40,"","")),if(counta(split('Free text only'!B40,"";""))&lt;&gt;0,COUNTA(split('Free text only'!B40,"";1"")),1)),0)"),"0")</f>
        <v>0</v>
      </c>
      <c r="C40" s="67" t="str">
        <f>IFERROR(__xludf.DUMMYFUNCTION("if('Free text only'!C40&lt;&gt;"""",if(counta(split('Free text only'!C40,"",""))&lt;&gt;0,COUNTA(split('Free text only'!C40,"","")),if(counta(split('Free text only'!C40,"";""))&lt;&gt;0,COUNTA(split('Free text only'!C40,"";1"")),1)),0)"),"0")</f>
        <v>0</v>
      </c>
      <c r="D40" s="67" t="str">
        <f>IFERROR(__xludf.DUMMYFUNCTION("if('Free text only'!D40&lt;&gt;"""",if(counta(split('Free text only'!D40,"",""))&lt;&gt;0,COUNTA(split('Free text only'!D40,"","")),if(counta(split('Free text only'!D40,"";""))&lt;&gt;0,COUNTA(split('Free text only'!D40,"";1"")),1)),0)"),"0")</f>
        <v>0</v>
      </c>
      <c r="E40" s="67" t="str">
        <f>IFERROR(__xludf.DUMMYFUNCTION("if('Free text only'!E40&lt;&gt;"""",if(counta(split('Free text only'!E40,"",""))&lt;&gt;0,COUNTA(split('Free text only'!E40,"","")),if(counta(split('Free text only'!E40,"";""))&lt;&gt;0,COUNTA(split('Free text only'!E40,"";1"")),1)),0)"),"0")</f>
        <v>0</v>
      </c>
      <c r="F40" s="67" t="str">
        <f>IFERROR(__xludf.DUMMYFUNCTION("if('Free text only'!F40&lt;&gt;"""",if(counta(split('Free text only'!F40,"",""))&lt;&gt;0,COUNTA(split('Free text only'!F40,"","")),if(counta(split('Free text only'!F40,"";""))&lt;&gt;0,COUNTA(split('Free text only'!F40,"";1"")),1)),0)"),"1")</f>
        <v>1</v>
      </c>
      <c r="G40" s="67" t="str">
        <f>IFERROR(__xludf.DUMMYFUNCTION("if('Free text only'!G40&lt;&gt;"""",if(counta(split('Free text only'!G40,"",""))&lt;&gt;0,COUNTA(split('Free text only'!G40,"","")),if(counta(split('Free text only'!G40,"";""))&lt;&gt;0,COUNTA(split('Free text only'!G40,"";1"")),1)),0)"),"0")</f>
        <v>0</v>
      </c>
      <c r="H40" s="67" t="str">
        <f>IFERROR(__xludf.DUMMYFUNCTION("if('Free text only'!H40&lt;&gt;"""",if(counta(split('Free text only'!H40,"",""))&lt;&gt;0,COUNTA(split('Free text only'!H40,"","")),if(counta(split('Free text only'!H40,"";""))&lt;&gt;0,COUNTA(split('Free text only'!H40,"";1"")),1)),0)"),"0")</f>
        <v>0</v>
      </c>
      <c r="I40" s="67" t="str">
        <f>IFERROR(__xludf.DUMMYFUNCTION("if('Free text only'!I40&lt;&gt;"""",if(counta(split('Free text only'!I40,"",""))&lt;&gt;0,COUNTA(split('Free text only'!I40,"","")),if(counta(split('Free text only'!I40,"";""))&lt;&gt;0,COUNTA(split('Free text only'!I40,"";1"")),1)),0)"),"1")</f>
        <v>1</v>
      </c>
      <c r="J40" s="67" t="str">
        <f>IFERROR(__xludf.DUMMYFUNCTION("if('Free text only'!J40&lt;&gt;"""",if(counta(split('Free text only'!J40,"",""))&lt;&gt;0,COUNTA(split('Free text only'!J40,"","")),if(counta(split('Free text only'!J40,"";""))&lt;&gt;0,COUNTA(split('Free text only'!J40,"";1"")),1)),0)"),"0")</f>
        <v>0</v>
      </c>
      <c r="K40" s="67" t="str">
        <f>IFERROR(__xludf.DUMMYFUNCTION("if('Free text only'!K40&lt;&gt;"""",if(counta(split('Free text only'!K40,"",""))&lt;&gt;0,COUNTA(split('Free text only'!K40,"","")),if(counta(split('Free text only'!K40,"";""))&lt;&gt;0,COUNTA(split('Free text only'!K40,"";1"")),1)),0)"),"0")</f>
        <v>0</v>
      </c>
      <c r="L40" s="67" t="str">
        <f>IFERROR(__xludf.DUMMYFUNCTION("if('Free text only'!L40&lt;&gt;"""",if(counta(split('Free text only'!L40,"",""))&lt;&gt;0,COUNTA(split('Free text only'!L40,"","")),if(counta(split('Free text only'!L40,"";""))&lt;&gt;0,COUNTA(split('Free text only'!L40,"";1"")),1)),0)"),"0")</f>
        <v>0</v>
      </c>
      <c r="M40" s="67" t="str">
        <f>IFERROR(__xludf.DUMMYFUNCTION("if('Free text only'!M40&lt;&gt;"""",if(counta(split('Free text only'!M40,"",""))&lt;&gt;0,COUNTA(split('Free text only'!M40,"","")),if(counta(split('Free text only'!M40,"";""))&lt;&gt;0,COUNTA(split('Free text only'!M40,"";1"")),1)),0)"),"0")</f>
        <v>0</v>
      </c>
      <c r="N40" s="67" t="str">
        <f>IFERROR(__xludf.DUMMYFUNCTION("if('Free text only'!N40&lt;&gt;"""",if(counta(split('Free text only'!N40,"",""))&lt;&gt;0,COUNTA(split('Free text only'!N40,"","")),if(counta(split('Free text only'!N40,"";""))&lt;&gt;0,COUNTA(split('Free text only'!N40,"";1"")),1)),0)"),"0")</f>
        <v>0</v>
      </c>
      <c r="O40" s="67" t="str">
        <f>IFERROR(__xludf.DUMMYFUNCTION("if('Free text only'!O40&lt;&gt;"""",if(counta(split('Free text only'!O40,"",""))&lt;&gt;0,COUNTA(split('Free text only'!O40,"","")),if(counta(split('Free text only'!O40,"";""))&lt;&gt;0,COUNTA(split('Free text only'!O40,"";1"")),1)),0)"),"0")</f>
        <v>0</v>
      </c>
      <c r="P40" s="67" t="str">
        <f>IFERROR(__xludf.DUMMYFUNCTION("if('Free text only'!P40&lt;&gt;"""",if(counta(split('Free text only'!P40,"",""))&lt;&gt;0,COUNTA(split('Free text only'!P40,"","")),if(counta(split('Free text only'!P40,"";""))&lt;&gt;0,COUNTA(split('Free text only'!P40,"";1"")),1)),0)"),"0")</f>
        <v>0</v>
      </c>
      <c r="Q40" s="67" t="str">
        <f>IFERROR(__xludf.DUMMYFUNCTION("if('Free text only'!Q40&lt;&gt;"""",if(counta(split('Free text only'!Q40,"",""))&lt;&gt;0,COUNTA(split('Free text only'!Q40,"","")),if(counta(split('Free text only'!Q40,"";""))&lt;&gt;0,COUNTA(split('Free text only'!Q40,"";1"")),1)),0)"),"0")</f>
        <v>0</v>
      </c>
      <c r="R40" s="67" t="str">
        <f>IFERROR(__xludf.DUMMYFUNCTION("if('Free text only'!R40&lt;&gt;"""",if(counta(split('Free text only'!R40,"",""))&lt;&gt;0,COUNTA(split('Free text only'!R40,"","")),if(counta(split('Free text only'!R40,"";""))&lt;&gt;0,COUNTA(split('Free text only'!R40,"";1"")),1)),0)"),"0")</f>
        <v>0</v>
      </c>
      <c r="S40" s="67" t="str">
        <f>IFERROR(__xludf.DUMMYFUNCTION("if('Free text only'!S40&lt;&gt;"""",if(counta(split('Free text only'!S40,"",""))&lt;&gt;0,COUNTA(split('Free text only'!S40,"","")),if(counta(split('Free text only'!S40,"";""))&lt;&gt;0,COUNTA(split('Free text only'!S40,"";1"")),1)),0)"),"1")</f>
        <v>1</v>
      </c>
      <c r="T40" s="67" t="str">
        <f>IFERROR(__xludf.DUMMYFUNCTION("if('Free text only'!T40&lt;&gt;"""",if(counta(split('Free text only'!T40,"",""))&lt;&gt;0,COUNTA(split('Free text only'!T40,"","")),if(counta(split('Free text only'!T40,"";""))&lt;&gt;0,COUNTA(split('Free text only'!T40,"";1"")),1)),0)"),"0")</f>
        <v>0</v>
      </c>
      <c r="U40" s="67" t="str">
        <f>IFERROR(__xludf.DUMMYFUNCTION("if('Free text only'!U40&lt;&gt;"""",if(counta(split('Free text only'!U40,"",""))&lt;&gt;0,COUNTA(split('Free text only'!U40,"","")),if(counta(split('Free text only'!U40,"";""))&lt;&gt;0,COUNTA(split('Free text only'!U40,"";1"")),1)),0)"),"0")</f>
        <v>0</v>
      </c>
      <c r="V40" s="67" t="str">
        <f>IFERROR(__xludf.DUMMYFUNCTION("if('Free text only'!V40&lt;&gt;"""",if(counta(split('Free text only'!V40,"",""))&lt;&gt;0,COUNTA(split('Free text only'!V40,"","")),if(counta(split('Free text only'!V40,"";""))&lt;&gt;0,COUNTA(split('Free text only'!V40,"";1"")),1)),0)"),"0")</f>
        <v>0</v>
      </c>
      <c r="W40" s="67" t="str">
        <f>IFERROR(__xludf.DUMMYFUNCTION("if('Free text only'!W40&lt;&gt;"""",if(counta(split('Free text only'!W40,"",""))&lt;&gt;0,COUNTA(split('Free text only'!W40,"","")),if(counta(split('Free text only'!W40,"";""))&lt;&gt;0,COUNTA(split('Free text only'!W40,"";1"")),1)),0)"),"1")</f>
        <v>1</v>
      </c>
      <c r="X40" s="67" t="str">
        <f>IFERROR(__xludf.DUMMYFUNCTION("if('Free text only'!X40&lt;&gt;"""",if(counta(split('Free text only'!X40,"",""))&lt;&gt;0,COUNTA(split('Free text only'!X40,"","")),if(counta(split('Free text only'!X40,"";""))&lt;&gt;0,COUNTA(split('Free text only'!X40,"";1"")),1)),0)"),"0")</f>
        <v>0</v>
      </c>
      <c r="Y40" s="67" t="str">
        <f>IFERROR(__xludf.DUMMYFUNCTION("if('Free text only'!Y40&lt;&gt;"""",if(counta(split('Free text only'!Y40,"",""))&lt;&gt;0,COUNTA(split('Free text only'!Y40,"","")),if(counta(split('Free text only'!Y40,"";""))&lt;&gt;0,COUNTA(split('Free text only'!Y40,"";1"")),1)),0)"),"0")</f>
        <v>0</v>
      </c>
      <c r="Z40" s="67" t="str">
        <f>IFERROR(__xludf.DUMMYFUNCTION("if('Free text only'!Z40&lt;&gt;"""",if(counta(split('Free text only'!Z40,"",""))&lt;&gt;0,COUNTA(split('Free text only'!Z40,"","")),if(counta(split('Free text only'!Z40,"";""))&lt;&gt;0,COUNTA(split('Free text only'!Z40,"";1"")),1)),0)"),"0")</f>
        <v>0</v>
      </c>
    </row>
    <row r="41">
      <c r="A41" s="67" t="str">
        <f>IFERROR(__xludf.DUMMYFUNCTION("if('Free text only'!A41&lt;&gt;"""",if(counta(split('Free text only'!A41,"",""))&lt;&gt;0,COUNTA(split('Free text only'!A41,"","")),if(counta(split('Free text only'!A41,"";""))&lt;&gt;0,COUNTA(split('Free text only'!A41,"";1"")),1)),0)"),"0")</f>
        <v>0</v>
      </c>
      <c r="B41" s="67" t="str">
        <f>IFERROR(__xludf.DUMMYFUNCTION("if('Free text only'!B41&lt;&gt;"""",if(counta(split('Free text only'!B41,"",""))&lt;&gt;0,COUNTA(split('Free text only'!B41,"","")),if(counta(split('Free text only'!B41,"";""))&lt;&gt;0,COUNTA(split('Free text only'!B41,"";1"")),1)),0)"),"0")</f>
        <v>0</v>
      </c>
      <c r="C41" s="67" t="str">
        <f>IFERROR(__xludf.DUMMYFUNCTION("if('Free text only'!C41&lt;&gt;"""",if(counta(split('Free text only'!C41,"",""))&lt;&gt;0,COUNTA(split('Free text only'!C41,"","")),if(counta(split('Free text only'!C41,"";""))&lt;&gt;0,COUNTA(split('Free text only'!C41,"";1"")),1)),0)"),"0")</f>
        <v>0</v>
      </c>
      <c r="D41" s="67" t="str">
        <f>IFERROR(__xludf.DUMMYFUNCTION("if('Free text only'!D41&lt;&gt;"""",if(counta(split('Free text only'!D41,"",""))&lt;&gt;0,COUNTA(split('Free text only'!D41,"","")),if(counta(split('Free text only'!D41,"";""))&lt;&gt;0,COUNTA(split('Free text only'!D41,"";1"")),1)),0)"),"0")</f>
        <v>0</v>
      </c>
      <c r="E41" s="67" t="str">
        <f>IFERROR(__xludf.DUMMYFUNCTION("if('Free text only'!E41&lt;&gt;"""",if(counta(split('Free text only'!E41,"",""))&lt;&gt;0,COUNTA(split('Free text only'!E41,"","")),if(counta(split('Free text only'!E41,"";""))&lt;&gt;0,COUNTA(split('Free text only'!E41,"";1"")),1)),0)"),"0")</f>
        <v>0</v>
      </c>
      <c r="F41" s="67" t="str">
        <f>IFERROR(__xludf.DUMMYFUNCTION("if('Free text only'!F41&lt;&gt;"""",if(counta(split('Free text only'!F41,"",""))&lt;&gt;0,COUNTA(split('Free text only'!F41,"","")),if(counta(split('Free text only'!F41,"";""))&lt;&gt;0,COUNTA(split('Free text only'!F41,"";1"")),1)),0)"),"0")</f>
        <v>0</v>
      </c>
      <c r="G41" s="67" t="str">
        <f>IFERROR(__xludf.DUMMYFUNCTION("if('Free text only'!G41&lt;&gt;"""",if(counta(split('Free text only'!G41,"",""))&lt;&gt;0,COUNTA(split('Free text only'!G41,"","")),if(counta(split('Free text only'!G41,"";""))&lt;&gt;0,COUNTA(split('Free text only'!G41,"";1"")),1)),0)"),"0")</f>
        <v>0</v>
      </c>
      <c r="H41" s="67" t="str">
        <f>IFERROR(__xludf.DUMMYFUNCTION("if('Free text only'!H41&lt;&gt;"""",if(counta(split('Free text only'!H41,"",""))&lt;&gt;0,COUNTA(split('Free text only'!H41,"","")),if(counta(split('Free text only'!H41,"";""))&lt;&gt;0,COUNTA(split('Free text only'!H41,"";1"")),1)),0)"),"1")</f>
        <v>1</v>
      </c>
      <c r="I41" s="67" t="str">
        <f>IFERROR(__xludf.DUMMYFUNCTION("if('Free text only'!I41&lt;&gt;"""",if(counta(split('Free text only'!I41,"",""))&lt;&gt;0,COUNTA(split('Free text only'!I41,"","")),if(counta(split('Free text only'!I41,"";""))&lt;&gt;0,COUNTA(split('Free text only'!I41,"";1"")),1)),0)"),"0")</f>
        <v>0</v>
      </c>
      <c r="J41" s="67" t="str">
        <f>IFERROR(__xludf.DUMMYFUNCTION("if('Free text only'!J41&lt;&gt;"""",if(counta(split('Free text only'!J41,"",""))&lt;&gt;0,COUNTA(split('Free text only'!J41,"","")),if(counta(split('Free text only'!J41,"";""))&lt;&gt;0,COUNTA(split('Free text only'!J41,"";1"")),1)),0)"),"0")</f>
        <v>0</v>
      </c>
      <c r="K41" s="67" t="str">
        <f>IFERROR(__xludf.DUMMYFUNCTION("if('Free text only'!K41&lt;&gt;"""",if(counta(split('Free text only'!K41,"",""))&lt;&gt;0,COUNTA(split('Free text only'!K41,"","")),if(counta(split('Free text only'!K41,"";""))&lt;&gt;0,COUNTA(split('Free text only'!K41,"";1"")),1)),0)"),"0")</f>
        <v>0</v>
      </c>
      <c r="L41" s="67" t="str">
        <f>IFERROR(__xludf.DUMMYFUNCTION("if('Free text only'!L41&lt;&gt;"""",if(counta(split('Free text only'!L41,"",""))&lt;&gt;0,COUNTA(split('Free text only'!L41,"","")),if(counta(split('Free text only'!L41,"";""))&lt;&gt;0,COUNTA(split('Free text only'!L41,"";1"")),1)),0)"),"0")</f>
        <v>0</v>
      </c>
      <c r="M41" s="67" t="str">
        <f>IFERROR(__xludf.DUMMYFUNCTION("if('Free text only'!M41&lt;&gt;"""",if(counta(split('Free text only'!M41,"",""))&lt;&gt;0,COUNTA(split('Free text only'!M41,"","")),if(counta(split('Free text only'!M41,"";""))&lt;&gt;0,COUNTA(split('Free text only'!M41,"";1"")),1)),0)"),"0")</f>
        <v>0</v>
      </c>
      <c r="N41" s="67" t="str">
        <f>IFERROR(__xludf.DUMMYFUNCTION("if('Free text only'!N41&lt;&gt;"""",if(counta(split('Free text only'!N41,"",""))&lt;&gt;0,COUNTA(split('Free text only'!N41,"","")),if(counta(split('Free text only'!N41,"";""))&lt;&gt;0,COUNTA(split('Free text only'!N41,"";1"")),1)),0)"),"0")</f>
        <v>0</v>
      </c>
      <c r="O41" s="67" t="str">
        <f>IFERROR(__xludf.DUMMYFUNCTION("if('Free text only'!O41&lt;&gt;"""",if(counta(split('Free text only'!O41,"",""))&lt;&gt;0,COUNTA(split('Free text only'!O41,"","")),if(counta(split('Free text only'!O41,"";""))&lt;&gt;0,COUNTA(split('Free text only'!O41,"";1"")),1)),0)"),"0")</f>
        <v>0</v>
      </c>
      <c r="P41" s="67" t="str">
        <f>IFERROR(__xludf.DUMMYFUNCTION("if('Free text only'!P41&lt;&gt;"""",if(counta(split('Free text only'!P41,"",""))&lt;&gt;0,COUNTA(split('Free text only'!P41,"","")),if(counta(split('Free text only'!P41,"";""))&lt;&gt;0,COUNTA(split('Free text only'!P41,"";1"")),1)),0)"),"0")</f>
        <v>0</v>
      </c>
      <c r="Q41" s="67" t="str">
        <f>IFERROR(__xludf.DUMMYFUNCTION("if('Free text only'!Q41&lt;&gt;"""",if(counta(split('Free text only'!Q41,"",""))&lt;&gt;0,COUNTA(split('Free text only'!Q41,"","")),if(counta(split('Free text only'!Q41,"";""))&lt;&gt;0,COUNTA(split('Free text only'!Q41,"";1"")),1)),0)"),"1")</f>
        <v>1</v>
      </c>
      <c r="R41" s="67" t="str">
        <f>IFERROR(__xludf.DUMMYFUNCTION("if('Free text only'!R41&lt;&gt;"""",if(counta(split('Free text only'!R41,"",""))&lt;&gt;0,COUNTA(split('Free text only'!R41,"","")),if(counta(split('Free text only'!R41,"";""))&lt;&gt;0,COUNTA(split('Free text only'!R41,"";1"")),1)),0)"),"1")</f>
        <v>1</v>
      </c>
      <c r="S41" s="67" t="str">
        <f>IFERROR(__xludf.DUMMYFUNCTION("if('Free text only'!S41&lt;&gt;"""",if(counta(split('Free text only'!S41,"",""))&lt;&gt;0,COUNTA(split('Free text only'!S41,"","")),if(counta(split('Free text only'!S41,"";""))&lt;&gt;0,COUNTA(split('Free text only'!S41,"";1"")),1)),0)"),"0")</f>
        <v>0</v>
      </c>
      <c r="T41" s="67" t="str">
        <f>IFERROR(__xludf.DUMMYFUNCTION("if('Free text only'!T41&lt;&gt;"""",if(counta(split('Free text only'!T41,"",""))&lt;&gt;0,COUNTA(split('Free text only'!T41,"","")),if(counta(split('Free text only'!T41,"";""))&lt;&gt;0,COUNTA(split('Free text only'!T41,"";1"")),1)),0)"),"1")</f>
        <v>1</v>
      </c>
      <c r="U41" s="67" t="str">
        <f>IFERROR(__xludf.DUMMYFUNCTION("if('Free text only'!U41&lt;&gt;"""",if(counta(split('Free text only'!U41,"",""))&lt;&gt;0,COUNTA(split('Free text only'!U41,"","")),if(counta(split('Free text only'!U41,"";""))&lt;&gt;0,COUNTA(split('Free text only'!U41,"";1"")),1)),0)"),"0")</f>
        <v>0</v>
      </c>
      <c r="V41" s="67" t="str">
        <f>IFERROR(__xludf.DUMMYFUNCTION("if('Free text only'!V41&lt;&gt;"""",if(counta(split('Free text only'!V41,"",""))&lt;&gt;0,COUNTA(split('Free text only'!V41,"","")),if(counta(split('Free text only'!V41,"";""))&lt;&gt;0,COUNTA(split('Free text only'!V41,"";1"")),1)),0)"),"0")</f>
        <v>0</v>
      </c>
      <c r="W41" s="67" t="str">
        <f>IFERROR(__xludf.DUMMYFUNCTION("if('Free text only'!W41&lt;&gt;"""",if(counta(split('Free text only'!W41,"",""))&lt;&gt;0,COUNTA(split('Free text only'!W41,"","")),if(counta(split('Free text only'!W41,"";""))&lt;&gt;0,COUNTA(split('Free text only'!W41,"";1"")),1)),0)"),"0")</f>
        <v>0</v>
      </c>
      <c r="X41" s="67" t="str">
        <f>IFERROR(__xludf.DUMMYFUNCTION("if('Free text only'!X41&lt;&gt;"""",if(counta(split('Free text only'!X41,"",""))&lt;&gt;0,COUNTA(split('Free text only'!X41,"","")),if(counta(split('Free text only'!X41,"";""))&lt;&gt;0,COUNTA(split('Free text only'!X41,"";1"")),1)),0)"),"0")</f>
        <v>0</v>
      </c>
      <c r="Y41" s="67" t="str">
        <f>IFERROR(__xludf.DUMMYFUNCTION("if('Free text only'!Y41&lt;&gt;"""",if(counta(split('Free text only'!Y41,"",""))&lt;&gt;0,COUNTA(split('Free text only'!Y41,"","")),if(counta(split('Free text only'!Y41,"";""))&lt;&gt;0,COUNTA(split('Free text only'!Y41,"";1"")),1)),0)"),"0")</f>
        <v>0</v>
      </c>
      <c r="Z41" s="67" t="str">
        <f>IFERROR(__xludf.DUMMYFUNCTION("if('Free text only'!Z41&lt;&gt;"""",if(counta(split('Free text only'!Z41,"",""))&lt;&gt;0,COUNTA(split('Free text only'!Z41,"","")),if(counta(split('Free text only'!Z41,"";""))&lt;&gt;0,COUNTA(split('Free text only'!Z41,"";1"")),1)),0)"),"0")</f>
        <v>0</v>
      </c>
    </row>
    <row r="42">
      <c r="A42" s="67" t="str">
        <f>IFERROR(__xludf.DUMMYFUNCTION("if('Free text only'!A42&lt;&gt;"""",if(counta(split('Free text only'!A42,"",""))&lt;&gt;0,COUNTA(split('Free text only'!A42,"","")),if(counta(split('Free text only'!A42,"";""))&lt;&gt;0,COUNTA(split('Free text only'!A42,"";1"")),1)),0)"),"0")</f>
        <v>0</v>
      </c>
      <c r="B42" s="67" t="str">
        <f>IFERROR(__xludf.DUMMYFUNCTION("if('Free text only'!B42&lt;&gt;"""",if(counta(split('Free text only'!B42,"",""))&lt;&gt;0,COUNTA(split('Free text only'!B42,"","")),if(counta(split('Free text only'!B42,"";""))&lt;&gt;0,COUNTA(split('Free text only'!B42,"";1"")),1)),0)"),"0")</f>
        <v>0</v>
      </c>
      <c r="C42" s="67" t="str">
        <f>IFERROR(__xludf.DUMMYFUNCTION("if('Free text only'!C42&lt;&gt;"""",if(counta(split('Free text only'!C42,"",""))&lt;&gt;0,COUNTA(split('Free text only'!C42,"","")),if(counta(split('Free text only'!C42,"";""))&lt;&gt;0,COUNTA(split('Free text only'!C42,"";1"")),1)),0)"),"2")</f>
        <v>2</v>
      </c>
      <c r="D42" s="67" t="str">
        <f>IFERROR(__xludf.DUMMYFUNCTION("if('Free text only'!D42&lt;&gt;"""",if(counta(split('Free text only'!D42,"",""))&lt;&gt;0,COUNTA(split('Free text only'!D42,"","")),if(counta(split('Free text only'!D42,"";""))&lt;&gt;0,COUNTA(split('Free text only'!D42,"";1"")),1)),0)"),"0")</f>
        <v>0</v>
      </c>
      <c r="E42" s="67" t="str">
        <f>IFERROR(__xludf.DUMMYFUNCTION("if('Free text only'!E42&lt;&gt;"""",if(counta(split('Free text only'!E42,"",""))&lt;&gt;0,COUNTA(split('Free text only'!E42,"","")),if(counta(split('Free text only'!E42,"";""))&lt;&gt;0,COUNTA(split('Free text only'!E42,"";1"")),1)),0)"),"0")</f>
        <v>0</v>
      </c>
      <c r="F42" s="67" t="str">
        <f>IFERROR(__xludf.DUMMYFUNCTION("if('Free text only'!F42&lt;&gt;"""",if(counta(split('Free text only'!F42,"",""))&lt;&gt;0,COUNTA(split('Free text only'!F42,"","")),if(counta(split('Free text only'!F42,"";""))&lt;&gt;0,COUNTA(split('Free text only'!F42,"";1"")),1)),0)"),"0")</f>
        <v>0</v>
      </c>
      <c r="G42" s="67" t="str">
        <f>IFERROR(__xludf.DUMMYFUNCTION("if('Free text only'!G42&lt;&gt;"""",if(counta(split('Free text only'!G42,"",""))&lt;&gt;0,COUNTA(split('Free text only'!G42,"","")),if(counta(split('Free text only'!G42,"";""))&lt;&gt;0,COUNTA(split('Free text only'!G42,"";1"")),1)),0)"),"0")</f>
        <v>0</v>
      </c>
      <c r="H42" s="67" t="str">
        <f>IFERROR(__xludf.DUMMYFUNCTION("if('Free text only'!H42&lt;&gt;"""",if(counta(split('Free text only'!H42,"",""))&lt;&gt;0,COUNTA(split('Free text only'!H42,"","")),if(counta(split('Free text only'!H42,"";""))&lt;&gt;0,COUNTA(split('Free text only'!H42,"";1"")),1)),0)"),"0")</f>
        <v>0</v>
      </c>
      <c r="I42" s="67" t="str">
        <f>IFERROR(__xludf.DUMMYFUNCTION("if('Free text only'!I42&lt;&gt;"""",if(counta(split('Free text only'!I42,"",""))&lt;&gt;0,COUNTA(split('Free text only'!I42,"","")),if(counta(split('Free text only'!I42,"";""))&lt;&gt;0,COUNTA(split('Free text only'!I42,"";1"")),1)),0)"),"0")</f>
        <v>0</v>
      </c>
      <c r="J42" s="67" t="str">
        <f>IFERROR(__xludf.DUMMYFUNCTION("if('Free text only'!J42&lt;&gt;"""",if(counta(split('Free text only'!J42,"",""))&lt;&gt;0,COUNTA(split('Free text only'!J42,"","")),if(counta(split('Free text only'!J42,"";""))&lt;&gt;0,COUNTA(split('Free text only'!J42,"";1"")),1)),0)"),"1")</f>
        <v>1</v>
      </c>
      <c r="K42" s="67" t="str">
        <f>IFERROR(__xludf.DUMMYFUNCTION("if('Free text only'!K42&lt;&gt;"""",if(counta(split('Free text only'!K42,"",""))&lt;&gt;0,COUNTA(split('Free text only'!K42,"","")),if(counta(split('Free text only'!K42,"";""))&lt;&gt;0,COUNTA(split('Free text only'!K42,"";1"")),1)),0)"),"1")</f>
        <v>1</v>
      </c>
      <c r="L42" s="67" t="str">
        <f>IFERROR(__xludf.DUMMYFUNCTION("if('Free text only'!L42&lt;&gt;"""",if(counta(split('Free text only'!L42,"",""))&lt;&gt;0,COUNTA(split('Free text only'!L42,"","")),if(counta(split('Free text only'!L42,"";""))&lt;&gt;0,COUNTA(split('Free text only'!L42,"";1"")),1)),0)"),"0")</f>
        <v>0</v>
      </c>
      <c r="M42" s="67" t="str">
        <f>IFERROR(__xludf.DUMMYFUNCTION("if('Free text only'!M42&lt;&gt;"""",if(counta(split('Free text only'!M42,"",""))&lt;&gt;0,COUNTA(split('Free text only'!M42,"","")),if(counta(split('Free text only'!M42,"";""))&lt;&gt;0,COUNTA(split('Free text only'!M42,"";1"")),1)),0)"),"1")</f>
        <v>1</v>
      </c>
      <c r="N42" s="67" t="str">
        <f>IFERROR(__xludf.DUMMYFUNCTION("if('Free text only'!N42&lt;&gt;"""",if(counta(split('Free text only'!N42,"",""))&lt;&gt;0,COUNTA(split('Free text only'!N42,"","")),if(counta(split('Free text only'!N42,"";""))&lt;&gt;0,COUNTA(split('Free text only'!N42,"";1"")),1)),0)"),"1")</f>
        <v>1</v>
      </c>
      <c r="O42" s="67" t="str">
        <f>IFERROR(__xludf.DUMMYFUNCTION("if('Free text only'!O42&lt;&gt;"""",if(counta(split('Free text only'!O42,"",""))&lt;&gt;0,COUNTA(split('Free text only'!O42,"","")),if(counta(split('Free text only'!O42,"";""))&lt;&gt;0,COUNTA(split('Free text only'!O42,"";1"")),1)),0)"),"0")</f>
        <v>0</v>
      </c>
      <c r="P42" s="67" t="str">
        <f>IFERROR(__xludf.DUMMYFUNCTION("if('Free text only'!P42&lt;&gt;"""",if(counta(split('Free text only'!P42,"",""))&lt;&gt;0,COUNTA(split('Free text only'!P42,"","")),if(counta(split('Free text only'!P42,"";""))&lt;&gt;0,COUNTA(split('Free text only'!P42,"";1"")),1)),0)"),"2")</f>
        <v>2</v>
      </c>
      <c r="Q42" s="67" t="str">
        <f>IFERROR(__xludf.DUMMYFUNCTION("if('Free text only'!Q42&lt;&gt;"""",if(counta(split('Free text only'!Q42,"",""))&lt;&gt;0,COUNTA(split('Free text only'!Q42,"","")),if(counta(split('Free text only'!Q42,"";""))&lt;&gt;0,COUNTA(split('Free text only'!Q42,"";1"")),1)),0)"),"0")</f>
        <v>0</v>
      </c>
      <c r="R42" s="67" t="str">
        <f>IFERROR(__xludf.DUMMYFUNCTION("if('Free text only'!R42&lt;&gt;"""",if(counta(split('Free text only'!R42,"",""))&lt;&gt;0,COUNTA(split('Free text only'!R42,"","")),if(counta(split('Free text only'!R42,"";""))&lt;&gt;0,COUNTA(split('Free text only'!R42,"";1"")),1)),0)"),"0")</f>
        <v>0</v>
      </c>
      <c r="S42" s="67" t="str">
        <f>IFERROR(__xludf.DUMMYFUNCTION("if('Free text only'!S42&lt;&gt;"""",if(counta(split('Free text only'!S42,"",""))&lt;&gt;0,COUNTA(split('Free text only'!S42,"","")),if(counta(split('Free text only'!S42,"";""))&lt;&gt;0,COUNTA(split('Free text only'!S42,"";1"")),1)),0)"),"3")</f>
        <v>3</v>
      </c>
      <c r="T42" s="67" t="str">
        <f>IFERROR(__xludf.DUMMYFUNCTION("if('Free text only'!T42&lt;&gt;"""",if(counta(split('Free text only'!T42,"",""))&lt;&gt;0,COUNTA(split('Free text only'!T42,"","")),if(counta(split('Free text only'!T42,"";""))&lt;&gt;0,COUNTA(split('Free text only'!T42,"";1"")),1)),0)"),"0")</f>
        <v>0</v>
      </c>
      <c r="U42" s="67" t="str">
        <f>IFERROR(__xludf.DUMMYFUNCTION("if('Free text only'!U42&lt;&gt;"""",if(counta(split('Free text only'!U42,"",""))&lt;&gt;0,COUNTA(split('Free text only'!U42,"","")),if(counta(split('Free text only'!U42,"";""))&lt;&gt;0,COUNTA(split('Free text only'!U42,"";1"")),1)),0)"),"0")</f>
        <v>0</v>
      </c>
      <c r="V42" s="67" t="str">
        <f>IFERROR(__xludf.DUMMYFUNCTION("if('Free text only'!V42&lt;&gt;"""",if(counta(split('Free text only'!V42,"",""))&lt;&gt;0,COUNTA(split('Free text only'!V42,"","")),if(counta(split('Free text only'!V42,"";""))&lt;&gt;0,COUNTA(split('Free text only'!V42,"";1"")),1)),0)"),"0")</f>
        <v>0</v>
      </c>
      <c r="W42" s="67" t="str">
        <f>IFERROR(__xludf.DUMMYFUNCTION("if('Free text only'!W42&lt;&gt;"""",if(counta(split('Free text only'!W42,"",""))&lt;&gt;0,COUNTA(split('Free text only'!W42,"","")),if(counta(split('Free text only'!W42,"";""))&lt;&gt;0,COUNTA(split('Free text only'!W42,"";1"")),1)),0)"),"0")</f>
        <v>0</v>
      </c>
      <c r="X42" s="67" t="str">
        <f>IFERROR(__xludf.DUMMYFUNCTION("if('Free text only'!X42&lt;&gt;"""",if(counta(split('Free text only'!X42,"",""))&lt;&gt;0,COUNTA(split('Free text only'!X42,"","")),if(counta(split('Free text only'!X42,"";""))&lt;&gt;0,COUNTA(split('Free text only'!X42,"";1"")),1)),0)"),"0")</f>
        <v>0</v>
      </c>
      <c r="Y42" s="67" t="str">
        <f>IFERROR(__xludf.DUMMYFUNCTION("if('Free text only'!Y42&lt;&gt;"""",if(counta(split('Free text only'!Y42,"",""))&lt;&gt;0,COUNTA(split('Free text only'!Y42,"","")),if(counta(split('Free text only'!Y42,"";""))&lt;&gt;0,COUNTA(split('Free text only'!Y42,"";1"")),1)),0)"),"0")</f>
        <v>0</v>
      </c>
      <c r="Z42" s="67" t="str">
        <f>IFERROR(__xludf.DUMMYFUNCTION("if('Free text only'!Z42&lt;&gt;"""",if(counta(split('Free text only'!Z42,"",""))&lt;&gt;0,COUNTA(split('Free text only'!Z42,"","")),if(counta(split('Free text only'!Z42,"";""))&lt;&gt;0,COUNTA(split('Free text only'!Z42,"";1"")),1)),0)"),"0")</f>
        <v>0</v>
      </c>
    </row>
    <row r="43">
      <c r="A43" s="67" t="str">
        <f>IFERROR(__xludf.DUMMYFUNCTION("if('Free text only'!A43&lt;&gt;"""",if(counta(split('Free text only'!A43,"",""))&lt;&gt;0,COUNTA(split('Free text only'!A43,"","")),if(counta(split('Free text only'!A43,"";""))&lt;&gt;0,COUNTA(split('Free text only'!A43,"";1"")),1)),0)"),"0")</f>
        <v>0</v>
      </c>
      <c r="B43" s="67" t="str">
        <f>IFERROR(__xludf.DUMMYFUNCTION("if('Free text only'!B43&lt;&gt;"""",if(counta(split('Free text only'!B43,"",""))&lt;&gt;0,COUNTA(split('Free text only'!B43,"","")),if(counta(split('Free text only'!B43,"";""))&lt;&gt;0,COUNTA(split('Free text only'!B43,"";1"")),1)),0)"),"0")</f>
        <v>0</v>
      </c>
      <c r="C43" s="67" t="str">
        <f>IFERROR(__xludf.DUMMYFUNCTION("if('Free text only'!C43&lt;&gt;"""",if(counta(split('Free text only'!C43,"",""))&lt;&gt;0,COUNTA(split('Free text only'!C43,"","")),if(counta(split('Free text only'!C43,"";""))&lt;&gt;0,COUNTA(split('Free text only'!C43,"";1"")),1)),0)"),"1")</f>
        <v>1</v>
      </c>
      <c r="D43" s="67" t="str">
        <f>IFERROR(__xludf.DUMMYFUNCTION("if('Free text only'!D43&lt;&gt;"""",if(counta(split('Free text only'!D43,"",""))&lt;&gt;0,COUNTA(split('Free text only'!D43,"","")),if(counta(split('Free text only'!D43,"";""))&lt;&gt;0,COUNTA(split('Free text only'!D43,"";1"")),1)),0)"),"0")</f>
        <v>0</v>
      </c>
      <c r="E43" s="67" t="str">
        <f>IFERROR(__xludf.DUMMYFUNCTION("if('Free text only'!E43&lt;&gt;"""",if(counta(split('Free text only'!E43,"",""))&lt;&gt;0,COUNTA(split('Free text only'!E43,"","")),if(counta(split('Free text only'!E43,"";""))&lt;&gt;0,COUNTA(split('Free text only'!E43,"";1"")),1)),0)"),"0")</f>
        <v>0</v>
      </c>
      <c r="F43" s="67" t="str">
        <f>IFERROR(__xludf.DUMMYFUNCTION("if('Free text only'!F43&lt;&gt;"""",if(counta(split('Free text only'!F43,"",""))&lt;&gt;0,COUNTA(split('Free text only'!F43,"","")),if(counta(split('Free text only'!F43,"";""))&lt;&gt;0,COUNTA(split('Free text only'!F43,"";1"")),1)),0)"),"1")</f>
        <v>1</v>
      </c>
      <c r="G43" s="67" t="str">
        <f>IFERROR(__xludf.DUMMYFUNCTION("if('Free text only'!G43&lt;&gt;"""",if(counta(split('Free text only'!G43,"",""))&lt;&gt;0,COUNTA(split('Free text only'!G43,"","")),if(counta(split('Free text only'!G43,"";""))&lt;&gt;0,COUNTA(split('Free text only'!G43,"";1"")),1)),0)"),"1")</f>
        <v>1</v>
      </c>
      <c r="H43" s="67" t="str">
        <f>IFERROR(__xludf.DUMMYFUNCTION("if('Free text only'!H43&lt;&gt;"""",if(counta(split('Free text only'!H43,"",""))&lt;&gt;0,COUNTA(split('Free text only'!H43,"","")),if(counta(split('Free text only'!H43,"";""))&lt;&gt;0,COUNTA(split('Free text only'!H43,"";1"")),1)),0)"),"0")</f>
        <v>0</v>
      </c>
      <c r="I43" s="67" t="str">
        <f>IFERROR(__xludf.DUMMYFUNCTION("if('Free text only'!I43&lt;&gt;"""",if(counta(split('Free text only'!I43,"",""))&lt;&gt;0,COUNTA(split('Free text only'!I43,"","")),if(counta(split('Free text only'!I43,"";""))&lt;&gt;0,COUNTA(split('Free text only'!I43,"";1"")),1)),0)"),"0")</f>
        <v>0</v>
      </c>
      <c r="J43" s="67" t="str">
        <f>IFERROR(__xludf.DUMMYFUNCTION("if('Free text only'!J43&lt;&gt;"""",if(counta(split('Free text only'!J43,"",""))&lt;&gt;0,COUNTA(split('Free text only'!J43,"","")),if(counta(split('Free text only'!J43,"";""))&lt;&gt;0,COUNTA(split('Free text only'!J43,"";1"")),1)),0)"),"0")</f>
        <v>0</v>
      </c>
      <c r="K43" s="67" t="str">
        <f>IFERROR(__xludf.DUMMYFUNCTION("if('Free text only'!K43&lt;&gt;"""",if(counta(split('Free text only'!K43,"",""))&lt;&gt;0,COUNTA(split('Free text only'!K43,"","")),if(counta(split('Free text only'!K43,"";""))&lt;&gt;0,COUNTA(split('Free text only'!K43,"";1"")),1)),0)"),"1")</f>
        <v>1</v>
      </c>
      <c r="L43" s="67" t="str">
        <f>IFERROR(__xludf.DUMMYFUNCTION("if('Free text only'!L43&lt;&gt;"""",if(counta(split('Free text only'!L43,"",""))&lt;&gt;0,COUNTA(split('Free text only'!L43,"","")),if(counta(split('Free text only'!L43,"";""))&lt;&gt;0,COUNTA(split('Free text only'!L43,"";1"")),1)),0)"),"0")</f>
        <v>0</v>
      </c>
      <c r="M43" s="67" t="str">
        <f>IFERROR(__xludf.DUMMYFUNCTION("if('Free text only'!M43&lt;&gt;"""",if(counta(split('Free text only'!M43,"",""))&lt;&gt;0,COUNTA(split('Free text only'!M43,"","")),if(counta(split('Free text only'!M43,"";""))&lt;&gt;0,COUNTA(split('Free text only'!M43,"";1"")),1)),0)"),"0")</f>
        <v>0</v>
      </c>
      <c r="N43" s="67" t="str">
        <f>IFERROR(__xludf.DUMMYFUNCTION("if('Free text only'!N43&lt;&gt;"""",if(counta(split('Free text only'!N43,"",""))&lt;&gt;0,COUNTA(split('Free text only'!N43,"","")),if(counta(split('Free text only'!N43,"";""))&lt;&gt;0,COUNTA(split('Free text only'!N43,"";1"")),1)),0)"),"1")</f>
        <v>1</v>
      </c>
      <c r="O43" s="67" t="str">
        <f>IFERROR(__xludf.DUMMYFUNCTION("if('Free text only'!O43&lt;&gt;"""",if(counta(split('Free text only'!O43,"",""))&lt;&gt;0,COUNTA(split('Free text only'!O43,"","")),if(counta(split('Free text only'!O43,"";""))&lt;&gt;0,COUNTA(split('Free text only'!O43,"";1"")),1)),0)"),"0")</f>
        <v>0</v>
      </c>
      <c r="P43" s="67" t="str">
        <f>IFERROR(__xludf.DUMMYFUNCTION("if('Free text only'!P43&lt;&gt;"""",if(counta(split('Free text only'!P43,"",""))&lt;&gt;0,COUNTA(split('Free text only'!P43,"","")),if(counta(split('Free text only'!P43,"";""))&lt;&gt;0,COUNTA(split('Free text only'!P43,"";1"")),1)),0)"),"1")</f>
        <v>1</v>
      </c>
      <c r="Q43" s="67" t="str">
        <f>IFERROR(__xludf.DUMMYFUNCTION("if('Free text only'!Q43&lt;&gt;"""",if(counta(split('Free text only'!Q43,"",""))&lt;&gt;0,COUNTA(split('Free text only'!Q43,"","")),if(counta(split('Free text only'!Q43,"";""))&lt;&gt;0,COUNTA(split('Free text only'!Q43,"";1"")),1)),0)"),"1")</f>
        <v>1</v>
      </c>
      <c r="R43" s="67" t="str">
        <f>IFERROR(__xludf.DUMMYFUNCTION("if('Free text only'!R43&lt;&gt;"""",if(counta(split('Free text only'!R43,"",""))&lt;&gt;0,COUNTA(split('Free text only'!R43,"","")),if(counta(split('Free text only'!R43,"";""))&lt;&gt;0,COUNTA(split('Free text only'!R43,"";1"")),1)),0)"),"1")</f>
        <v>1</v>
      </c>
      <c r="S43" s="67" t="str">
        <f>IFERROR(__xludf.DUMMYFUNCTION("if('Free text only'!S43&lt;&gt;"""",if(counta(split('Free text only'!S43,"",""))&lt;&gt;0,COUNTA(split('Free text only'!S43,"","")),if(counta(split('Free text only'!S43,"";""))&lt;&gt;0,COUNTA(split('Free text only'!S43,"";1"")),1)),0)"),"0")</f>
        <v>0</v>
      </c>
      <c r="T43" s="67" t="str">
        <f>IFERROR(__xludf.DUMMYFUNCTION("if('Free text only'!T43&lt;&gt;"""",if(counta(split('Free text only'!T43,"",""))&lt;&gt;0,COUNTA(split('Free text only'!T43,"","")),if(counta(split('Free text only'!T43,"";""))&lt;&gt;0,COUNTA(split('Free text only'!T43,"";1"")),1)),0)"),"1")</f>
        <v>1</v>
      </c>
      <c r="U43" s="67" t="str">
        <f>IFERROR(__xludf.DUMMYFUNCTION("if('Free text only'!U43&lt;&gt;"""",if(counta(split('Free text only'!U43,"",""))&lt;&gt;0,COUNTA(split('Free text only'!U43,"","")),if(counta(split('Free text only'!U43,"";""))&lt;&gt;0,COUNTA(split('Free text only'!U43,"";1"")),1)),0)"),"1")</f>
        <v>1</v>
      </c>
      <c r="V43" s="67" t="str">
        <f>IFERROR(__xludf.DUMMYFUNCTION("if('Free text only'!V43&lt;&gt;"""",if(counta(split('Free text only'!V43,"",""))&lt;&gt;0,COUNTA(split('Free text only'!V43,"","")),if(counta(split('Free text only'!V43,"";""))&lt;&gt;0,COUNTA(split('Free text only'!V43,"";1"")),1)),0)"),"0")</f>
        <v>0</v>
      </c>
      <c r="W43" s="67" t="str">
        <f>IFERROR(__xludf.DUMMYFUNCTION("if('Free text only'!W43&lt;&gt;"""",if(counta(split('Free text only'!W43,"",""))&lt;&gt;0,COUNTA(split('Free text only'!W43,"","")),if(counta(split('Free text only'!W43,"";""))&lt;&gt;0,COUNTA(split('Free text only'!W43,"";1"")),1)),0)"),"0")</f>
        <v>0</v>
      </c>
      <c r="X43" s="67" t="str">
        <f>IFERROR(__xludf.DUMMYFUNCTION("if('Free text only'!X43&lt;&gt;"""",if(counta(split('Free text only'!X43,"",""))&lt;&gt;0,COUNTA(split('Free text only'!X43,"","")),if(counta(split('Free text only'!X43,"";""))&lt;&gt;0,COUNTA(split('Free text only'!X43,"";1"")),1)),0)"),"0")</f>
        <v>0</v>
      </c>
      <c r="Y43" s="67" t="str">
        <f>IFERROR(__xludf.DUMMYFUNCTION("if('Free text only'!Y43&lt;&gt;"""",if(counta(split('Free text only'!Y43,"",""))&lt;&gt;0,COUNTA(split('Free text only'!Y43,"","")),if(counta(split('Free text only'!Y43,"";""))&lt;&gt;0,COUNTA(split('Free text only'!Y43,"";1"")),1)),0)"),"1")</f>
        <v>1</v>
      </c>
      <c r="Z43" s="67" t="str">
        <f>IFERROR(__xludf.DUMMYFUNCTION("if('Free text only'!Z43&lt;&gt;"""",if(counta(split('Free text only'!Z43,"",""))&lt;&gt;0,COUNTA(split('Free text only'!Z43,"","")),if(counta(split('Free text only'!Z43,"";""))&lt;&gt;0,COUNTA(split('Free text only'!Z43,"";1"")),1)),0)"),"0")</f>
        <v>0</v>
      </c>
    </row>
    <row r="44">
      <c r="A44" s="67" t="str">
        <f>IFERROR(__xludf.DUMMYFUNCTION("if('Free text only'!A44&lt;&gt;"""",if(counta(split('Free text only'!A44,"",""))&lt;&gt;0,COUNTA(split('Free text only'!A44,"","")),if(counta(split('Free text only'!A44,"";""))&lt;&gt;0,COUNTA(split('Free text only'!A44,"";1"")),1)),0)"),"0")</f>
        <v>0</v>
      </c>
      <c r="B44" s="67" t="str">
        <f>IFERROR(__xludf.DUMMYFUNCTION("if('Free text only'!B44&lt;&gt;"""",if(counta(split('Free text only'!B44,"",""))&lt;&gt;0,COUNTA(split('Free text only'!B44,"","")),if(counta(split('Free text only'!B44,"";""))&lt;&gt;0,COUNTA(split('Free text only'!B44,"";1"")),1)),0)"),"0")</f>
        <v>0</v>
      </c>
      <c r="C44" s="67" t="str">
        <f>IFERROR(__xludf.DUMMYFUNCTION("if('Free text only'!C44&lt;&gt;"""",if(counta(split('Free text only'!C44,"",""))&lt;&gt;0,COUNTA(split('Free text only'!C44,"","")),if(counta(split('Free text only'!C44,"";""))&lt;&gt;0,COUNTA(split('Free text only'!C44,"";1"")),1)),0)"),"0")</f>
        <v>0</v>
      </c>
      <c r="D44" s="67" t="str">
        <f>IFERROR(__xludf.DUMMYFUNCTION("if('Free text only'!D44&lt;&gt;"""",if(counta(split('Free text only'!D44,"",""))&lt;&gt;0,COUNTA(split('Free text only'!D44,"","")),if(counta(split('Free text only'!D44,"";""))&lt;&gt;0,COUNTA(split('Free text only'!D44,"";1"")),1)),0)"),"0")</f>
        <v>0</v>
      </c>
      <c r="E44" s="67" t="str">
        <f>IFERROR(__xludf.DUMMYFUNCTION("if('Free text only'!E44&lt;&gt;"""",if(counta(split('Free text only'!E44,"",""))&lt;&gt;0,COUNTA(split('Free text only'!E44,"","")),if(counta(split('Free text only'!E44,"";""))&lt;&gt;0,COUNTA(split('Free text only'!E44,"";1"")),1)),0)"),"0")</f>
        <v>0</v>
      </c>
      <c r="F44" s="67" t="str">
        <f>IFERROR(__xludf.DUMMYFUNCTION("if('Free text only'!F44&lt;&gt;"""",if(counta(split('Free text only'!F44,"",""))&lt;&gt;0,COUNTA(split('Free text only'!F44,"","")),if(counta(split('Free text only'!F44,"";""))&lt;&gt;0,COUNTA(split('Free text only'!F44,"";1"")),1)),0)"),"1")</f>
        <v>1</v>
      </c>
      <c r="G44" s="67" t="str">
        <f>IFERROR(__xludf.DUMMYFUNCTION("if('Free text only'!G44&lt;&gt;"""",if(counta(split('Free text only'!G44,"",""))&lt;&gt;0,COUNTA(split('Free text only'!G44,"","")),if(counta(split('Free text only'!G44,"";""))&lt;&gt;0,COUNTA(split('Free text only'!G44,"";1"")),1)),0)"),"0")</f>
        <v>0</v>
      </c>
      <c r="H44" s="67" t="str">
        <f>IFERROR(__xludf.DUMMYFUNCTION("if('Free text only'!H44&lt;&gt;"""",if(counta(split('Free text only'!H44,"",""))&lt;&gt;0,COUNTA(split('Free text only'!H44,"","")),if(counta(split('Free text only'!H44,"";""))&lt;&gt;0,COUNTA(split('Free text only'!H44,"";1"")),1)),0)"),"0")</f>
        <v>0</v>
      </c>
      <c r="I44" s="67" t="str">
        <f>IFERROR(__xludf.DUMMYFUNCTION("if('Free text only'!I44&lt;&gt;"""",if(counta(split('Free text only'!I44,"",""))&lt;&gt;0,COUNTA(split('Free text only'!I44,"","")),if(counta(split('Free text only'!I44,"";""))&lt;&gt;0,COUNTA(split('Free text only'!I44,"";1"")),1)),0)"),"0")</f>
        <v>0</v>
      </c>
      <c r="J44" s="67" t="str">
        <f>IFERROR(__xludf.DUMMYFUNCTION("if('Free text only'!J44&lt;&gt;"""",if(counta(split('Free text only'!J44,"",""))&lt;&gt;0,COUNTA(split('Free text only'!J44,"","")),if(counta(split('Free text only'!J44,"";""))&lt;&gt;0,COUNTA(split('Free text only'!J44,"";1"")),1)),0)"),"0")</f>
        <v>0</v>
      </c>
      <c r="K44" s="67" t="str">
        <f>IFERROR(__xludf.DUMMYFUNCTION("if('Free text only'!K44&lt;&gt;"""",if(counta(split('Free text only'!K44,"",""))&lt;&gt;0,COUNTA(split('Free text only'!K44,"","")),if(counta(split('Free text only'!K44,"";""))&lt;&gt;0,COUNTA(split('Free text only'!K44,"";1"")),1)),0)"),"0")</f>
        <v>0</v>
      </c>
      <c r="L44" s="67" t="str">
        <f>IFERROR(__xludf.DUMMYFUNCTION("if('Free text only'!L44&lt;&gt;"""",if(counta(split('Free text only'!L44,"",""))&lt;&gt;0,COUNTA(split('Free text only'!L44,"","")),if(counta(split('Free text only'!L44,"";""))&lt;&gt;0,COUNTA(split('Free text only'!L44,"";1"")),1)),0)"),"1")</f>
        <v>1</v>
      </c>
      <c r="M44" s="67" t="str">
        <f>IFERROR(__xludf.DUMMYFUNCTION("if('Free text only'!M44&lt;&gt;"""",if(counta(split('Free text only'!M44,"",""))&lt;&gt;0,COUNTA(split('Free text only'!M44,"","")),if(counta(split('Free text only'!M44,"";""))&lt;&gt;0,COUNTA(split('Free text only'!M44,"";1"")),1)),0)"),"1")</f>
        <v>1</v>
      </c>
      <c r="N44" s="67" t="str">
        <f>IFERROR(__xludf.DUMMYFUNCTION("if('Free text only'!N44&lt;&gt;"""",if(counta(split('Free text only'!N44,"",""))&lt;&gt;0,COUNTA(split('Free text only'!N44,"","")),if(counta(split('Free text only'!N44,"";""))&lt;&gt;0,COUNTA(split('Free text only'!N44,"";1"")),1)),0)"),"1")</f>
        <v>1</v>
      </c>
      <c r="O44" s="67" t="str">
        <f>IFERROR(__xludf.DUMMYFUNCTION("if('Free text only'!O44&lt;&gt;"""",if(counta(split('Free text only'!O44,"",""))&lt;&gt;0,COUNTA(split('Free text only'!O44,"","")),if(counta(split('Free text only'!O44,"";""))&lt;&gt;0,COUNTA(split('Free text only'!O44,"";1"")),1)),0)"),"0")</f>
        <v>0</v>
      </c>
      <c r="P44" s="67" t="str">
        <f>IFERROR(__xludf.DUMMYFUNCTION("if('Free text only'!P44&lt;&gt;"""",if(counta(split('Free text only'!P44,"",""))&lt;&gt;0,COUNTA(split('Free text only'!P44,"","")),if(counta(split('Free text only'!P44,"";""))&lt;&gt;0,COUNTA(split('Free text only'!P44,"";1"")),1)),0)"),"0")</f>
        <v>0</v>
      </c>
      <c r="Q44" s="67" t="str">
        <f>IFERROR(__xludf.DUMMYFUNCTION("if('Free text only'!Q44&lt;&gt;"""",if(counta(split('Free text only'!Q44,"",""))&lt;&gt;0,COUNTA(split('Free text only'!Q44,"","")),if(counta(split('Free text only'!Q44,"";""))&lt;&gt;0,COUNTA(split('Free text only'!Q44,"";1"")),1)),0)"),"0")</f>
        <v>0</v>
      </c>
      <c r="R44" s="67" t="str">
        <f>IFERROR(__xludf.DUMMYFUNCTION("if('Free text only'!R44&lt;&gt;"""",if(counta(split('Free text only'!R44,"",""))&lt;&gt;0,COUNTA(split('Free text only'!R44,"","")),if(counta(split('Free text only'!R44,"";""))&lt;&gt;0,COUNTA(split('Free text only'!R44,"";1"")),1)),0)"),"0")</f>
        <v>0</v>
      </c>
      <c r="S44" s="67" t="str">
        <f>IFERROR(__xludf.DUMMYFUNCTION("if('Free text only'!S44&lt;&gt;"""",if(counta(split('Free text only'!S44,"",""))&lt;&gt;0,COUNTA(split('Free text only'!S44,"","")),if(counta(split('Free text only'!S44,"";""))&lt;&gt;0,COUNTA(split('Free text only'!S44,"";1"")),1)),0)"),"0")</f>
        <v>0</v>
      </c>
      <c r="T44" s="67" t="str">
        <f>IFERROR(__xludf.DUMMYFUNCTION("if('Free text only'!T44&lt;&gt;"""",if(counta(split('Free text only'!T44,"",""))&lt;&gt;0,COUNTA(split('Free text only'!T44,"","")),if(counta(split('Free text only'!T44,"";""))&lt;&gt;0,COUNTA(split('Free text only'!T44,"";1"")),1)),0)"),"1")</f>
        <v>1</v>
      </c>
      <c r="U44" s="67" t="str">
        <f>IFERROR(__xludf.DUMMYFUNCTION("if('Free text only'!U44&lt;&gt;"""",if(counta(split('Free text only'!U44,"",""))&lt;&gt;0,COUNTA(split('Free text only'!U44,"","")),if(counta(split('Free text only'!U44,"";""))&lt;&gt;0,COUNTA(split('Free text only'!U44,"";1"")),1)),0)"),"0")</f>
        <v>0</v>
      </c>
      <c r="V44" s="67" t="str">
        <f>IFERROR(__xludf.DUMMYFUNCTION("if('Free text only'!V44&lt;&gt;"""",if(counta(split('Free text only'!V44,"",""))&lt;&gt;0,COUNTA(split('Free text only'!V44,"","")),if(counta(split('Free text only'!V44,"";""))&lt;&gt;0,COUNTA(split('Free text only'!V44,"";1"")),1)),0)"),"1")</f>
        <v>1</v>
      </c>
      <c r="W44" s="67" t="str">
        <f>IFERROR(__xludf.DUMMYFUNCTION("if('Free text only'!W44&lt;&gt;"""",if(counta(split('Free text only'!W44,"",""))&lt;&gt;0,COUNTA(split('Free text only'!W44,"","")),if(counta(split('Free text only'!W44,"";""))&lt;&gt;0,COUNTA(split('Free text only'!W44,"";1"")),1)),0)"),"1")</f>
        <v>1</v>
      </c>
      <c r="X44" s="67" t="str">
        <f>IFERROR(__xludf.DUMMYFUNCTION("if('Free text only'!X44&lt;&gt;"""",if(counta(split('Free text only'!X44,"",""))&lt;&gt;0,COUNTA(split('Free text only'!X44,"","")),if(counta(split('Free text only'!X44,"";""))&lt;&gt;0,COUNTA(split('Free text only'!X44,"";1"")),1)),0)"),"1")</f>
        <v>1</v>
      </c>
      <c r="Y44" s="67" t="str">
        <f>IFERROR(__xludf.DUMMYFUNCTION("if('Free text only'!Y44&lt;&gt;"""",if(counta(split('Free text only'!Y44,"",""))&lt;&gt;0,COUNTA(split('Free text only'!Y44,"","")),if(counta(split('Free text only'!Y44,"";""))&lt;&gt;0,COUNTA(split('Free text only'!Y44,"";1"")),1)),0)"),"0")</f>
        <v>0</v>
      </c>
      <c r="Z44" s="67" t="str">
        <f>IFERROR(__xludf.DUMMYFUNCTION("if('Free text only'!Z44&lt;&gt;"""",if(counta(split('Free text only'!Z44,"",""))&lt;&gt;0,COUNTA(split('Free text only'!Z44,"","")),if(counta(split('Free text only'!Z44,"";""))&lt;&gt;0,COUNTA(split('Free text only'!Z44,"";1"")),1)),0)"),"0")</f>
        <v>0</v>
      </c>
    </row>
    <row r="45">
      <c r="A45" s="67" t="str">
        <f>IFERROR(__xludf.DUMMYFUNCTION("if('Free text only'!A45&lt;&gt;"""",if(counta(split('Free text only'!A45,"",""))&lt;&gt;0,COUNTA(split('Free text only'!A45,"","")),if(counta(split('Free text only'!A45,"";""))&lt;&gt;0,COUNTA(split('Free text only'!A45,"";1"")),1)),0)"),"0")</f>
        <v>0</v>
      </c>
      <c r="B45" s="67" t="str">
        <f>IFERROR(__xludf.DUMMYFUNCTION("if('Free text only'!B45&lt;&gt;"""",if(counta(split('Free text only'!B45,"",""))&lt;&gt;0,COUNTA(split('Free text only'!B45,"","")),if(counta(split('Free text only'!B45,"";""))&lt;&gt;0,COUNTA(split('Free text only'!B45,"";1"")),1)),0)"),"0")</f>
        <v>0</v>
      </c>
      <c r="C45" s="67" t="str">
        <f>IFERROR(__xludf.DUMMYFUNCTION("if('Free text only'!C45&lt;&gt;"""",if(counta(split('Free text only'!C45,"",""))&lt;&gt;0,COUNTA(split('Free text only'!C45,"","")),if(counta(split('Free text only'!C45,"";""))&lt;&gt;0,COUNTA(split('Free text only'!C45,"";1"")),1)),0)"),"1")</f>
        <v>1</v>
      </c>
      <c r="D45" s="67" t="str">
        <f>IFERROR(__xludf.DUMMYFUNCTION("if('Free text only'!D45&lt;&gt;"""",if(counta(split('Free text only'!D45,"",""))&lt;&gt;0,COUNTA(split('Free text only'!D45,"","")),if(counta(split('Free text only'!D45,"";""))&lt;&gt;0,COUNTA(split('Free text only'!D45,"";1"")),1)),0)"),"1")</f>
        <v>1</v>
      </c>
      <c r="E45" s="67" t="str">
        <f>IFERROR(__xludf.DUMMYFUNCTION("if('Free text only'!E45&lt;&gt;"""",if(counta(split('Free text only'!E45,"",""))&lt;&gt;0,COUNTA(split('Free text only'!E45,"","")),if(counta(split('Free text only'!E45,"";""))&lt;&gt;0,COUNTA(split('Free text only'!E45,"";1"")),1)),0)"),"1")</f>
        <v>1</v>
      </c>
      <c r="F45" s="67" t="str">
        <f>IFERROR(__xludf.DUMMYFUNCTION("if('Free text only'!F45&lt;&gt;"""",if(counta(split('Free text only'!F45,"",""))&lt;&gt;0,COUNTA(split('Free text only'!F45,"","")),if(counta(split('Free text only'!F45,"";""))&lt;&gt;0,COUNTA(split('Free text only'!F45,"";1"")),1)),0)"),"1")</f>
        <v>1</v>
      </c>
      <c r="G45" s="67" t="str">
        <f>IFERROR(__xludf.DUMMYFUNCTION("if('Free text only'!G45&lt;&gt;"""",if(counta(split('Free text only'!G45,"",""))&lt;&gt;0,COUNTA(split('Free text only'!G45,"","")),if(counta(split('Free text only'!G45,"";""))&lt;&gt;0,COUNTA(split('Free text only'!G45,"";1"")),1)),0)"),"1")</f>
        <v>1</v>
      </c>
      <c r="H45" s="67" t="str">
        <f>IFERROR(__xludf.DUMMYFUNCTION("if('Free text only'!H45&lt;&gt;"""",if(counta(split('Free text only'!H45,"",""))&lt;&gt;0,COUNTA(split('Free text only'!H45,"","")),if(counta(split('Free text only'!H45,"";""))&lt;&gt;0,COUNTA(split('Free text only'!H45,"";1"")),1)),0)"),"1")</f>
        <v>1</v>
      </c>
      <c r="I45" s="67" t="str">
        <f>IFERROR(__xludf.DUMMYFUNCTION("if('Free text only'!I45&lt;&gt;"""",if(counta(split('Free text only'!I45,"",""))&lt;&gt;0,COUNTA(split('Free text only'!I45,"","")),if(counta(split('Free text only'!I45,"";""))&lt;&gt;0,COUNTA(split('Free text only'!I45,"";1"")),1)),0)"),"1")</f>
        <v>1</v>
      </c>
      <c r="J45" s="67" t="str">
        <f>IFERROR(__xludf.DUMMYFUNCTION("if('Free text only'!J45&lt;&gt;"""",if(counta(split('Free text only'!J45,"",""))&lt;&gt;0,COUNTA(split('Free text only'!J45,"","")),if(counta(split('Free text only'!J45,"";""))&lt;&gt;0,COUNTA(split('Free text only'!J45,"";1"")),1)),0)"),"1")</f>
        <v>1</v>
      </c>
      <c r="K45" s="67" t="str">
        <f>IFERROR(__xludf.DUMMYFUNCTION("if('Free text only'!K45&lt;&gt;"""",if(counta(split('Free text only'!K45,"",""))&lt;&gt;0,COUNTA(split('Free text only'!K45,"","")),if(counta(split('Free text only'!K45,"";""))&lt;&gt;0,COUNTA(split('Free text only'!K45,"";1"")),1)),0)"),"1")</f>
        <v>1</v>
      </c>
      <c r="L45" s="67" t="str">
        <f>IFERROR(__xludf.DUMMYFUNCTION("if('Free text only'!L45&lt;&gt;"""",if(counta(split('Free text only'!L45,"",""))&lt;&gt;0,COUNTA(split('Free text only'!L45,"","")),if(counta(split('Free text only'!L45,"";""))&lt;&gt;0,COUNTA(split('Free text only'!L45,"";1"")),1)),0)"),"1")</f>
        <v>1</v>
      </c>
      <c r="M45" s="67" t="str">
        <f>IFERROR(__xludf.DUMMYFUNCTION("if('Free text only'!M45&lt;&gt;"""",if(counta(split('Free text only'!M45,"",""))&lt;&gt;0,COUNTA(split('Free text only'!M45,"","")),if(counta(split('Free text only'!M45,"";""))&lt;&gt;0,COUNTA(split('Free text only'!M45,"";1"")),1)),0)"),"1")</f>
        <v>1</v>
      </c>
      <c r="N45" s="67" t="str">
        <f>IFERROR(__xludf.DUMMYFUNCTION("if('Free text only'!N45&lt;&gt;"""",if(counta(split('Free text only'!N45,"",""))&lt;&gt;0,COUNTA(split('Free text only'!N45,"","")),if(counta(split('Free text only'!N45,"";""))&lt;&gt;0,COUNTA(split('Free text only'!N45,"";1"")),1)),0)"),"1")</f>
        <v>1</v>
      </c>
      <c r="O45" s="67" t="str">
        <f>IFERROR(__xludf.DUMMYFUNCTION("if('Free text only'!O45&lt;&gt;"""",if(counta(split('Free text only'!O45,"",""))&lt;&gt;0,COUNTA(split('Free text only'!O45,"","")),if(counta(split('Free text only'!O45,"";""))&lt;&gt;0,COUNTA(split('Free text only'!O45,"";1"")),1)),0)"),"1")</f>
        <v>1</v>
      </c>
      <c r="P45" s="67" t="str">
        <f>IFERROR(__xludf.DUMMYFUNCTION("if('Free text only'!P45&lt;&gt;"""",if(counta(split('Free text only'!P45,"",""))&lt;&gt;0,COUNTA(split('Free text only'!P45,"","")),if(counta(split('Free text only'!P45,"";""))&lt;&gt;0,COUNTA(split('Free text only'!P45,"";1"")),1)),0)"),"1")</f>
        <v>1</v>
      </c>
      <c r="Q45" s="67" t="str">
        <f>IFERROR(__xludf.DUMMYFUNCTION("if('Free text only'!Q45&lt;&gt;"""",if(counta(split('Free text only'!Q45,"",""))&lt;&gt;0,COUNTA(split('Free text only'!Q45,"","")),if(counta(split('Free text only'!Q45,"";""))&lt;&gt;0,COUNTA(split('Free text only'!Q45,"";1"")),1)),0)"),"1")</f>
        <v>1</v>
      </c>
      <c r="R45" s="67" t="str">
        <f>IFERROR(__xludf.DUMMYFUNCTION("if('Free text only'!R45&lt;&gt;"""",if(counta(split('Free text only'!R45,"",""))&lt;&gt;0,COUNTA(split('Free text only'!R45,"","")),if(counta(split('Free text only'!R45,"";""))&lt;&gt;0,COUNTA(split('Free text only'!R45,"";1"")),1)),0)"),"1")</f>
        <v>1</v>
      </c>
      <c r="S45" s="67" t="str">
        <f>IFERROR(__xludf.DUMMYFUNCTION("if('Free text only'!S45&lt;&gt;"""",if(counta(split('Free text only'!S45,"",""))&lt;&gt;0,COUNTA(split('Free text only'!S45,"","")),if(counta(split('Free text only'!S45,"";""))&lt;&gt;0,COUNTA(split('Free text only'!S45,"";1"")),1)),0)"),"1")</f>
        <v>1</v>
      </c>
      <c r="T45" s="67" t="str">
        <f>IFERROR(__xludf.DUMMYFUNCTION("if('Free text only'!T45&lt;&gt;"""",if(counta(split('Free text only'!T45,"",""))&lt;&gt;0,COUNTA(split('Free text only'!T45,"","")),if(counta(split('Free text only'!T45,"";""))&lt;&gt;0,COUNTA(split('Free text only'!T45,"";1"")),1)),0)"),"1")</f>
        <v>1</v>
      </c>
      <c r="U45" s="67" t="str">
        <f>IFERROR(__xludf.DUMMYFUNCTION("if('Free text only'!U45&lt;&gt;"""",if(counta(split('Free text only'!U45,"",""))&lt;&gt;0,COUNTA(split('Free text only'!U45,"","")),if(counta(split('Free text only'!U45,"";""))&lt;&gt;0,COUNTA(split('Free text only'!U45,"";1"")),1)),0)"),"1")</f>
        <v>1</v>
      </c>
      <c r="V45" s="67" t="str">
        <f>IFERROR(__xludf.DUMMYFUNCTION("if('Free text only'!V45&lt;&gt;"""",if(counta(split('Free text only'!V45,"",""))&lt;&gt;0,COUNTA(split('Free text only'!V45,"","")),if(counta(split('Free text only'!V45,"";""))&lt;&gt;0,COUNTA(split('Free text only'!V45,"";1"")),1)),0)"),"1")</f>
        <v>1</v>
      </c>
      <c r="W45" s="67" t="str">
        <f>IFERROR(__xludf.DUMMYFUNCTION("if('Free text only'!W45&lt;&gt;"""",if(counta(split('Free text only'!W45,"",""))&lt;&gt;0,COUNTA(split('Free text only'!W45,"","")),if(counta(split('Free text only'!W45,"";""))&lt;&gt;0,COUNTA(split('Free text only'!W45,"";1"")),1)),0)"),"1")</f>
        <v>1</v>
      </c>
      <c r="X45" s="67" t="str">
        <f>IFERROR(__xludf.DUMMYFUNCTION("if('Free text only'!X45&lt;&gt;"""",if(counta(split('Free text only'!X45,"",""))&lt;&gt;0,COUNTA(split('Free text only'!X45,"","")),if(counta(split('Free text only'!X45,"";""))&lt;&gt;0,COUNTA(split('Free text only'!X45,"";1"")),1)),0)"),"1")</f>
        <v>1</v>
      </c>
      <c r="Y45" s="67" t="str">
        <f>IFERROR(__xludf.DUMMYFUNCTION("if('Free text only'!Y45&lt;&gt;"""",if(counta(split('Free text only'!Y45,"",""))&lt;&gt;0,COUNTA(split('Free text only'!Y45,"","")),if(counta(split('Free text only'!Y45,"";""))&lt;&gt;0,COUNTA(split('Free text only'!Y45,"";1"")),1)),0)"),"1")</f>
        <v>1</v>
      </c>
      <c r="Z45" s="67" t="str">
        <f>IFERROR(__xludf.DUMMYFUNCTION("if('Free text only'!Z45&lt;&gt;"""",if(counta(split('Free text only'!Z45,"",""))&lt;&gt;0,COUNTA(split('Free text only'!Z45,"","")),if(counta(split('Free text only'!Z45,"";""))&lt;&gt;0,COUNTA(split('Free text only'!Z45,"";1"")),1)),0)"),"1")</f>
        <v>1</v>
      </c>
    </row>
    <row r="46">
      <c r="A46" s="67" t="str">
        <f>IFERROR(__xludf.DUMMYFUNCTION("if('Free text only'!A46&lt;&gt;"""",if(counta(split('Free text only'!A46,"",""))&lt;&gt;0,COUNTA(split('Free text only'!A46,"","")),if(counta(split('Free text only'!A46,"";""))&lt;&gt;0,COUNTA(split('Free text only'!A46,"";1"")),1)),0)"),"0")</f>
        <v>0</v>
      </c>
      <c r="B46" s="67" t="str">
        <f>IFERROR(__xludf.DUMMYFUNCTION("if('Free text only'!B46&lt;&gt;"""",if(counta(split('Free text only'!B46,"",""))&lt;&gt;0,COUNTA(split('Free text only'!B46,"","")),if(counta(split('Free text only'!B46,"";""))&lt;&gt;0,COUNTA(split('Free text only'!B46,"";1"")),1)),0)"),"0")</f>
        <v>0</v>
      </c>
      <c r="C46" s="67" t="str">
        <f>IFERROR(__xludf.DUMMYFUNCTION("if('Free text only'!C46&lt;&gt;"""",if(counta(split('Free text only'!C46,"",""))&lt;&gt;0,COUNTA(split('Free text only'!C46,"","")),if(counta(split('Free text only'!C46,"";""))&lt;&gt;0,COUNTA(split('Free text only'!C46,"";1"")),1)),0)"),"0")</f>
        <v>0</v>
      </c>
      <c r="D46" s="67" t="str">
        <f>IFERROR(__xludf.DUMMYFUNCTION("if('Free text only'!D46&lt;&gt;"""",if(counta(split('Free text only'!D46,"",""))&lt;&gt;0,COUNTA(split('Free text only'!D46,"","")),if(counta(split('Free text only'!D46,"";""))&lt;&gt;0,COUNTA(split('Free text only'!D46,"";1"")),1)),0)"),"0")</f>
        <v>0</v>
      </c>
      <c r="E46" s="67" t="str">
        <f>IFERROR(__xludf.DUMMYFUNCTION("if('Free text only'!E46&lt;&gt;"""",if(counta(split('Free text only'!E46,"",""))&lt;&gt;0,COUNTA(split('Free text only'!E46,"","")),if(counta(split('Free text only'!E46,"";""))&lt;&gt;0,COUNTA(split('Free text only'!E46,"";1"")),1)),0)"),"1")</f>
        <v>1</v>
      </c>
      <c r="F46" s="67" t="str">
        <f>IFERROR(__xludf.DUMMYFUNCTION("if('Free text only'!F46&lt;&gt;"""",if(counta(split('Free text only'!F46,"",""))&lt;&gt;0,COUNTA(split('Free text only'!F46,"","")),if(counta(split('Free text only'!F46,"";""))&lt;&gt;0,COUNTA(split('Free text only'!F46,"";1"")),1)),0)"),"0")</f>
        <v>0</v>
      </c>
      <c r="G46" s="67" t="str">
        <f>IFERROR(__xludf.DUMMYFUNCTION("if('Free text only'!G46&lt;&gt;"""",if(counta(split('Free text only'!G46,"",""))&lt;&gt;0,COUNTA(split('Free text only'!G46,"","")),if(counta(split('Free text only'!G46,"";""))&lt;&gt;0,COUNTA(split('Free text only'!G46,"";1"")),1)),0)"),"0")</f>
        <v>0</v>
      </c>
      <c r="H46" s="67" t="str">
        <f>IFERROR(__xludf.DUMMYFUNCTION("if('Free text only'!H46&lt;&gt;"""",if(counta(split('Free text only'!H46,"",""))&lt;&gt;0,COUNTA(split('Free text only'!H46,"","")),if(counta(split('Free text only'!H46,"";""))&lt;&gt;0,COUNTA(split('Free text only'!H46,"";1"")),1)),0)"),"0")</f>
        <v>0</v>
      </c>
      <c r="I46" s="67" t="str">
        <f>IFERROR(__xludf.DUMMYFUNCTION("if('Free text only'!I46&lt;&gt;"""",if(counta(split('Free text only'!I46,"",""))&lt;&gt;0,COUNTA(split('Free text only'!I46,"","")),if(counta(split('Free text only'!I46,"";""))&lt;&gt;0,COUNTA(split('Free text only'!I46,"";1"")),1)),0)"),"0")</f>
        <v>0</v>
      </c>
      <c r="J46" s="67" t="str">
        <f>IFERROR(__xludf.DUMMYFUNCTION("if('Free text only'!J46&lt;&gt;"""",if(counta(split('Free text only'!J46,"",""))&lt;&gt;0,COUNTA(split('Free text only'!J46,"","")),if(counta(split('Free text only'!J46,"";""))&lt;&gt;0,COUNTA(split('Free text only'!J46,"";1"")),1)),0)"),"1")</f>
        <v>1</v>
      </c>
      <c r="K46" s="67" t="str">
        <f>IFERROR(__xludf.DUMMYFUNCTION("if('Free text only'!K46&lt;&gt;"""",if(counta(split('Free text only'!K46,"",""))&lt;&gt;0,COUNTA(split('Free text only'!K46,"","")),if(counta(split('Free text only'!K46,"";""))&lt;&gt;0,COUNTA(split('Free text only'!K46,"";1"")),1)),0)"),"1")</f>
        <v>1</v>
      </c>
      <c r="L46" s="67" t="str">
        <f>IFERROR(__xludf.DUMMYFUNCTION("if('Free text only'!L46&lt;&gt;"""",if(counta(split('Free text only'!L46,"",""))&lt;&gt;0,COUNTA(split('Free text only'!L46,"","")),if(counta(split('Free text only'!L46,"";""))&lt;&gt;0,COUNTA(split('Free text only'!L46,"";1"")),1)),0)"),"0")</f>
        <v>0</v>
      </c>
      <c r="M46" s="67" t="str">
        <f>IFERROR(__xludf.DUMMYFUNCTION("if('Free text only'!M46&lt;&gt;"""",if(counta(split('Free text only'!M46,"",""))&lt;&gt;0,COUNTA(split('Free text only'!M46,"","")),if(counta(split('Free text only'!M46,"";""))&lt;&gt;0,COUNTA(split('Free text only'!M46,"";1"")),1)),0)"),"0")</f>
        <v>0</v>
      </c>
      <c r="N46" s="67" t="str">
        <f>IFERROR(__xludf.DUMMYFUNCTION("if('Free text only'!N46&lt;&gt;"""",if(counta(split('Free text only'!N46,"",""))&lt;&gt;0,COUNTA(split('Free text only'!N46,"","")),if(counta(split('Free text only'!N46,"";""))&lt;&gt;0,COUNTA(split('Free text only'!N46,"";1"")),1)),0)"),"0")</f>
        <v>0</v>
      </c>
      <c r="O46" s="67" t="str">
        <f>IFERROR(__xludf.DUMMYFUNCTION("if('Free text only'!O46&lt;&gt;"""",if(counta(split('Free text only'!O46,"",""))&lt;&gt;0,COUNTA(split('Free text only'!O46,"","")),if(counta(split('Free text only'!O46,"";""))&lt;&gt;0,COUNTA(split('Free text only'!O46,"";1"")),1)),0)"),"0")</f>
        <v>0</v>
      </c>
      <c r="P46" s="67" t="str">
        <f>IFERROR(__xludf.DUMMYFUNCTION("if('Free text only'!P46&lt;&gt;"""",if(counta(split('Free text only'!P46,"",""))&lt;&gt;0,COUNTA(split('Free text only'!P46,"","")),if(counta(split('Free text only'!P46,"";""))&lt;&gt;0,COUNTA(split('Free text only'!P46,"";1"")),1)),0)"),"0")</f>
        <v>0</v>
      </c>
      <c r="Q46" s="67" t="str">
        <f>IFERROR(__xludf.DUMMYFUNCTION("if('Free text only'!Q46&lt;&gt;"""",if(counta(split('Free text only'!Q46,"",""))&lt;&gt;0,COUNTA(split('Free text only'!Q46,"","")),if(counta(split('Free text only'!Q46,"";""))&lt;&gt;0,COUNTA(split('Free text only'!Q46,"";1"")),1)),0)"),"0")</f>
        <v>0</v>
      </c>
      <c r="R46" s="67" t="str">
        <f>IFERROR(__xludf.DUMMYFUNCTION("if('Free text only'!R46&lt;&gt;"""",if(counta(split('Free text only'!R46,"",""))&lt;&gt;0,COUNTA(split('Free text only'!R46,"","")),if(counta(split('Free text only'!R46,"";""))&lt;&gt;0,COUNTA(split('Free text only'!R46,"";1"")),1)),0)"),"0")</f>
        <v>0</v>
      </c>
      <c r="S46" s="67" t="str">
        <f>IFERROR(__xludf.DUMMYFUNCTION("if('Free text only'!S46&lt;&gt;"""",if(counta(split('Free text only'!S46,"",""))&lt;&gt;0,COUNTA(split('Free text only'!S46,"","")),if(counta(split('Free text only'!S46,"";""))&lt;&gt;0,COUNTA(split('Free text only'!S46,"";1"")),1)),0)"),"1")</f>
        <v>1</v>
      </c>
      <c r="T46" s="67" t="str">
        <f>IFERROR(__xludf.DUMMYFUNCTION("if('Free text only'!T46&lt;&gt;"""",if(counta(split('Free text only'!T46,"",""))&lt;&gt;0,COUNTA(split('Free text only'!T46,"","")),if(counta(split('Free text only'!T46,"";""))&lt;&gt;0,COUNTA(split('Free text only'!T46,"";1"")),1)),0)"),"1")</f>
        <v>1</v>
      </c>
      <c r="U46" s="67" t="str">
        <f>IFERROR(__xludf.DUMMYFUNCTION("if('Free text only'!U46&lt;&gt;"""",if(counta(split('Free text only'!U46,"",""))&lt;&gt;0,COUNTA(split('Free text only'!U46,"","")),if(counta(split('Free text only'!U46,"";""))&lt;&gt;0,COUNTA(split('Free text only'!U46,"";1"")),1)),0)"),"0")</f>
        <v>0</v>
      </c>
      <c r="V46" s="67" t="str">
        <f>IFERROR(__xludf.DUMMYFUNCTION("if('Free text only'!V46&lt;&gt;"""",if(counta(split('Free text only'!V46,"",""))&lt;&gt;0,COUNTA(split('Free text only'!V46,"","")),if(counta(split('Free text only'!V46,"";""))&lt;&gt;0,COUNTA(split('Free text only'!V46,"";1"")),1)),0)"),"0")</f>
        <v>0</v>
      </c>
      <c r="W46" s="67" t="str">
        <f>IFERROR(__xludf.DUMMYFUNCTION("if('Free text only'!W46&lt;&gt;"""",if(counta(split('Free text only'!W46,"",""))&lt;&gt;0,COUNTA(split('Free text only'!W46,"","")),if(counta(split('Free text only'!W46,"";""))&lt;&gt;0,COUNTA(split('Free text only'!W46,"";1"")),1)),0)"),"0")</f>
        <v>0</v>
      </c>
      <c r="X46" s="67" t="str">
        <f>IFERROR(__xludf.DUMMYFUNCTION("if('Free text only'!X46&lt;&gt;"""",if(counta(split('Free text only'!X46,"",""))&lt;&gt;0,COUNTA(split('Free text only'!X46,"","")),if(counta(split('Free text only'!X46,"";""))&lt;&gt;0,COUNTA(split('Free text only'!X46,"";1"")),1)),0)"),"1")</f>
        <v>1</v>
      </c>
      <c r="Y46" s="67" t="str">
        <f>IFERROR(__xludf.DUMMYFUNCTION("if('Free text only'!Y46&lt;&gt;"""",if(counta(split('Free text only'!Y46,"",""))&lt;&gt;0,COUNTA(split('Free text only'!Y46,"","")),if(counta(split('Free text only'!Y46,"";""))&lt;&gt;0,COUNTA(split('Free text only'!Y46,"";1"")),1)),0)"),"0")</f>
        <v>0</v>
      </c>
      <c r="Z46" s="67" t="str">
        <f>IFERROR(__xludf.DUMMYFUNCTION("if('Free text only'!Z46&lt;&gt;"""",if(counta(split('Free text only'!Z46,"",""))&lt;&gt;0,COUNTA(split('Free text only'!Z46,"","")),if(counta(split('Free text only'!Z46,"";""))&lt;&gt;0,COUNTA(split('Free text only'!Z46,"";1"")),1)),0)"),"0")</f>
        <v>0</v>
      </c>
    </row>
    <row r="47">
      <c r="A47" s="67" t="str">
        <f>IFERROR(__xludf.DUMMYFUNCTION("if('Free text only'!A47&lt;&gt;"""",if(counta(split('Free text only'!A47,"",""))&lt;&gt;0,COUNTA(split('Free text only'!A47,"","")),if(counta(split('Free text only'!A47,"";""))&lt;&gt;0,COUNTA(split('Free text only'!A47,"";1"")),1)),0)"),"0")</f>
        <v>0</v>
      </c>
      <c r="B47" s="67" t="str">
        <f>IFERROR(__xludf.DUMMYFUNCTION("if('Free text only'!B47&lt;&gt;"""",if(counta(split('Free text only'!B47,"",""))&lt;&gt;0,COUNTA(split('Free text only'!B47,"","")),if(counta(split('Free text only'!B47,"";""))&lt;&gt;0,COUNTA(split('Free text only'!B47,"";1"")),1)),0)"),"0")</f>
        <v>0</v>
      </c>
      <c r="C47" s="67" t="str">
        <f>IFERROR(__xludf.DUMMYFUNCTION("if('Free text only'!C47&lt;&gt;"""",if(counta(split('Free text only'!C47,"",""))&lt;&gt;0,COUNTA(split('Free text only'!C47,"","")),if(counta(split('Free text only'!C47,"";""))&lt;&gt;0,COUNTA(split('Free text only'!C47,"";1"")),1)),0)"),"0")</f>
        <v>0</v>
      </c>
      <c r="D47" s="67" t="str">
        <f>IFERROR(__xludf.DUMMYFUNCTION("if('Free text only'!D47&lt;&gt;"""",if(counta(split('Free text only'!D47,"",""))&lt;&gt;0,COUNTA(split('Free text only'!D47,"","")),if(counta(split('Free text only'!D47,"";""))&lt;&gt;0,COUNTA(split('Free text only'!D47,"";1"")),1)),0)"),"0")</f>
        <v>0</v>
      </c>
      <c r="E47" s="67" t="str">
        <f>IFERROR(__xludf.DUMMYFUNCTION("if('Free text only'!E47&lt;&gt;"""",if(counta(split('Free text only'!E47,"",""))&lt;&gt;0,COUNTA(split('Free text only'!E47,"","")),if(counta(split('Free text only'!E47,"";""))&lt;&gt;0,COUNTA(split('Free text only'!E47,"";1"")),1)),0)"),"0")</f>
        <v>0</v>
      </c>
      <c r="F47" s="67" t="str">
        <f>IFERROR(__xludf.DUMMYFUNCTION("if('Free text only'!F47&lt;&gt;"""",if(counta(split('Free text only'!F47,"",""))&lt;&gt;0,COUNTA(split('Free text only'!F47,"","")),if(counta(split('Free text only'!F47,"";""))&lt;&gt;0,COUNTA(split('Free text only'!F47,"";1"")),1)),0)"),"1")</f>
        <v>1</v>
      </c>
      <c r="G47" s="67" t="str">
        <f>IFERROR(__xludf.DUMMYFUNCTION("if('Free text only'!G47&lt;&gt;"""",if(counta(split('Free text only'!G47,"",""))&lt;&gt;0,COUNTA(split('Free text only'!G47,"","")),if(counta(split('Free text only'!G47,"";""))&lt;&gt;0,COUNTA(split('Free text only'!G47,"";1"")),1)),0)"),"0")</f>
        <v>0</v>
      </c>
      <c r="H47" s="67" t="str">
        <f>IFERROR(__xludf.DUMMYFUNCTION("if('Free text only'!H47&lt;&gt;"""",if(counta(split('Free text only'!H47,"",""))&lt;&gt;0,COUNTA(split('Free text only'!H47,"","")),if(counta(split('Free text only'!H47,"";""))&lt;&gt;0,COUNTA(split('Free text only'!H47,"";1"")),1)),0)"),"0")</f>
        <v>0</v>
      </c>
      <c r="I47" s="67" t="str">
        <f>IFERROR(__xludf.DUMMYFUNCTION("if('Free text only'!I47&lt;&gt;"""",if(counta(split('Free text only'!I47,"",""))&lt;&gt;0,COUNTA(split('Free text only'!I47,"","")),if(counta(split('Free text only'!I47,"";""))&lt;&gt;0,COUNTA(split('Free text only'!I47,"";1"")),1)),0)"),"0")</f>
        <v>0</v>
      </c>
      <c r="J47" s="67" t="str">
        <f>IFERROR(__xludf.DUMMYFUNCTION("if('Free text only'!J47&lt;&gt;"""",if(counta(split('Free text only'!J47,"",""))&lt;&gt;0,COUNTA(split('Free text only'!J47,"","")),if(counta(split('Free text only'!J47,"";""))&lt;&gt;0,COUNTA(split('Free text only'!J47,"";1"")),1)),0)"),"0")</f>
        <v>0</v>
      </c>
      <c r="K47" s="67" t="str">
        <f>IFERROR(__xludf.DUMMYFUNCTION("if('Free text only'!K47&lt;&gt;"""",if(counta(split('Free text only'!K47,"",""))&lt;&gt;0,COUNTA(split('Free text only'!K47,"","")),if(counta(split('Free text only'!K47,"";""))&lt;&gt;0,COUNTA(split('Free text only'!K47,"";1"")),1)),0)"),"0")</f>
        <v>0</v>
      </c>
      <c r="L47" s="67" t="str">
        <f>IFERROR(__xludf.DUMMYFUNCTION("if('Free text only'!L47&lt;&gt;"""",if(counta(split('Free text only'!L47,"",""))&lt;&gt;0,COUNTA(split('Free text only'!L47,"","")),if(counta(split('Free text only'!L47,"";""))&lt;&gt;0,COUNTA(split('Free text only'!L47,"";1"")),1)),0)"),"0")</f>
        <v>0</v>
      </c>
      <c r="M47" s="67" t="str">
        <f>IFERROR(__xludf.DUMMYFUNCTION("if('Free text only'!M47&lt;&gt;"""",if(counta(split('Free text only'!M47,"",""))&lt;&gt;0,COUNTA(split('Free text only'!M47,"","")),if(counta(split('Free text only'!M47,"";""))&lt;&gt;0,COUNTA(split('Free text only'!M47,"";1"")),1)),0)"),"0")</f>
        <v>0</v>
      </c>
      <c r="N47" s="67" t="str">
        <f>IFERROR(__xludf.DUMMYFUNCTION("if('Free text only'!N47&lt;&gt;"""",if(counta(split('Free text only'!N47,"",""))&lt;&gt;0,COUNTA(split('Free text only'!N47,"","")),if(counta(split('Free text only'!N47,"";""))&lt;&gt;0,COUNTA(split('Free text only'!N47,"";1"")),1)),0)"),"0")</f>
        <v>0</v>
      </c>
      <c r="O47" s="67" t="str">
        <f>IFERROR(__xludf.DUMMYFUNCTION("if('Free text only'!O47&lt;&gt;"""",if(counta(split('Free text only'!O47,"",""))&lt;&gt;0,COUNTA(split('Free text only'!O47,"","")),if(counta(split('Free text only'!O47,"";""))&lt;&gt;0,COUNTA(split('Free text only'!O47,"";1"")),1)),0)"),"0")</f>
        <v>0</v>
      </c>
      <c r="P47" s="67" t="str">
        <f>IFERROR(__xludf.DUMMYFUNCTION("if('Free text only'!P47&lt;&gt;"""",if(counta(split('Free text only'!P47,"",""))&lt;&gt;0,COUNTA(split('Free text only'!P47,"","")),if(counta(split('Free text only'!P47,"";""))&lt;&gt;0,COUNTA(split('Free text only'!P47,"";1"")),1)),0)"),"0")</f>
        <v>0</v>
      </c>
      <c r="Q47" s="67" t="str">
        <f>IFERROR(__xludf.DUMMYFUNCTION("if('Free text only'!Q47&lt;&gt;"""",if(counta(split('Free text only'!Q47,"",""))&lt;&gt;0,COUNTA(split('Free text only'!Q47,"","")),if(counta(split('Free text only'!Q47,"";""))&lt;&gt;0,COUNTA(split('Free text only'!Q47,"";1"")),1)),0)"),"0")</f>
        <v>0</v>
      </c>
      <c r="R47" s="67" t="str">
        <f>IFERROR(__xludf.DUMMYFUNCTION("if('Free text only'!R47&lt;&gt;"""",if(counta(split('Free text only'!R47,"",""))&lt;&gt;0,COUNTA(split('Free text only'!R47,"","")),if(counta(split('Free text only'!R47,"";""))&lt;&gt;0,COUNTA(split('Free text only'!R47,"";1"")),1)),0)"),"0")</f>
        <v>0</v>
      </c>
      <c r="S47" s="67" t="str">
        <f>IFERROR(__xludf.DUMMYFUNCTION("if('Free text only'!S47&lt;&gt;"""",if(counta(split('Free text only'!S47,"",""))&lt;&gt;0,COUNTA(split('Free text only'!S47,"","")),if(counta(split('Free text only'!S47,"";""))&lt;&gt;0,COUNTA(split('Free text only'!S47,"";1"")),1)),0)"),"0")</f>
        <v>0</v>
      </c>
      <c r="T47" s="67" t="str">
        <f>IFERROR(__xludf.DUMMYFUNCTION("if('Free text only'!T47&lt;&gt;"""",if(counta(split('Free text only'!T47,"",""))&lt;&gt;0,COUNTA(split('Free text only'!T47,"","")),if(counta(split('Free text only'!T47,"";""))&lt;&gt;0,COUNTA(split('Free text only'!T47,"";1"")),1)),0)"),"0")</f>
        <v>0</v>
      </c>
      <c r="U47" s="67" t="str">
        <f>IFERROR(__xludf.DUMMYFUNCTION("if('Free text only'!U47&lt;&gt;"""",if(counta(split('Free text only'!U47,"",""))&lt;&gt;0,COUNTA(split('Free text only'!U47,"","")),if(counta(split('Free text only'!U47,"";""))&lt;&gt;0,COUNTA(split('Free text only'!U47,"";1"")),1)),0)"),"0")</f>
        <v>0</v>
      </c>
      <c r="V47" s="67" t="str">
        <f>IFERROR(__xludf.DUMMYFUNCTION("if('Free text only'!V47&lt;&gt;"""",if(counta(split('Free text only'!V47,"",""))&lt;&gt;0,COUNTA(split('Free text only'!V47,"","")),if(counta(split('Free text only'!V47,"";""))&lt;&gt;0,COUNTA(split('Free text only'!V47,"";1"")),1)),0)"),"0")</f>
        <v>0</v>
      </c>
      <c r="W47" s="67" t="str">
        <f>IFERROR(__xludf.DUMMYFUNCTION("if('Free text only'!W47&lt;&gt;"""",if(counta(split('Free text only'!W47,"",""))&lt;&gt;0,COUNTA(split('Free text only'!W47,"","")),if(counta(split('Free text only'!W47,"";""))&lt;&gt;0,COUNTA(split('Free text only'!W47,"";1"")),1)),0)"),"0")</f>
        <v>0</v>
      </c>
      <c r="X47" s="67" t="str">
        <f>IFERROR(__xludf.DUMMYFUNCTION("if('Free text only'!X47&lt;&gt;"""",if(counta(split('Free text only'!X47,"",""))&lt;&gt;0,COUNTA(split('Free text only'!X47,"","")),if(counta(split('Free text only'!X47,"";""))&lt;&gt;0,COUNTA(split('Free text only'!X47,"";1"")),1)),0)"),"0")</f>
        <v>0</v>
      </c>
      <c r="Y47" s="67" t="str">
        <f>IFERROR(__xludf.DUMMYFUNCTION("if('Free text only'!Y47&lt;&gt;"""",if(counta(split('Free text only'!Y47,"",""))&lt;&gt;0,COUNTA(split('Free text only'!Y47,"","")),if(counta(split('Free text only'!Y47,"";""))&lt;&gt;0,COUNTA(split('Free text only'!Y47,"";1"")),1)),0)"),"0")</f>
        <v>0</v>
      </c>
      <c r="Z47" s="67" t="str">
        <f>IFERROR(__xludf.DUMMYFUNCTION("if('Free text only'!Z47&lt;&gt;"""",if(counta(split('Free text only'!Z47,"",""))&lt;&gt;0,COUNTA(split('Free text only'!Z47,"","")),if(counta(split('Free text only'!Z47,"";""))&lt;&gt;0,COUNTA(split('Free text only'!Z47,"";1"")),1)),0)"),"0")</f>
        <v>0</v>
      </c>
    </row>
    <row r="48">
      <c r="A48" s="67" t="str">
        <f>IFERROR(__xludf.DUMMYFUNCTION("if('Free text only'!A48&lt;&gt;"""",if(counta(split('Free text only'!A48,"",""))&lt;&gt;0,COUNTA(split('Free text only'!A48,"","")),if(counta(split('Free text only'!A48,"";""))&lt;&gt;0,COUNTA(split('Free text only'!A48,"";1"")),1)),0)"),"0")</f>
        <v>0</v>
      </c>
      <c r="B48" s="67" t="str">
        <f>IFERROR(__xludf.DUMMYFUNCTION("if('Free text only'!B48&lt;&gt;"""",if(counta(split('Free text only'!B48,"",""))&lt;&gt;0,COUNTA(split('Free text only'!B48,"","")),if(counta(split('Free text only'!B48,"";""))&lt;&gt;0,COUNTA(split('Free text only'!B48,"";1"")),1)),0)"),"0")</f>
        <v>0</v>
      </c>
      <c r="C48" s="67" t="str">
        <f>IFERROR(__xludf.DUMMYFUNCTION("if('Free text only'!C48&lt;&gt;"""",if(counta(split('Free text only'!C48,"",""))&lt;&gt;0,COUNTA(split('Free text only'!C48,"","")),if(counta(split('Free text only'!C48,"";""))&lt;&gt;0,COUNTA(split('Free text only'!C48,"";1"")),1)),0)"),"0")</f>
        <v>0</v>
      </c>
      <c r="D48" s="67" t="str">
        <f>IFERROR(__xludf.DUMMYFUNCTION("if('Free text only'!D48&lt;&gt;"""",if(counta(split('Free text only'!D48,"",""))&lt;&gt;0,COUNTA(split('Free text only'!D48,"","")),if(counta(split('Free text only'!D48,"";""))&lt;&gt;0,COUNTA(split('Free text only'!D48,"";1"")),1)),0)"),"0")</f>
        <v>0</v>
      </c>
      <c r="E48" s="67" t="str">
        <f>IFERROR(__xludf.DUMMYFUNCTION("if('Free text only'!E48&lt;&gt;"""",if(counta(split('Free text only'!E48,"",""))&lt;&gt;0,COUNTA(split('Free text only'!E48,"","")),if(counta(split('Free text only'!E48,"";""))&lt;&gt;0,COUNTA(split('Free text only'!E48,"";1"")),1)),0)"),"0")</f>
        <v>0</v>
      </c>
      <c r="F48" s="67" t="str">
        <f>IFERROR(__xludf.DUMMYFUNCTION("if('Free text only'!F48&lt;&gt;"""",if(counta(split('Free text only'!F48,"",""))&lt;&gt;0,COUNTA(split('Free text only'!F48,"","")),if(counta(split('Free text only'!F48,"";""))&lt;&gt;0,COUNTA(split('Free text only'!F48,"";1"")),1)),0)"),"0")</f>
        <v>0</v>
      </c>
      <c r="G48" s="67" t="str">
        <f>IFERROR(__xludf.DUMMYFUNCTION("if('Free text only'!G48&lt;&gt;"""",if(counta(split('Free text only'!G48,"",""))&lt;&gt;0,COUNTA(split('Free text only'!G48,"","")),if(counta(split('Free text only'!G48,"";""))&lt;&gt;0,COUNTA(split('Free text only'!G48,"";1"")),1)),0)"),"0")</f>
        <v>0</v>
      </c>
      <c r="H48" s="67" t="str">
        <f>IFERROR(__xludf.DUMMYFUNCTION("if('Free text only'!H48&lt;&gt;"""",if(counta(split('Free text only'!H48,"",""))&lt;&gt;0,COUNTA(split('Free text only'!H48,"","")),if(counta(split('Free text only'!H48,"";""))&lt;&gt;0,COUNTA(split('Free text only'!H48,"";1"")),1)),0)"),"0")</f>
        <v>0</v>
      </c>
      <c r="I48" s="67" t="str">
        <f>IFERROR(__xludf.DUMMYFUNCTION("if('Free text only'!I48&lt;&gt;"""",if(counta(split('Free text only'!I48,"",""))&lt;&gt;0,COUNTA(split('Free text only'!I48,"","")),if(counta(split('Free text only'!I48,"";""))&lt;&gt;0,COUNTA(split('Free text only'!I48,"";1"")),1)),0)"),"0")</f>
        <v>0</v>
      </c>
      <c r="J48" s="67" t="str">
        <f>IFERROR(__xludf.DUMMYFUNCTION("if('Free text only'!J48&lt;&gt;"""",if(counta(split('Free text only'!J48,"",""))&lt;&gt;0,COUNTA(split('Free text only'!J48,"","")),if(counta(split('Free text only'!J48,"";""))&lt;&gt;0,COUNTA(split('Free text only'!J48,"";1"")),1)),0)"),"0")</f>
        <v>0</v>
      </c>
      <c r="K48" s="67" t="str">
        <f>IFERROR(__xludf.DUMMYFUNCTION("if('Free text only'!K48&lt;&gt;"""",if(counta(split('Free text only'!K48,"",""))&lt;&gt;0,COUNTA(split('Free text only'!K48,"","")),if(counta(split('Free text only'!K48,"";""))&lt;&gt;0,COUNTA(split('Free text only'!K48,"";1"")),1)),0)"),"0")</f>
        <v>0</v>
      </c>
      <c r="L48" s="67" t="str">
        <f>IFERROR(__xludf.DUMMYFUNCTION("if('Free text only'!L48&lt;&gt;"""",if(counta(split('Free text only'!L48,"",""))&lt;&gt;0,COUNTA(split('Free text only'!L48,"","")),if(counta(split('Free text only'!L48,"";""))&lt;&gt;0,COUNTA(split('Free text only'!L48,"";1"")),1)),0)"),"0")</f>
        <v>0</v>
      </c>
      <c r="M48" s="67" t="str">
        <f>IFERROR(__xludf.DUMMYFUNCTION("if('Free text only'!M48&lt;&gt;"""",if(counta(split('Free text only'!M48,"",""))&lt;&gt;0,COUNTA(split('Free text only'!M48,"","")),if(counta(split('Free text only'!M48,"";""))&lt;&gt;0,COUNTA(split('Free text only'!M48,"";1"")),1)),0)"),"0")</f>
        <v>0</v>
      </c>
      <c r="N48" s="67" t="str">
        <f>IFERROR(__xludf.DUMMYFUNCTION("if('Free text only'!N48&lt;&gt;"""",if(counta(split('Free text only'!N48,"",""))&lt;&gt;0,COUNTA(split('Free text only'!N48,"","")),if(counta(split('Free text only'!N48,"";""))&lt;&gt;0,COUNTA(split('Free text only'!N48,"";1"")),1)),0)"),"0")</f>
        <v>0</v>
      </c>
      <c r="O48" s="67" t="str">
        <f>IFERROR(__xludf.DUMMYFUNCTION("if('Free text only'!O48&lt;&gt;"""",if(counta(split('Free text only'!O48,"",""))&lt;&gt;0,COUNTA(split('Free text only'!O48,"","")),if(counta(split('Free text only'!O48,"";""))&lt;&gt;0,COUNTA(split('Free text only'!O48,"";1"")),1)),0)"),"0")</f>
        <v>0</v>
      </c>
      <c r="P48" s="67" t="str">
        <f>IFERROR(__xludf.DUMMYFUNCTION("if('Free text only'!P48&lt;&gt;"""",if(counta(split('Free text only'!P48,"",""))&lt;&gt;0,COUNTA(split('Free text only'!P48,"","")),if(counta(split('Free text only'!P48,"";""))&lt;&gt;0,COUNTA(split('Free text only'!P48,"";1"")),1)),0)"),"0")</f>
        <v>0</v>
      </c>
      <c r="Q48" s="67" t="str">
        <f>IFERROR(__xludf.DUMMYFUNCTION("if('Free text only'!Q48&lt;&gt;"""",if(counta(split('Free text only'!Q48,"",""))&lt;&gt;0,COUNTA(split('Free text only'!Q48,"","")),if(counta(split('Free text only'!Q48,"";""))&lt;&gt;0,COUNTA(split('Free text only'!Q48,"";1"")),1)),0)"),"2")</f>
        <v>2</v>
      </c>
      <c r="R48" s="67" t="str">
        <f>IFERROR(__xludf.DUMMYFUNCTION("if('Free text only'!R48&lt;&gt;"""",if(counta(split('Free text only'!R48,"",""))&lt;&gt;0,COUNTA(split('Free text only'!R48,"","")),if(counta(split('Free text only'!R48,"";""))&lt;&gt;0,COUNTA(split('Free text only'!R48,"";1"")),1)),0)"),"0")</f>
        <v>0</v>
      </c>
      <c r="S48" s="67" t="str">
        <f>IFERROR(__xludf.DUMMYFUNCTION("if('Free text only'!S48&lt;&gt;"""",if(counta(split('Free text only'!S48,"",""))&lt;&gt;0,COUNTA(split('Free text only'!S48,"","")),if(counta(split('Free text only'!S48,"";""))&lt;&gt;0,COUNTA(split('Free text only'!S48,"";1"")),1)),0)"),"0")</f>
        <v>0</v>
      </c>
      <c r="T48" s="67" t="str">
        <f>IFERROR(__xludf.DUMMYFUNCTION("if('Free text only'!T48&lt;&gt;"""",if(counta(split('Free text only'!T48,"",""))&lt;&gt;0,COUNTA(split('Free text only'!T48,"","")),if(counta(split('Free text only'!T48,"";""))&lt;&gt;0,COUNTA(split('Free text only'!T48,"";1"")),1)),0)"),"0")</f>
        <v>0</v>
      </c>
      <c r="U48" s="67" t="str">
        <f>IFERROR(__xludf.DUMMYFUNCTION("if('Free text only'!U48&lt;&gt;"""",if(counta(split('Free text only'!U48,"",""))&lt;&gt;0,COUNTA(split('Free text only'!U48,"","")),if(counta(split('Free text only'!U48,"";""))&lt;&gt;0,COUNTA(split('Free text only'!U48,"";1"")),1)),0)"),"0")</f>
        <v>0</v>
      </c>
      <c r="V48" s="67" t="str">
        <f>IFERROR(__xludf.DUMMYFUNCTION("if('Free text only'!V48&lt;&gt;"""",if(counta(split('Free text only'!V48,"",""))&lt;&gt;0,COUNTA(split('Free text only'!V48,"","")),if(counta(split('Free text only'!V48,"";""))&lt;&gt;0,COUNTA(split('Free text only'!V48,"";1"")),1)),0)"),"0")</f>
        <v>0</v>
      </c>
      <c r="W48" s="67" t="str">
        <f>IFERROR(__xludf.DUMMYFUNCTION("if('Free text only'!W48&lt;&gt;"""",if(counta(split('Free text only'!W48,"",""))&lt;&gt;0,COUNTA(split('Free text only'!W48,"","")),if(counta(split('Free text only'!W48,"";""))&lt;&gt;0,COUNTA(split('Free text only'!W48,"";1"")),1)),0)"),"0")</f>
        <v>0</v>
      </c>
      <c r="X48" s="67" t="str">
        <f>IFERROR(__xludf.DUMMYFUNCTION("if('Free text only'!X48&lt;&gt;"""",if(counta(split('Free text only'!X48,"",""))&lt;&gt;0,COUNTA(split('Free text only'!X48,"","")),if(counta(split('Free text only'!X48,"";""))&lt;&gt;0,COUNTA(split('Free text only'!X48,"";1"")),1)),0)"),"0")</f>
        <v>0</v>
      </c>
      <c r="Y48" s="67" t="str">
        <f>IFERROR(__xludf.DUMMYFUNCTION("if('Free text only'!Y48&lt;&gt;"""",if(counta(split('Free text only'!Y48,"",""))&lt;&gt;0,COUNTA(split('Free text only'!Y48,"","")),if(counta(split('Free text only'!Y48,"";""))&lt;&gt;0,COUNTA(split('Free text only'!Y48,"";1"")),1)),0)"),"0")</f>
        <v>0</v>
      </c>
      <c r="Z48" s="67" t="str">
        <f>IFERROR(__xludf.DUMMYFUNCTION("if('Free text only'!Z48&lt;&gt;"""",if(counta(split('Free text only'!Z48,"",""))&lt;&gt;0,COUNTA(split('Free text only'!Z48,"","")),if(counta(split('Free text only'!Z48,"";""))&lt;&gt;0,COUNTA(split('Free text only'!Z48,"";1"")),1)),0)"),"0")</f>
        <v>0</v>
      </c>
    </row>
    <row r="49">
      <c r="A49" s="67" t="str">
        <f>IFERROR(__xludf.DUMMYFUNCTION("if('Free text only'!A49&lt;&gt;"""",if(counta(split('Free text only'!A49,"",""))&lt;&gt;0,COUNTA(split('Free text only'!A49,"","")),if(counta(split('Free text only'!A49,"";""))&lt;&gt;0,COUNTA(split('Free text only'!A49,"";1"")),1)),0)"),"0")</f>
        <v>0</v>
      </c>
      <c r="B49" s="67" t="str">
        <f>IFERROR(__xludf.DUMMYFUNCTION("if('Free text only'!B49&lt;&gt;"""",if(counta(split('Free text only'!B49,"",""))&lt;&gt;0,COUNTA(split('Free text only'!B49,"","")),if(counta(split('Free text only'!B49,"";""))&lt;&gt;0,COUNTA(split('Free text only'!B49,"";1"")),1)),0)"),"0")</f>
        <v>0</v>
      </c>
      <c r="C49" s="67" t="str">
        <f>IFERROR(__xludf.DUMMYFUNCTION("if('Free text only'!C49&lt;&gt;"""",if(counta(split('Free text only'!C49,"",""))&lt;&gt;0,COUNTA(split('Free text only'!C49,"","")),if(counta(split('Free text only'!C49,"";""))&lt;&gt;0,COUNTA(split('Free text only'!C49,"";1"")),1)),0)"),"0")</f>
        <v>0</v>
      </c>
      <c r="D49" s="67" t="str">
        <f>IFERROR(__xludf.DUMMYFUNCTION("if('Free text only'!D49&lt;&gt;"""",if(counta(split('Free text only'!D49,"",""))&lt;&gt;0,COUNTA(split('Free text only'!D49,"","")),if(counta(split('Free text only'!D49,"";""))&lt;&gt;0,COUNTA(split('Free text only'!D49,"";1"")),1)),0)"),"0")</f>
        <v>0</v>
      </c>
      <c r="E49" s="67" t="str">
        <f>IFERROR(__xludf.DUMMYFUNCTION("if('Free text only'!E49&lt;&gt;"""",if(counta(split('Free text only'!E49,"",""))&lt;&gt;0,COUNTA(split('Free text only'!E49,"","")),if(counta(split('Free text only'!E49,"";""))&lt;&gt;0,COUNTA(split('Free text only'!E49,"";1"")),1)),0)"),"0")</f>
        <v>0</v>
      </c>
      <c r="F49" s="67" t="str">
        <f>IFERROR(__xludf.DUMMYFUNCTION("if('Free text only'!F49&lt;&gt;"""",if(counta(split('Free text only'!F49,"",""))&lt;&gt;0,COUNTA(split('Free text only'!F49,"","")),if(counta(split('Free text only'!F49,"";""))&lt;&gt;0,COUNTA(split('Free text only'!F49,"";1"")),1)),0)"),"0")</f>
        <v>0</v>
      </c>
      <c r="G49" s="67" t="str">
        <f>IFERROR(__xludf.DUMMYFUNCTION("if('Free text only'!G49&lt;&gt;"""",if(counta(split('Free text only'!G49,"",""))&lt;&gt;0,COUNTA(split('Free text only'!G49,"","")),if(counta(split('Free text only'!G49,"";""))&lt;&gt;0,COUNTA(split('Free text only'!G49,"";1"")),1)),0)"),"0")</f>
        <v>0</v>
      </c>
      <c r="H49" s="67" t="str">
        <f>IFERROR(__xludf.DUMMYFUNCTION("if('Free text only'!H49&lt;&gt;"""",if(counta(split('Free text only'!H49,"",""))&lt;&gt;0,COUNTA(split('Free text only'!H49,"","")),if(counta(split('Free text only'!H49,"";""))&lt;&gt;0,COUNTA(split('Free text only'!H49,"";1"")),1)),0)"),"0")</f>
        <v>0</v>
      </c>
      <c r="I49" s="67" t="str">
        <f>IFERROR(__xludf.DUMMYFUNCTION("if('Free text only'!I49&lt;&gt;"""",if(counta(split('Free text only'!I49,"",""))&lt;&gt;0,COUNTA(split('Free text only'!I49,"","")),if(counta(split('Free text only'!I49,"";""))&lt;&gt;0,COUNTA(split('Free text only'!I49,"";1"")),1)),0)"),"0")</f>
        <v>0</v>
      </c>
      <c r="J49" s="67" t="str">
        <f>IFERROR(__xludf.DUMMYFUNCTION("if('Free text only'!J49&lt;&gt;"""",if(counta(split('Free text only'!J49,"",""))&lt;&gt;0,COUNTA(split('Free text only'!J49,"","")),if(counta(split('Free text only'!J49,"";""))&lt;&gt;0,COUNTA(split('Free text only'!J49,"";1"")),1)),0)"),"0")</f>
        <v>0</v>
      </c>
      <c r="K49" s="67" t="str">
        <f>IFERROR(__xludf.DUMMYFUNCTION("if('Free text only'!K49&lt;&gt;"""",if(counta(split('Free text only'!K49,"",""))&lt;&gt;0,COUNTA(split('Free text only'!K49,"","")),if(counta(split('Free text only'!K49,"";""))&lt;&gt;0,COUNTA(split('Free text only'!K49,"";1"")),1)),0)"),"0")</f>
        <v>0</v>
      </c>
      <c r="L49" s="67" t="str">
        <f>IFERROR(__xludf.DUMMYFUNCTION("if('Free text only'!L49&lt;&gt;"""",if(counta(split('Free text only'!L49,"",""))&lt;&gt;0,COUNTA(split('Free text only'!L49,"","")),if(counta(split('Free text only'!L49,"";""))&lt;&gt;0,COUNTA(split('Free text only'!L49,"";1"")),1)),0)"),"0")</f>
        <v>0</v>
      </c>
      <c r="M49" s="67" t="str">
        <f>IFERROR(__xludf.DUMMYFUNCTION("if('Free text only'!M49&lt;&gt;"""",if(counta(split('Free text only'!M49,"",""))&lt;&gt;0,COUNTA(split('Free text only'!M49,"","")),if(counta(split('Free text only'!M49,"";""))&lt;&gt;0,COUNTA(split('Free text only'!M49,"";1"")),1)),0)"),"0")</f>
        <v>0</v>
      </c>
      <c r="N49" s="67" t="str">
        <f>IFERROR(__xludf.DUMMYFUNCTION("if('Free text only'!N49&lt;&gt;"""",if(counta(split('Free text only'!N49,"",""))&lt;&gt;0,COUNTA(split('Free text only'!N49,"","")),if(counta(split('Free text only'!N49,"";""))&lt;&gt;0,COUNTA(split('Free text only'!N49,"";1"")),1)),0)"),"0")</f>
        <v>0</v>
      </c>
      <c r="O49" s="67" t="str">
        <f>IFERROR(__xludf.DUMMYFUNCTION("if('Free text only'!O49&lt;&gt;"""",if(counta(split('Free text only'!O49,"",""))&lt;&gt;0,COUNTA(split('Free text only'!O49,"","")),if(counta(split('Free text only'!O49,"";""))&lt;&gt;0,COUNTA(split('Free text only'!O49,"";1"")),1)),0)"),"0")</f>
        <v>0</v>
      </c>
      <c r="P49" s="67" t="str">
        <f>IFERROR(__xludf.DUMMYFUNCTION("if('Free text only'!P49&lt;&gt;"""",if(counta(split('Free text only'!P49,"",""))&lt;&gt;0,COUNTA(split('Free text only'!P49,"","")),if(counta(split('Free text only'!P49,"";""))&lt;&gt;0,COUNTA(split('Free text only'!P49,"";1"")),1)),0)"),"0")</f>
        <v>0</v>
      </c>
      <c r="Q49" s="67" t="str">
        <f>IFERROR(__xludf.DUMMYFUNCTION("if('Free text only'!Q49&lt;&gt;"""",if(counta(split('Free text only'!Q49,"",""))&lt;&gt;0,COUNTA(split('Free text only'!Q49,"","")),if(counta(split('Free text only'!Q49,"";""))&lt;&gt;0,COUNTA(split('Free text only'!Q49,"";1"")),1)),0)"),"0")</f>
        <v>0</v>
      </c>
      <c r="R49" s="67" t="str">
        <f>IFERROR(__xludf.DUMMYFUNCTION("if('Free text only'!R49&lt;&gt;"""",if(counta(split('Free text only'!R49,"",""))&lt;&gt;0,COUNTA(split('Free text only'!R49,"","")),if(counta(split('Free text only'!R49,"";""))&lt;&gt;0,COUNTA(split('Free text only'!R49,"";1"")),1)),0)"),"0")</f>
        <v>0</v>
      </c>
      <c r="S49" s="67" t="str">
        <f>IFERROR(__xludf.DUMMYFUNCTION("if('Free text only'!S49&lt;&gt;"""",if(counta(split('Free text only'!S49,"",""))&lt;&gt;0,COUNTA(split('Free text only'!S49,"","")),if(counta(split('Free text only'!S49,"";""))&lt;&gt;0,COUNTA(split('Free text only'!S49,"";1"")),1)),0)"),"0")</f>
        <v>0</v>
      </c>
      <c r="T49" s="67" t="str">
        <f>IFERROR(__xludf.DUMMYFUNCTION("if('Free text only'!T49&lt;&gt;"""",if(counta(split('Free text only'!T49,"",""))&lt;&gt;0,COUNTA(split('Free text only'!T49,"","")),if(counta(split('Free text only'!T49,"";""))&lt;&gt;0,COUNTA(split('Free text only'!T49,"";1"")),1)),0)"),"0")</f>
        <v>0</v>
      </c>
      <c r="U49" s="67" t="str">
        <f>IFERROR(__xludf.DUMMYFUNCTION("if('Free text only'!U49&lt;&gt;"""",if(counta(split('Free text only'!U49,"",""))&lt;&gt;0,COUNTA(split('Free text only'!U49,"","")),if(counta(split('Free text only'!U49,"";""))&lt;&gt;0,COUNTA(split('Free text only'!U49,"";1"")),1)),0)"),"0")</f>
        <v>0</v>
      </c>
      <c r="V49" s="67" t="str">
        <f>IFERROR(__xludf.DUMMYFUNCTION("if('Free text only'!V49&lt;&gt;"""",if(counta(split('Free text only'!V49,"",""))&lt;&gt;0,COUNTA(split('Free text only'!V49,"","")),if(counta(split('Free text only'!V49,"";""))&lt;&gt;0,COUNTA(split('Free text only'!V49,"";1"")),1)),0)"),"0")</f>
        <v>0</v>
      </c>
      <c r="W49" s="67" t="str">
        <f>IFERROR(__xludf.DUMMYFUNCTION("if('Free text only'!W49&lt;&gt;"""",if(counta(split('Free text only'!W49,"",""))&lt;&gt;0,COUNTA(split('Free text only'!W49,"","")),if(counta(split('Free text only'!W49,"";""))&lt;&gt;0,COUNTA(split('Free text only'!W49,"";1"")),1)),0)"),"0")</f>
        <v>0</v>
      </c>
      <c r="X49" s="67" t="str">
        <f>IFERROR(__xludf.DUMMYFUNCTION("if('Free text only'!X49&lt;&gt;"""",if(counta(split('Free text only'!X49,"",""))&lt;&gt;0,COUNTA(split('Free text only'!X49,"","")),if(counta(split('Free text only'!X49,"";""))&lt;&gt;0,COUNTA(split('Free text only'!X49,"";1"")),1)),0)"),"0")</f>
        <v>0</v>
      </c>
      <c r="Y49" s="67" t="str">
        <f>IFERROR(__xludf.DUMMYFUNCTION("if('Free text only'!Y49&lt;&gt;"""",if(counta(split('Free text only'!Y49,"",""))&lt;&gt;0,COUNTA(split('Free text only'!Y49,"","")),if(counta(split('Free text only'!Y49,"";""))&lt;&gt;0,COUNTA(split('Free text only'!Y49,"";1"")),1)),0)"),"1")</f>
        <v>1</v>
      </c>
      <c r="Z49" s="67" t="str">
        <f>IFERROR(__xludf.DUMMYFUNCTION("if('Free text only'!Z49&lt;&gt;"""",if(counta(split('Free text only'!Z49,"",""))&lt;&gt;0,COUNTA(split('Free text only'!Z49,"","")),if(counta(split('Free text only'!Z49,"";""))&lt;&gt;0,COUNTA(split('Free text only'!Z49,"";1"")),1)),0)"),"0")</f>
        <v>0</v>
      </c>
    </row>
    <row r="50">
      <c r="A50" s="67" t="str">
        <f>IFERROR(__xludf.DUMMYFUNCTION("if('Free text only'!A50&lt;&gt;"""",if(counta(split('Free text only'!A50,"",""))&lt;&gt;0,COUNTA(split('Free text only'!A50,"","")),if(counta(split('Free text only'!A50,"";""))&lt;&gt;0,COUNTA(split('Free text only'!A50,"";1"")),1)),0)"),"0")</f>
        <v>0</v>
      </c>
      <c r="B50" s="67" t="str">
        <f>IFERROR(__xludf.DUMMYFUNCTION("if('Free text only'!B50&lt;&gt;"""",if(counta(split('Free text only'!B50,"",""))&lt;&gt;0,COUNTA(split('Free text only'!B50,"","")),if(counta(split('Free text only'!B50,"";""))&lt;&gt;0,COUNTA(split('Free text only'!B50,"";1"")),1)),0)"),"0")</f>
        <v>0</v>
      </c>
      <c r="C50" s="67" t="str">
        <f>IFERROR(__xludf.DUMMYFUNCTION("if('Free text only'!C50&lt;&gt;"""",if(counta(split('Free text only'!C50,"",""))&lt;&gt;0,COUNTA(split('Free text only'!C50,"","")),if(counta(split('Free text only'!C50,"";""))&lt;&gt;0,COUNTA(split('Free text only'!C50,"";1"")),1)),0)"),"0")</f>
        <v>0</v>
      </c>
      <c r="D50" s="67" t="str">
        <f>IFERROR(__xludf.DUMMYFUNCTION("if('Free text only'!D50&lt;&gt;"""",if(counta(split('Free text only'!D50,"",""))&lt;&gt;0,COUNTA(split('Free text only'!D50,"","")),if(counta(split('Free text only'!D50,"";""))&lt;&gt;0,COUNTA(split('Free text only'!D50,"";1"")),1)),0)"),"0")</f>
        <v>0</v>
      </c>
      <c r="E50" s="67" t="str">
        <f>IFERROR(__xludf.DUMMYFUNCTION("if('Free text only'!E50&lt;&gt;"""",if(counta(split('Free text only'!E50,"",""))&lt;&gt;0,COUNTA(split('Free text only'!E50,"","")),if(counta(split('Free text only'!E50,"";""))&lt;&gt;0,COUNTA(split('Free text only'!E50,"";1"")),1)),0)"),"0")</f>
        <v>0</v>
      </c>
      <c r="F50" s="67" t="str">
        <f>IFERROR(__xludf.DUMMYFUNCTION("if('Free text only'!F50&lt;&gt;"""",if(counta(split('Free text only'!F50,"",""))&lt;&gt;0,COUNTA(split('Free text only'!F50,"","")),if(counta(split('Free text only'!F50,"";""))&lt;&gt;0,COUNTA(split('Free text only'!F50,"";1"")),1)),0)"),"1")</f>
        <v>1</v>
      </c>
      <c r="G50" s="67" t="str">
        <f>IFERROR(__xludf.DUMMYFUNCTION("if('Free text only'!G50&lt;&gt;"""",if(counta(split('Free text only'!G50,"",""))&lt;&gt;0,COUNTA(split('Free text only'!G50,"","")),if(counta(split('Free text only'!G50,"";""))&lt;&gt;0,COUNTA(split('Free text only'!G50,"";1"")),1)),0)"),"0")</f>
        <v>0</v>
      </c>
      <c r="H50" s="67" t="str">
        <f>IFERROR(__xludf.DUMMYFUNCTION("if('Free text only'!H50&lt;&gt;"""",if(counta(split('Free text only'!H50,"",""))&lt;&gt;0,COUNTA(split('Free text only'!H50,"","")),if(counta(split('Free text only'!H50,"";""))&lt;&gt;0,COUNTA(split('Free text only'!H50,"";1"")),1)),0)"),"0")</f>
        <v>0</v>
      </c>
      <c r="I50" s="67" t="str">
        <f>IFERROR(__xludf.DUMMYFUNCTION("if('Free text only'!I50&lt;&gt;"""",if(counta(split('Free text only'!I50,"",""))&lt;&gt;0,COUNTA(split('Free text only'!I50,"","")),if(counta(split('Free text only'!I50,"";""))&lt;&gt;0,COUNTA(split('Free text only'!I50,"";1"")),1)),0)"),"0")</f>
        <v>0</v>
      </c>
      <c r="J50" s="67" t="str">
        <f>IFERROR(__xludf.DUMMYFUNCTION("if('Free text only'!J50&lt;&gt;"""",if(counta(split('Free text only'!J50,"",""))&lt;&gt;0,COUNTA(split('Free text only'!J50,"","")),if(counta(split('Free text only'!J50,"";""))&lt;&gt;0,COUNTA(split('Free text only'!J50,"";1"")),1)),0)"),"0")</f>
        <v>0</v>
      </c>
      <c r="K50" s="67" t="str">
        <f>IFERROR(__xludf.DUMMYFUNCTION("if('Free text only'!K50&lt;&gt;"""",if(counta(split('Free text only'!K50,"",""))&lt;&gt;0,COUNTA(split('Free text only'!K50,"","")),if(counta(split('Free text only'!K50,"";""))&lt;&gt;0,COUNTA(split('Free text only'!K50,"";1"")),1)),0)"),"0")</f>
        <v>0</v>
      </c>
      <c r="L50" s="67" t="str">
        <f>IFERROR(__xludf.DUMMYFUNCTION("if('Free text only'!L50&lt;&gt;"""",if(counta(split('Free text only'!L50,"",""))&lt;&gt;0,COUNTA(split('Free text only'!L50,"","")),if(counta(split('Free text only'!L50,"";""))&lt;&gt;0,COUNTA(split('Free text only'!L50,"";1"")),1)),0)"),"0")</f>
        <v>0</v>
      </c>
      <c r="M50" s="67" t="str">
        <f>IFERROR(__xludf.DUMMYFUNCTION("if('Free text only'!M50&lt;&gt;"""",if(counta(split('Free text only'!M50,"",""))&lt;&gt;0,COUNTA(split('Free text only'!M50,"","")),if(counta(split('Free text only'!M50,"";""))&lt;&gt;0,COUNTA(split('Free text only'!M50,"";1"")),1)),0)"),"0")</f>
        <v>0</v>
      </c>
      <c r="N50" s="67" t="str">
        <f>IFERROR(__xludf.DUMMYFUNCTION("if('Free text only'!N50&lt;&gt;"""",if(counta(split('Free text only'!N50,"",""))&lt;&gt;0,COUNTA(split('Free text only'!N50,"","")),if(counta(split('Free text only'!N50,"";""))&lt;&gt;0,COUNTA(split('Free text only'!N50,"";1"")),1)),0)"),"0")</f>
        <v>0</v>
      </c>
      <c r="O50" s="67" t="str">
        <f>IFERROR(__xludf.DUMMYFUNCTION("if('Free text only'!O50&lt;&gt;"""",if(counta(split('Free text only'!O50,"",""))&lt;&gt;0,COUNTA(split('Free text only'!O50,"","")),if(counta(split('Free text only'!O50,"";""))&lt;&gt;0,COUNTA(split('Free text only'!O50,"";1"")),1)),0)"),"0")</f>
        <v>0</v>
      </c>
      <c r="P50" s="67" t="str">
        <f>IFERROR(__xludf.DUMMYFUNCTION("if('Free text only'!P50&lt;&gt;"""",if(counta(split('Free text only'!P50,"",""))&lt;&gt;0,COUNTA(split('Free text only'!P50,"","")),if(counta(split('Free text only'!P50,"";""))&lt;&gt;0,COUNTA(split('Free text only'!P50,"";1"")),1)),0)"),"0")</f>
        <v>0</v>
      </c>
      <c r="Q50" s="67" t="str">
        <f>IFERROR(__xludf.DUMMYFUNCTION("if('Free text only'!Q50&lt;&gt;"""",if(counta(split('Free text only'!Q50,"",""))&lt;&gt;0,COUNTA(split('Free text only'!Q50,"","")),if(counta(split('Free text only'!Q50,"";""))&lt;&gt;0,COUNTA(split('Free text only'!Q50,"";1"")),1)),0)"),"1")</f>
        <v>1</v>
      </c>
      <c r="R50" s="67" t="str">
        <f>IFERROR(__xludf.DUMMYFUNCTION("if('Free text only'!R50&lt;&gt;"""",if(counta(split('Free text only'!R50,"",""))&lt;&gt;0,COUNTA(split('Free text only'!R50,"","")),if(counta(split('Free text only'!R50,"";""))&lt;&gt;0,COUNTA(split('Free text only'!R50,"";1"")),1)),0)"),"0")</f>
        <v>0</v>
      </c>
      <c r="S50" s="67" t="str">
        <f>IFERROR(__xludf.DUMMYFUNCTION("if('Free text only'!S50&lt;&gt;"""",if(counta(split('Free text only'!S50,"",""))&lt;&gt;0,COUNTA(split('Free text only'!S50,"","")),if(counta(split('Free text only'!S50,"";""))&lt;&gt;0,COUNTA(split('Free text only'!S50,"";1"")),1)),0)"),"0")</f>
        <v>0</v>
      </c>
      <c r="T50" s="67" t="str">
        <f>IFERROR(__xludf.DUMMYFUNCTION("if('Free text only'!T50&lt;&gt;"""",if(counta(split('Free text only'!T50,"",""))&lt;&gt;0,COUNTA(split('Free text only'!T50,"","")),if(counta(split('Free text only'!T50,"";""))&lt;&gt;0,COUNTA(split('Free text only'!T50,"";1"")),1)),0)"),"0")</f>
        <v>0</v>
      </c>
      <c r="U50" s="67" t="str">
        <f>IFERROR(__xludf.DUMMYFUNCTION("if('Free text only'!U50&lt;&gt;"""",if(counta(split('Free text only'!U50,"",""))&lt;&gt;0,COUNTA(split('Free text only'!U50,"","")),if(counta(split('Free text only'!U50,"";""))&lt;&gt;0,COUNTA(split('Free text only'!U50,"";1"")),1)),0)"),"0")</f>
        <v>0</v>
      </c>
      <c r="V50" s="67" t="str">
        <f>IFERROR(__xludf.DUMMYFUNCTION("if('Free text only'!V50&lt;&gt;"""",if(counta(split('Free text only'!V50,"",""))&lt;&gt;0,COUNTA(split('Free text only'!V50,"","")),if(counta(split('Free text only'!V50,"";""))&lt;&gt;0,COUNTA(split('Free text only'!V50,"";1"")),1)),0)"),"0")</f>
        <v>0</v>
      </c>
      <c r="W50" s="67" t="str">
        <f>IFERROR(__xludf.DUMMYFUNCTION("if('Free text only'!W50&lt;&gt;"""",if(counta(split('Free text only'!W50,"",""))&lt;&gt;0,COUNTA(split('Free text only'!W50,"","")),if(counta(split('Free text only'!W50,"";""))&lt;&gt;0,COUNTA(split('Free text only'!W50,"";1"")),1)),0)"),"0")</f>
        <v>0</v>
      </c>
      <c r="X50" s="67" t="str">
        <f>IFERROR(__xludf.DUMMYFUNCTION("if('Free text only'!X50&lt;&gt;"""",if(counta(split('Free text only'!X50,"",""))&lt;&gt;0,COUNTA(split('Free text only'!X50,"","")),if(counta(split('Free text only'!X50,"";""))&lt;&gt;0,COUNTA(split('Free text only'!X50,"";1"")),1)),0)"),"1")</f>
        <v>1</v>
      </c>
      <c r="Y50" s="67" t="str">
        <f>IFERROR(__xludf.DUMMYFUNCTION("if('Free text only'!Y50&lt;&gt;"""",if(counta(split('Free text only'!Y50,"",""))&lt;&gt;0,COUNTA(split('Free text only'!Y50,"","")),if(counta(split('Free text only'!Y50,"";""))&lt;&gt;0,COUNTA(split('Free text only'!Y50,"";1"")),1)),0)"),"0")</f>
        <v>0</v>
      </c>
      <c r="Z50" s="67" t="str">
        <f>IFERROR(__xludf.DUMMYFUNCTION("if('Free text only'!Z50&lt;&gt;"""",if(counta(split('Free text only'!Z50,"",""))&lt;&gt;0,COUNTA(split('Free text only'!Z50,"","")),if(counta(split('Free text only'!Z50,"";""))&lt;&gt;0,COUNTA(split('Free text only'!Z50,"";1"")),1)),0)"),"0")</f>
        <v>0</v>
      </c>
    </row>
    <row r="51">
      <c r="A51" s="67" t="str">
        <f>IFERROR(__xludf.DUMMYFUNCTION("if('Free text only'!A51&lt;&gt;"""",if(counta(split('Free text only'!A51,"",""))&lt;&gt;0,COUNTA(split('Free text only'!A51,"","")),if(counta(split('Free text only'!A51,"";""))&lt;&gt;0,COUNTA(split('Free text only'!A51,"";1"")),1)),0)"),"0")</f>
        <v>0</v>
      </c>
      <c r="B51" s="67" t="str">
        <f>IFERROR(__xludf.DUMMYFUNCTION("if('Free text only'!B51&lt;&gt;"""",if(counta(split('Free text only'!B51,"",""))&lt;&gt;0,COUNTA(split('Free text only'!B51,"","")),if(counta(split('Free text only'!B51,"";""))&lt;&gt;0,COUNTA(split('Free text only'!B51,"";1"")),1)),0)"),"0")</f>
        <v>0</v>
      </c>
      <c r="C51" s="67" t="str">
        <f>IFERROR(__xludf.DUMMYFUNCTION("if('Free text only'!C51&lt;&gt;"""",if(counta(split('Free text only'!C51,"",""))&lt;&gt;0,COUNTA(split('Free text only'!C51,"","")),if(counta(split('Free text only'!C51,"";""))&lt;&gt;0,COUNTA(split('Free text only'!C51,"";1"")),1)),0)"),"0")</f>
        <v>0</v>
      </c>
      <c r="D51" s="67" t="str">
        <f>IFERROR(__xludf.DUMMYFUNCTION("if('Free text only'!D51&lt;&gt;"""",if(counta(split('Free text only'!D51,"",""))&lt;&gt;0,COUNTA(split('Free text only'!D51,"","")),if(counta(split('Free text only'!D51,"";""))&lt;&gt;0,COUNTA(split('Free text only'!D51,"";1"")),1)),0)"),"0")</f>
        <v>0</v>
      </c>
      <c r="E51" s="67" t="str">
        <f>IFERROR(__xludf.DUMMYFUNCTION("if('Free text only'!E51&lt;&gt;"""",if(counta(split('Free text only'!E51,"",""))&lt;&gt;0,COUNTA(split('Free text only'!E51,"","")),if(counta(split('Free text only'!E51,"";""))&lt;&gt;0,COUNTA(split('Free text only'!E51,"";1"")),1)),0)"),"0")</f>
        <v>0</v>
      </c>
      <c r="F51" s="67" t="str">
        <f>IFERROR(__xludf.DUMMYFUNCTION("if('Free text only'!F51&lt;&gt;"""",if(counta(split('Free text only'!F51,"",""))&lt;&gt;0,COUNTA(split('Free text only'!F51,"","")),if(counta(split('Free text only'!F51,"";""))&lt;&gt;0,COUNTA(split('Free text only'!F51,"";1"")),1)),0)"),"0")</f>
        <v>0</v>
      </c>
      <c r="G51" s="67" t="str">
        <f>IFERROR(__xludf.DUMMYFUNCTION("if('Free text only'!G51&lt;&gt;"""",if(counta(split('Free text only'!G51,"",""))&lt;&gt;0,COUNTA(split('Free text only'!G51,"","")),if(counta(split('Free text only'!G51,"";""))&lt;&gt;0,COUNTA(split('Free text only'!G51,"";1"")),1)),0)"),"0")</f>
        <v>0</v>
      </c>
      <c r="H51" s="67" t="str">
        <f>IFERROR(__xludf.DUMMYFUNCTION("if('Free text only'!H51&lt;&gt;"""",if(counta(split('Free text only'!H51,"",""))&lt;&gt;0,COUNTA(split('Free text only'!H51,"","")),if(counta(split('Free text only'!H51,"";""))&lt;&gt;0,COUNTA(split('Free text only'!H51,"";1"")),1)),0)"),"0")</f>
        <v>0</v>
      </c>
      <c r="I51" s="67" t="str">
        <f>IFERROR(__xludf.DUMMYFUNCTION("if('Free text only'!I51&lt;&gt;"""",if(counta(split('Free text only'!I51,"",""))&lt;&gt;0,COUNTA(split('Free text only'!I51,"","")),if(counta(split('Free text only'!I51,"";""))&lt;&gt;0,COUNTA(split('Free text only'!I51,"";1"")),1)),0)"),"0")</f>
        <v>0</v>
      </c>
      <c r="J51" s="67" t="str">
        <f>IFERROR(__xludf.DUMMYFUNCTION("if('Free text only'!J51&lt;&gt;"""",if(counta(split('Free text only'!J51,"",""))&lt;&gt;0,COUNTA(split('Free text only'!J51,"","")),if(counta(split('Free text only'!J51,"";""))&lt;&gt;0,COUNTA(split('Free text only'!J51,"";1"")),1)),0)"),"0")</f>
        <v>0</v>
      </c>
      <c r="K51" s="67" t="str">
        <f>IFERROR(__xludf.DUMMYFUNCTION("if('Free text only'!K51&lt;&gt;"""",if(counta(split('Free text only'!K51,"",""))&lt;&gt;0,COUNTA(split('Free text only'!K51,"","")),if(counta(split('Free text only'!K51,"";""))&lt;&gt;0,COUNTA(split('Free text only'!K51,"";1"")),1)),0)"),"0")</f>
        <v>0</v>
      </c>
      <c r="L51" s="67" t="str">
        <f>IFERROR(__xludf.DUMMYFUNCTION("if('Free text only'!L51&lt;&gt;"""",if(counta(split('Free text only'!L51,"",""))&lt;&gt;0,COUNTA(split('Free text only'!L51,"","")),if(counta(split('Free text only'!L51,"";""))&lt;&gt;0,COUNTA(split('Free text only'!L51,"";1"")),1)),0)"),"0")</f>
        <v>0</v>
      </c>
      <c r="M51" s="67" t="str">
        <f>IFERROR(__xludf.DUMMYFUNCTION("if('Free text only'!M51&lt;&gt;"""",if(counta(split('Free text only'!M51,"",""))&lt;&gt;0,COUNTA(split('Free text only'!M51,"","")),if(counta(split('Free text only'!M51,"";""))&lt;&gt;0,COUNTA(split('Free text only'!M51,"";1"")),1)),0)"),"0")</f>
        <v>0</v>
      </c>
      <c r="N51" s="67" t="str">
        <f>IFERROR(__xludf.DUMMYFUNCTION("if('Free text only'!N51&lt;&gt;"""",if(counta(split('Free text only'!N51,"",""))&lt;&gt;0,COUNTA(split('Free text only'!N51,"","")),if(counta(split('Free text only'!N51,"";""))&lt;&gt;0,COUNTA(split('Free text only'!N51,"";1"")),1)),0)"),"1")</f>
        <v>1</v>
      </c>
      <c r="O51" s="67" t="str">
        <f>IFERROR(__xludf.DUMMYFUNCTION("if('Free text only'!O51&lt;&gt;"""",if(counta(split('Free text only'!O51,"",""))&lt;&gt;0,COUNTA(split('Free text only'!O51,"","")),if(counta(split('Free text only'!O51,"";""))&lt;&gt;0,COUNTA(split('Free text only'!O51,"";1"")),1)),0)"),"0")</f>
        <v>0</v>
      </c>
      <c r="P51" s="67" t="str">
        <f>IFERROR(__xludf.DUMMYFUNCTION("if('Free text only'!P51&lt;&gt;"""",if(counta(split('Free text only'!P51,"",""))&lt;&gt;0,COUNTA(split('Free text only'!P51,"","")),if(counta(split('Free text only'!P51,"";""))&lt;&gt;0,COUNTA(split('Free text only'!P51,"";1"")),1)),0)"),"0")</f>
        <v>0</v>
      </c>
      <c r="Q51" s="67" t="str">
        <f>IFERROR(__xludf.DUMMYFUNCTION("if('Free text only'!Q51&lt;&gt;"""",if(counta(split('Free text only'!Q51,"",""))&lt;&gt;0,COUNTA(split('Free text only'!Q51,"","")),if(counta(split('Free text only'!Q51,"";""))&lt;&gt;0,COUNTA(split('Free text only'!Q51,"";1"")),1)),0)"),"0")</f>
        <v>0</v>
      </c>
      <c r="R51" s="67" t="str">
        <f>IFERROR(__xludf.DUMMYFUNCTION("if('Free text only'!R51&lt;&gt;"""",if(counta(split('Free text only'!R51,"",""))&lt;&gt;0,COUNTA(split('Free text only'!R51,"","")),if(counta(split('Free text only'!R51,"";""))&lt;&gt;0,COUNTA(split('Free text only'!R51,"";1"")),1)),0)"),"0")</f>
        <v>0</v>
      </c>
      <c r="S51" s="67" t="str">
        <f>IFERROR(__xludf.DUMMYFUNCTION("if('Free text only'!S51&lt;&gt;"""",if(counta(split('Free text only'!S51,"",""))&lt;&gt;0,COUNTA(split('Free text only'!S51,"","")),if(counta(split('Free text only'!S51,"";""))&lt;&gt;0,COUNTA(split('Free text only'!S51,"";1"")),1)),0)"),"0")</f>
        <v>0</v>
      </c>
      <c r="T51" s="67" t="str">
        <f>IFERROR(__xludf.DUMMYFUNCTION("if('Free text only'!T51&lt;&gt;"""",if(counta(split('Free text only'!T51,"",""))&lt;&gt;0,COUNTA(split('Free text only'!T51,"","")),if(counta(split('Free text only'!T51,"";""))&lt;&gt;0,COUNTA(split('Free text only'!T51,"";1"")),1)),0)"),"0")</f>
        <v>0</v>
      </c>
      <c r="U51" s="67" t="str">
        <f>IFERROR(__xludf.DUMMYFUNCTION("if('Free text only'!U51&lt;&gt;"""",if(counta(split('Free text only'!U51,"",""))&lt;&gt;0,COUNTA(split('Free text only'!U51,"","")),if(counta(split('Free text only'!U51,"";""))&lt;&gt;0,COUNTA(split('Free text only'!U51,"";1"")),1)),0)"),"0")</f>
        <v>0</v>
      </c>
      <c r="V51" s="67" t="str">
        <f>IFERROR(__xludf.DUMMYFUNCTION("if('Free text only'!V51&lt;&gt;"""",if(counta(split('Free text only'!V51,"",""))&lt;&gt;0,COUNTA(split('Free text only'!V51,"","")),if(counta(split('Free text only'!V51,"";""))&lt;&gt;0,COUNTA(split('Free text only'!V51,"";1"")),1)),0)"),"0")</f>
        <v>0</v>
      </c>
      <c r="W51" s="67" t="str">
        <f>IFERROR(__xludf.DUMMYFUNCTION("if('Free text only'!W51&lt;&gt;"""",if(counta(split('Free text only'!W51,"",""))&lt;&gt;0,COUNTA(split('Free text only'!W51,"","")),if(counta(split('Free text only'!W51,"";""))&lt;&gt;0,COUNTA(split('Free text only'!W51,"";1"")),1)),0)"),"0")</f>
        <v>0</v>
      </c>
      <c r="X51" s="67" t="str">
        <f>IFERROR(__xludf.DUMMYFUNCTION("if('Free text only'!X51&lt;&gt;"""",if(counta(split('Free text only'!X51,"",""))&lt;&gt;0,COUNTA(split('Free text only'!X51,"","")),if(counta(split('Free text only'!X51,"";""))&lt;&gt;0,COUNTA(split('Free text only'!X51,"";1"")),1)),0)"),"0")</f>
        <v>0</v>
      </c>
      <c r="Y51" s="67" t="str">
        <f>IFERROR(__xludf.DUMMYFUNCTION("if('Free text only'!Y51&lt;&gt;"""",if(counta(split('Free text only'!Y51,"",""))&lt;&gt;0,COUNTA(split('Free text only'!Y51,"","")),if(counta(split('Free text only'!Y51,"";""))&lt;&gt;0,COUNTA(split('Free text only'!Y51,"";1"")),1)),0)"),"0")</f>
        <v>0</v>
      </c>
      <c r="Z51" s="67" t="str">
        <f>IFERROR(__xludf.DUMMYFUNCTION("if('Free text only'!Z51&lt;&gt;"""",if(counta(split('Free text only'!Z51,"",""))&lt;&gt;0,COUNTA(split('Free text only'!Z51,"","")),if(counta(split('Free text only'!Z51,"";""))&lt;&gt;0,COUNTA(split('Free text only'!Z51,"";1"")),1)),0)"),"0")</f>
        <v>0</v>
      </c>
    </row>
    <row r="52">
      <c r="A52" s="67" t="str">
        <f>IFERROR(__xludf.DUMMYFUNCTION("if('Free text only'!A52&lt;&gt;"""",if(counta(split('Free text only'!A52,"",""))&lt;&gt;0,COUNTA(split('Free text only'!A52,"","")),if(counta(split('Free text only'!A52,"";""))&lt;&gt;0,COUNTA(split('Free text only'!A52,"";1"")),1)),0)"),"0")</f>
        <v>0</v>
      </c>
      <c r="B52" s="67" t="str">
        <f>IFERROR(__xludf.DUMMYFUNCTION("if('Free text only'!B52&lt;&gt;"""",if(counta(split('Free text only'!B52,"",""))&lt;&gt;0,COUNTA(split('Free text only'!B52,"","")),if(counta(split('Free text only'!B52,"";""))&lt;&gt;0,COUNTA(split('Free text only'!B52,"";1"")),1)),0)"),"0")</f>
        <v>0</v>
      </c>
      <c r="C52" s="67" t="str">
        <f>IFERROR(__xludf.DUMMYFUNCTION("if('Free text only'!C52&lt;&gt;"""",if(counta(split('Free text only'!C52,"",""))&lt;&gt;0,COUNTA(split('Free text only'!C52,"","")),if(counta(split('Free text only'!C52,"";""))&lt;&gt;0,COUNTA(split('Free text only'!C52,"";1"")),1)),0)"),"0")</f>
        <v>0</v>
      </c>
      <c r="D52" s="67" t="str">
        <f>IFERROR(__xludf.DUMMYFUNCTION("if('Free text only'!D52&lt;&gt;"""",if(counta(split('Free text only'!D52,"",""))&lt;&gt;0,COUNTA(split('Free text only'!D52,"","")),if(counta(split('Free text only'!D52,"";""))&lt;&gt;0,COUNTA(split('Free text only'!D52,"";1"")),1)),0)"),"0")</f>
        <v>0</v>
      </c>
      <c r="E52" s="67" t="str">
        <f>IFERROR(__xludf.DUMMYFUNCTION("if('Free text only'!E52&lt;&gt;"""",if(counta(split('Free text only'!E52,"",""))&lt;&gt;0,COUNTA(split('Free text only'!E52,"","")),if(counta(split('Free text only'!E52,"";""))&lt;&gt;0,COUNTA(split('Free text only'!E52,"";1"")),1)),0)"),"1")</f>
        <v>1</v>
      </c>
      <c r="F52" s="67" t="str">
        <f>IFERROR(__xludf.DUMMYFUNCTION("if('Free text only'!F52&lt;&gt;"""",if(counta(split('Free text only'!F52,"",""))&lt;&gt;0,COUNTA(split('Free text only'!F52,"","")),if(counta(split('Free text only'!F52,"";""))&lt;&gt;0,COUNTA(split('Free text only'!F52,"";1"")),1)),0)"),"0")</f>
        <v>0</v>
      </c>
      <c r="G52" s="67" t="str">
        <f>IFERROR(__xludf.DUMMYFUNCTION("if('Free text only'!G52&lt;&gt;"""",if(counta(split('Free text only'!G52,"",""))&lt;&gt;0,COUNTA(split('Free text only'!G52,"","")),if(counta(split('Free text only'!G52,"";""))&lt;&gt;0,COUNTA(split('Free text only'!G52,"";1"")),1)),0)"),"0")</f>
        <v>0</v>
      </c>
      <c r="H52" s="67" t="str">
        <f>IFERROR(__xludf.DUMMYFUNCTION("if('Free text only'!H52&lt;&gt;"""",if(counta(split('Free text only'!H52,"",""))&lt;&gt;0,COUNTA(split('Free text only'!H52,"","")),if(counta(split('Free text only'!H52,"";""))&lt;&gt;0,COUNTA(split('Free text only'!H52,"";1"")),1)),0)"),"0")</f>
        <v>0</v>
      </c>
      <c r="I52" s="67" t="str">
        <f>IFERROR(__xludf.DUMMYFUNCTION("if('Free text only'!I52&lt;&gt;"""",if(counta(split('Free text only'!I52,"",""))&lt;&gt;0,COUNTA(split('Free text only'!I52,"","")),if(counta(split('Free text only'!I52,"";""))&lt;&gt;0,COUNTA(split('Free text only'!I52,"";1"")),1)),0)"),"1")</f>
        <v>1</v>
      </c>
      <c r="J52" s="67" t="str">
        <f>IFERROR(__xludf.DUMMYFUNCTION("if('Free text only'!J52&lt;&gt;"""",if(counta(split('Free text only'!J52,"",""))&lt;&gt;0,COUNTA(split('Free text only'!J52,"","")),if(counta(split('Free text only'!J52,"";""))&lt;&gt;0,COUNTA(split('Free text only'!J52,"";1"")),1)),0)"),"0")</f>
        <v>0</v>
      </c>
      <c r="K52" s="67" t="str">
        <f>IFERROR(__xludf.DUMMYFUNCTION("if('Free text only'!K52&lt;&gt;"""",if(counta(split('Free text only'!K52,"",""))&lt;&gt;0,COUNTA(split('Free text only'!K52,"","")),if(counta(split('Free text only'!K52,"";""))&lt;&gt;0,COUNTA(split('Free text only'!K52,"";1"")),1)),0)"),"1")</f>
        <v>1</v>
      </c>
      <c r="L52" s="67" t="str">
        <f>IFERROR(__xludf.DUMMYFUNCTION("if('Free text only'!L52&lt;&gt;"""",if(counta(split('Free text only'!L52,"",""))&lt;&gt;0,COUNTA(split('Free text only'!L52,"","")),if(counta(split('Free text only'!L52,"";""))&lt;&gt;0,COUNTA(split('Free text only'!L52,"";1"")),1)),0)"),"0")</f>
        <v>0</v>
      </c>
      <c r="M52" s="67" t="str">
        <f>IFERROR(__xludf.DUMMYFUNCTION("if('Free text only'!M52&lt;&gt;"""",if(counta(split('Free text only'!M52,"",""))&lt;&gt;0,COUNTA(split('Free text only'!M52,"","")),if(counta(split('Free text only'!M52,"";""))&lt;&gt;0,COUNTA(split('Free text only'!M52,"";1"")),1)),0)"),"0")</f>
        <v>0</v>
      </c>
      <c r="N52" s="67" t="str">
        <f>IFERROR(__xludf.DUMMYFUNCTION("if('Free text only'!N52&lt;&gt;"""",if(counta(split('Free text only'!N52,"",""))&lt;&gt;0,COUNTA(split('Free text only'!N52,"","")),if(counta(split('Free text only'!N52,"";""))&lt;&gt;0,COUNTA(split('Free text only'!N52,"";1"")),1)),0)"),"0")</f>
        <v>0</v>
      </c>
      <c r="O52" s="67" t="str">
        <f>IFERROR(__xludf.DUMMYFUNCTION("if('Free text only'!O52&lt;&gt;"""",if(counta(split('Free text only'!O52,"",""))&lt;&gt;0,COUNTA(split('Free text only'!O52,"","")),if(counta(split('Free text only'!O52,"";""))&lt;&gt;0,COUNTA(split('Free text only'!O52,"";1"")),1)),0)"),"0")</f>
        <v>0</v>
      </c>
      <c r="P52" s="67" t="str">
        <f>IFERROR(__xludf.DUMMYFUNCTION("if('Free text only'!P52&lt;&gt;"""",if(counta(split('Free text only'!P52,"",""))&lt;&gt;0,COUNTA(split('Free text only'!P52,"","")),if(counta(split('Free text only'!P52,"";""))&lt;&gt;0,COUNTA(split('Free text only'!P52,"";1"")),1)),0)"),"1")</f>
        <v>1</v>
      </c>
      <c r="Q52" s="67" t="str">
        <f>IFERROR(__xludf.DUMMYFUNCTION("if('Free text only'!Q52&lt;&gt;"""",if(counta(split('Free text only'!Q52,"",""))&lt;&gt;0,COUNTA(split('Free text only'!Q52,"","")),if(counta(split('Free text only'!Q52,"";""))&lt;&gt;0,COUNTA(split('Free text only'!Q52,"";1"")),1)),0)"),"0")</f>
        <v>0</v>
      </c>
      <c r="R52" s="67" t="str">
        <f>IFERROR(__xludf.DUMMYFUNCTION("if('Free text only'!R52&lt;&gt;"""",if(counta(split('Free text only'!R52,"",""))&lt;&gt;0,COUNTA(split('Free text only'!R52,"","")),if(counta(split('Free text only'!R52,"";""))&lt;&gt;0,COUNTA(split('Free text only'!R52,"";1"")),1)),0)"),"0")</f>
        <v>0</v>
      </c>
      <c r="S52" s="67" t="str">
        <f>IFERROR(__xludf.DUMMYFUNCTION("if('Free text only'!S52&lt;&gt;"""",if(counta(split('Free text only'!S52,"",""))&lt;&gt;0,COUNTA(split('Free text only'!S52,"","")),if(counta(split('Free text only'!S52,"";""))&lt;&gt;0,COUNTA(split('Free text only'!S52,"";1"")),1)),0)"),"0")</f>
        <v>0</v>
      </c>
      <c r="T52" s="67" t="str">
        <f>IFERROR(__xludf.DUMMYFUNCTION("if('Free text only'!T52&lt;&gt;"""",if(counta(split('Free text only'!T52,"",""))&lt;&gt;0,COUNTA(split('Free text only'!T52,"","")),if(counta(split('Free text only'!T52,"";""))&lt;&gt;0,COUNTA(split('Free text only'!T52,"";1"")),1)),0)"),"0")</f>
        <v>0</v>
      </c>
      <c r="U52" s="67" t="str">
        <f>IFERROR(__xludf.DUMMYFUNCTION("if('Free text only'!U52&lt;&gt;"""",if(counta(split('Free text only'!U52,"",""))&lt;&gt;0,COUNTA(split('Free text only'!U52,"","")),if(counta(split('Free text only'!U52,"";""))&lt;&gt;0,COUNTA(split('Free text only'!U52,"";1"")),1)),0)"),"0")</f>
        <v>0</v>
      </c>
      <c r="V52" s="67" t="str">
        <f>IFERROR(__xludf.DUMMYFUNCTION("if('Free text only'!V52&lt;&gt;"""",if(counta(split('Free text only'!V52,"",""))&lt;&gt;0,COUNTA(split('Free text only'!V52,"","")),if(counta(split('Free text only'!V52,"";""))&lt;&gt;0,COUNTA(split('Free text only'!V52,"";1"")),1)),0)"),"0")</f>
        <v>0</v>
      </c>
      <c r="W52" s="67" t="str">
        <f>IFERROR(__xludf.DUMMYFUNCTION("if('Free text only'!W52&lt;&gt;"""",if(counta(split('Free text only'!W52,"",""))&lt;&gt;0,COUNTA(split('Free text only'!W52,"","")),if(counta(split('Free text only'!W52,"";""))&lt;&gt;0,COUNTA(split('Free text only'!W52,"";1"")),1)),0)"),"0")</f>
        <v>0</v>
      </c>
      <c r="X52" s="67" t="str">
        <f>IFERROR(__xludf.DUMMYFUNCTION("if('Free text only'!X52&lt;&gt;"""",if(counta(split('Free text only'!X52,"",""))&lt;&gt;0,COUNTA(split('Free text only'!X52,"","")),if(counta(split('Free text only'!X52,"";""))&lt;&gt;0,COUNTA(split('Free text only'!X52,"";1"")),1)),0)"),"1")</f>
        <v>1</v>
      </c>
      <c r="Y52" s="67" t="str">
        <f>IFERROR(__xludf.DUMMYFUNCTION("if('Free text only'!Y52&lt;&gt;"""",if(counta(split('Free text only'!Y52,"",""))&lt;&gt;0,COUNTA(split('Free text only'!Y52,"","")),if(counta(split('Free text only'!Y52,"";""))&lt;&gt;0,COUNTA(split('Free text only'!Y52,"";1"")),1)),0)"),"0")</f>
        <v>0</v>
      </c>
      <c r="Z52" s="67" t="str">
        <f>IFERROR(__xludf.DUMMYFUNCTION("if('Free text only'!Z52&lt;&gt;"""",if(counta(split('Free text only'!Z52,"",""))&lt;&gt;0,COUNTA(split('Free text only'!Z52,"","")),if(counta(split('Free text only'!Z52,"";""))&lt;&gt;0,COUNTA(split('Free text only'!Z52,"";1"")),1)),0)"),"0")</f>
        <v>0</v>
      </c>
    </row>
    <row r="53">
      <c r="A53" s="67" t="str">
        <f>IFERROR(__xludf.DUMMYFUNCTION("if('Free text only'!A53&lt;&gt;"""",if(counta(split('Free text only'!A53,"",""))&lt;&gt;0,COUNTA(split('Free text only'!A53,"","")),if(counta(split('Free text only'!A53,"";""))&lt;&gt;0,COUNTA(split('Free text only'!A53,"";1"")),1)),0)"),"0")</f>
        <v>0</v>
      </c>
      <c r="B53" s="67" t="str">
        <f>IFERROR(__xludf.DUMMYFUNCTION("if('Free text only'!B53&lt;&gt;"""",if(counta(split('Free text only'!B53,"",""))&lt;&gt;0,COUNTA(split('Free text only'!B53,"","")),if(counta(split('Free text only'!B53,"";""))&lt;&gt;0,COUNTA(split('Free text only'!B53,"";1"")),1)),0)"),"1")</f>
        <v>1</v>
      </c>
      <c r="C53" s="67" t="str">
        <f>IFERROR(__xludf.DUMMYFUNCTION("if('Free text only'!C53&lt;&gt;"""",if(counta(split('Free text only'!C53,"",""))&lt;&gt;0,COUNTA(split('Free text only'!C53,"","")),if(counta(split('Free text only'!C53,"";""))&lt;&gt;0,COUNTA(split('Free text only'!C53,"";1"")),1)),0)"),"0")</f>
        <v>0</v>
      </c>
      <c r="D53" s="67" t="str">
        <f>IFERROR(__xludf.DUMMYFUNCTION("if('Free text only'!D53&lt;&gt;"""",if(counta(split('Free text only'!D53,"",""))&lt;&gt;0,COUNTA(split('Free text only'!D53,"","")),if(counta(split('Free text only'!D53,"";""))&lt;&gt;0,COUNTA(split('Free text only'!D53,"";1"")),1)),0)"),"0")</f>
        <v>0</v>
      </c>
      <c r="E53" s="67" t="str">
        <f>IFERROR(__xludf.DUMMYFUNCTION("if('Free text only'!E53&lt;&gt;"""",if(counta(split('Free text only'!E53,"",""))&lt;&gt;0,COUNTA(split('Free text only'!E53,"","")),if(counta(split('Free text only'!E53,"";""))&lt;&gt;0,COUNTA(split('Free text only'!E53,"";1"")),1)),0)"),"0")</f>
        <v>0</v>
      </c>
      <c r="F53" s="67" t="str">
        <f>IFERROR(__xludf.DUMMYFUNCTION("if('Free text only'!F53&lt;&gt;"""",if(counta(split('Free text only'!F53,"",""))&lt;&gt;0,COUNTA(split('Free text only'!F53,"","")),if(counta(split('Free text only'!F53,"";""))&lt;&gt;0,COUNTA(split('Free text only'!F53,"";1"")),1)),0)"),"1")</f>
        <v>1</v>
      </c>
      <c r="G53" s="67" t="str">
        <f>IFERROR(__xludf.DUMMYFUNCTION("if('Free text only'!G53&lt;&gt;"""",if(counta(split('Free text only'!G53,"",""))&lt;&gt;0,COUNTA(split('Free text only'!G53,"","")),if(counta(split('Free text only'!G53,"";""))&lt;&gt;0,COUNTA(split('Free text only'!G53,"";1"")),1)),0)"),"0")</f>
        <v>0</v>
      </c>
      <c r="H53" s="67" t="str">
        <f>IFERROR(__xludf.DUMMYFUNCTION("if('Free text only'!H53&lt;&gt;"""",if(counta(split('Free text only'!H53,"",""))&lt;&gt;0,COUNTA(split('Free text only'!H53,"","")),if(counta(split('Free text only'!H53,"";""))&lt;&gt;0,COUNTA(split('Free text only'!H53,"";1"")),1)),0)"),"0")</f>
        <v>0</v>
      </c>
      <c r="I53" s="67" t="str">
        <f>IFERROR(__xludf.DUMMYFUNCTION("if('Free text only'!I53&lt;&gt;"""",if(counta(split('Free text only'!I53,"",""))&lt;&gt;0,COUNTA(split('Free text only'!I53,"","")),if(counta(split('Free text only'!I53,"";""))&lt;&gt;0,COUNTA(split('Free text only'!I53,"";1"")),1)),0)"),"0")</f>
        <v>0</v>
      </c>
      <c r="J53" s="67" t="str">
        <f>IFERROR(__xludf.DUMMYFUNCTION("if('Free text only'!J53&lt;&gt;"""",if(counta(split('Free text only'!J53,"",""))&lt;&gt;0,COUNTA(split('Free text only'!J53,"","")),if(counta(split('Free text only'!J53,"";""))&lt;&gt;0,COUNTA(split('Free text only'!J53,"";1"")),1)),0)"),"1")</f>
        <v>1</v>
      </c>
      <c r="K53" s="67" t="str">
        <f>IFERROR(__xludf.DUMMYFUNCTION("if('Free text only'!K53&lt;&gt;"""",if(counta(split('Free text only'!K53,"",""))&lt;&gt;0,COUNTA(split('Free text only'!K53,"","")),if(counta(split('Free text only'!K53,"";""))&lt;&gt;0,COUNTA(split('Free text only'!K53,"";1"")),1)),0)"),"0")</f>
        <v>0</v>
      </c>
      <c r="L53" s="67" t="str">
        <f>IFERROR(__xludf.DUMMYFUNCTION("if('Free text only'!L53&lt;&gt;"""",if(counta(split('Free text only'!L53,"",""))&lt;&gt;0,COUNTA(split('Free text only'!L53,"","")),if(counta(split('Free text only'!L53,"";""))&lt;&gt;0,COUNTA(split('Free text only'!L53,"";1"")),1)),0)"),"0")</f>
        <v>0</v>
      </c>
      <c r="M53" s="67" t="str">
        <f>IFERROR(__xludf.DUMMYFUNCTION("if('Free text only'!M53&lt;&gt;"""",if(counta(split('Free text only'!M53,"",""))&lt;&gt;0,COUNTA(split('Free text only'!M53,"","")),if(counta(split('Free text only'!M53,"";""))&lt;&gt;0,COUNTA(split('Free text only'!M53,"";1"")),1)),0)"),"1")</f>
        <v>1</v>
      </c>
      <c r="N53" s="67" t="str">
        <f>IFERROR(__xludf.DUMMYFUNCTION("if('Free text only'!N53&lt;&gt;"""",if(counta(split('Free text only'!N53,"",""))&lt;&gt;0,COUNTA(split('Free text only'!N53,"","")),if(counta(split('Free text only'!N53,"";""))&lt;&gt;0,COUNTA(split('Free text only'!N53,"";1"")),1)),0)"),"0")</f>
        <v>0</v>
      </c>
      <c r="O53" s="67" t="str">
        <f>IFERROR(__xludf.DUMMYFUNCTION("if('Free text only'!O53&lt;&gt;"""",if(counta(split('Free text only'!O53,"",""))&lt;&gt;0,COUNTA(split('Free text only'!O53,"","")),if(counta(split('Free text only'!O53,"";""))&lt;&gt;0,COUNTA(split('Free text only'!O53,"";1"")),1)),0)"),"1")</f>
        <v>1</v>
      </c>
      <c r="P53" s="67" t="str">
        <f>IFERROR(__xludf.DUMMYFUNCTION("if('Free text only'!P53&lt;&gt;"""",if(counta(split('Free text only'!P53,"",""))&lt;&gt;0,COUNTA(split('Free text only'!P53,"","")),if(counta(split('Free text only'!P53,"";""))&lt;&gt;0,COUNTA(split('Free text only'!P53,"";1"")),1)),0)"),"0")</f>
        <v>0</v>
      </c>
      <c r="Q53" s="67" t="str">
        <f>IFERROR(__xludf.DUMMYFUNCTION("if('Free text only'!Q53&lt;&gt;"""",if(counta(split('Free text only'!Q53,"",""))&lt;&gt;0,COUNTA(split('Free text only'!Q53,"","")),if(counta(split('Free text only'!Q53,"";""))&lt;&gt;0,COUNTA(split('Free text only'!Q53,"";1"")),1)),0)"),"0")</f>
        <v>0</v>
      </c>
      <c r="R53" s="67" t="str">
        <f>IFERROR(__xludf.DUMMYFUNCTION("if('Free text only'!R53&lt;&gt;"""",if(counta(split('Free text only'!R53,"",""))&lt;&gt;0,COUNTA(split('Free text only'!R53,"","")),if(counta(split('Free text only'!R53,"";""))&lt;&gt;0,COUNTA(split('Free text only'!R53,"";1"")),1)),0)"),"0")</f>
        <v>0</v>
      </c>
      <c r="S53" s="67" t="str">
        <f>IFERROR(__xludf.DUMMYFUNCTION("if('Free text only'!S53&lt;&gt;"""",if(counta(split('Free text only'!S53,"",""))&lt;&gt;0,COUNTA(split('Free text only'!S53,"","")),if(counta(split('Free text only'!S53,"";""))&lt;&gt;0,COUNTA(split('Free text only'!S53,"";1"")),1)),0)"),"0")</f>
        <v>0</v>
      </c>
      <c r="T53" s="67" t="str">
        <f>IFERROR(__xludf.DUMMYFUNCTION("if('Free text only'!T53&lt;&gt;"""",if(counta(split('Free text only'!T53,"",""))&lt;&gt;0,COUNTA(split('Free text only'!T53,"","")),if(counta(split('Free text only'!T53,"";""))&lt;&gt;0,COUNTA(split('Free text only'!T53,"";1"")),1)),0)"),"0")</f>
        <v>0</v>
      </c>
      <c r="U53" s="67" t="str">
        <f>IFERROR(__xludf.DUMMYFUNCTION("if('Free text only'!U53&lt;&gt;"""",if(counta(split('Free text only'!U53,"",""))&lt;&gt;0,COUNTA(split('Free text only'!U53,"","")),if(counta(split('Free text only'!U53,"";""))&lt;&gt;0,COUNTA(split('Free text only'!U53,"";1"")),1)),0)"),"0")</f>
        <v>0</v>
      </c>
      <c r="V53" s="67" t="str">
        <f>IFERROR(__xludf.DUMMYFUNCTION("if('Free text only'!V53&lt;&gt;"""",if(counta(split('Free text only'!V53,"",""))&lt;&gt;0,COUNTA(split('Free text only'!V53,"","")),if(counta(split('Free text only'!V53,"";""))&lt;&gt;0,COUNTA(split('Free text only'!V53,"";1"")),1)),0)"),"0")</f>
        <v>0</v>
      </c>
      <c r="W53" s="67" t="str">
        <f>IFERROR(__xludf.DUMMYFUNCTION("if('Free text only'!W53&lt;&gt;"""",if(counta(split('Free text only'!W53,"",""))&lt;&gt;0,COUNTA(split('Free text only'!W53,"","")),if(counta(split('Free text only'!W53,"";""))&lt;&gt;0,COUNTA(split('Free text only'!W53,"";1"")),1)),0)"),"0")</f>
        <v>0</v>
      </c>
      <c r="X53" s="67" t="str">
        <f>IFERROR(__xludf.DUMMYFUNCTION("if('Free text only'!X53&lt;&gt;"""",if(counta(split('Free text only'!X53,"",""))&lt;&gt;0,COUNTA(split('Free text only'!X53,"","")),if(counta(split('Free text only'!X53,"";""))&lt;&gt;0,COUNTA(split('Free text only'!X53,"";1"")),1)),0)"),"1")</f>
        <v>1</v>
      </c>
      <c r="Y53" s="67" t="str">
        <f>IFERROR(__xludf.DUMMYFUNCTION("if('Free text only'!Y53&lt;&gt;"""",if(counta(split('Free text only'!Y53,"",""))&lt;&gt;0,COUNTA(split('Free text only'!Y53,"","")),if(counta(split('Free text only'!Y53,"";""))&lt;&gt;0,COUNTA(split('Free text only'!Y53,"";1"")),1)),0)"),"1")</f>
        <v>1</v>
      </c>
      <c r="Z53" s="67" t="str">
        <f>IFERROR(__xludf.DUMMYFUNCTION("if('Free text only'!Z53&lt;&gt;"""",if(counta(split('Free text only'!Z53,"",""))&lt;&gt;0,COUNTA(split('Free text only'!Z53,"","")),if(counta(split('Free text only'!Z53,"";""))&lt;&gt;0,COUNTA(split('Free text only'!Z53,"";1"")),1)),0)"),"0")</f>
        <v>0</v>
      </c>
    </row>
    <row r="54">
      <c r="A54" s="67" t="str">
        <f>IFERROR(__xludf.DUMMYFUNCTION("if('Free text only'!A54&lt;&gt;"""",if(counta(split('Free text only'!A54,"",""))&lt;&gt;0,COUNTA(split('Free text only'!A54,"","")),if(counta(split('Free text only'!A54,"";""))&lt;&gt;0,COUNTA(split('Free text only'!A54,"";1"")),1)),0)"),"0")</f>
        <v>0</v>
      </c>
      <c r="B54" s="67" t="str">
        <f>IFERROR(__xludf.DUMMYFUNCTION("if('Free text only'!B54&lt;&gt;"""",if(counta(split('Free text only'!B54,"",""))&lt;&gt;0,COUNTA(split('Free text only'!B54,"","")),if(counta(split('Free text only'!B54,"";""))&lt;&gt;0,COUNTA(split('Free text only'!B54,"";1"")),1)),0)"),"0")</f>
        <v>0</v>
      </c>
      <c r="C54" s="67" t="str">
        <f>IFERROR(__xludf.DUMMYFUNCTION("if('Free text only'!C54&lt;&gt;"""",if(counta(split('Free text only'!C54,"",""))&lt;&gt;0,COUNTA(split('Free text only'!C54,"","")),if(counta(split('Free text only'!C54,"";""))&lt;&gt;0,COUNTA(split('Free text only'!C54,"";1"")),1)),0)"),"1")</f>
        <v>1</v>
      </c>
      <c r="D54" s="67" t="str">
        <f>IFERROR(__xludf.DUMMYFUNCTION("if('Free text only'!D54&lt;&gt;"""",if(counta(split('Free text only'!D54,"",""))&lt;&gt;0,COUNTA(split('Free text only'!D54,"","")),if(counta(split('Free text only'!D54,"";""))&lt;&gt;0,COUNTA(split('Free text only'!D54,"";1"")),1)),0)"),"0")</f>
        <v>0</v>
      </c>
      <c r="E54" s="67" t="str">
        <f>IFERROR(__xludf.DUMMYFUNCTION("if('Free text only'!E54&lt;&gt;"""",if(counta(split('Free text only'!E54,"",""))&lt;&gt;0,COUNTA(split('Free text only'!E54,"","")),if(counta(split('Free text only'!E54,"";""))&lt;&gt;0,COUNTA(split('Free text only'!E54,"";1"")),1)),0)"),"1")</f>
        <v>1</v>
      </c>
      <c r="F54" s="67" t="str">
        <f>IFERROR(__xludf.DUMMYFUNCTION("if('Free text only'!F54&lt;&gt;"""",if(counta(split('Free text only'!F54,"",""))&lt;&gt;0,COUNTA(split('Free text only'!F54,"","")),if(counta(split('Free text only'!F54,"";""))&lt;&gt;0,COUNTA(split('Free text only'!F54,"";1"")),1)),0)"),"0")</f>
        <v>0</v>
      </c>
      <c r="G54" s="67" t="str">
        <f>IFERROR(__xludf.DUMMYFUNCTION("if('Free text only'!G54&lt;&gt;"""",if(counta(split('Free text only'!G54,"",""))&lt;&gt;0,COUNTA(split('Free text only'!G54,"","")),if(counta(split('Free text only'!G54,"";""))&lt;&gt;0,COUNTA(split('Free text only'!G54,"";1"")),1)),0)"),"0")</f>
        <v>0</v>
      </c>
      <c r="H54" s="67" t="str">
        <f>IFERROR(__xludf.DUMMYFUNCTION("if('Free text only'!H54&lt;&gt;"""",if(counta(split('Free text only'!H54,"",""))&lt;&gt;0,COUNTA(split('Free text only'!H54,"","")),if(counta(split('Free text only'!H54,"";""))&lt;&gt;0,COUNTA(split('Free text only'!H54,"";1"")),1)),0)"),"0")</f>
        <v>0</v>
      </c>
      <c r="I54" s="67" t="str">
        <f>IFERROR(__xludf.DUMMYFUNCTION("if('Free text only'!I54&lt;&gt;"""",if(counta(split('Free text only'!I54,"",""))&lt;&gt;0,COUNTA(split('Free text only'!I54,"","")),if(counta(split('Free text only'!I54,"";""))&lt;&gt;0,COUNTA(split('Free text only'!I54,"";1"")),1)),0)"),"0")</f>
        <v>0</v>
      </c>
      <c r="J54" s="67" t="str">
        <f>IFERROR(__xludf.DUMMYFUNCTION("if('Free text only'!J54&lt;&gt;"""",if(counta(split('Free text only'!J54,"",""))&lt;&gt;0,COUNTA(split('Free text only'!J54,"","")),if(counta(split('Free text only'!J54,"";""))&lt;&gt;0,COUNTA(split('Free text only'!J54,"";1"")),1)),0)"),"1")</f>
        <v>1</v>
      </c>
      <c r="K54" s="67" t="str">
        <f>IFERROR(__xludf.DUMMYFUNCTION("if('Free text only'!K54&lt;&gt;"""",if(counta(split('Free text only'!K54,"",""))&lt;&gt;0,COUNTA(split('Free text only'!K54,"","")),if(counta(split('Free text only'!K54,"";""))&lt;&gt;0,COUNTA(split('Free text only'!K54,"";1"")),1)),0)"),"0")</f>
        <v>0</v>
      </c>
      <c r="L54" s="67" t="str">
        <f>IFERROR(__xludf.DUMMYFUNCTION("if('Free text only'!L54&lt;&gt;"""",if(counta(split('Free text only'!L54,"",""))&lt;&gt;0,COUNTA(split('Free text only'!L54,"","")),if(counta(split('Free text only'!L54,"";""))&lt;&gt;0,COUNTA(split('Free text only'!L54,"";1"")),1)),0)"),"0")</f>
        <v>0</v>
      </c>
      <c r="M54" s="67" t="str">
        <f>IFERROR(__xludf.DUMMYFUNCTION("if('Free text only'!M54&lt;&gt;"""",if(counta(split('Free text only'!M54,"",""))&lt;&gt;0,COUNTA(split('Free text only'!M54,"","")),if(counta(split('Free text only'!M54,"";""))&lt;&gt;0,COUNTA(split('Free text only'!M54,"";1"")),1)),0)"),"0")</f>
        <v>0</v>
      </c>
      <c r="N54" s="67" t="str">
        <f>IFERROR(__xludf.DUMMYFUNCTION("if('Free text only'!N54&lt;&gt;"""",if(counta(split('Free text only'!N54,"",""))&lt;&gt;0,COUNTA(split('Free text only'!N54,"","")),if(counta(split('Free text only'!N54,"";""))&lt;&gt;0,COUNTA(split('Free text only'!N54,"";1"")),1)),0)"),"0")</f>
        <v>0</v>
      </c>
      <c r="O54" s="67" t="str">
        <f>IFERROR(__xludf.DUMMYFUNCTION("if('Free text only'!O54&lt;&gt;"""",if(counta(split('Free text only'!O54,"",""))&lt;&gt;0,COUNTA(split('Free text only'!O54,"","")),if(counta(split('Free text only'!O54,"";""))&lt;&gt;0,COUNTA(split('Free text only'!O54,"";1"")),1)),0)"),"0")</f>
        <v>0</v>
      </c>
      <c r="P54" s="67" t="str">
        <f>IFERROR(__xludf.DUMMYFUNCTION("if('Free text only'!P54&lt;&gt;"""",if(counta(split('Free text only'!P54,"",""))&lt;&gt;0,COUNTA(split('Free text only'!P54,"","")),if(counta(split('Free text only'!P54,"";""))&lt;&gt;0,COUNTA(split('Free text only'!P54,"";1"")),1)),0)"),"1")</f>
        <v>1</v>
      </c>
      <c r="Q54" s="67" t="str">
        <f>IFERROR(__xludf.DUMMYFUNCTION("if('Free text only'!Q54&lt;&gt;"""",if(counta(split('Free text only'!Q54,"",""))&lt;&gt;0,COUNTA(split('Free text only'!Q54,"","")),if(counta(split('Free text only'!Q54,"";""))&lt;&gt;0,COUNTA(split('Free text only'!Q54,"";1"")),1)),0)"),"0")</f>
        <v>0</v>
      </c>
      <c r="R54" s="67" t="str">
        <f>IFERROR(__xludf.DUMMYFUNCTION("if('Free text only'!R54&lt;&gt;"""",if(counta(split('Free text only'!R54,"",""))&lt;&gt;0,COUNTA(split('Free text only'!R54,"","")),if(counta(split('Free text only'!R54,"";""))&lt;&gt;0,COUNTA(split('Free text only'!R54,"";1"")),1)),0)"),"0")</f>
        <v>0</v>
      </c>
      <c r="S54" s="67" t="str">
        <f>IFERROR(__xludf.DUMMYFUNCTION("if('Free text only'!S54&lt;&gt;"""",if(counta(split('Free text only'!S54,"",""))&lt;&gt;0,COUNTA(split('Free text only'!S54,"","")),if(counta(split('Free text only'!S54,"";""))&lt;&gt;0,COUNTA(split('Free text only'!S54,"";1"")),1)),0)"),"0")</f>
        <v>0</v>
      </c>
      <c r="T54" s="67" t="str">
        <f>IFERROR(__xludf.DUMMYFUNCTION("if('Free text only'!T54&lt;&gt;"""",if(counta(split('Free text only'!T54,"",""))&lt;&gt;0,COUNTA(split('Free text only'!T54,"","")),if(counta(split('Free text only'!T54,"";""))&lt;&gt;0,COUNTA(split('Free text only'!T54,"";1"")),1)),0)"),"1")</f>
        <v>1</v>
      </c>
      <c r="U54" s="67" t="str">
        <f>IFERROR(__xludf.DUMMYFUNCTION("if('Free text only'!U54&lt;&gt;"""",if(counta(split('Free text only'!U54,"",""))&lt;&gt;0,COUNTA(split('Free text only'!U54,"","")),if(counta(split('Free text only'!U54,"";""))&lt;&gt;0,COUNTA(split('Free text only'!U54,"";1"")),1)),0)"),"0")</f>
        <v>0</v>
      </c>
      <c r="V54" s="67" t="str">
        <f>IFERROR(__xludf.DUMMYFUNCTION("if('Free text only'!V54&lt;&gt;"""",if(counta(split('Free text only'!V54,"",""))&lt;&gt;0,COUNTA(split('Free text only'!V54,"","")),if(counta(split('Free text only'!V54,"";""))&lt;&gt;0,COUNTA(split('Free text only'!V54,"";1"")),1)),0)"),"0")</f>
        <v>0</v>
      </c>
      <c r="W54" s="67" t="str">
        <f>IFERROR(__xludf.DUMMYFUNCTION("if('Free text only'!W54&lt;&gt;"""",if(counta(split('Free text only'!W54,"",""))&lt;&gt;0,COUNTA(split('Free text only'!W54,"","")),if(counta(split('Free text only'!W54,"";""))&lt;&gt;0,COUNTA(split('Free text only'!W54,"";1"")),1)),0)"),"0")</f>
        <v>0</v>
      </c>
      <c r="X54" s="67" t="str">
        <f>IFERROR(__xludf.DUMMYFUNCTION("if('Free text only'!X54&lt;&gt;"""",if(counta(split('Free text only'!X54,"",""))&lt;&gt;0,COUNTA(split('Free text only'!X54,"","")),if(counta(split('Free text only'!X54,"";""))&lt;&gt;0,COUNTA(split('Free text only'!X54,"";1"")),1)),0)"),"1")</f>
        <v>1</v>
      </c>
      <c r="Y54" s="67" t="str">
        <f>IFERROR(__xludf.DUMMYFUNCTION("if('Free text only'!Y54&lt;&gt;"""",if(counta(split('Free text only'!Y54,"",""))&lt;&gt;0,COUNTA(split('Free text only'!Y54,"","")),if(counta(split('Free text only'!Y54,"";""))&lt;&gt;0,COUNTA(split('Free text only'!Y54,"";1"")),1)),0)"),"0")</f>
        <v>0</v>
      </c>
      <c r="Z54" s="67" t="str">
        <f>IFERROR(__xludf.DUMMYFUNCTION("if('Free text only'!Z54&lt;&gt;"""",if(counta(split('Free text only'!Z54,"",""))&lt;&gt;0,COUNTA(split('Free text only'!Z54,"","")),if(counta(split('Free text only'!Z54,"";""))&lt;&gt;0,COUNTA(split('Free text only'!Z54,"";1"")),1)),0)"),"1")</f>
        <v>1</v>
      </c>
    </row>
    <row r="55">
      <c r="A55" s="67" t="str">
        <f>IFERROR(__xludf.DUMMYFUNCTION("if('Free text only'!A55&lt;&gt;"""",if(counta(split('Free text only'!A55,"",""))&lt;&gt;0,COUNTA(split('Free text only'!A55,"","")),if(counta(split('Free text only'!A55,"";""))&lt;&gt;0,COUNTA(split('Free text only'!A55,"";1"")),1)),0)"),"0")</f>
        <v>0</v>
      </c>
      <c r="B55" s="67" t="str">
        <f>IFERROR(__xludf.DUMMYFUNCTION("if('Free text only'!B55&lt;&gt;"""",if(counta(split('Free text only'!B55,"",""))&lt;&gt;0,COUNTA(split('Free text only'!B55,"","")),if(counta(split('Free text only'!B55,"";""))&lt;&gt;0,COUNTA(split('Free text only'!B55,"";1"")),1)),0)"),"1")</f>
        <v>1</v>
      </c>
      <c r="C55" s="67" t="str">
        <f>IFERROR(__xludf.DUMMYFUNCTION("if('Free text only'!C55&lt;&gt;"""",if(counta(split('Free text only'!C55,"",""))&lt;&gt;0,COUNTA(split('Free text only'!C55,"","")),if(counta(split('Free text only'!C55,"";""))&lt;&gt;0,COUNTA(split('Free text only'!C55,"";1"")),1)),0)"),"1")</f>
        <v>1</v>
      </c>
      <c r="D55" s="67" t="str">
        <f>IFERROR(__xludf.DUMMYFUNCTION("if('Free text only'!D55&lt;&gt;"""",if(counta(split('Free text only'!D55,"",""))&lt;&gt;0,COUNTA(split('Free text only'!D55,"","")),if(counta(split('Free text only'!D55,"";""))&lt;&gt;0,COUNTA(split('Free text only'!D55,"";1"")),1)),0)"),"0")</f>
        <v>0</v>
      </c>
      <c r="E55" s="67" t="str">
        <f>IFERROR(__xludf.DUMMYFUNCTION("if('Free text only'!E55&lt;&gt;"""",if(counta(split('Free text only'!E55,"",""))&lt;&gt;0,COUNTA(split('Free text only'!E55,"","")),if(counta(split('Free text only'!E55,"";""))&lt;&gt;0,COUNTA(split('Free text only'!E55,"";1"")),1)),0)"),"0")</f>
        <v>0</v>
      </c>
      <c r="F55" s="67" t="str">
        <f>IFERROR(__xludf.DUMMYFUNCTION("if('Free text only'!F55&lt;&gt;"""",if(counta(split('Free text only'!F55,"",""))&lt;&gt;0,COUNTA(split('Free text only'!F55,"","")),if(counta(split('Free text only'!F55,"";""))&lt;&gt;0,COUNTA(split('Free text only'!F55,"";1"")),1)),0)"),"1")</f>
        <v>1</v>
      </c>
      <c r="G55" s="67" t="str">
        <f>IFERROR(__xludf.DUMMYFUNCTION("if('Free text only'!G55&lt;&gt;"""",if(counta(split('Free text only'!G55,"",""))&lt;&gt;0,COUNTA(split('Free text only'!G55,"","")),if(counta(split('Free text only'!G55,"";""))&lt;&gt;0,COUNTA(split('Free text only'!G55,"";1"")),1)),0)"),"0")</f>
        <v>0</v>
      </c>
      <c r="H55" s="67" t="str">
        <f>IFERROR(__xludf.DUMMYFUNCTION("if('Free text only'!H55&lt;&gt;"""",if(counta(split('Free text only'!H55,"",""))&lt;&gt;0,COUNTA(split('Free text only'!H55,"","")),if(counta(split('Free text only'!H55,"";""))&lt;&gt;0,COUNTA(split('Free text only'!H55,"";1"")),1)),0)"),"0")</f>
        <v>0</v>
      </c>
      <c r="I55" s="67" t="str">
        <f>IFERROR(__xludf.DUMMYFUNCTION("if('Free text only'!I55&lt;&gt;"""",if(counta(split('Free text only'!I55,"",""))&lt;&gt;0,COUNTA(split('Free text only'!I55,"","")),if(counta(split('Free text only'!I55,"";""))&lt;&gt;0,COUNTA(split('Free text only'!I55,"";1"")),1)),0)"),"2")</f>
        <v>2</v>
      </c>
      <c r="J55" s="67" t="str">
        <f>IFERROR(__xludf.DUMMYFUNCTION("if('Free text only'!J55&lt;&gt;"""",if(counta(split('Free text only'!J55,"",""))&lt;&gt;0,COUNTA(split('Free text only'!J55,"","")),if(counta(split('Free text only'!J55,"";""))&lt;&gt;0,COUNTA(split('Free text only'!J55,"";1"")),1)),0)"),"2")</f>
        <v>2</v>
      </c>
      <c r="K55" s="67" t="str">
        <f>IFERROR(__xludf.DUMMYFUNCTION("if('Free text only'!K55&lt;&gt;"""",if(counta(split('Free text only'!K55,"",""))&lt;&gt;0,COUNTA(split('Free text only'!K55,"","")),if(counta(split('Free text only'!K55,"";""))&lt;&gt;0,COUNTA(split('Free text only'!K55,"";1"")),1)),0)"),"1")</f>
        <v>1</v>
      </c>
      <c r="L55" s="67" t="str">
        <f>IFERROR(__xludf.DUMMYFUNCTION("if('Free text only'!L55&lt;&gt;"""",if(counta(split('Free text only'!L55,"",""))&lt;&gt;0,COUNTA(split('Free text only'!L55,"","")),if(counta(split('Free text only'!L55,"";""))&lt;&gt;0,COUNTA(split('Free text only'!L55,"";1"")),1)),0)"),"1")</f>
        <v>1</v>
      </c>
      <c r="M55" s="67" t="str">
        <f>IFERROR(__xludf.DUMMYFUNCTION("if('Free text only'!M55&lt;&gt;"""",if(counta(split('Free text only'!M55,"",""))&lt;&gt;0,COUNTA(split('Free text only'!M55,"","")),if(counta(split('Free text only'!M55,"";""))&lt;&gt;0,COUNTA(split('Free text only'!M55,"";1"")),1)),0)"),"1")</f>
        <v>1</v>
      </c>
      <c r="N55" s="67" t="str">
        <f>IFERROR(__xludf.DUMMYFUNCTION("if('Free text only'!N55&lt;&gt;"""",if(counta(split('Free text only'!N55,"",""))&lt;&gt;0,COUNTA(split('Free text only'!N55,"","")),if(counta(split('Free text only'!N55,"";""))&lt;&gt;0,COUNTA(split('Free text only'!N55,"";1"")),1)),0)"),"1")</f>
        <v>1</v>
      </c>
      <c r="O55" s="67" t="str">
        <f>IFERROR(__xludf.DUMMYFUNCTION("if('Free text only'!O55&lt;&gt;"""",if(counta(split('Free text only'!O55,"",""))&lt;&gt;0,COUNTA(split('Free text only'!O55,"","")),if(counta(split('Free text only'!O55,"";""))&lt;&gt;0,COUNTA(split('Free text only'!O55,"";1"")),1)),0)"),"1")</f>
        <v>1</v>
      </c>
      <c r="P55" s="67" t="str">
        <f>IFERROR(__xludf.DUMMYFUNCTION("if('Free text only'!P55&lt;&gt;"""",if(counta(split('Free text only'!P55,"",""))&lt;&gt;0,COUNTA(split('Free text only'!P55,"","")),if(counta(split('Free text only'!P55,"";""))&lt;&gt;0,COUNTA(split('Free text only'!P55,"";1"")),1)),0)"),"1")</f>
        <v>1</v>
      </c>
      <c r="Q55" s="67" t="str">
        <f>IFERROR(__xludf.DUMMYFUNCTION("if('Free text only'!Q55&lt;&gt;"""",if(counta(split('Free text only'!Q55,"",""))&lt;&gt;0,COUNTA(split('Free text only'!Q55,"","")),if(counta(split('Free text only'!Q55,"";""))&lt;&gt;0,COUNTA(split('Free text only'!Q55,"";1"")),1)),0)"),"0")</f>
        <v>0</v>
      </c>
      <c r="R55" s="67" t="str">
        <f>IFERROR(__xludf.DUMMYFUNCTION("if('Free text only'!R55&lt;&gt;"""",if(counta(split('Free text only'!R55,"",""))&lt;&gt;0,COUNTA(split('Free text only'!R55,"","")),if(counta(split('Free text only'!R55,"";""))&lt;&gt;0,COUNTA(split('Free text only'!R55,"";1"")),1)),0)"),"0")</f>
        <v>0</v>
      </c>
      <c r="S55" s="67" t="str">
        <f>IFERROR(__xludf.DUMMYFUNCTION("if('Free text only'!S55&lt;&gt;"""",if(counta(split('Free text only'!S55,"",""))&lt;&gt;0,COUNTA(split('Free text only'!S55,"","")),if(counta(split('Free text only'!S55,"";""))&lt;&gt;0,COUNTA(split('Free text only'!S55,"";1"")),1)),0)"),"1")</f>
        <v>1</v>
      </c>
      <c r="T55" s="67" t="str">
        <f>IFERROR(__xludf.DUMMYFUNCTION("if('Free text only'!T55&lt;&gt;"""",if(counta(split('Free text only'!T55,"",""))&lt;&gt;0,COUNTA(split('Free text only'!T55,"","")),if(counta(split('Free text only'!T55,"";""))&lt;&gt;0,COUNTA(split('Free text only'!T55,"";1"")),1)),0)"),"1")</f>
        <v>1</v>
      </c>
      <c r="U55" s="67" t="str">
        <f>IFERROR(__xludf.DUMMYFUNCTION("if('Free text only'!U55&lt;&gt;"""",if(counta(split('Free text only'!U55,"",""))&lt;&gt;0,COUNTA(split('Free text only'!U55,"","")),if(counta(split('Free text only'!U55,"";""))&lt;&gt;0,COUNTA(split('Free text only'!U55,"";1"")),1)),0)"),"1")</f>
        <v>1</v>
      </c>
      <c r="V55" s="67" t="str">
        <f>IFERROR(__xludf.DUMMYFUNCTION("if('Free text only'!V55&lt;&gt;"""",if(counta(split('Free text only'!V55,"",""))&lt;&gt;0,COUNTA(split('Free text only'!V55,"","")),if(counta(split('Free text only'!V55,"";""))&lt;&gt;0,COUNTA(split('Free text only'!V55,"";1"")),1)),0)"),"1")</f>
        <v>1</v>
      </c>
      <c r="W55" s="67" t="str">
        <f>IFERROR(__xludf.DUMMYFUNCTION("if('Free text only'!W55&lt;&gt;"""",if(counta(split('Free text only'!W55,"",""))&lt;&gt;0,COUNTA(split('Free text only'!W55,"","")),if(counta(split('Free text only'!W55,"";""))&lt;&gt;0,COUNTA(split('Free text only'!W55,"";1"")),1)),0)"),"1")</f>
        <v>1</v>
      </c>
      <c r="X55" s="67" t="str">
        <f>IFERROR(__xludf.DUMMYFUNCTION("if('Free text only'!X55&lt;&gt;"""",if(counta(split('Free text only'!X55,"",""))&lt;&gt;0,COUNTA(split('Free text only'!X55,"","")),if(counta(split('Free text only'!X55,"";""))&lt;&gt;0,COUNTA(split('Free text only'!X55,"";1"")),1)),0)"),"1")</f>
        <v>1</v>
      </c>
      <c r="Y55" s="67" t="str">
        <f>IFERROR(__xludf.DUMMYFUNCTION("if('Free text only'!Y55&lt;&gt;"""",if(counta(split('Free text only'!Y55,"",""))&lt;&gt;0,COUNTA(split('Free text only'!Y55,"","")),if(counta(split('Free text only'!Y55,"";""))&lt;&gt;0,COUNTA(split('Free text only'!Y55,"";1"")),1)),0)"),"1")</f>
        <v>1</v>
      </c>
      <c r="Z55" s="67" t="str">
        <f>IFERROR(__xludf.DUMMYFUNCTION("if('Free text only'!Z55&lt;&gt;"""",if(counta(split('Free text only'!Z55,"",""))&lt;&gt;0,COUNTA(split('Free text only'!Z55,"","")),if(counta(split('Free text only'!Z55,"";""))&lt;&gt;0,COUNTA(split('Free text only'!Z55,"";1"")),1)),0)"),"0")</f>
        <v>0</v>
      </c>
    </row>
    <row r="56">
      <c r="A56" s="67" t="str">
        <f>IFERROR(__xludf.DUMMYFUNCTION("if('Free text only'!A56&lt;&gt;"""",if(counta(split('Free text only'!A56,"",""))&lt;&gt;0,COUNTA(split('Free text only'!A56,"","")),if(counta(split('Free text only'!A56,"";""))&lt;&gt;0,COUNTA(split('Free text only'!A56,"";1"")),1)),0)"),"0")</f>
        <v>0</v>
      </c>
      <c r="B56" s="67" t="str">
        <f>IFERROR(__xludf.DUMMYFUNCTION("if('Free text only'!B56&lt;&gt;"""",if(counta(split('Free text only'!B56,"",""))&lt;&gt;0,COUNTA(split('Free text only'!B56,"","")),if(counta(split('Free text only'!B56,"";""))&lt;&gt;0,COUNTA(split('Free text only'!B56,"";1"")),1)),0)"),"0")</f>
        <v>0</v>
      </c>
      <c r="C56" s="67" t="str">
        <f>IFERROR(__xludf.DUMMYFUNCTION("if('Free text only'!C56&lt;&gt;"""",if(counta(split('Free text only'!C56,"",""))&lt;&gt;0,COUNTA(split('Free text only'!C56,"","")),if(counta(split('Free text only'!C56,"";""))&lt;&gt;0,COUNTA(split('Free text only'!C56,"";1"")),1)),0)"),"0")</f>
        <v>0</v>
      </c>
      <c r="D56" s="67" t="str">
        <f>IFERROR(__xludf.DUMMYFUNCTION("if('Free text only'!D56&lt;&gt;"""",if(counta(split('Free text only'!D56,"",""))&lt;&gt;0,COUNTA(split('Free text only'!D56,"","")),if(counta(split('Free text only'!D56,"";""))&lt;&gt;0,COUNTA(split('Free text only'!D56,"";1"")),1)),0)"),"0")</f>
        <v>0</v>
      </c>
      <c r="E56" s="67" t="str">
        <f>IFERROR(__xludf.DUMMYFUNCTION("if('Free text only'!E56&lt;&gt;"""",if(counta(split('Free text only'!E56,"",""))&lt;&gt;0,COUNTA(split('Free text only'!E56,"","")),if(counta(split('Free text only'!E56,"";""))&lt;&gt;0,COUNTA(split('Free text only'!E56,"";1"")),1)),0)"),"0")</f>
        <v>0</v>
      </c>
      <c r="F56" s="67" t="str">
        <f>IFERROR(__xludf.DUMMYFUNCTION("if('Free text only'!F56&lt;&gt;"""",if(counta(split('Free text only'!F56,"",""))&lt;&gt;0,COUNTA(split('Free text only'!F56,"","")),if(counta(split('Free text only'!F56,"";""))&lt;&gt;0,COUNTA(split('Free text only'!F56,"";1"")),1)),0)"),"1")</f>
        <v>1</v>
      </c>
      <c r="G56" s="67" t="str">
        <f>IFERROR(__xludf.DUMMYFUNCTION("if('Free text only'!G56&lt;&gt;"""",if(counta(split('Free text only'!G56,"",""))&lt;&gt;0,COUNTA(split('Free text only'!G56,"","")),if(counta(split('Free text only'!G56,"";""))&lt;&gt;0,COUNTA(split('Free text only'!G56,"";1"")),1)),0)"),"2")</f>
        <v>2</v>
      </c>
      <c r="H56" s="67" t="str">
        <f>IFERROR(__xludf.DUMMYFUNCTION("if('Free text only'!H56&lt;&gt;"""",if(counta(split('Free text only'!H56,"",""))&lt;&gt;0,COUNTA(split('Free text only'!H56,"","")),if(counta(split('Free text only'!H56,"";""))&lt;&gt;0,COUNTA(split('Free text only'!H56,"";1"")),1)),0)"),"0")</f>
        <v>0</v>
      </c>
      <c r="I56" s="67" t="str">
        <f>IFERROR(__xludf.DUMMYFUNCTION("if('Free text only'!I56&lt;&gt;"""",if(counta(split('Free text only'!I56,"",""))&lt;&gt;0,COUNTA(split('Free text only'!I56,"","")),if(counta(split('Free text only'!I56,"";""))&lt;&gt;0,COUNTA(split('Free text only'!I56,"";1"")),1)),0)"),"1")</f>
        <v>1</v>
      </c>
      <c r="J56" s="67" t="str">
        <f>IFERROR(__xludf.DUMMYFUNCTION("if('Free text only'!J56&lt;&gt;"""",if(counta(split('Free text only'!J56,"",""))&lt;&gt;0,COUNTA(split('Free text only'!J56,"","")),if(counta(split('Free text only'!J56,"";""))&lt;&gt;0,COUNTA(split('Free text only'!J56,"";1"")),1)),0)"),"1")</f>
        <v>1</v>
      </c>
      <c r="K56" s="67" t="str">
        <f>IFERROR(__xludf.DUMMYFUNCTION("if('Free text only'!K56&lt;&gt;"""",if(counta(split('Free text only'!K56,"",""))&lt;&gt;0,COUNTA(split('Free text only'!K56,"","")),if(counta(split('Free text only'!K56,"";""))&lt;&gt;0,COUNTA(split('Free text only'!K56,"";1"")),1)),0)"),"0")</f>
        <v>0</v>
      </c>
      <c r="L56" s="67" t="str">
        <f>IFERROR(__xludf.DUMMYFUNCTION("if('Free text only'!L56&lt;&gt;"""",if(counta(split('Free text only'!L56,"",""))&lt;&gt;0,COUNTA(split('Free text only'!L56,"","")),if(counta(split('Free text only'!L56,"";""))&lt;&gt;0,COUNTA(split('Free text only'!L56,"";1"")),1)),0)"),"0")</f>
        <v>0</v>
      </c>
      <c r="M56" s="67" t="str">
        <f>IFERROR(__xludf.DUMMYFUNCTION("if('Free text only'!M56&lt;&gt;"""",if(counta(split('Free text only'!M56,"",""))&lt;&gt;0,COUNTA(split('Free text only'!M56,"","")),if(counta(split('Free text only'!M56,"";""))&lt;&gt;0,COUNTA(split('Free text only'!M56,"";1"")),1)),0)"),"0")</f>
        <v>0</v>
      </c>
      <c r="N56" s="67" t="str">
        <f>IFERROR(__xludf.DUMMYFUNCTION("if('Free text only'!N56&lt;&gt;"""",if(counta(split('Free text only'!N56,"",""))&lt;&gt;0,COUNTA(split('Free text only'!N56,"","")),if(counta(split('Free text only'!N56,"";""))&lt;&gt;0,COUNTA(split('Free text only'!N56,"";1"")),1)),0)"),"0")</f>
        <v>0</v>
      </c>
      <c r="O56" s="67" t="str">
        <f>IFERROR(__xludf.DUMMYFUNCTION("if('Free text only'!O56&lt;&gt;"""",if(counta(split('Free text only'!O56,"",""))&lt;&gt;0,COUNTA(split('Free text only'!O56,"","")),if(counta(split('Free text only'!O56,"";""))&lt;&gt;0,COUNTA(split('Free text only'!O56,"";1"")),1)),0)"),"1")</f>
        <v>1</v>
      </c>
      <c r="P56" s="67" t="str">
        <f>IFERROR(__xludf.DUMMYFUNCTION("if('Free text only'!P56&lt;&gt;"""",if(counta(split('Free text only'!P56,"",""))&lt;&gt;0,COUNTA(split('Free text only'!P56,"","")),if(counta(split('Free text only'!P56,"";""))&lt;&gt;0,COUNTA(split('Free text only'!P56,"";1"")),1)),0)"),"1")</f>
        <v>1</v>
      </c>
      <c r="Q56" s="67" t="str">
        <f>IFERROR(__xludf.DUMMYFUNCTION("if('Free text only'!Q56&lt;&gt;"""",if(counta(split('Free text only'!Q56,"",""))&lt;&gt;0,COUNTA(split('Free text only'!Q56,"","")),if(counta(split('Free text only'!Q56,"";""))&lt;&gt;0,COUNTA(split('Free text only'!Q56,"";1"")),1)),0)"),"0")</f>
        <v>0</v>
      </c>
      <c r="R56" s="67" t="str">
        <f>IFERROR(__xludf.DUMMYFUNCTION("if('Free text only'!R56&lt;&gt;"""",if(counta(split('Free text only'!R56,"",""))&lt;&gt;0,COUNTA(split('Free text only'!R56,"","")),if(counta(split('Free text only'!R56,"";""))&lt;&gt;0,COUNTA(split('Free text only'!R56,"";1"")),1)),0)"),"0")</f>
        <v>0</v>
      </c>
      <c r="S56" s="67" t="str">
        <f>IFERROR(__xludf.DUMMYFUNCTION("if('Free text only'!S56&lt;&gt;"""",if(counta(split('Free text only'!S56,"",""))&lt;&gt;0,COUNTA(split('Free text only'!S56,"","")),if(counta(split('Free text only'!S56,"";""))&lt;&gt;0,COUNTA(split('Free text only'!S56,"";1"")),1)),0)"),"0")</f>
        <v>0</v>
      </c>
      <c r="T56" s="67" t="str">
        <f>IFERROR(__xludf.DUMMYFUNCTION("if('Free text only'!T56&lt;&gt;"""",if(counta(split('Free text only'!T56,"",""))&lt;&gt;0,COUNTA(split('Free text only'!T56,"","")),if(counta(split('Free text only'!T56,"";""))&lt;&gt;0,COUNTA(split('Free text only'!T56,"";1"")),1)),0)"),"0")</f>
        <v>0</v>
      </c>
      <c r="U56" s="67" t="str">
        <f>IFERROR(__xludf.DUMMYFUNCTION("if('Free text only'!U56&lt;&gt;"""",if(counta(split('Free text only'!U56,"",""))&lt;&gt;0,COUNTA(split('Free text only'!U56,"","")),if(counta(split('Free text only'!U56,"";""))&lt;&gt;0,COUNTA(split('Free text only'!U56,"";1"")),1)),0)"),"0")</f>
        <v>0</v>
      </c>
      <c r="V56" s="67" t="str">
        <f>IFERROR(__xludf.DUMMYFUNCTION("if('Free text only'!V56&lt;&gt;"""",if(counta(split('Free text only'!V56,"",""))&lt;&gt;0,COUNTA(split('Free text only'!V56,"","")),if(counta(split('Free text only'!V56,"";""))&lt;&gt;0,COUNTA(split('Free text only'!V56,"";1"")),1)),0)"),"1")</f>
        <v>1</v>
      </c>
      <c r="W56" s="67" t="str">
        <f>IFERROR(__xludf.DUMMYFUNCTION("if('Free text only'!W56&lt;&gt;"""",if(counta(split('Free text only'!W56,"",""))&lt;&gt;0,COUNTA(split('Free text only'!W56,"","")),if(counta(split('Free text only'!W56,"";""))&lt;&gt;0,COUNTA(split('Free text only'!W56,"";1"")),1)),0)"),"0")</f>
        <v>0</v>
      </c>
      <c r="X56" s="67" t="str">
        <f>IFERROR(__xludf.DUMMYFUNCTION("if('Free text only'!X56&lt;&gt;"""",if(counta(split('Free text only'!X56,"",""))&lt;&gt;0,COUNTA(split('Free text only'!X56,"","")),if(counta(split('Free text only'!X56,"";""))&lt;&gt;0,COUNTA(split('Free text only'!X56,"";1"")),1)),0)"),"0")</f>
        <v>0</v>
      </c>
      <c r="Y56" s="67" t="str">
        <f>IFERROR(__xludf.DUMMYFUNCTION("if('Free text only'!Y56&lt;&gt;"""",if(counta(split('Free text only'!Y56,"",""))&lt;&gt;0,COUNTA(split('Free text only'!Y56,"","")),if(counta(split('Free text only'!Y56,"";""))&lt;&gt;0,COUNTA(split('Free text only'!Y56,"";1"")),1)),0)"),"0")</f>
        <v>0</v>
      </c>
      <c r="Z56" s="67" t="str">
        <f>IFERROR(__xludf.DUMMYFUNCTION("if('Free text only'!Z56&lt;&gt;"""",if(counta(split('Free text only'!Z56,"",""))&lt;&gt;0,COUNTA(split('Free text only'!Z56,"","")),if(counta(split('Free text only'!Z56,"";""))&lt;&gt;0,COUNTA(split('Free text only'!Z56,"";1"")),1)),0)"),"0")</f>
        <v>0</v>
      </c>
    </row>
    <row r="57">
      <c r="A57" s="67" t="str">
        <f>IFERROR(__xludf.DUMMYFUNCTION("if('Free text only'!A57&lt;&gt;"""",if(counta(split('Free text only'!A57,"",""))&lt;&gt;0,COUNTA(split('Free text only'!A57,"","")),if(counta(split('Free text only'!A57,"";""))&lt;&gt;0,COUNTA(split('Free text only'!A57,"";1"")),1)),0)"),"0")</f>
        <v>0</v>
      </c>
      <c r="B57" s="67" t="str">
        <f>IFERROR(__xludf.DUMMYFUNCTION("if('Free text only'!B57&lt;&gt;"""",if(counta(split('Free text only'!B57,"",""))&lt;&gt;0,COUNTA(split('Free text only'!B57,"","")),if(counta(split('Free text only'!B57,"";""))&lt;&gt;0,COUNTA(split('Free text only'!B57,"";1"")),1)),0)"),"1")</f>
        <v>1</v>
      </c>
      <c r="C57" s="67" t="str">
        <f>IFERROR(__xludf.DUMMYFUNCTION("if('Free text only'!C57&lt;&gt;"""",if(counta(split('Free text only'!C57,"",""))&lt;&gt;0,COUNTA(split('Free text only'!C57,"","")),if(counta(split('Free text only'!C57,"";""))&lt;&gt;0,COUNTA(split('Free text only'!C57,"";1"")),1)),0)"),"0")</f>
        <v>0</v>
      </c>
      <c r="D57" s="67" t="str">
        <f>IFERROR(__xludf.DUMMYFUNCTION("if('Free text only'!D57&lt;&gt;"""",if(counta(split('Free text only'!D57,"",""))&lt;&gt;0,COUNTA(split('Free text only'!D57,"","")),if(counta(split('Free text only'!D57,"";""))&lt;&gt;0,COUNTA(split('Free text only'!D57,"";1"")),1)),0)"),"0")</f>
        <v>0</v>
      </c>
      <c r="E57" s="67" t="str">
        <f>IFERROR(__xludf.DUMMYFUNCTION("if('Free text only'!E57&lt;&gt;"""",if(counta(split('Free text only'!E57,"",""))&lt;&gt;0,COUNTA(split('Free text only'!E57,"","")),if(counta(split('Free text only'!E57,"";""))&lt;&gt;0,COUNTA(split('Free text only'!E57,"";1"")),1)),0)"),"0")</f>
        <v>0</v>
      </c>
      <c r="F57" s="67" t="str">
        <f>IFERROR(__xludf.DUMMYFUNCTION("if('Free text only'!F57&lt;&gt;"""",if(counta(split('Free text only'!F57,"",""))&lt;&gt;0,COUNTA(split('Free text only'!F57,"","")),if(counta(split('Free text only'!F57,"";""))&lt;&gt;0,COUNTA(split('Free text only'!F57,"";1"")),1)),0)"),"0")</f>
        <v>0</v>
      </c>
      <c r="G57" s="67" t="str">
        <f>IFERROR(__xludf.DUMMYFUNCTION("if('Free text only'!G57&lt;&gt;"""",if(counta(split('Free text only'!G57,"",""))&lt;&gt;0,COUNTA(split('Free text only'!G57,"","")),if(counta(split('Free text only'!G57,"";""))&lt;&gt;0,COUNTA(split('Free text only'!G57,"";1"")),1)),0)"),"0")</f>
        <v>0</v>
      </c>
      <c r="H57" s="67" t="str">
        <f>IFERROR(__xludf.DUMMYFUNCTION("if('Free text only'!H57&lt;&gt;"""",if(counta(split('Free text only'!H57,"",""))&lt;&gt;0,COUNTA(split('Free text only'!H57,"","")),if(counta(split('Free text only'!H57,"";""))&lt;&gt;0,COUNTA(split('Free text only'!H57,"";1"")),1)),0)"),"0")</f>
        <v>0</v>
      </c>
      <c r="I57" s="67" t="str">
        <f>IFERROR(__xludf.DUMMYFUNCTION("if('Free text only'!I57&lt;&gt;"""",if(counta(split('Free text only'!I57,"",""))&lt;&gt;0,COUNTA(split('Free text only'!I57,"","")),if(counta(split('Free text only'!I57,"";""))&lt;&gt;0,COUNTA(split('Free text only'!I57,"";1"")),1)),0)"),"0")</f>
        <v>0</v>
      </c>
      <c r="J57" s="67" t="str">
        <f>IFERROR(__xludf.DUMMYFUNCTION("if('Free text only'!J57&lt;&gt;"""",if(counta(split('Free text only'!J57,"",""))&lt;&gt;0,COUNTA(split('Free text only'!J57,"","")),if(counta(split('Free text only'!J57,"";""))&lt;&gt;0,COUNTA(split('Free text only'!J57,"";1"")),1)),0)"),"0")</f>
        <v>0</v>
      </c>
      <c r="K57" s="67" t="str">
        <f>IFERROR(__xludf.DUMMYFUNCTION("if('Free text only'!K57&lt;&gt;"""",if(counta(split('Free text only'!K57,"",""))&lt;&gt;0,COUNTA(split('Free text only'!K57,"","")),if(counta(split('Free text only'!K57,"";""))&lt;&gt;0,COUNTA(split('Free text only'!K57,"";1"")),1)),0)"),"1")</f>
        <v>1</v>
      </c>
      <c r="L57" s="67" t="str">
        <f>IFERROR(__xludf.DUMMYFUNCTION("if('Free text only'!L57&lt;&gt;"""",if(counta(split('Free text only'!L57,"",""))&lt;&gt;0,COUNTA(split('Free text only'!L57,"","")),if(counta(split('Free text only'!L57,"";""))&lt;&gt;0,COUNTA(split('Free text only'!L57,"";1"")),1)),0)"),"0")</f>
        <v>0</v>
      </c>
      <c r="M57" s="67" t="str">
        <f>IFERROR(__xludf.DUMMYFUNCTION("if('Free text only'!M57&lt;&gt;"""",if(counta(split('Free text only'!M57,"",""))&lt;&gt;0,COUNTA(split('Free text only'!M57,"","")),if(counta(split('Free text only'!M57,"";""))&lt;&gt;0,COUNTA(split('Free text only'!M57,"";1"")),1)),0)"),"0")</f>
        <v>0</v>
      </c>
      <c r="N57" s="67" t="str">
        <f>IFERROR(__xludf.DUMMYFUNCTION("if('Free text only'!N57&lt;&gt;"""",if(counta(split('Free text only'!N57,"",""))&lt;&gt;0,COUNTA(split('Free text only'!N57,"","")),if(counta(split('Free text only'!N57,"";""))&lt;&gt;0,COUNTA(split('Free text only'!N57,"";1"")),1)),0)"),"0")</f>
        <v>0</v>
      </c>
      <c r="O57" s="67" t="str">
        <f>IFERROR(__xludf.DUMMYFUNCTION("if('Free text only'!O57&lt;&gt;"""",if(counta(split('Free text only'!O57,"",""))&lt;&gt;0,COUNTA(split('Free text only'!O57,"","")),if(counta(split('Free text only'!O57,"";""))&lt;&gt;0,COUNTA(split('Free text only'!O57,"";1"")),1)),0)"),"0")</f>
        <v>0</v>
      </c>
      <c r="P57" s="67" t="str">
        <f>IFERROR(__xludf.DUMMYFUNCTION("if('Free text only'!P57&lt;&gt;"""",if(counta(split('Free text only'!P57,"",""))&lt;&gt;0,COUNTA(split('Free text only'!P57,"","")),if(counta(split('Free text only'!P57,"";""))&lt;&gt;0,COUNTA(split('Free text only'!P57,"";1"")),1)),0)"),"0")</f>
        <v>0</v>
      </c>
      <c r="Q57" s="67" t="str">
        <f>IFERROR(__xludf.DUMMYFUNCTION("if('Free text only'!Q57&lt;&gt;"""",if(counta(split('Free text only'!Q57,"",""))&lt;&gt;0,COUNTA(split('Free text only'!Q57,"","")),if(counta(split('Free text only'!Q57,"";""))&lt;&gt;0,COUNTA(split('Free text only'!Q57,"";1"")),1)),0)"),"0")</f>
        <v>0</v>
      </c>
      <c r="R57" s="67" t="str">
        <f>IFERROR(__xludf.DUMMYFUNCTION("if('Free text only'!R57&lt;&gt;"""",if(counta(split('Free text only'!R57,"",""))&lt;&gt;0,COUNTA(split('Free text only'!R57,"","")),if(counta(split('Free text only'!R57,"";""))&lt;&gt;0,COUNTA(split('Free text only'!R57,"";1"")),1)),0)"),"0")</f>
        <v>0</v>
      </c>
      <c r="S57" s="67" t="str">
        <f>IFERROR(__xludf.DUMMYFUNCTION("if('Free text only'!S57&lt;&gt;"""",if(counta(split('Free text only'!S57,"",""))&lt;&gt;0,COUNTA(split('Free text only'!S57,"","")),if(counta(split('Free text only'!S57,"";""))&lt;&gt;0,COUNTA(split('Free text only'!S57,"";1"")),1)),0)"),"0")</f>
        <v>0</v>
      </c>
      <c r="T57" s="67" t="str">
        <f>IFERROR(__xludf.DUMMYFUNCTION("if('Free text only'!T57&lt;&gt;"""",if(counta(split('Free text only'!T57,"",""))&lt;&gt;0,COUNTA(split('Free text only'!T57,"","")),if(counta(split('Free text only'!T57,"";""))&lt;&gt;0,COUNTA(split('Free text only'!T57,"";1"")),1)),0)"),"0")</f>
        <v>0</v>
      </c>
      <c r="U57" s="67" t="str">
        <f>IFERROR(__xludf.DUMMYFUNCTION("if('Free text only'!U57&lt;&gt;"""",if(counta(split('Free text only'!U57,"",""))&lt;&gt;0,COUNTA(split('Free text only'!U57,"","")),if(counta(split('Free text only'!U57,"";""))&lt;&gt;0,COUNTA(split('Free text only'!U57,"";1"")),1)),0)"),"0")</f>
        <v>0</v>
      </c>
      <c r="V57" s="67" t="str">
        <f>IFERROR(__xludf.DUMMYFUNCTION("if('Free text only'!V57&lt;&gt;"""",if(counta(split('Free text only'!V57,"",""))&lt;&gt;0,COUNTA(split('Free text only'!V57,"","")),if(counta(split('Free text only'!V57,"";""))&lt;&gt;0,COUNTA(split('Free text only'!V57,"";1"")),1)),0)"),"0")</f>
        <v>0</v>
      </c>
      <c r="W57" s="67" t="str">
        <f>IFERROR(__xludf.DUMMYFUNCTION("if('Free text only'!W57&lt;&gt;"""",if(counta(split('Free text only'!W57,"",""))&lt;&gt;0,COUNTA(split('Free text only'!W57,"","")),if(counta(split('Free text only'!W57,"";""))&lt;&gt;0,COUNTA(split('Free text only'!W57,"";1"")),1)),0)"),"0")</f>
        <v>0</v>
      </c>
      <c r="X57" s="67" t="str">
        <f>IFERROR(__xludf.DUMMYFUNCTION("if('Free text only'!X57&lt;&gt;"""",if(counta(split('Free text only'!X57,"",""))&lt;&gt;0,COUNTA(split('Free text only'!X57,"","")),if(counta(split('Free text only'!X57,"";""))&lt;&gt;0,COUNTA(split('Free text only'!X57,"";1"")),1)),0)"),"0")</f>
        <v>0</v>
      </c>
      <c r="Y57" s="67" t="str">
        <f>IFERROR(__xludf.DUMMYFUNCTION("if('Free text only'!Y57&lt;&gt;"""",if(counta(split('Free text only'!Y57,"",""))&lt;&gt;0,COUNTA(split('Free text only'!Y57,"","")),if(counta(split('Free text only'!Y57,"";""))&lt;&gt;0,COUNTA(split('Free text only'!Y57,"";1"")),1)),0)"),"0")</f>
        <v>0</v>
      </c>
      <c r="Z57" s="67" t="str">
        <f>IFERROR(__xludf.DUMMYFUNCTION("if('Free text only'!Z57&lt;&gt;"""",if(counta(split('Free text only'!Z57,"",""))&lt;&gt;0,COUNTA(split('Free text only'!Z57,"","")),if(counta(split('Free text only'!Z57,"";""))&lt;&gt;0,COUNTA(split('Free text only'!Z57,"";1"")),1)),0)"),"0")</f>
        <v>0</v>
      </c>
    </row>
    <row r="58">
      <c r="A58" s="67" t="str">
        <f>IFERROR(__xludf.DUMMYFUNCTION("if('Free text only'!A58&lt;&gt;"""",if(counta(split('Free text only'!A58,"",""))&lt;&gt;0,COUNTA(split('Free text only'!A58,"","")),if(counta(split('Free text only'!A58,"";""))&lt;&gt;0,COUNTA(split('Free text only'!A58,"";1"")),1)),0)"),"0")</f>
        <v>0</v>
      </c>
      <c r="B58" s="67" t="str">
        <f>IFERROR(__xludf.DUMMYFUNCTION("if('Free text only'!B58&lt;&gt;"""",if(counta(split('Free text only'!B58,"",""))&lt;&gt;0,COUNTA(split('Free text only'!B58,"","")),if(counta(split('Free text only'!B58,"";""))&lt;&gt;0,COUNTA(split('Free text only'!B58,"";1"")),1)),0)"),"0")</f>
        <v>0</v>
      </c>
      <c r="C58" s="67" t="str">
        <f>IFERROR(__xludf.DUMMYFUNCTION("if('Free text only'!C58&lt;&gt;"""",if(counta(split('Free text only'!C58,"",""))&lt;&gt;0,COUNTA(split('Free text only'!C58,"","")),if(counta(split('Free text only'!C58,"";""))&lt;&gt;0,COUNTA(split('Free text only'!C58,"";1"")),1)),0)"),"0")</f>
        <v>0</v>
      </c>
      <c r="D58" s="67" t="str">
        <f>IFERROR(__xludf.DUMMYFUNCTION("if('Free text only'!D58&lt;&gt;"""",if(counta(split('Free text only'!D58,"",""))&lt;&gt;0,COUNTA(split('Free text only'!D58,"","")),if(counta(split('Free text only'!D58,"";""))&lt;&gt;0,COUNTA(split('Free text only'!D58,"";1"")),1)),0)"),"0")</f>
        <v>0</v>
      </c>
      <c r="E58" s="67" t="str">
        <f>IFERROR(__xludf.DUMMYFUNCTION("if('Free text only'!E58&lt;&gt;"""",if(counta(split('Free text only'!E58,"",""))&lt;&gt;0,COUNTA(split('Free text only'!E58,"","")),if(counta(split('Free text only'!E58,"";""))&lt;&gt;0,COUNTA(split('Free text only'!E58,"";1"")),1)),0)"),"0")</f>
        <v>0</v>
      </c>
      <c r="F58" s="67" t="str">
        <f>IFERROR(__xludf.DUMMYFUNCTION("if('Free text only'!F58&lt;&gt;"""",if(counta(split('Free text only'!F58,"",""))&lt;&gt;0,COUNTA(split('Free text only'!F58,"","")),if(counta(split('Free text only'!F58,"";""))&lt;&gt;0,COUNTA(split('Free text only'!F58,"";1"")),1)),0)"),"0")</f>
        <v>0</v>
      </c>
      <c r="G58" s="67" t="str">
        <f>IFERROR(__xludf.DUMMYFUNCTION("if('Free text only'!G58&lt;&gt;"""",if(counta(split('Free text only'!G58,"",""))&lt;&gt;0,COUNTA(split('Free text only'!G58,"","")),if(counta(split('Free text only'!G58,"";""))&lt;&gt;0,COUNTA(split('Free text only'!G58,"";1"")),1)),0)"),"0")</f>
        <v>0</v>
      </c>
      <c r="H58" s="67" t="str">
        <f>IFERROR(__xludf.DUMMYFUNCTION("if('Free text only'!H58&lt;&gt;"""",if(counta(split('Free text only'!H58,"",""))&lt;&gt;0,COUNTA(split('Free text only'!H58,"","")),if(counta(split('Free text only'!H58,"";""))&lt;&gt;0,COUNTA(split('Free text only'!H58,"";1"")),1)),0)"),"0")</f>
        <v>0</v>
      </c>
      <c r="I58" s="67" t="str">
        <f>IFERROR(__xludf.DUMMYFUNCTION("if('Free text only'!I58&lt;&gt;"""",if(counta(split('Free text only'!I58,"",""))&lt;&gt;0,COUNTA(split('Free text only'!I58,"","")),if(counta(split('Free text only'!I58,"";""))&lt;&gt;0,COUNTA(split('Free text only'!I58,"";1"")),1)),0)"),"0")</f>
        <v>0</v>
      </c>
      <c r="J58" s="67" t="str">
        <f>IFERROR(__xludf.DUMMYFUNCTION("if('Free text only'!J58&lt;&gt;"""",if(counta(split('Free text only'!J58,"",""))&lt;&gt;0,COUNTA(split('Free text only'!J58,"","")),if(counta(split('Free text only'!J58,"";""))&lt;&gt;0,COUNTA(split('Free text only'!J58,"";1"")),1)),0)"),"0")</f>
        <v>0</v>
      </c>
      <c r="K58" s="67" t="str">
        <f>IFERROR(__xludf.DUMMYFUNCTION("if('Free text only'!K58&lt;&gt;"""",if(counta(split('Free text only'!K58,"",""))&lt;&gt;0,COUNTA(split('Free text only'!K58,"","")),if(counta(split('Free text only'!K58,"";""))&lt;&gt;0,COUNTA(split('Free text only'!K58,"";1"")),1)),0)"),"0")</f>
        <v>0</v>
      </c>
      <c r="L58" s="67" t="str">
        <f>IFERROR(__xludf.DUMMYFUNCTION("if('Free text only'!L58&lt;&gt;"""",if(counta(split('Free text only'!L58,"",""))&lt;&gt;0,COUNTA(split('Free text only'!L58,"","")),if(counta(split('Free text only'!L58,"";""))&lt;&gt;0,COUNTA(split('Free text only'!L58,"";1"")),1)),0)"),"0")</f>
        <v>0</v>
      </c>
      <c r="M58" s="67" t="str">
        <f>IFERROR(__xludf.DUMMYFUNCTION("if('Free text only'!M58&lt;&gt;"""",if(counta(split('Free text only'!M58,"",""))&lt;&gt;0,COUNTA(split('Free text only'!M58,"","")),if(counta(split('Free text only'!M58,"";""))&lt;&gt;0,COUNTA(split('Free text only'!M58,"";1"")),1)),0)"),"0")</f>
        <v>0</v>
      </c>
      <c r="N58" s="67" t="str">
        <f>IFERROR(__xludf.DUMMYFUNCTION("if('Free text only'!N58&lt;&gt;"""",if(counta(split('Free text only'!N58,"",""))&lt;&gt;0,COUNTA(split('Free text only'!N58,"","")),if(counta(split('Free text only'!N58,"";""))&lt;&gt;0,COUNTA(split('Free text only'!N58,"";1"")),1)),0)"),"0")</f>
        <v>0</v>
      </c>
      <c r="O58" s="67" t="str">
        <f>IFERROR(__xludf.DUMMYFUNCTION("if('Free text only'!O58&lt;&gt;"""",if(counta(split('Free text only'!O58,"",""))&lt;&gt;0,COUNTA(split('Free text only'!O58,"","")),if(counta(split('Free text only'!O58,"";""))&lt;&gt;0,COUNTA(split('Free text only'!O58,"";1"")),1)),0)"),"0")</f>
        <v>0</v>
      </c>
      <c r="P58" s="67" t="str">
        <f>IFERROR(__xludf.DUMMYFUNCTION("if('Free text only'!P58&lt;&gt;"""",if(counta(split('Free text only'!P58,"",""))&lt;&gt;0,COUNTA(split('Free text only'!P58,"","")),if(counta(split('Free text only'!P58,"";""))&lt;&gt;0,COUNTA(split('Free text only'!P58,"";1"")),1)),0)"),"0")</f>
        <v>0</v>
      </c>
      <c r="Q58" s="67" t="str">
        <f>IFERROR(__xludf.DUMMYFUNCTION("if('Free text only'!Q58&lt;&gt;"""",if(counta(split('Free text only'!Q58,"",""))&lt;&gt;0,COUNTA(split('Free text only'!Q58,"","")),if(counta(split('Free text only'!Q58,"";""))&lt;&gt;0,COUNTA(split('Free text only'!Q58,"";1"")),1)),0)"),"0")</f>
        <v>0</v>
      </c>
      <c r="R58" s="67" t="str">
        <f>IFERROR(__xludf.DUMMYFUNCTION("if('Free text only'!R58&lt;&gt;"""",if(counta(split('Free text only'!R58,"",""))&lt;&gt;0,COUNTA(split('Free text only'!R58,"","")),if(counta(split('Free text only'!R58,"";""))&lt;&gt;0,COUNTA(split('Free text only'!R58,"";1"")),1)),0)"),"0")</f>
        <v>0</v>
      </c>
      <c r="S58" s="67" t="str">
        <f>IFERROR(__xludf.DUMMYFUNCTION("if('Free text only'!S58&lt;&gt;"""",if(counta(split('Free text only'!S58,"",""))&lt;&gt;0,COUNTA(split('Free text only'!S58,"","")),if(counta(split('Free text only'!S58,"";""))&lt;&gt;0,COUNTA(split('Free text only'!S58,"";1"")),1)),0)"),"0")</f>
        <v>0</v>
      </c>
      <c r="T58" s="67" t="str">
        <f>IFERROR(__xludf.DUMMYFUNCTION("if('Free text only'!T58&lt;&gt;"""",if(counta(split('Free text only'!T58,"",""))&lt;&gt;0,COUNTA(split('Free text only'!T58,"","")),if(counta(split('Free text only'!T58,"";""))&lt;&gt;0,COUNTA(split('Free text only'!T58,"";1"")),1)),0)"),"0")</f>
        <v>0</v>
      </c>
      <c r="U58" s="67" t="str">
        <f>IFERROR(__xludf.DUMMYFUNCTION("if('Free text only'!U58&lt;&gt;"""",if(counta(split('Free text only'!U58,"",""))&lt;&gt;0,COUNTA(split('Free text only'!U58,"","")),if(counta(split('Free text only'!U58,"";""))&lt;&gt;0,COUNTA(split('Free text only'!U58,"";1"")),1)),0)"),"0")</f>
        <v>0</v>
      </c>
      <c r="V58" s="67" t="str">
        <f>IFERROR(__xludf.DUMMYFUNCTION("if('Free text only'!V58&lt;&gt;"""",if(counta(split('Free text only'!V58,"",""))&lt;&gt;0,COUNTA(split('Free text only'!V58,"","")),if(counta(split('Free text only'!V58,"";""))&lt;&gt;0,COUNTA(split('Free text only'!V58,"";1"")),1)),0)"),"0")</f>
        <v>0</v>
      </c>
      <c r="W58" s="67" t="str">
        <f>IFERROR(__xludf.DUMMYFUNCTION("if('Free text only'!W58&lt;&gt;"""",if(counta(split('Free text only'!W58,"",""))&lt;&gt;0,COUNTA(split('Free text only'!W58,"","")),if(counta(split('Free text only'!W58,"";""))&lt;&gt;0,COUNTA(split('Free text only'!W58,"";1"")),1)),0)"),"0")</f>
        <v>0</v>
      </c>
      <c r="X58" s="67" t="str">
        <f>IFERROR(__xludf.DUMMYFUNCTION("if('Free text only'!X58&lt;&gt;"""",if(counta(split('Free text only'!X58,"",""))&lt;&gt;0,COUNTA(split('Free text only'!X58,"","")),if(counta(split('Free text only'!X58,"";""))&lt;&gt;0,COUNTA(split('Free text only'!X58,"";1"")),1)),0)"),"0")</f>
        <v>0</v>
      </c>
      <c r="Y58" s="67" t="str">
        <f>IFERROR(__xludf.DUMMYFUNCTION("if('Free text only'!Y58&lt;&gt;"""",if(counta(split('Free text only'!Y58,"",""))&lt;&gt;0,COUNTA(split('Free text only'!Y58,"","")),if(counta(split('Free text only'!Y58,"";""))&lt;&gt;0,COUNTA(split('Free text only'!Y58,"";1"")),1)),0)"),"0")</f>
        <v>0</v>
      </c>
      <c r="Z58" s="67" t="str">
        <f>IFERROR(__xludf.DUMMYFUNCTION("if('Free text only'!Z58&lt;&gt;"""",if(counta(split('Free text only'!Z58,"",""))&lt;&gt;0,COUNTA(split('Free text only'!Z58,"","")),if(counta(split('Free text only'!Z58,"";""))&lt;&gt;0,COUNTA(split('Free text only'!Z58,"";1"")),1)),0)"),"0")</f>
        <v>0</v>
      </c>
    </row>
    <row r="59">
      <c r="A59" s="67" t="str">
        <f>IFERROR(__xludf.DUMMYFUNCTION("if('Free text only'!A59&lt;&gt;"""",if(counta(split('Free text only'!A59,"",""))&lt;&gt;0,COUNTA(split('Free text only'!A59,"","")),if(counta(split('Free text only'!A59,"";""))&lt;&gt;0,COUNTA(split('Free text only'!A59,"";1"")),1)),0)"),"0")</f>
        <v>0</v>
      </c>
      <c r="B59" s="67" t="str">
        <f>IFERROR(__xludf.DUMMYFUNCTION("if('Free text only'!B59&lt;&gt;"""",if(counta(split('Free text only'!B59,"",""))&lt;&gt;0,COUNTA(split('Free text only'!B59,"","")),if(counta(split('Free text only'!B59,"";""))&lt;&gt;0,COUNTA(split('Free text only'!B59,"";1"")),1)),0)"),"0")</f>
        <v>0</v>
      </c>
      <c r="C59" s="67" t="str">
        <f>IFERROR(__xludf.DUMMYFUNCTION("if('Free text only'!C59&lt;&gt;"""",if(counta(split('Free text only'!C59,"",""))&lt;&gt;0,COUNTA(split('Free text only'!C59,"","")),if(counta(split('Free text only'!C59,"";""))&lt;&gt;0,COUNTA(split('Free text only'!C59,"";1"")),1)),0)"),"0")</f>
        <v>0</v>
      </c>
      <c r="D59" s="67" t="str">
        <f>IFERROR(__xludf.DUMMYFUNCTION("if('Free text only'!D59&lt;&gt;"""",if(counta(split('Free text only'!D59,"",""))&lt;&gt;0,COUNTA(split('Free text only'!D59,"","")),if(counta(split('Free text only'!D59,"";""))&lt;&gt;0,COUNTA(split('Free text only'!D59,"";1"")),1)),0)"),"0")</f>
        <v>0</v>
      </c>
      <c r="E59" s="67" t="str">
        <f>IFERROR(__xludf.DUMMYFUNCTION("if('Free text only'!E59&lt;&gt;"""",if(counta(split('Free text only'!E59,"",""))&lt;&gt;0,COUNTA(split('Free text only'!E59,"","")),if(counta(split('Free text only'!E59,"";""))&lt;&gt;0,COUNTA(split('Free text only'!E59,"";1"")),1)),0)"),"0")</f>
        <v>0</v>
      </c>
      <c r="F59" s="67" t="str">
        <f>IFERROR(__xludf.DUMMYFUNCTION("if('Free text only'!F59&lt;&gt;"""",if(counta(split('Free text only'!F59,"",""))&lt;&gt;0,COUNTA(split('Free text only'!F59,"","")),if(counta(split('Free text only'!F59,"";""))&lt;&gt;0,COUNTA(split('Free text only'!F59,"";1"")),1)),0)"),"0")</f>
        <v>0</v>
      </c>
      <c r="G59" s="67" t="str">
        <f>IFERROR(__xludf.DUMMYFUNCTION("if('Free text only'!G59&lt;&gt;"""",if(counta(split('Free text only'!G59,"",""))&lt;&gt;0,COUNTA(split('Free text only'!G59,"","")),if(counta(split('Free text only'!G59,"";""))&lt;&gt;0,COUNTA(split('Free text only'!G59,"";1"")),1)),0)"),"0")</f>
        <v>0</v>
      </c>
      <c r="H59" s="67" t="str">
        <f>IFERROR(__xludf.DUMMYFUNCTION("if('Free text only'!H59&lt;&gt;"""",if(counta(split('Free text only'!H59,"",""))&lt;&gt;0,COUNTA(split('Free text only'!H59,"","")),if(counta(split('Free text only'!H59,"";""))&lt;&gt;0,COUNTA(split('Free text only'!H59,"";1"")),1)),0)"),"0")</f>
        <v>0</v>
      </c>
      <c r="I59" s="67" t="str">
        <f>IFERROR(__xludf.DUMMYFUNCTION("if('Free text only'!I59&lt;&gt;"""",if(counta(split('Free text only'!I59,"",""))&lt;&gt;0,COUNTA(split('Free text only'!I59,"","")),if(counta(split('Free text only'!I59,"";""))&lt;&gt;0,COUNTA(split('Free text only'!I59,"";1"")),1)),0)"),"0")</f>
        <v>0</v>
      </c>
      <c r="J59" s="67" t="str">
        <f>IFERROR(__xludf.DUMMYFUNCTION("if('Free text only'!J59&lt;&gt;"""",if(counta(split('Free text only'!J59,"",""))&lt;&gt;0,COUNTA(split('Free text only'!J59,"","")),if(counta(split('Free text only'!J59,"";""))&lt;&gt;0,COUNTA(split('Free text only'!J59,"";1"")),1)),0)"),"0")</f>
        <v>0</v>
      </c>
      <c r="K59" s="67" t="str">
        <f>IFERROR(__xludf.DUMMYFUNCTION("if('Free text only'!K59&lt;&gt;"""",if(counta(split('Free text only'!K59,"",""))&lt;&gt;0,COUNTA(split('Free text only'!K59,"","")),if(counta(split('Free text only'!K59,"";""))&lt;&gt;0,COUNTA(split('Free text only'!K59,"";1"")),1)),0)"),"0")</f>
        <v>0</v>
      </c>
      <c r="L59" s="67" t="str">
        <f>IFERROR(__xludf.DUMMYFUNCTION("if('Free text only'!L59&lt;&gt;"""",if(counta(split('Free text only'!L59,"",""))&lt;&gt;0,COUNTA(split('Free text only'!L59,"","")),if(counta(split('Free text only'!L59,"";""))&lt;&gt;0,COUNTA(split('Free text only'!L59,"";1"")),1)),0)"),"0")</f>
        <v>0</v>
      </c>
      <c r="M59" s="67" t="str">
        <f>IFERROR(__xludf.DUMMYFUNCTION("if('Free text only'!M59&lt;&gt;"""",if(counta(split('Free text only'!M59,"",""))&lt;&gt;0,COUNTA(split('Free text only'!M59,"","")),if(counta(split('Free text only'!M59,"";""))&lt;&gt;0,COUNTA(split('Free text only'!M59,"";1"")),1)),0)"),"0")</f>
        <v>0</v>
      </c>
      <c r="N59" s="67" t="str">
        <f>IFERROR(__xludf.DUMMYFUNCTION("if('Free text only'!N59&lt;&gt;"""",if(counta(split('Free text only'!N59,"",""))&lt;&gt;0,COUNTA(split('Free text only'!N59,"","")),if(counta(split('Free text only'!N59,"";""))&lt;&gt;0,COUNTA(split('Free text only'!N59,"";1"")),1)),0)"),"0")</f>
        <v>0</v>
      </c>
      <c r="O59" s="67" t="str">
        <f>IFERROR(__xludf.DUMMYFUNCTION("if('Free text only'!O59&lt;&gt;"""",if(counta(split('Free text only'!O59,"",""))&lt;&gt;0,COUNTA(split('Free text only'!O59,"","")),if(counta(split('Free text only'!O59,"";""))&lt;&gt;0,COUNTA(split('Free text only'!O59,"";1"")),1)),0)"),"0")</f>
        <v>0</v>
      </c>
      <c r="P59" s="67" t="str">
        <f>IFERROR(__xludf.DUMMYFUNCTION("if('Free text only'!P59&lt;&gt;"""",if(counta(split('Free text only'!P59,"",""))&lt;&gt;0,COUNTA(split('Free text only'!P59,"","")),if(counta(split('Free text only'!P59,"";""))&lt;&gt;0,COUNTA(split('Free text only'!P59,"";1"")),1)),0)"),"0")</f>
        <v>0</v>
      </c>
      <c r="Q59" s="67" t="str">
        <f>IFERROR(__xludf.DUMMYFUNCTION("if('Free text only'!Q59&lt;&gt;"""",if(counta(split('Free text only'!Q59,"",""))&lt;&gt;0,COUNTA(split('Free text only'!Q59,"","")),if(counta(split('Free text only'!Q59,"";""))&lt;&gt;0,COUNTA(split('Free text only'!Q59,"";1"")),1)),0)"),"0")</f>
        <v>0</v>
      </c>
      <c r="R59" s="67" t="str">
        <f>IFERROR(__xludf.DUMMYFUNCTION("if('Free text only'!R59&lt;&gt;"""",if(counta(split('Free text only'!R59,"",""))&lt;&gt;0,COUNTA(split('Free text only'!R59,"","")),if(counta(split('Free text only'!R59,"";""))&lt;&gt;0,COUNTA(split('Free text only'!R59,"";1"")),1)),0)"),"0")</f>
        <v>0</v>
      </c>
      <c r="S59" s="67" t="str">
        <f>IFERROR(__xludf.DUMMYFUNCTION("if('Free text only'!S59&lt;&gt;"""",if(counta(split('Free text only'!S59,"",""))&lt;&gt;0,COUNTA(split('Free text only'!S59,"","")),if(counta(split('Free text only'!S59,"";""))&lt;&gt;0,COUNTA(split('Free text only'!S59,"";1"")),1)),0)"),"0")</f>
        <v>0</v>
      </c>
      <c r="T59" s="67" t="str">
        <f>IFERROR(__xludf.DUMMYFUNCTION("if('Free text only'!T59&lt;&gt;"""",if(counta(split('Free text only'!T59,"",""))&lt;&gt;0,COUNTA(split('Free text only'!T59,"","")),if(counta(split('Free text only'!T59,"";""))&lt;&gt;0,COUNTA(split('Free text only'!T59,"";1"")),1)),0)"),"0")</f>
        <v>0</v>
      </c>
      <c r="U59" s="67" t="str">
        <f>IFERROR(__xludf.DUMMYFUNCTION("if('Free text only'!U59&lt;&gt;"""",if(counta(split('Free text only'!U59,"",""))&lt;&gt;0,COUNTA(split('Free text only'!U59,"","")),if(counta(split('Free text only'!U59,"";""))&lt;&gt;0,COUNTA(split('Free text only'!U59,"";1"")),1)),0)"),"0")</f>
        <v>0</v>
      </c>
      <c r="V59" s="67" t="str">
        <f>IFERROR(__xludf.DUMMYFUNCTION("if('Free text only'!V59&lt;&gt;"""",if(counta(split('Free text only'!V59,"",""))&lt;&gt;0,COUNTA(split('Free text only'!V59,"","")),if(counta(split('Free text only'!V59,"";""))&lt;&gt;0,COUNTA(split('Free text only'!V59,"";1"")),1)),0)"),"0")</f>
        <v>0</v>
      </c>
      <c r="W59" s="67" t="str">
        <f>IFERROR(__xludf.DUMMYFUNCTION("if('Free text only'!W59&lt;&gt;"""",if(counta(split('Free text only'!W59,"",""))&lt;&gt;0,COUNTA(split('Free text only'!W59,"","")),if(counta(split('Free text only'!W59,"";""))&lt;&gt;0,COUNTA(split('Free text only'!W59,"";1"")),1)),0)"),"0")</f>
        <v>0</v>
      </c>
      <c r="X59" s="67" t="str">
        <f>IFERROR(__xludf.DUMMYFUNCTION("if('Free text only'!X59&lt;&gt;"""",if(counta(split('Free text only'!X59,"",""))&lt;&gt;0,COUNTA(split('Free text only'!X59,"","")),if(counta(split('Free text only'!X59,"";""))&lt;&gt;0,COUNTA(split('Free text only'!X59,"";1"")),1)),0)"),"0")</f>
        <v>0</v>
      </c>
      <c r="Y59" s="67" t="str">
        <f>IFERROR(__xludf.DUMMYFUNCTION("if('Free text only'!Y59&lt;&gt;"""",if(counta(split('Free text only'!Y59,"",""))&lt;&gt;0,COUNTA(split('Free text only'!Y59,"","")),if(counta(split('Free text only'!Y59,"";""))&lt;&gt;0,COUNTA(split('Free text only'!Y59,"";1"")),1)),0)"),"0")</f>
        <v>0</v>
      </c>
      <c r="Z59" s="67" t="str">
        <f>IFERROR(__xludf.DUMMYFUNCTION("if('Free text only'!Z59&lt;&gt;"""",if(counta(split('Free text only'!Z59,"",""))&lt;&gt;0,COUNTA(split('Free text only'!Z59,"","")),if(counta(split('Free text only'!Z59,"";""))&lt;&gt;0,COUNTA(split('Free text only'!Z59,"";1"")),1)),0)"),"0")</f>
        <v>0</v>
      </c>
    </row>
    <row r="60">
      <c r="A60" s="67" t="str">
        <f>IFERROR(__xludf.DUMMYFUNCTION("if('Free text only'!A60&lt;&gt;"""",if(counta(split('Free text only'!A60,"",""))&lt;&gt;0,COUNTA(split('Free text only'!A60,"","")),if(counta(split('Free text only'!A60,"";""))&lt;&gt;0,COUNTA(split('Free text only'!A60,"";1"")),1)),0)"),"0")</f>
        <v>0</v>
      </c>
      <c r="B60" s="67" t="str">
        <f>IFERROR(__xludf.DUMMYFUNCTION("if('Free text only'!B60&lt;&gt;"""",if(counta(split('Free text only'!B60,"",""))&lt;&gt;0,COUNTA(split('Free text only'!B60,"","")),if(counta(split('Free text only'!B60,"";""))&lt;&gt;0,COUNTA(split('Free text only'!B60,"";1"")),1)),0)"),"0")</f>
        <v>0</v>
      </c>
      <c r="C60" s="67" t="str">
        <f>IFERROR(__xludf.DUMMYFUNCTION("if('Free text only'!C60&lt;&gt;"""",if(counta(split('Free text only'!C60,"",""))&lt;&gt;0,COUNTA(split('Free text only'!C60,"","")),if(counta(split('Free text only'!C60,"";""))&lt;&gt;0,COUNTA(split('Free text only'!C60,"";1"")),1)),0)"),"0")</f>
        <v>0</v>
      </c>
      <c r="D60" s="67" t="str">
        <f>IFERROR(__xludf.DUMMYFUNCTION("if('Free text only'!D60&lt;&gt;"""",if(counta(split('Free text only'!D60,"",""))&lt;&gt;0,COUNTA(split('Free text only'!D60,"","")),if(counta(split('Free text only'!D60,"";""))&lt;&gt;0,COUNTA(split('Free text only'!D60,"";1"")),1)),0)"),"0")</f>
        <v>0</v>
      </c>
      <c r="E60" s="67" t="str">
        <f>IFERROR(__xludf.DUMMYFUNCTION("if('Free text only'!E60&lt;&gt;"""",if(counta(split('Free text only'!E60,"",""))&lt;&gt;0,COUNTA(split('Free text only'!E60,"","")),if(counta(split('Free text only'!E60,"";""))&lt;&gt;0,COUNTA(split('Free text only'!E60,"";1"")),1)),0)"),"0")</f>
        <v>0</v>
      </c>
      <c r="F60" s="67" t="str">
        <f>IFERROR(__xludf.DUMMYFUNCTION("if('Free text only'!F60&lt;&gt;"""",if(counta(split('Free text only'!F60,"",""))&lt;&gt;0,COUNTA(split('Free text only'!F60,"","")),if(counta(split('Free text only'!F60,"";""))&lt;&gt;0,COUNTA(split('Free text only'!F60,"";1"")),1)),0)"),"0")</f>
        <v>0</v>
      </c>
      <c r="G60" s="67" t="str">
        <f>IFERROR(__xludf.DUMMYFUNCTION("if('Free text only'!G60&lt;&gt;"""",if(counta(split('Free text only'!G60,"",""))&lt;&gt;0,COUNTA(split('Free text only'!G60,"","")),if(counta(split('Free text only'!G60,"";""))&lt;&gt;0,COUNTA(split('Free text only'!G60,"";1"")),1)),0)"),"0")</f>
        <v>0</v>
      </c>
      <c r="H60" s="67" t="str">
        <f>IFERROR(__xludf.DUMMYFUNCTION("if('Free text only'!H60&lt;&gt;"""",if(counta(split('Free text only'!H60,"",""))&lt;&gt;0,COUNTA(split('Free text only'!H60,"","")),if(counta(split('Free text only'!H60,"";""))&lt;&gt;0,COUNTA(split('Free text only'!H60,"";1"")),1)),0)"),"0")</f>
        <v>0</v>
      </c>
      <c r="I60" s="67" t="str">
        <f>IFERROR(__xludf.DUMMYFUNCTION("if('Free text only'!I60&lt;&gt;"""",if(counta(split('Free text only'!I60,"",""))&lt;&gt;0,COUNTA(split('Free text only'!I60,"","")),if(counta(split('Free text only'!I60,"";""))&lt;&gt;0,COUNTA(split('Free text only'!I60,"";1"")),1)),0)"),"0")</f>
        <v>0</v>
      </c>
      <c r="J60" s="67" t="str">
        <f>IFERROR(__xludf.DUMMYFUNCTION("if('Free text only'!J60&lt;&gt;"""",if(counta(split('Free text only'!J60,"",""))&lt;&gt;0,COUNTA(split('Free text only'!J60,"","")),if(counta(split('Free text only'!J60,"";""))&lt;&gt;0,COUNTA(split('Free text only'!J60,"";1"")),1)),0)"),"0")</f>
        <v>0</v>
      </c>
      <c r="K60" s="67" t="str">
        <f>IFERROR(__xludf.DUMMYFUNCTION("if('Free text only'!K60&lt;&gt;"""",if(counta(split('Free text only'!K60,"",""))&lt;&gt;0,COUNTA(split('Free text only'!K60,"","")),if(counta(split('Free text only'!K60,"";""))&lt;&gt;0,COUNTA(split('Free text only'!K60,"";1"")),1)),0)"),"0")</f>
        <v>0</v>
      </c>
      <c r="L60" s="67" t="str">
        <f>IFERROR(__xludf.DUMMYFUNCTION("if('Free text only'!L60&lt;&gt;"""",if(counta(split('Free text only'!L60,"",""))&lt;&gt;0,COUNTA(split('Free text only'!L60,"","")),if(counta(split('Free text only'!L60,"";""))&lt;&gt;0,COUNTA(split('Free text only'!L60,"";1"")),1)),0)"),"0")</f>
        <v>0</v>
      </c>
      <c r="M60" s="67" t="str">
        <f>IFERROR(__xludf.DUMMYFUNCTION("if('Free text only'!M60&lt;&gt;"""",if(counta(split('Free text only'!M60,"",""))&lt;&gt;0,COUNTA(split('Free text only'!M60,"","")),if(counta(split('Free text only'!M60,"";""))&lt;&gt;0,COUNTA(split('Free text only'!M60,"";1"")),1)),0)"),"0")</f>
        <v>0</v>
      </c>
      <c r="N60" s="67" t="str">
        <f>IFERROR(__xludf.DUMMYFUNCTION("if('Free text only'!N60&lt;&gt;"""",if(counta(split('Free text only'!N60,"",""))&lt;&gt;0,COUNTA(split('Free text only'!N60,"","")),if(counta(split('Free text only'!N60,"";""))&lt;&gt;0,COUNTA(split('Free text only'!N60,"";1"")),1)),0)"),"0")</f>
        <v>0</v>
      </c>
      <c r="O60" s="67" t="str">
        <f>IFERROR(__xludf.DUMMYFUNCTION("if('Free text only'!O60&lt;&gt;"""",if(counta(split('Free text only'!O60,"",""))&lt;&gt;0,COUNTA(split('Free text only'!O60,"","")),if(counta(split('Free text only'!O60,"";""))&lt;&gt;0,COUNTA(split('Free text only'!O60,"";1"")),1)),0)"),"0")</f>
        <v>0</v>
      </c>
      <c r="P60" s="67" t="str">
        <f>IFERROR(__xludf.DUMMYFUNCTION("if('Free text only'!P60&lt;&gt;"""",if(counta(split('Free text only'!P60,"",""))&lt;&gt;0,COUNTA(split('Free text only'!P60,"","")),if(counta(split('Free text only'!P60,"";""))&lt;&gt;0,COUNTA(split('Free text only'!P60,"";1"")),1)),0)"),"0")</f>
        <v>0</v>
      </c>
      <c r="Q60" s="67" t="str">
        <f>IFERROR(__xludf.DUMMYFUNCTION("if('Free text only'!Q60&lt;&gt;"""",if(counta(split('Free text only'!Q60,"",""))&lt;&gt;0,COUNTA(split('Free text only'!Q60,"","")),if(counta(split('Free text only'!Q60,"";""))&lt;&gt;0,COUNTA(split('Free text only'!Q60,"";1"")),1)),0)"),"1")</f>
        <v>1</v>
      </c>
      <c r="R60" s="67" t="str">
        <f>IFERROR(__xludf.DUMMYFUNCTION("if('Free text only'!R60&lt;&gt;"""",if(counta(split('Free text only'!R60,"",""))&lt;&gt;0,COUNTA(split('Free text only'!R60,"","")),if(counta(split('Free text only'!R60,"";""))&lt;&gt;0,COUNTA(split('Free text only'!R60,"";1"")),1)),0)"),"0")</f>
        <v>0</v>
      </c>
      <c r="S60" s="67" t="str">
        <f>IFERROR(__xludf.DUMMYFUNCTION("if('Free text only'!S60&lt;&gt;"""",if(counta(split('Free text only'!S60,"",""))&lt;&gt;0,COUNTA(split('Free text only'!S60,"","")),if(counta(split('Free text only'!S60,"";""))&lt;&gt;0,COUNTA(split('Free text only'!S60,"";1"")),1)),0)"),"0")</f>
        <v>0</v>
      </c>
      <c r="T60" s="67" t="str">
        <f>IFERROR(__xludf.DUMMYFUNCTION("if('Free text only'!T60&lt;&gt;"""",if(counta(split('Free text only'!T60,"",""))&lt;&gt;0,COUNTA(split('Free text only'!T60,"","")),if(counta(split('Free text only'!T60,"";""))&lt;&gt;0,COUNTA(split('Free text only'!T60,"";1"")),1)),0)"),"0")</f>
        <v>0</v>
      </c>
      <c r="U60" s="67" t="str">
        <f>IFERROR(__xludf.DUMMYFUNCTION("if('Free text only'!U60&lt;&gt;"""",if(counta(split('Free text only'!U60,"",""))&lt;&gt;0,COUNTA(split('Free text only'!U60,"","")),if(counta(split('Free text only'!U60,"";""))&lt;&gt;0,COUNTA(split('Free text only'!U60,"";1"")),1)),0)"),"0")</f>
        <v>0</v>
      </c>
      <c r="V60" s="67" t="str">
        <f>IFERROR(__xludf.DUMMYFUNCTION("if('Free text only'!V60&lt;&gt;"""",if(counta(split('Free text only'!V60,"",""))&lt;&gt;0,COUNTA(split('Free text only'!V60,"","")),if(counta(split('Free text only'!V60,"";""))&lt;&gt;0,COUNTA(split('Free text only'!V60,"";1"")),1)),0)"),"0")</f>
        <v>0</v>
      </c>
      <c r="W60" s="67" t="str">
        <f>IFERROR(__xludf.DUMMYFUNCTION("if('Free text only'!W60&lt;&gt;"""",if(counta(split('Free text only'!W60,"",""))&lt;&gt;0,COUNTA(split('Free text only'!W60,"","")),if(counta(split('Free text only'!W60,"";""))&lt;&gt;0,COUNTA(split('Free text only'!W60,"";1"")),1)),0)"),"0")</f>
        <v>0</v>
      </c>
      <c r="X60" s="67" t="str">
        <f>IFERROR(__xludf.DUMMYFUNCTION("if('Free text only'!X60&lt;&gt;"""",if(counta(split('Free text only'!X60,"",""))&lt;&gt;0,COUNTA(split('Free text only'!X60,"","")),if(counta(split('Free text only'!X60,"";""))&lt;&gt;0,COUNTA(split('Free text only'!X60,"";1"")),1)),0)"),"0")</f>
        <v>0</v>
      </c>
      <c r="Y60" s="67" t="str">
        <f>IFERROR(__xludf.DUMMYFUNCTION("if('Free text only'!Y60&lt;&gt;"""",if(counta(split('Free text only'!Y60,"",""))&lt;&gt;0,COUNTA(split('Free text only'!Y60,"","")),if(counta(split('Free text only'!Y60,"";""))&lt;&gt;0,COUNTA(split('Free text only'!Y60,"";1"")),1)),0)"),"0")</f>
        <v>0</v>
      </c>
      <c r="Z60" s="67" t="str">
        <f>IFERROR(__xludf.DUMMYFUNCTION("if('Free text only'!Z60&lt;&gt;"""",if(counta(split('Free text only'!Z60,"",""))&lt;&gt;0,COUNTA(split('Free text only'!Z60,"","")),if(counta(split('Free text only'!Z60,"";""))&lt;&gt;0,COUNTA(split('Free text only'!Z60,"";1"")),1)),0)"),"1")</f>
        <v>1</v>
      </c>
    </row>
    <row r="61">
      <c r="A61" s="67" t="str">
        <f>IFERROR(__xludf.DUMMYFUNCTION("if('Free text only'!A61&lt;&gt;"""",if(counta(split('Free text only'!A61,"",""))&lt;&gt;0,COUNTA(split('Free text only'!A61,"","")),if(counta(split('Free text only'!A61,"";""))&lt;&gt;0,COUNTA(split('Free text only'!A61,"";1"")),1)),0)"),"0")</f>
        <v>0</v>
      </c>
      <c r="B61" s="67" t="str">
        <f>IFERROR(__xludf.DUMMYFUNCTION("if('Free text only'!B61&lt;&gt;"""",if(counta(split('Free text only'!B61,"",""))&lt;&gt;0,COUNTA(split('Free text only'!B61,"","")),if(counta(split('Free text only'!B61,"";""))&lt;&gt;0,COUNTA(split('Free text only'!B61,"";1"")),1)),0)"),"0")</f>
        <v>0</v>
      </c>
      <c r="C61" s="67" t="str">
        <f>IFERROR(__xludf.DUMMYFUNCTION("if('Free text only'!C61&lt;&gt;"""",if(counta(split('Free text only'!C61,"",""))&lt;&gt;0,COUNTA(split('Free text only'!C61,"","")),if(counta(split('Free text only'!C61,"";""))&lt;&gt;0,COUNTA(split('Free text only'!C61,"";1"")),1)),0)"),"0")</f>
        <v>0</v>
      </c>
      <c r="D61" s="67" t="str">
        <f>IFERROR(__xludf.DUMMYFUNCTION("if('Free text only'!D61&lt;&gt;"""",if(counta(split('Free text only'!D61,"",""))&lt;&gt;0,COUNTA(split('Free text only'!D61,"","")),if(counta(split('Free text only'!D61,"";""))&lt;&gt;0,COUNTA(split('Free text only'!D61,"";1"")),1)),0)"),"0")</f>
        <v>0</v>
      </c>
      <c r="E61" s="67" t="str">
        <f>IFERROR(__xludf.DUMMYFUNCTION("if('Free text only'!E61&lt;&gt;"""",if(counta(split('Free text only'!E61,"",""))&lt;&gt;0,COUNTA(split('Free text only'!E61,"","")),if(counta(split('Free text only'!E61,"";""))&lt;&gt;0,COUNTA(split('Free text only'!E61,"";1"")),1)),0)"),"0")</f>
        <v>0</v>
      </c>
      <c r="F61" s="67" t="str">
        <f>IFERROR(__xludf.DUMMYFUNCTION("if('Free text only'!F61&lt;&gt;"""",if(counta(split('Free text only'!F61,"",""))&lt;&gt;0,COUNTA(split('Free text only'!F61,"","")),if(counta(split('Free text only'!F61,"";""))&lt;&gt;0,COUNTA(split('Free text only'!F61,"";1"")),1)),0)"),"0")</f>
        <v>0</v>
      </c>
      <c r="G61" s="67" t="str">
        <f>IFERROR(__xludf.DUMMYFUNCTION("if('Free text only'!G61&lt;&gt;"""",if(counta(split('Free text only'!G61,"",""))&lt;&gt;0,COUNTA(split('Free text only'!G61,"","")),if(counta(split('Free text only'!G61,"";""))&lt;&gt;0,COUNTA(split('Free text only'!G61,"";1"")),1)),0)"),"1")</f>
        <v>1</v>
      </c>
      <c r="H61" s="67" t="str">
        <f>IFERROR(__xludf.DUMMYFUNCTION("if('Free text only'!H61&lt;&gt;"""",if(counta(split('Free text only'!H61,"",""))&lt;&gt;0,COUNTA(split('Free text only'!H61,"","")),if(counta(split('Free text only'!H61,"";""))&lt;&gt;0,COUNTA(split('Free text only'!H61,"";1"")),1)),0)"),"0")</f>
        <v>0</v>
      </c>
      <c r="I61" s="67" t="str">
        <f>IFERROR(__xludf.DUMMYFUNCTION("if('Free text only'!I61&lt;&gt;"""",if(counta(split('Free text only'!I61,"",""))&lt;&gt;0,COUNTA(split('Free text only'!I61,"","")),if(counta(split('Free text only'!I61,"";""))&lt;&gt;0,COUNTA(split('Free text only'!I61,"";1"")),1)),0)"),"0")</f>
        <v>0</v>
      </c>
      <c r="J61" s="67" t="str">
        <f>IFERROR(__xludf.DUMMYFUNCTION("if('Free text only'!J61&lt;&gt;"""",if(counta(split('Free text only'!J61,"",""))&lt;&gt;0,COUNTA(split('Free text only'!J61,"","")),if(counta(split('Free text only'!J61,"";""))&lt;&gt;0,COUNTA(split('Free text only'!J61,"";1"")),1)),0)"),"0")</f>
        <v>0</v>
      </c>
      <c r="K61" s="67" t="str">
        <f>IFERROR(__xludf.DUMMYFUNCTION("if('Free text only'!K61&lt;&gt;"""",if(counta(split('Free text only'!K61,"",""))&lt;&gt;0,COUNTA(split('Free text only'!K61,"","")),if(counta(split('Free text only'!K61,"";""))&lt;&gt;0,COUNTA(split('Free text only'!K61,"";1"")),1)),0)"),"0")</f>
        <v>0</v>
      </c>
      <c r="L61" s="67" t="str">
        <f>IFERROR(__xludf.DUMMYFUNCTION("if('Free text only'!L61&lt;&gt;"""",if(counta(split('Free text only'!L61,"",""))&lt;&gt;0,COUNTA(split('Free text only'!L61,"","")),if(counta(split('Free text only'!L61,"";""))&lt;&gt;0,COUNTA(split('Free text only'!L61,"";1"")),1)),0)"),"0")</f>
        <v>0</v>
      </c>
      <c r="M61" s="67" t="str">
        <f>IFERROR(__xludf.DUMMYFUNCTION("if('Free text only'!M61&lt;&gt;"""",if(counta(split('Free text only'!M61,"",""))&lt;&gt;0,COUNTA(split('Free text only'!M61,"","")),if(counta(split('Free text only'!M61,"";""))&lt;&gt;0,COUNTA(split('Free text only'!M61,"";1"")),1)),0)"),"0")</f>
        <v>0</v>
      </c>
      <c r="N61" s="67" t="str">
        <f>IFERROR(__xludf.DUMMYFUNCTION("if('Free text only'!N61&lt;&gt;"""",if(counta(split('Free text only'!N61,"",""))&lt;&gt;0,COUNTA(split('Free text only'!N61,"","")),if(counta(split('Free text only'!N61,"";""))&lt;&gt;0,COUNTA(split('Free text only'!N61,"";1"")),1)),0)"),"0")</f>
        <v>0</v>
      </c>
      <c r="O61" s="67" t="str">
        <f>IFERROR(__xludf.DUMMYFUNCTION("if('Free text only'!O61&lt;&gt;"""",if(counta(split('Free text only'!O61,"",""))&lt;&gt;0,COUNTA(split('Free text only'!O61,"","")),if(counta(split('Free text only'!O61,"";""))&lt;&gt;0,COUNTA(split('Free text only'!O61,"";1"")),1)),0)"),"0")</f>
        <v>0</v>
      </c>
      <c r="P61" s="67" t="str">
        <f>IFERROR(__xludf.DUMMYFUNCTION("if('Free text only'!P61&lt;&gt;"""",if(counta(split('Free text only'!P61,"",""))&lt;&gt;0,COUNTA(split('Free text only'!P61,"","")),if(counta(split('Free text only'!P61,"";""))&lt;&gt;0,COUNTA(split('Free text only'!P61,"";1"")),1)),0)"),"0")</f>
        <v>0</v>
      </c>
      <c r="Q61" s="67" t="str">
        <f>IFERROR(__xludf.DUMMYFUNCTION("if('Free text only'!Q61&lt;&gt;"""",if(counta(split('Free text only'!Q61,"",""))&lt;&gt;0,COUNTA(split('Free text only'!Q61,"","")),if(counta(split('Free text only'!Q61,"";""))&lt;&gt;0,COUNTA(split('Free text only'!Q61,"";1"")),1)),0)"),"0")</f>
        <v>0</v>
      </c>
      <c r="R61" s="67" t="str">
        <f>IFERROR(__xludf.DUMMYFUNCTION("if('Free text only'!R61&lt;&gt;"""",if(counta(split('Free text only'!R61,"",""))&lt;&gt;0,COUNTA(split('Free text only'!R61,"","")),if(counta(split('Free text only'!R61,"";""))&lt;&gt;0,COUNTA(split('Free text only'!R61,"";1"")),1)),0)"),"0")</f>
        <v>0</v>
      </c>
      <c r="S61" s="67" t="str">
        <f>IFERROR(__xludf.DUMMYFUNCTION("if('Free text only'!S61&lt;&gt;"""",if(counta(split('Free text only'!S61,"",""))&lt;&gt;0,COUNTA(split('Free text only'!S61,"","")),if(counta(split('Free text only'!S61,"";""))&lt;&gt;0,COUNTA(split('Free text only'!S61,"";1"")),1)),0)"),"0")</f>
        <v>0</v>
      </c>
      <c r="T61" s="67" t="str">
        <f>IFERROR(__xludf.DUMMYFUNCTION("if('Free text only'!T61&lt;&gt;"""",if(counta(split('Free text only'!T61,"",""))&lt;&gt;0,COUNTA(split('Free text only'!T61,"","")),if(counta(split('Free text only'!T61,"";""))&lt;&gt;0,COUNTA(split('Free text only'!T61,"";1"")),1)),0)"),"0")</f>
        <v>0</v>
      </c>
      <c r="U61" s="67" t="str">
        <f>IFERROR(__xludf.DUMMYFUNCTION("if('Free text only'!U61&lt;&gt;"""",if(counta(split('Free text only'!U61,"",""))&lt;&gt;0,COUNTA(split('Free text only'!U61,"","")),if(counta(split('Free text only'!U61,"";""))&lt;&gt;0,COUNTA(split('Free text only'!U61,"";1"")),1)),0)"),"0")</f>
        <v>0</v>
      </c>
      <c r="V61" s="67" t="str">
        <f>IFERROR(__xludf.DUMMYFUNCTION("if('Free text only'!V61&lt;&gt;"""",if(counta(split('Free text only'!V61,"",""))&lt;&gt;0,COUNTA(split('Free text only'!V61,"","")),if(counta(split('Free text only'!V61,"";""))&lt;&gt;0,COUNTA(split('Free text only'!V61,"";1"")),1)),0)"),"0")</f>
        <v>0</v>
      </c>
      <c r="W61" s="67" t="str">
        <f>IFERROR(__xludf.DUMMYFUNCTION("if('Free text only'!W61&lt;&gt;"""",if(counta(split('Free text only'!W61,"",""))&lt;&gt;0,COUNTA(split('Free text only'!W61,"","")),if(counta(split('Free text only'!W61,"";""))&lt;&gt;0,COUNTA(split('Free text only'!W61,"";1"")),1)),0)"),"0")</f>
        <v>0</v>
      </c>
      <c r="X61" s="67" t="str">
        <f>IFERROR(__xludf.DUMMYFUNCTION("if('Free text only'!X61&lt;&gt;"""",if(counta(split('Free text only'!X61,"",""))&lt;&gt;0,COUNTA(split('Free text only'!X61,"","")),if(counta(split('Free text only'!X61,"";""))&lt;&gt;0,COUNTA(split('Free text only'!X61,"";1"")),1)),0)"),"0")</f>
        <v>0</v>
      </c>
      <c r="Y61" s="67" t="str">
        <f>IFERROR(__xludf.DUMMYFUNCTION("if('Free text only'!Y61&lt;&gt;"""",if(counta(split('Free text only'!Y61,"",""))&lt;&gt;0,COUNTA(split('Free text only'!Y61,"","")),if(counta(split('Free text only'!Y61,"";""))&lt;&gt;0,COUNTA(split('Free text only'!Y61,"";1"")),1)),0)"),"0")</f>
        <v>0</v>
      </c>
      <c r="Z61" s="67" t="str">
        <f>IFERROR(__xludf.DUMMYFUNCTION("if('Free text only'!Z61&lt;&gt;"""",if(counta(split('Free text only'!Z61,"",""))&lt;&gt;0,COUNTA(split('Free text only'!Z61,"","")),if(counta(split('Free text only'!Z61,"";""))&lt;&gt;0,COUNTA(split('Free text only'!Z61,"";1"")),1)),0)"),"1")</f>
        <v>1</v>
      </c>
    </row>
    <row r="62">
      <c r="A62" s="67" t="str">
        <f>IFERROR(__xludf.DUMMYFUNCTION("if('Free text only'!A62&lt;&gt;"""",if(counta(split('Free text only'!A62,"",""))&lt;&gt;0,COUNTA(split('Free text only'!A62,"","")),if(counta(split('Free text only'!A62,"";""))&lt;&gt;0,COUNTA(split('Free text only'!A62,"";1"")),1)),0)"),"0")</f>
        <v>0</v>
      </c>
      <c r="B62" s="67" t="str">
        <f>IFERROR(__xludf.DUMMYFUNCTION("if('Free text only'!B62&lt;&gt;"""",if(counta(split('Free text only'!B62,"",""))&lt;&gt;0,COUNTA(split('Free text only'!B62,"","")),if(counta(split('Free text only'!B62,"";""))&lt;&gt;0,COUNTA(split('Free text only'!B62,"";1"")),1)),0)"),"0")</f>
        <v>0</v>
      </c>
      <c r="C62" s="67" t="str">
        <f>IFERROR(__xludf.DUMMYFUNCTION("if('Free text only'!C62&lt;&gt;"""",if(counta(split('Free text only'!C62,"",""))&lt;&gt;0,COUNTA(split('Free text only'!C62,"","")),if(counta(split('Free text only'!C62,"";""))&lt;&gt;0,COUNTA(split('Free text only'!C62,"";1"")),1)),0)"),"0")</f>
        <v>0</v>
      </c>
      <c r="D62" s="67" t="str">
        <f>IFERROR(__xludf.DUMMYFUNCTION("if('Free text only'!D62&lt;&gt;"""",if(counta(split('Free text only'!D62,"",""))&lt;&gt;0,COUNTA(split('Free text only'!D62,"","")),if(counta(split('Free text only'!D62,"";""))&lt;&gt;0,COUNTA(split('Free text only'!D62,"";1"")),1)),0)"),"1")</f>
        <v>1</v>
      </c>
      <c r="E62" s="67" t="str">
        <f>IFERROR(__xludf.DUMMYFUNCTION("if('Free text only'!E62&lt;&gt;"""",if(counta(split('Free text only'!E62,"",""))&lt;&gt;0,COUNTA(split('Free text only'!E62,"","")),if(counta(split('Free text only'!E62,"";""))&lt;&gt;0,COUNTA(split('Free text only'!E62,"";1"")),1)),0)"),"0")</f>
        <v>0</v>
      </c>
      <c r="F62" s="67" t="str">
        <f>IFERROR(__xludf.DUMMYFUNCTION("if('Free text only'!F62&lt;&gt;"""",if(counta(split('Free text only'!F62,"",""))&lt;&gt;0,COUNTA(split('Free text only'!F62,"","")),if(counta(split('Free text only'!F62,"";""))&lt;&gt;0,COUNTA(split('Free text only'!F62,"";1"")),1)),0)"),"0")</f>
        <v>0</v>
      </c>
      <c r="G62" s="67" t="str">
        <f>IFERROR(__xludf.DUMMYFUNCTION("if('Free text only'!G62&lt;&gt;"""",if(counta(split('Free text only'!G62,"",""))&lt;&gt;0,COUNTA(split('Free text only'!G62,"","")),if(counta(split('Free text only'!G62,"";""))&lt;&gt;0,COUNTA(split('Free text only'!G62,"";1"")),1)),0)"),"1")</f>
        <v>1</v>
      </c>
      <c r="H62" s="67" t="str">
        <f>IFERROR(__xludf.DUMMYFUNCTION("if('Free text only'!H62&lt;&gt;"""",if(counta(split('Free text only'!H62,"",""))&lt;&gt;0,COUNTA(split('Free text only'!H62,"","")),if(counta(split('Free text only'!H62,"";""))&lt;&gt;0,COUNTA(split('Free text only'!H62,"";1"")),1)),0)"),"0")</f>
        <v>0</v>
      </c>
      <c r="I62" s="67" t="str">
        <f>IFERROR(__xludf.DUMMYFUNCTION("if('Free text only'!I62&lt;&gt;"""",if(counta(split('Free text only'!I62,"",""))&lt;&gt;0,COUNTA(split('Free text only'!I62,"","")),if(counta(split('Free text only'!I62,"";""))&lt;&gt;0,COUNTA(split('Free text only'!I62,"";1"")),1)),0)"),"0")</f>
        <v>0</v>
      </c>
      <c r="J62" s="67" t="str">
        <f>IFERROR(__xludf.DUMMYFUNCTION("if('Free text only'!J62&lt;&gt;"""",if(counta(split('Free text only'!J62,"",""))&lt;&gt;0,COUNTA(split('Free text only'!J62,"","")),if(counta(split('Free text only'!J62,"";""))&lt;&gt;0,COUNTA(split('Free text only'!J62,"";1"")),1)),0)"),"0")</f>
        <v>0</v>
      </c>
      <c r="K62" s="67" t="str">
        <f>IFERROR(__xludf.DUMMYFUNCTION("if('Free text only'!K62&lt;&gt;"""",if(counta(split('Free text only'!K62,"",""))&lt;&gt;0,COUNTA(split('Free text only'!K62,"","")),if(counta(split('Free text only'!K62,"";""))&lt;&gt;0,COUNTA(split('Free text only'!K62,"";1"")),1)),0)"),"0")</f>
        <v>0</v>
      </c>
      <c r="L62" s="67" t="str">
        <f>IFERROR(__xludf.DUMMYFUNCTION("if('Free text only'!L62&lt;&gt;"""",if(counta(split('Free text only'!L62,"",""))&lt;&gt;0,COUNTA(split('Free text only'!L62,"","")),if(counta(split('Free text only'!L62,"";""))&lt;&gt;0,COUNTA(split('Free text only'!L62,"";1"")),1)),0)"),"0")</f>
        <v>0</v>
      </c>
      <c r="M62" s="67" t="str">
        <f>IFERROR(__xludf.DUMMYFUNCTION("if('Free text only'!M62&lt;&gt;"""",if(counta(split('Free text only'!M62,"",""))&lt;&gt;0,COUNTA(split('Free text only'!M62,"","")),if(counta(split('Free text only'!M62,"";""))&lt;&gt;0,COUNTA(split('Free text only'!M62,"";1"")),1)),0)"),"0")</f>
        <v>0</v>
      </c>
      <c r="N62" s="67" t="str">
        <f>IFERROR(__xludf.DUMMYFUNCTION("if('Free text only'!N62&lt;&gt;"""",if(counta(split('Free text only'!N62,"",""))&lt;&gt;0,COUNTA(split('Free text only'!N62,"","")),if(counta(split('Free text only'!N62,"";""))&lt;&gt;0,COUNTA(split('Free text only'!N62,"";1"")),1)),0)"),"0")</f>
        <v>0</v>
      </c>
      <c r="O62" s="67" t="str">
        <f>IFERROR(__xludf.DUMMYFUNCTION("if('Free text only'!O62&lt;&gt;"""",if(counta(split('Free text only'!O62,"",""))&lt;&gt;0,COUNTA(split('Free text only'!O62,"","")),if(counta(split('Free text only'!O62,"";""))&lt;&gt;0,COUNTA(split('Free text only'!O62,"";1"")),1)),0)"),"0")</f>
        <v>0</v>
      </c>
      <c r="P62" s="67" t="str">
        <f>IFERROR(__xludf.DUMMYFUNCTION("if('Free text only'!P62&lt;&gt;"""",if(counta(split('Free text only'!P62,"",""))&lt;&gt;0,COUNTA(split('Free text only'!P62,"","")),if(counta(split('Free text only'!P62,"";""))&lt;&gt;0,COUNTA(split('Free text only'!P62,"";1"")),1)),0)"),"0")</f>
        <v>0</v>
      </c>
      <c r="Q62" s="67" t="str">
        <f>IFERROR(__xludf.DUMMYFUNCTION("if('Free text only'!Q62&lt;&gt;"""",if(counta(split('Free text only'!Q62,"",""))&lt;&gt;0,COUNTA(split('Free text only'!Q62,"","")),if(counta(split('Free text only'!Q62,"";""))&lt;&gt;0,COUNTA(split('Free text only'!Q62,"";1"")),1)),0)"),"0")</f>
        <v>0</v>
      </c>
      <c r="R62" s="67" t="str">
        <f>IFERROR(__xludf.DUMMYFUNCTION("if('Free text only'!R62&lt;&gt;"""",if(counta(split('Free text only'!R62,"",""))&lt;&gt;0,COUNTA(split('Free text only'!R62,"","")),if(counta(split('Free text only'!R62,"";""))&lt;&gt;0,COUNTA(split('Free text only'!R62,"";1"")),1)),0)"),"2")</f>
        <v>2</v>
      </c>
      <c r="S62" s="67" t="str">
        <f>IFERROR(__xludf.DUMMYFUNCTION("if('Free text only'!S62&lt;&gt;"""",if(counta(split('Free text only'!S62,"",""))&lt;&gt;0,COUNTA(split('Free text only'!S62,"","")),if(counta(split('Free text only'!S62,"";""))&lt;&gt;0,COUNTA(split('Free text only'!S62,"";1"")),1)),0)"),"0")</f>
        <v>0</v>
      </c>
      <c r="T62" s="67" t="str">
        <f>IFERROR(__xludf.DUMMYFUNCTION("if('Free text only'!T62&lt;&gt;"""",if(counta(split('Free text only'!T62,"",""))&lt;&gt;0,COUNTA(split('Free text only'!T62,"","")),if(counta(split('Free text only'!T62,"";""))&lt;&gt;0,COUNTA(split('Free text only'!T62,"";1"")),1)),0)"),"0")</f>
        <v>0</v>
      </c>
      <c r="U62" s="67" t="str">
        <f>IFERROR(__xludf.DUMMYFUNCTION("if('Free text only'!U62&lt;&gt;"""",if(counta(split('Free text only'!U62,"",""))&lt;&gt;0,COUNTA(split('Free text only'!U62,"","")),if(counta(split('Free text only'!U62,"";""))&lt;&gt;0,COUNTA(split('Free text only'!U62,"";1"")),1)),0)"),"0")</f>
        <v>0</v>
      </c>
      <c r="V62" s="67" t="str">
        <f>IFERROR(__xludf.DUMMYFUNCTION("if('Free text only'!V62&lt;&gt;"""",if(counta(split('Free text only'!V62,"",""))&lt;&gt;0,COUNTA(split('Free text only'!V62,"","")),if(counta(split('Free text only'!V62,"";""))&lt;&gt;0,COUNTA(split('Free text only'!V62,"";1"")),1)),0)"),"0")</f>
        <v>0</v>
      </c>
      <c r="W62" s="67" t="str">
        <f>IFERROR(__xludf.DUMMYFUNCTION("if('Free text only'!W62&lt;&gt;"""",if(counta(split('Free text only'!W62,"",""))&lt;&gt;0,COUNTA(split('Free text only'!W62,"","")),if(counta(split('Free text only'!W62,"";""))&lt;&gt;0,COUNTA(split('Free text only'!W62,"";1"")),1)),0)"),"0")</f>
        <v>0</v>
      </c>
      <c r="X62" s="67" t="str">
        <f>IFERROR(__xludf.DUMMYFUNCTION("if('Free text only'!X62&lt;&gt;"""",if(counta(split('Free text only'!X62,"",""))&lt;&gt;0,COUNTA(split('Free text only'!X62,"","")),if(counta(split('Free text only'!X62,"";""))&lt;&gt;0,COUNTA(split('Free text only'!X62,"";1"")),1)),0)"),"0")</f>
        <v>0</v>
      </c>
      <c r="Y62" s="67" t="str">
        <f>IFERROR(__xludf.DUMMYFUNCTION("if('Free text only'!Y62&lt;&gt;"""",if(counta(split('Free text only'!Y62,"",""))&lt;&gt;0,COUNTA(split('Free text only'!Y62,"","")),if(counta(split('Free text only'!Y62,"";""))&lt;&gt;0,COUNTA(split('Free text only'!Y62,"";1"")),1)),0)"),"0")</f>
        <v>0</v>
      </c>
      <c r="Z62" s="67" t="str">
        <f>IFERROR(__xludf.DUMMYFUNCTION("if('Free text only'!Z62&lt;&gt;"""",if(counta(split('Free text only'!Z62,"",""))&lt;&gt;0,COUNTA(split('Free text only'!Z62,"","")),if(counta(split('Free text only'!Z62,"";""))&lt;&gt;0,COUNTA(split('Free text only'!Z62,"";1"")),1)),0)"),"1")</f>
        <v>1</v>
      </c>
    </row>
    <row r="63">
      <c r="A63" s="67" t="str">
        <f>IFERROR(__xludf.DUMMYFUNCTION("if('Free text only'!A63&lt;&gt;"""",if(counta(split('Free text only'!A63,"",""))&lt;&gt;0,COUNTA(split('Free text only'!A63,"","")),if(counta(split('Free text only'!A63,"";""))&lt;&gt;0,COUNTA(split('Free text only'!A63,"";1"")),1)),0)"),"0")</f>
        <v>0</v>
      </c>
      <c r="B63" s="67" t="str">
        <f>IFERROR(__xludf.DUMMYFUNCTION("if('Free text only'!B63&lt;&gt;"""",if(counta(split('Free text only'!B63,"",""))&lt;&gt;0,COUNTA(split('Free text only'!B63,"","")),if(counta(split('Free text only'!B63,"";""))&lt;&gt;0,COUNTA(split('Free text only'!B63,"";1"")),1)),0)"),"0")</f>
        <v>0</v>
      </c>
      <c r="C63" s="67" t="str">
        <f>IFERROR(__xludf.DUMMYFUNCTION("if('Free text only'!C63&lt;&gt;"""",if(counta(split('Free text only'!C63,"",""))&lt;&gt;0,COUNTA(split('Free text only'!C63,"","")),if(counta(split('Free text only'!C63,"";""))&lt;&gt;0,COUNTA(split('Free text only'!C63,"";1"")),1)),0)"),"1")</f>
        <v>1</v>
      </c>
      <c r="D63" s="67" t="str">
        <f>IFERROR(__xludf.DUMMYFUNCTION("if('Free text only'!D63&lt;&gt;"""",if(counta(split('Free text only'!D63,"",""))&lt;&gt;0,COUNTA(split('Free text only'!D63,"","")),if(counta(split('Free text only'!D63,"";""))&lt;&gt;0,COUNTA(split('Free text only'!D63,"";1"")),1)),0)"),"1")</f>
        <v>1</v>
      </c>
      <c r="E63" s="67" t="str">
        <f>IFERROR(__xludf.DUMMYFUNCTION("if('Free text only'!E63&lt;&gt;"""",if(counta(split('Free text only'!E63,"",""))&lt;&gt;0,COUNTA(split('Free text only'!E63,"","")),if(counta(split('Free text only'!E63,"";""))&lt;&gt;0,COUNTA(split('Free text only'!E63,"";1"")),1)),0)"),"0")</f>
        <v>0</v>
      </c>
      <c r="F63" s="67" t="str">
        <f>IFERROR(__xludf.DUMMYFUNCTION("if('Free text only'!F63&lt;&gt;"""",if(counta(split('Free text only'!F63,"",""))&lt;&gt;0,COUNTA(split('Free text only'!F63,"","")),if(counta(split('Free text only'!F63,"";""))&lt;&gt;0,COUNTA(split('Free text only'!F63,"";1"")),1)),0)"),"0")</f>
        <v>0</v>
      </c>
      <c r="G63" s="67" t="str">
        <f>IFERROR(__xludf.DUMMYFUNCTION("if('Free text only'!G63&lt;&gt;"""",if(counta(split('Free text only'!G63,"",""))&lt;&gt;0,COUNTA(split('Free text only'!G63,"","")),if(counta(split('Free text only'!G63,"";""))&lt;&gt;0,COUNTA(split('Free text only'!G63,"";1"")),1)),0)"),"0")</f>
        <v>0</v>
      </c>
      <c r="H63" s="67" t="str">
        <f>IFERROR(__xludf.DUMMYFUNCTION("if('Free text only'!H63&lt;&gt;"""",if(counta(split('Free text only'!H63,"",""))&lt;&gt;0,COUNTA(split('Free text only'!H63,"","")),if(counta(split('Free text only'!H63,"";""))&lt;&gt;0,COUNTA(split('Free text only'!H63,"";1"")),1)),0)"),"1")</f>
        <v>1</v>
      </c>
      <c r="I63" s="67" t="str">
        <f>IFERROR(__xludf.DUMMYFUNCTION("if('Free text only'!I63&lt;&gt;"""",if(counta(split('Free text only'!I63,"",""))&lt;&gt;0,COUNTA(split('Free text only'!I63,"","")),if(counta(split('Free text only'!I63,"";""))&lt;&gt;0,COUNTA(split('Free text only'!I63,"";1"")),1)),0)"),"1")</f>
        <v>1</v>
      </c>
      <c r="J63" s="67" t="str">
        <f>IFERROR(__xludf.DUMMYFUNCTION("if('Free text only'!J63&lt;&gt;"""",if(counta(split('Free text only'!J63,"",""))&lt;&gt;0,COUNTA(split('Free text only'!J63,"","")),if(counta(split('Free text only'!J63,"";""))&lt;&gt;0,COUNTA(split('Free text only'!J63,"";1"")),1)),0)"),"0")</f>
        <v>0</v>
      </c>
      <c r="K63" s="67" t="str">
        <f>IFERROR(__xludf.DUMMYFUNCTION("if('Free text only'!K63&lt;&gt;"""",if(counta(split('Free text only'!K63,"",""))&lt;&gt;0,COUNTA(split('Free text only'!K63,"","")),if(counta(split('Free text only'!K63,"";""))&lt;&gt;0,COUNTA(split('Free text only'!K63,"";1"")),1)),0)"),"0")</f>
        <v>0</v>
      </c>
      <c r="L63" s="67" t="str">
        <f>IFERROR(__xludf.DUMMYFUNCTION("if('Free text only'!L63&lt;&gt;"""",if(counta(split('Free text only'!L63,"",""))&lt;&gt;0,COUNTA(split('Free text only'!L63,"","")),if(counta(split('Free text only'!L63,"";""))&lt;&gt;0,COUNTA(split('Free text only'!L63,"";1"")),1)),0)"),"1")</f>
        <v>1</v>
      </c>
      <c r="M63" s="67" t="str">
        <f>IFERROR(__xludf.DUMMYFUNCTION("if('Free text only'!M63&lt;&gt;"""",if(counta(split('Free text only'!M63,"",""))&lt;&gt;0,COUNTA(split('Free text only'!M63,"","")),if(counta(split('Free text only'!M63,"";""))&lt;&gt;0,COUNTA(split('Free text only'!M63,"";1"")),1)),0)"),"1")</f>
        <v>1</v>
      </c>
      <c r="N63" s="67" t="str">
        <f>IFERROR(__xludf.DUMMYFUNCTION("if('Free text only'!N63&lt;&gt;"""",if(counta(split('Free text only'!N63,"",""))&lt;&gt;0,COUNTA(split('Free text only'!N63,"","")),if(counta(split('Free text only'!N63,"";""))&lt;&gt;0,COUNTA(split('Free text only'!N63,"";1"")),1)),0)"),"1")</f>
        <v>1</v>
      </c>
      <c r="O63" s="67" t="str">
        <f>IFERROR(__xludf.DUMMYFUNCTION("if('Free text only'!O63&lt;&gt;"""",if(counta(split('Free text only'!O63,"",""))&lt;&gt;0,COUNTA(split('Free text only'!O63,"","")),if(counta(split('Free text only'!O63,"";""))&lt;&gt;0,COUNTA(split('Free text only'!O63,"";1"")),1)),0)"),"1")</f>
        <v>1</v>
      </c>
      <c r="P63" s="67" t="str">
        <f>IFERROR(__xludf.DUMMYFUNCTION("if('Free text only'!P63&lt;&gt;"""",if(counta(split('Free text only'!P63,"",""))&lt;&gt;0,COUNTA(split('Free text only'!P63,"","")),if(counta(split('Free text only'!P63,"";""))&lt;&gt;0,COUNTA(split('Free text only'!P63,"";1"")),1)),0)"),"1")</f>
        <v>1</v>
      </c>
      <c r="Q63" s="67" t="str">
        <f>IFERROR(__xludf.DUMMYFUNCTION("if('Free text only'!Q63&lt;&gt;"""",if(counta(split('Free text only'!Q63,"",""))&lt;&gt;0,COUNTA(split('Free text only'!Q63,"","")),if(counta(split('Free text only'!Q63,"";""))&lt;&gt;0,COUNTA(split('Free text only'!Q63,"";1"")),1)),0)"),"1")</f>
        <v>1</v>
      </c>
      <c r="R63" s="67" t="str">
        <f>IFERROR(__xludf.DUMMYFUNCTION("if('Free text only'!R63&lt;&gt;"""",if(counta(split('Free text only'!R63,"",""))&lt;&gt;0,COUNTA(split('Free text only'!R63,"","")),if(counta(split('Free text only'!R63,"";""))&lt;&gt;0,COUNTA(split('Free text only'!R63,"";1"")),1)),0)"),"1")</f>
        <v>1</v>
      </c>
      <c r="S63" s="67" t="str">
        <f>IFERROR(__xludf.DUMMYFUNCTION("if('Free text only'!S63&lt;&gt;"""",if(counta(split('Free text only'!S63,"",""))&lt;&gt;0,COUNTA(split('Free text only'!S63,"","")),if(counta(split('Free text only'!S63,"";""))&lt;&gt;0,COUNTA(split('Free text only'!S63,"";1"")),1)),0)"),"0")</f>
        <v>0</v>
      </c>
      <c r="T63" s="67" t="str">
        <f>IFERROR(__xludf.DUMMYFUNCTION("if('Free text only'!T63&lt;&gt;"""",if(counta(split('Free text only'!T63,"",""))&lt;&gt;0,COUNTA(split('Free text only'!T63,"","")),if(counta(split('Free text only'!T63,"";""))&lt;&gt;0,COUNTA(split('Free text only'!T63,"";1"")),1)),0)"),"1")</f>
        <v>1</v>
      </c>
      <c r="U63" s="67" t="str">
        <f>IFERROR(__xludf.DUMMYFUNCTION("if('Free text only'!U63&lt;&gt;"""",if(counta(split('Free text only'!U63,"",""))&lt;&gt;0,COUNTA(split('Free text only'!U63,"","")),if(counta(split('Free text only'!U63,"";""))&lt;&gt;0,COUNTA(split('Free text only'!U63,"";1"")),1)),0)"),"0")</f>
        <v>0</v>
      </c>
      <c r="V63" s="67" t="str">
        <f>IFERROR(__xludf.DUMMYFUNCTION("if('Free text only'!V63&lt;&gt;"""",if(counta(split('Free text only'!V63,"",""))&lt;&gt;0,COUNTA(split('Free text only'!V63,"","")),if(counta(split('Free text only'!V63,"";""))&lt;&gt;0,COUNTA(split('Free text only'!V63,"";1"")),1)),0)"),"0")</f>
        <v>0</v>
      </c>
      <c r="W63" s="67" t="str">
        <f>IFERROR(__xludf.DUMMYFUNCTION("if('Free text only'!W63&lt;&gt;"""",if(counta(split('Free text only'!W63,"",""))&lt;&gt;0,COUNTA(split('Free text only'!W63,"","")),if(counta(split('Free text only'!W63,"";""))&lt;&gt;0,COUNTA(split('Free text only'!W63,"";1"")),1)),0)"),"1")</f>
        <v>1</v>
      </c>
      <c r="X63" s="67" t="str">
        <f>IFERROR(__xludf.DUMMYFUNCTION("if('Free text only'!X63&lt;&gt;"""",if(counta(split('Free text only'!X63,"",""))&lt;&gt;0,COUNTA(split('Free text only'!X63,"","")),if(counta(split('Free text only'!X63,"";""))&lt;&gt;0,COUNTA(split('Free text only'!X63,"";1"")),1)),0)"),"0")</f>
        <v>0</v>
      </c>
      <c r="Y63" s="67" t="str">
        <f>IFERROR(__xludf.DUMMYFUNCTION("if('Free text only'!Y63&lt;&gt;"""",if(counta(split('Free text only'!Y63,"",""))&lt;&gt;0,COUNTA(split('Free text only'!Y63,"","")),if(counta(split('Free text only'!Y63,"";""))&lt;&gt;0,COUNTA(split('Free text only'!Y63,"";1"")),1)),0)"),"0")</f>
        <v>0</v>
      </c>
      <c r="Z63" s="67" t="str">
        <f>IFERROR(__xludf.DUMMYFUNCTION("if('Free text only'!Z63&lt;&gt;"""",if(counta(split('Free text only'!Z63,"",""))&lt;&gt;0,COUNTA(split('Free text only'!Z63,"","")),if(counta(split('Free text only'!Z63,"";""))&lt;&gt;0,COUNTA(split('Free text only'!Z63,"";1"")),1)),0)"),"0")</f>
        <v>0</v>
      </c>
    </row>
    <row r="64">
      <c r="A64" s="67" t="str">
        <f>IFERROR(__xludf.DUMMYFUNCTION("if('Free text only'!A64&lt;&gt;"""",if(counta(split('Free text only'!A64,"",""))&lt;&gt;0,COUNTA(split('Free text only'!A64,"","")),if(counta(split('Free text only'!A64,"";""))&lt;&gt;0,COUNTA(split('Free text only'!A64,"";1"")),1)),0)"),"0")</f>
        <v>0</v>
      </c>
      <c r="B64" s="67" t="str">
        <f>IFERROR(__xludf.DUMMYFUNCTION("if('Free text only'!B64&lt;&gt;"""",if(counta(split('Free text only'!B64,"",""))&lt;&gt;0,COUNTA(split('Free text only'!B64,"","")),if(counta(split('Free text only'!B64,"";""))&lt;&gt;0,COUNTA(split('Free text only'!B64,"";1"")),1)),0)"),"0")</f>
        <v>0</v>
      </c>
      <c r="C64" s="67" t="str">
        <f>IFERROR(__xludf.DUMMYFUNCTION("if('Free text only'!C64&lt;&gt;"""",if(counta(split('Free text only'!C64,"",""))&lt;&gt;0,COUNTA(split('Free text only'!C64,"","")),if(counta(split('Free text only'!C64,"";""))&lt;&gt;0,COUNTA(split('Free text only'!C64,"";1"")),1)),0)"),"1")</f>
        <v>1</v>
      </c>
      <c r="D64" s="67" t="str">
        <f>IFERROR(__xludf.DUMMYFUNCTION("if('Free text only'!D64&lt;&gt;"""",if(counta(split('Free text only'!D64,"",""))&lt;&gt;0,COUNTA(split('Free text only'!D64,"","")),if(counta(split('Free text only'!D64,"";""))&lt;&gt;0,COUNTA(split('Free text only'!D64,"";1"")),1)),0)"),"0")</f>
        <v>0</v>
      </c>
      <c r="E64" s="67" t="str">
        <f>IFERROR(__xludf.DUMMYFUNCTION("if('Free text only'!E64&lt;&gt;"""",if(counta(split('Free text only'!E64,"",""))&lt;&gt;0,COUNTA(split('Free text only'!E64,"","")),if(counta(split('Free text only'!E64,"";""))&lt;&gt;0,COUNTA(split('Free text only'!E64,"";1"")),1)),0)"),"0")</f>
        <v>0</v>
      </c>
      <c r="F64" s="67" t="str">
        <f>IFERROR(__xludf.DUMMYFUNCTION("if('Free text only'!F64&lt;&gt;"""",if(counta(split('Free text only'!F64,"",""))&lt;&gt;0,COUNTA(split('Free text only'!F64,"","")),if(counta(split('Free text only'!F64,"";""))&lt;&gt;0,COUNTA(split('Free text only'!F64,"";1"")),1)),0)"),"1")</f>
        <v>1</v>
      </c>
      <c r="G64" s="67" t="str">
        <f>IFERROR(__xludf.DUMMYFUNCTION("if('Free text only'!G64&lt;&gt;"""",if(counta(split('Free text only'!G64,"",""))&lt;&gt;0,COUNTA(split('Free text only'!G64,"","")),if(counta(split('Free text only'!G64,"";""))&lt;&gt;0,COUNTA(split('Free text only'!G64,"";1"")),1)),0)"),"0")</f>
        <v>0</v>
      </c>
      <c r="H64" s="67" t="str">
        <f>IFERROR(__xludf.DUMMYFUNCTION("if('Free text only'!H64&lt;&gt;"""",if(counta(split('Free text only'!H64,"",""))&lt;&gt;0,COUNTA(split('Free text only'!H64,"","")),if(counta(split('Free text only'!H64,"";""))&lt;&gt;0,COUNTA(split('Free text only'!H64,"";1"")),1)),0)"),"1")</f>
        <v>1</v>
      </c>
      <c r="I64" s="67" t="str">
        <f>IFERROR(__xludf.DUMMYFUNCTION("if('Free text only'!I64&lt;&gt;"""",if(counta(split('Free text only'!I64,"",""))&lt;&gt;0,COUNTA(split('Free text only'!I64,"","")),if(counta(split('Free text only'!I64,"";""))&lt;&gt;0,COUNTA(split('Free text only'!I64,"";1"")),1)),0)"),"0")</f>
        <v>0</v>
      </c>
      <c r="J64" s="67" t="str">
        <f>IFERROR(__xludf.DUMMYFUNCTION("if('Free text only'!J64&lt;&gt;"""",if(counta(split('Free text only'!J64,"",""))&lt;&gt;0,COUNTA(split('Free text only'!J64,"","")),if(counta(split('Free text only'!J64,"";""))&lt;&gt;0,COUNTA(split('Free text only'!J64,"";1"")),1)),0)"),"0")</f>
        <v>0</v>
      </c>
      <c r="K64" s="67" t="str">
        <f>IFERROR(__xludf.DUMMYFUNCTION("if('Free text only'!K64&lt;&gt;"""",if(counta(split('Free text only'!K64,"",""))&lt;&gt;0,COUNTA(split('Free text only'!K64,"","")),if(counta(split('Free text only'!K64,"";""))&lt;&gt;0,COUNTA(split('Free text only'!K64,"";1"")),1)),0)"),"0")</f>
        <v>0</v>
      </c>
      <c r="L64" s="67" t="str">
        <f>IFERROR(__xludf.DUMMYFUNCTION("if('Free text only'!L64&lt;&gt;"""",if(counta(split('Free text only'!L64,"",""))&lt;&gt;0,COUNTA(split('Free text only'!L64,"","")),if(counta(split('Free text only'!L64,"";""))&lt;&gt;0,COUNTA(split('Free text only'!L64,"";1"")),1)),0)"),"1")</f>
        <v>1</v>
      </c>
      <c r="M64" s="67" t="str">
        <f>IFERROR(__xludf.DUMMYFUNCTION("if('Free text only'!M64&lt;&gt;"""",if(counta(split('Free text only'!M64,"",""))&lt;&gt;0,COUNTA(split('Free text only'!M64,"","")),if(counta(split('Free text only'!M64,"";""))&lt;&gt;0,COUNTA(split('Free text only'!M64,"";1"")),1)),0)"),"0")</f>
        <v>0</v>
      </c>
      <c r="N64" s="67" t="str">
        <f>IFERROR(__xludf.DUMMYFUNCTION("if('Free text only'!N64&lt;&gt;"""",if(counta(split('Free text only'!N64,"",""))&lt;&gt;0,COUNTA(split('Free text only'!N64,"","")),if(counta(split('Free text only'!N64,"";""))&lt;&gt;0,COUNTA(split('Free text only'!N64,"";1"")),1)),0)"),"1")</f>
        <v>1</v>
      </c>
      <c r="O64" s="67" t="str">
        <f>IFERROR(__xludf.DUMMYFUNCTION("if('Free text only'!O64&lt;&gt;"""",if(counta(split('Free text only'!O64,"",""))&lt;&gt;0,COUNTA(split('Free text only'!O64,"","")),if(counta(split('Free text only'!O64,"";""))&lt;&gt;0,COUNTA(split('Free text only'!O64,"";1"")),1)),0)"),"1")</f>
        <v>1</v>
      </c>
      <c r="P64" s="67" t="str">
        <f>IFERROR(__xludf.DUMMYFUNCTION("if('Free text only'!P64&lt;&gt;"""",if(counta(split('Free text only'!P64,"",""))&lt;&gt;0,COUNTA(split('Free text only'!P64,"","")),if(counta(split('Free text only'!P64,"";""))&lt;&gt;0,COUNTA(split('Free text only'!P64,"";1"")),1)),0)"),"0")</f>
        <v>0</v>
      </c>
      <c r="Q64" s="67" t="str">
        <f>IFERROR(__xludf.DUMMYFUNCTION("if('Free text only'!Q64&lt;&gt;"""",if(counta(split('Free text only'!Q64,"",""))&lt;&gt;0,COUNTA(split('Free text only'!Q64,"","")),if(counta(split('Free text only'!Q64,"";""))&lt;&gt;0,COUNTA(split('Free text only'!Q64,"";1"")),1)),0)"),"1")</f>
        <v>1</v>
      </c>
      <c r="R64" s="67" t="str">
        <f>IFERROR(__xludf.DUMMYFUNCTION("if('Free text only'!R64&lt;&gt;"""",if(counta(split('Free text only'!R64,"",""))&lt;&gt;0,COUNTA(split('Free text only'!R64,"","")),if(counta(split('Free text only'!R64,"";""))&lt;&gt;0,COUNTA(split('Free text only'!R64,"";1"")),1)),0)"),"0")</f>
        <v>0</v>
      </c>
      <c r="S64" s="67" t="str">
        <f>IFERROR(__xludf.DUMMYFUNCTION("if('Free text only'!S64&lt;&gt;"""",if(counta(split('Free text only'!S64,"",""))&lt;&gt;0,COUNTA(split('Free text only'!S64,"","")),if(counta(split('Free text only'!S64,"";""))&lt;&gt;0,COUNTA(split('Free text only'!S64,"";1"")),1)),0)"),"0")</f>
        <v>0</v>
      </c>
      <c r="T64" s="67" t="str">
        <f>IFERROR(__xludf.DUMMYFUNCTION("if('Free text only'!T64&lt;&gt;"""",if(counta(split('Free text only'!T64,"",""))&lt;&gt;0,COUNTA(split('Free text only'!T64,"","")),if(counta(split('Free text only'!T64,"";""))&lt;&gt;0,COUNTA(split('Free text only'!T64,"";1"")),1)),0)"),"0")</f>
        <v>0</v>
      </c>
      <c r="U64" s="67" t="str">
        <f>IFERROR(__xludf.DUMMYFUNCTION("if('Free text only'!U64&lt;&gt;"""",if(counta(split('Free text only'!U64,"",""))&lt;&gt;0,COUNTA(split('Free text only'!U64,"","")),if(counta(split('Free text only'!U64,"";""))&lt;&gt;0,COUNTA(split('Free text only'!U64,"";1"")),1)),0)"),"0")</f>
        <v>0</v>
      </c>
      <c r="V64" s="67" t="str">
        <f>IFERROR(__xludf.DUMMYFUNCTION("if('Free text only'!V64&lt;&gt;"""",if(counta(split('Free text only'!V64,"",""))&lt;&gt;0,COUNTA(split('Free text only'!V64,"","")),if(counta(split('Free text only'!V64,"";""))&lt;&gt;0,COUNTA(split('Free text only'!V64,"";1"")),1)),0)"),"1")</f>
        <v>1</v>
      </c>
      <c r="W64" s="67" t="str">
        <f>IFERROR(__xludf.DUMMYFUNCTION("if('Free text only'!W64&lt;&gt;"""",if(counta(split('Free text only'!W64,"",""))&lt;&gt;0,COUNTA(split('Free text only'!W64,"","")),if(counta(split('Free text only'!W64,"";""))&lt;&gt;0,COUNTA(split('Free text only'!W64,"";1"")),1)),0)"),"0")</f>
        <v>0</v>
      </c>
      <c r="X64" s="67" t="str">
        <f>IFERROR(__xludf.DUMMYFUNCTION("if('Free text only'!X64&lt;&gt;"""",if(counta(split('Free text only'!X64,"",""))&lt;&gt;0,COUNTA(split('Free text only'!X64,"","")),if(counta(split('Free text only'!X64,"";""))&lt;&gt;0,COUNTA(split('Free text only'!X64,"";1"")),1)),0)"),"1")</f>
        <v>1</v>
      </c>
      <c r="Y64" s="67" t="str">
        <f>IFERROR(__xludf.DUMMYFUNCTION("if('Free text only'!Y64&lt;&gt;"""",if(counta(split('Free text only'!Y64,"",""))&lt;&gt;0,COUNTA(split('Free text only'!Y64,"","")),if(counta(split('Free text only'!Y64,"";""))&lt;&gt;0,COUNTA(split('Free text only'!Y64,"";1"")),1)),0)"),"0")</f>
        <v>0</v>
      </c>
      <c r="Z64" s="67" t="str">
        <f>IFERROR(__xludf.DUMMYFUNCTION("if('Free text only'!Z64&lt;&gt;"""",if(counta(split('Free text only'!Z64,"",""))&lt;&gt;0,COUNTA(split('Free text only'!Z64,"","")),if(counta(split('Free text only'!Z64,"";""))&lt;&gt;0,COUNTA(split('Free text only'!Z64,"";1"")),1)),0)"),"1")</f>
        <v>1</v>
      </c>
    </row>
    <row r="65">
      <c r="A65" s="67" t="str">
        <f>IFERROR(__xludf.DUMMYFUNCTION("if('Free text only'!A65&lt;&gt;"""",if(counta(split('Free text only'!A65,"",""))&lt;&gt;0,COUNTA(split('Free text only'!A65,"","")),if(counta(split('Free text only'!A65,"";""))&lt;&gt;0,COUNTA(split('Free text only'!A65,"";1"")),1)),0)"),"0")</f>
        <v>0</v>
      </c>
      <c r="B65" s="67" t="str">
        <f>IFERROR(__xludf.DUMMYFUNCTION("if('Free text only'!B65&lt;&gt;"""",if(counta(split('Free text only'!B65,"",""))&lt;&gt;0,COUNTA(split('Free text only'!B65,"","")),if(counta(split('Free text only'!B65,"";""))&lt;&gt;0,COUNTA(split('Free text only'!B65,"";1"")),1)),0)"),"0")</f>
        <v>0</v>
      </c>
      <c r="C65" s="67" t="str">
        <f>IFERROR(__xludf.DUMMYFUNCTION("if('Free text only'!C65&lt;&gt;"""",if(counta(split('Free text only'!C65,"",""))&lt;&gt;0,COUNTA(split('Free text only'!C65,"","")),if(counta(split('Free text only'!C65,"";""))&lt;&gt;0,COUNTA(split('Free text only'!C65,"";1"")),1)),0)"),"0")</f>
        <v>0</v>
      </c>
      <c r="D65" s="67" t="str">
        <f>IFERROR(__xludf.DUMMYFUNCTION("if('Free text only'!D65&lt;&gt;"""",if(counta(split('Free text only'!D65,"",""))&lt;&gt;0,COUNTA(split('Free text only'!D65,"","")),if(counta(split('Free text only'!D65,"";""))&lt;&gt;0,COUNTA(split('Free text only'!D65,"";1"")),1)),0)"),"0")</f>
        <v>0</v>
      </c>
      <c r="E65" s="67" t="str">
        <f>IFERROR(__xludf.DUMMYFUNCTION("if('Free text only'!E65&lt;&gt;"""",if(counta(split('Free text only'!E65,"",""))&lt;&gt;0,COUNTA(split('Free text only'!E65,"","")),if(counta(split('Free text only'!E65,"";""))&lt;&gt;0,COUNTA(split('Free text only'!E65,"";1"")),1)),0)"),"0")</f>
        <v>0</v>
      </c>
      <c r="F65" s="67" t="str">
        <f>IFERROR(__xludf.DUMMYFUNCTION("if('Free text only'!F65&lt;&gt;"""",if(counta(split('Free text only'!F65,"",""))&lt;&gt;0,COUNTA(split('Free text only'!F65,"","")),if(counta(split('Free text only'!F65,"";""))&lt;&gt;0,COUNTA(split('Free text only'!F65,"";1"")),1)),0)"),"0")</f>
        <v>0</v>
      </c>
      <c r="G65" s="67" t="str">
        <f>IFERROR(__xludf.DUMMYFUNCTION("if('Free text only'!G65&lt;&gt;"""",if(counta(split('Free text only'!G65,"",""))&lt;&gt;0,COUNTA(split('Free text only'!G65,"","")),if(counta(split('Free text only'!G65,"";""))&lt;&gt;0,COUNTA(split('Free text only'!G65,"";1"")),1)),0)"),"0")</f>
        <v>0</v>
      </c>
      <c r="H65" s="67" t="str">
        <f>IFERROR(__xludf.DUMMYFUNCTION("if('Free text only'!H65&lt;&gt;"""",if(counta(split('Free text only'!H65,"",""))&lt;&gt;0,COUNTA(split('Free text only'!H65,"","")),if(counta(split('Free text only'!H65,"";""))&lt;&gt;0,COUNTA(split('Free text only'!H65,"";1"")),1)),0)"),"0")</f>
        <v>0</v>
      </c>
      <c r="I65" s="67" t="str">
        <f>IFERROR(__xludf.DUMMYFUNCTION("if('Free text only'!I65&lt;&gt;"""",if(counta(split('Free text only'!I65,"",""))&lt;&gt;0,COUNTA(split('Free text only'!I65,"","")),if(counta(split('Free text only'!I65,"";""))&lt;&gt;0,COUNTA(split('Free text only'!I65,"";1"")),1)),0)"),"0")</f>
        <v>0</v>
      </c>
      <c r="J65" s="67" t="str">
        <f>IFERROR(__xludf.DUMMYFUNCTION("if('Free text only'!J65&lt;&gt;"""",if(counta(split('Free text only'!J65,"",""))&lt;&gt;0,COUNTA(split('Free text only'!J65,"","")),if(counta(split('Free text only'!J65,"";""))&lt;&gt;0,COUNTA(split('Free text only'!J65,"";1"")),1)),0)"),"0")</f>
        <v>0</v>
      </c>
      <c r="K65" s="67" t="str">
        <f>IFERROR(__xludf.DUMMYFUNCTION("if('Free text only'!K65&lt;&gt;"""",if(counta(split('Free text only'!K65,"",""))&lt;&gt;0,COUNTA(split('Free text only'!K65,"","")),if(counta(split('Free text only'!K65,"";""))&lt;&gt;0,COUNTA(split('Free text only'!K65,"";1"")),1)),0)"),"0")</f>
        <v>0</v>
      </c>
      <c r="L65" s="67" t="str">
        <f>IFERROR(__xludf.DUMMYFUNCTION("if('Free text only'!L65&lt;&gt;"""",if(counta(split('Free text only'!L65,"",""))&lt;&gt;0,COUNTA(split('Free text only'!L65,"","")),if(counta(split('Free text only'!L65,"";""))&lt;&gt;0,COUNTA(split('Free text only'!L65,"";1"")),1)),0)"),"0")</f>
        <v>0</v>
      </c>
      <c r="M65" s="67" t="str">
        <f>IFERROR(__xludf.DUMMYFUNCTION("if('Free text only'!M65&lt;&gt;"""",if(counta(split('Free text only'!M65,"",""))&lt;&gt;0,COUNTA(split('Free text only'!M65,"","")),if(counta(split('Free text only'!M65,"";""))&lt;&gt;0,COUNTA(split('Free text only'!M65,"";1"")),1)),0)"),"0")</f>
        <v>0</v>
      </c>
      <c r="N65" s="67" t="str">
        <f>IFERROR(__xludf.DUMMYFUNCTION("if('Free text only'!N65&lt;&gt;"""",if(counta(split('Free text only'!N65,"",""))&lt;&gt;0,COUNTA(split('Free text only'!N65,"","")),if(counta(split('Free text only'!N65,"";""))&lt;&gt;0,COUNTA(split('Free text only'!N65,"";1"")),1)),0)"),"0")</f>
        <v>0</v>
      </c>
      <c r="O65" s="67" t="str">
        <f>IFERROR(__xludf.DUMMYFUNCTION("if('Free text only'!O65&lt;&gt;"""",if(counta(split('Free text only'!O65,"",""))&lt;&gt;0,COUNTA(split('Free text only'!O65,"","")),if(counta(split('Free text only'!O65,"";""))&lt;&gt;0,COUNTA(split('Free text only'!O65,"";1"")),1)),0)"),"0")</f>
        <v>0</v>
      </c>
      <c r="P65" s="67" t="str">
        <f>IFERROR(__xludf.DUMMYFUNCTION("if('Free text only'!P65&lt;&gt;"""",if(counta(split('Free text only'!P65,"",""))&lt;&gt;0,COUNTA(split('Free text only'!P65,"","")),if(counta(split('Free text only'!P65,"";""))&lt;&gt;0,COUNTA(split('Free text only'!P65,"";1"")),1)),0)"),"0")</f>
        <v>0</v>
      </c>
      <c r="Q65" s="67" t="str">
        <f>IFERROR(__xludf.DUMMYFUNCTION("if('Free text only'!Q65&lt;&gt;"""",if(counta(split('Free text only'!Q65,"",""))&lt;&gt;0,COUNTA(split('Free text only'!Q65,"","")),if(counta(split('Free text only'!Q65,"";""))&lt;&gt;0,COUNTA(split('Free text only'!Q65,"";1"")),1)),0)"),"0")</f>
        <v>0</v>
      </c>
      <c r="R65" s="67" t="str">
        <f>IFERROR(__xludf.DUMMYFUNCTION("if('Free text only'!R65&lt;&gt;"""",if(counta(split('Free text only'!R65,"",""))&lt;&gt;0,COUNTA(split('Free text only'!R65,"","")),if(counta(split('Free text only'!R65,"";""))&lt;&gt;0,COUNTA(split('Free text only'!R65,"";1"")),1)),0)"),"0")</f>
        <v>0</v>
      </c>
      <c r="S65" s="67" t="str">
        <f>IFERROR(__xludf.DUMMYFUNCTION("if('Free text only'!S65&lt;&gt;"""",if(counta(split('Free text only'!S65,"",""))&lt;&gt;0,COUNTA(split('Free text only'!S65,"","")),if(counta(split('Free text only'!S65,"";""))&lt;&gt;0,COUNTA(split('Free text only'!S65,"";1"")),1)),0)"),"0")</f>
        <v>0</v>
      </c>
      <c r="T65" s="67" t="str">
        <f>IFERROR(__xludf.DUMMYFUNCTION("if('Free text only'!T65&lt;&gt;"""",if(counta(split('Free text only'!T65,"",""))&lt;&gt;0,COUNTA(split('Free text only'!T65,"","")),if(counta(split('Free text only'!T65,"";""))&lt;&gt;0,COUNTA(split('Free text only'!T65,"";1"")),1)),0)"),"0")</f>
        <v>0</v>
      </c>
      <c r="U65" s="67" t="str">
        <f>IFERROR(__xludf.DUMMYFUNCTION("if('Free text only'!U65&lt;&gt;"""",if(counta(split('Free text only'!U65,"",""))&lt;&gt;0,COUNTA(split('Free text only'!U65,"","")),if(counta(split('Free text only'!U65,"";""))&lt;&gt;0,COUNTA(split('Free text only'!U65,"";1"")),1)),0)"),"0")</f>
        <v>0</v>
      </c>
      <c r="V65" s="67" t="str">
        <f>IFERROR(__xludf.DUMMYFUNCTION("if('Free text only'!V65&lt;&gt;"""",if(counta(split('Free text only'!V65,"",""))&lt;&gt;0,COUNTA(split('Free text only'!V65,"","")),if(counta(split('Free text only'!V65,"";""))&lt;&gt;0,COUNTA(split('Free text only'!V65,"";1"")),1)),0)"),"0")</f>
        <v>0</v>
      </c>
      <c r="W65" s="67" t="str">
        <f>IFERROR(__xludf.DUMMYFUNCTION("if('Free text only'!W65&lt;&gt;"""",if(counta(split('Free text only'!W65,"",""))&lt;&gt;0,COUNTA(split('Free text only'!W65,"","")),if(counta(split('Free text only'!W65,"";""))&lt;&gt;0,COUNTA(split('Free text only'!W65,"";1"")),1)),0)"),"0")</f>
        <v>0</v>
      </c>
      <c r="X65" s="67" t="str">
        <f>IFERROR(__xludf.DUMMYFUNCTION("if('Free text only'!X65&lt;&gt;"""",if(counta(split('Free text only'!X65,"",""))&lt;&gt;0,COUNTA(split('Free text only'!X65,"","")),if(counta(split('Free text only'!X65,"";""))&lt;&gt;0,COUNTA(split('Free text only'!X65,"";1"")),1)),0)"),"0")</f>
        <v>0</v>
      </c>
      <c r="Y65" s="67" t="str">
        <f>IFERROR(__xludf.DUMMYFUNCTION("if('Free text only'!Y65&lt;&gt;"""",if(counta(split('Free text only'!Y65,"",""))&lt;&gt;0,COUNTA(split('Free text only'!Y65,"","")),if(counta(split('Free text only'!Y65,"";""))&lt;&gt;0,COUNTA(split('Free text only'!Y65,"";1"")),1)),0)"),"0")</f>
        <v>0</v>
      </c>
      <c r="Z65" s="67" t="str">
        <f>IFERROR(__xludf.DUMMYFUNCTION("if('Free text only'!Z65&lt;&gt;"""",if(counta(split('Free text only'!Z65,"",""))&lt;&gt;0,COUNTA(split('Free text only'!Z65,"","")),if(counta(split('Free text only'!Z65,"";""))&lt;&gt;0,COUNTA(split('Free text only'!Z65,"";1"")),1)),0)"),"0")</f>
        <v>0</v>
      </c>
    </row>
    <row r="66">
      <c r="A66" s="67" t="str">
        <f>IFERROR(__xludf.DUMMYFUNCTION("if('Free text only'!A66&lt;&gt;"""",if(counta(split('Free text only'!A66,"",""))&lt;&gt;0,COUNTA(split('Free text only'!A66,"","")),if(counta(split('Free text only'!A66,"";""))&lt;&gt;0,COUNTA(split('Free text only'!A66,"";1"")),1)),0)"),"0")</f>
        <v>0</v>
      </c>
      <c r="B66" s="67" t="str">
        <f>IFERROR(__xludf.DUMMYFUNCTION("if('Free text only'!B66&lt;&gt;"""",if(counta(split('Free text only'!B66,"",""))&lt;&gt;0,COUNTA(split('Free text only'!B66,"","")),if(counta(split('Free text only'!B66,"";""))&lt;&gt;0,COUNTA(split('Free text only'!B66,"";1"")),1)),0)"),"0")</f>
        <v>0</v>
      </c>
      <c r="C66" s="67" t="str">
        <f>IFERROR(__xludf.DUMMYFUNCTION("if('Free text only'!C66&lt;&gt;"""",if(counta(split('Free text only'!C66,"",""))&lt;&gt;0,COUNTA(split('Free text only'!C66,"","")),if(counta(split('Free text only'!C66,"";""))&lt;&gt;0,COUNTA(split('Free text only'!C66,"";1"")),1)),0)"),"0")</f>
        <v>0</v>
      </c>
      <c r="D66" s="67" t="str">
        <f>IFERROR(__xludf.DUMMYFUNCTION("if('Free text only'!D66&lt;&gt;"""",if(counta(split('Free text only'!D66,"",""))&lt;&gt;0,COUNTA(split('Free text only'!D66,"","")),if(counta(split('Free text only'!D66,"";""))&lt;&gt;0,COUNTA(split('Free text only'!D66,"";1"")),1)),0)"),"0")</f>
        <v>0</v>
      </c>
      <c r="E66" s="67" t="str">
        <f>IFERROR(__xludf.DUMMYFUNCTION("if('Free text only'!E66&lt;&gt;"""",if(counta(split('Free text only'!E66,"",""))&lt;&gt;0,COUNTA(split('Free text only'!E66,"","")),if(counta(split('Free text only'!E66,"";""))&lt;&gt;0,COUNTA(split('Free text only'!E66,"";1"")),1)),0)"),"0")</f>
        <v>0</v>
      </c>
      <c r="F66" s="67" t="str">
        <f>IFERROR(__xludf.DUMMYFUNCTION("if('Free text only'!F66&lt;&gt;"""",if(counta(split('Free text only'!F66,"",""))&lt;&gt;0,COUNTA(split('Free text only'!F66,"","")),if(counta(split('Free text only'!F66,"";""))&lt;&gt;0,COUNTA(split('Free text only'!F66,"";1"")),1)),0)"),"0")</f>
        <v>0</v>
      </c>
      <c r="G66" s="67" t="str">
        <f>IFERROR(__xludf.DUMMYFUNCTION("if('Free text only'!G66&lt;&gt;"""",if(counta(split('Free text only'!G66,"",""))&lt;&gt;0,COUNTA(split('Free text only'!G66,"","")),if(counta(split('Free text only'!G66,"";""))&lt;&gt;0,COUNTA(split('Free text only'!G66,"";1"")),1)),0)"),"0")</f>
        <v>0</v>
      </c>
      <c r="H66" s="67" t="str">
        <f>IFERROR(__xludf.DUMMYFUNCTION("if('Free text only'!H66&lt;&gt;"""",if(counta(split('Free text only'!H66,"",""))&lt;&gt;0,COUNTA(split('Free text only'!H66,"","")),if(counta(split('Free text only'!H66,"";""))&lt;&gt;0,COUNTA(split('Free text only'!H66,"";1"")),1)),0)"),"0")</f>
        <v>0</v>
      </c>
      <c r="I66" s="67" t="str">
        <f>IFERROR(__xludf.DUMMYFUNCTION("if('Free text only'!I66&lt;&gt;"""",if(counta(split('Free text only'!I66,"",""))&lt;&gt;0,COUNTA(split('Free text only'!I66,"","")),if(counta(split('Free text only'!I66,"";""))&lt;&gt;0,COUNTA(split('Free text only'!I66,"";1"")),1)),0)"),"0")</f>
        <v>0</v>
      </c>
      <c r="J66" s="67" t="str">
        <f>IFERROR(__xludf.DUMMYFUNCTION("if('Free text only'!J66&lt;&gt;"""",if(counta(split('Free text only'!J66,"",""))&lt;&gt;0,COUNTA(split('Free text only'!J66,"","")),if(counta(split('Free text only'!J66,"";""))&lt;&gt;0,COUNTA(split('Free text only'!J66,"";1"")),1)),0)"),"0")</f>
        <v>0</v>
      </c>
      <c r="K66" s="67" t="str">
        <f>IFERROR(__xludf.DUMMYFUNCTION("if('Free text only'!K66&lt;&gt;"""",if(counta(split('Free text only'!K66,"",""))&lt;&gt;0,COUNTA(split('Free text only'!K66,"","")),if(counta(split('Free text only'!K66,"";""))&lt;&gt;0,COUNTA(split('Free text only'!K66,"";1"")),1)),0)"),"0")</f>
        <v>0</v>
      </c>
      <c r="L66" s="67" t="str">
        <f>IFERROR(__xludf.DUMMYFUNCTION("if('Free text only'!L66&lt;&gt;"""",if(counta(split('Free text only'!L66,"",""))&lt;&gt;0,COUNTA(split('Free text only'!L66,"","")),if(counta(split('Free text only'!L66,"";""))&lt;&gt;0,COUNTA(split('Free text only'!L66,"";1"")),1)),0)"),"0")</f>
        <v>0</v>
      </c>
      <c r="M66" s="67" t="str">
        <f>IFERROR(__xludf.DUMMYFUNCTION("if('Free text only'!M66&lt;&gt;"""",if(counta(split('Free text only'!M66,"",""))&lt;&gt;0,COUNTA(split('Free text only'!M66,"","")),if(counta(split('Free text only'!M66,"";""))&lt;&gt;0,COUNTA(split('Free text only'!M66,"";1"")),1)),0)"),"0")</f>
        <v>0</v>
      </c>
      <c r="N66" s="67" t="str">
        <f>IFERROR(__xludf.DUMMYFUNCTION("if('Free text only'!N66&lt;&gt;"""",if(counta(split('Free text only'!N66,"",""))&lt;&gt;0,COUNTA(split('Free text only'!N66,"","")),if(counta(split('Free text only'!N66,"";""))&lt;&gt;0,COUNTA(split('Free text only'!N66,"";1"")),1)),0)"),"0")</f>
        <v>0</v>
      </c>
      <c r="O66" s="67" t="str">
        <f>IFERROR(__xludf.DUMMYFUNCTION("if('Free text only'!O66&lt;&gt;"""",if(counta(split('Free text only'!O66,"",""))&lt;&gt;0,COUNTA(split('Free text only'!O66,"","")),if(counta(split('Free text only'!O66,"";""))&lt;&gt;0,COUNTA(split('Free text only'!O66,"";1"")),1)),0)"),"0")</f>
        <v>0</v>
      </c>
      <c r="P66" s="67" t="str">
        <f>IFERROR(__xludf.DUMMYFUNCTION("if('Free text only'!P66&lt;&gt;"""",if(counta(split('Free text only'!P66,"",""))&lt;&gt;0,COUNTA(split('Free text only'!P66,"","")),if(counta(split('Free text only'!P66,"";""))&lt;&gt;0,COUNTA(split('Free text only'!P66,"";1"")),1)),0)"),"0")</f>
        <v>0</v>
      </c>
      <c r="Q66" s="67" t="str">
        <f>IFERROR(__xludf.DUMMYFUNCTION("if('Free text only'!Q66&lt;&gt;"""",if(counta(split('Free text only'!Q66,"",""))&lt;&gt;0,COUNTA(split('Free text only'!Q66,"","")),if(counta(split('Free text only'!Q66,"";""))&lt;&gt;0,COUNTA(split('Free text only'!Q66,"";1"")),1)),0)"),"0")</f>
        <v>0</v>
      </c>
      <c r="R66" s="67" t="str">
        <f>IFERROR(__xludf.DUMMYFUNCTION("if('Free text only'!R66&lt;&gt;"""",if(counta(split('Free text only'!R66,"",""))&lt;&gt;0,COUNTA(split('Free text only'!R66,"","")),if(counta(split('Free text only'!R66,"";""))&lt;&gt;0,COUNTA(split('Free text only'!R66,"";1"")),1)),0)"),"0")</f>
        <v>0</v>
      </c>
      <c r="S66" s="67" t="str">
        <f>IFERROR(__xludf.DUMMYFUNCTION("if('Free text only'!S66&lt;&gt;"""",if(counta(split('Free text only'!S66,"",""))&lt;&gt;0,COUNTA(split('Free text only'!S66,"","")),if(counta(split('Free text only'!S66,"";""))&lt;&gt;0,COUNTA(split('Free text only'!S66,"";1"")),1)),0)"),"0")</f>
        <v>0</v>
      </c>
      <c r="T66" s="67" t="str">
        <f>IFERROR(__xludf.DUMMYFUNCTION("if('Free text only'!T66&lt;&gt;"""",if(counta(split('Free text only'!T66,"",""))&lt;&gt;0,COUNTA(split('Free text only'!T66,"","")),if(counta(split('Free text only'!T66,"";""))&lt;&gt;0,COUNTA(split('Free text only'!T66,"";1"")),1)),0)"),"0")</f>
        <v>0</v>
      </c>
      <c r="U66" s="67" t="str">
        <f>IFERROR(__xludf.DUMMYFUNCTION("if('Free text only'!U66&lt;&gt;"""",if(counta(split('Free text only'!U66,"",""))&lt;&gt;0,COUNTA(split('Free text only'!U66,"","")),if(counta(split('Free text only'!U66,"";""))&lt;&gt;0,COUNTA(split('Free text only'!U66,"";1"")),1)),0)"),"0")</f>
        <v>0</v>
      </c>
      <c r="V66" s="67" t="str">
        <f>IFERROR(__xludf.DUMMYFUNCTION("if('Free text only'!V66&lt;&gt;"""",if(counta(split('Free text only'!V66,"",""))&lt;&gt;0,COUNTA(split('Free text only'!V66,"","")),if(counta(split('Free text only'!V66,"";""))&lt;&gt;0,COUNTA(split('Free text only'!V66,"";1"")),1)),0)"),"0")</f>
        <v>0</v>
      </c>
      <c r="W66" s="67" t="str">
        <f>IFERROR(__xludf.DUMMYFUNCTION("if('Free text only'!W66&lt;&gt;"""",if(counta(split('Free text only'!W66,"",""))&lt;&gt;0,COUNTA(split('Free text only'!W66,"","")),if(counta(split('Free text only'!W66,"";""))&lt;&gt;0,COUNTA(split('Free text only'!W66,"";1"")),1)),0)"),"0")</f>
        <v>0</v>
      </c>
      <c r="X66" s="67" t="str">
        <f>IFERROR(__xludf.DUMMYFUNCTION("if('Free text only'!X66&lt;&gt;"""",if(counta(split('Free text only'!X66,"",""))&lt;&gt;0,COUNTA(split('Free text only'!X66,"","")),if(counta(split('Free text only'!X66,"";""))&lt;&gt;0,COUNTA(split('Free text only'!X66,"";1"")),1)),0)"),"0")</f>
        <v>0</v>
      </c>
      <c r="Y66" s="67" t="str">
        <f>IFERROR(__xludf.DUMMYFUNCTION("if('Free text only'!Y66&lt;&gt;"""",if(counta(split('Free text only'!Y66,"",""))&lt;&gt;0,COUNTA(split('Free text only'!Y66,"","")),if(counta(split('Free text only'!Y66,"";""))&lt;&gt;0,COUNTA(split('Free text only'!Y66,"";1"")),1)),0)"),"0")</f>
        <v>0</v>
      </c>
      <c r="Z66" s="67" t="str">
        <f>IFERROR(__xludf.DUMMYFUNCTION("if('Free text only'!Z66&lt;&gt;"""",if(counta(split('Free text only'!Z66,"",""))&lt;&gt;0,COUNTA(split('Free text only'!Z66,"","")),if(counta(split('Free text only'!Z66,"";""))&lt;&gt;0,COUNTA(split('Free text only'!Z66,"";1"")),1)),0)"),"0")</f>
        <v>0</v>
      </c>
    </row>
    <row r="67">
      <c r="A67" s="67" t="str">
        <f>IFERROR(__xludf.DUMMYFUNCTION("if('Free text only'!A67&lt;&gt;"""",if(counta(split('Free text only'!A67,"",""))&lt;&gt;0,COUNTA(split('Free text only'!A67,"","")),if(counta(split('Free text only'!A67,"";""))&lt;&gt;0,COUNTA(split('Free text only'!A67,"";1"")),1)),0)"),"0")</f>
        <v>0</v>
      </c>
      <c r="B67" s="67" t="str">
        <f>IFERROR(__xludf.DUMMYFUNCTION("if('Free text only'!B67&lt;&gt;"""",if(counta(split('Free text only'!B67,"",""))&lt;&gt;0,COUNTA(split('Free text only'!B67,"","")),if(counta(split('Free text only'!B67,"";""))&lt;&gt;0,COUNTA(split('Free text only'!B67,"";1"")),1)),0)"),"0")</f>
        <v>0</v>
      </c>
      <c r="C67" s="67" t="str">
        <f>IFERROR(__xludf.DUMMYFUNCTION("if('Free text only'!C67&lt;&gt;"""",if(counta(split('Free text only'!C67,"",""))&lt;&gt;0,COUNTA(split('Free text only'!C67,"","")),if(counta(split('Free text only'!C67,"";""))&lt;&gt;0,COUNTA(split('Free text only'!C67,"";1"")),1)),0)"),"0")</f>
        <v>0</v>
      </c>
      <c r="D67" s="67" t="str">
        <f>IFERROR(__xludf.DUMMYFUNCTION("if('Free text only'!D67&lt;&gt;"""",if(counta(split('Free text only'!D67,"",""))&lt;&gt;0,COUNTA(split('Free text only'!D67,"","")),if(counta(split('Free text only'!D67,"";""))&lt;&gt;0,COUNTA(split('Free text only'!D67,"";1"")),1)),0)"),"0")</f>
        <v>0</v>
      </c>
      <c r="E67" s="67" t="str">
        <f>IFERROR(__xludf.DUMMYFUNCTION("if('Free text only'!E67&lt;&gt;"""",if(counta(split('Free text only'!E67,"",""))&lt;&gt;0,COUNTA(split('Free text only'!E67,"","")),if(counta(split('Free text only'!E67,"";""))&lt;&gt;0,COUNTA(split('Free text only'!E67,"";1"")),1)),0)"),"0")</f>
        <v>0</v>
      </c>
      <c r="F67" s="67" t="str">
        <f>IFERROR(__xludf.DUMMYFUNCTION("if('Free text only'!F67&lt;&gt;"""",if(counta(split('Free text only'!F67,"",""))&lt;&gt;0,COUNTA(split('Free text only'!F67,"","")),if(counta(split('Free text only'!F67,"";""))&lt;&gt;0,COUNTA(split('Free text only'!F67,"";1"")),1)),0)"),"1")</f>
        <v>1</v>
      </c>
      <c r="G67" s="67" t="str">
        <f>IFERROR(__xludf.DUMMYFUNCTION("if('Free text only'!G67&lt;&gt;"""",if(counta(split('Free text only'!G67,"",""))&lt;&gt;0,COUNTA(split('Free text only'!G67,"","")),if(counta(split('Free text only'!G67,"";""))&lt;&gt;0,COUNTA(split('Free text only'!G67,"";1"")),1)),0)"),"0")</f>
        <v>0</v>
      </c>
      <c r="H67" s="67" t="str">
        <f>IFERROR(__xludf.DUMMYFUNCTION("if('Free text only'!H67&lt;&gt;"""",if(counta(split('Free text only'!H67,"",""))&lt;&gt;0,COUNTA(split('Free text only'!H67,"","")),if(counta(split('Free text only'!H67,"";""))&lt;&gt;0,COUNTA(split('Free text only'!H67,"";1"")),1)),0)"),"1")</f>
        <v>1</v>
      </c>
      <c r="I67" s="67" t="str">
        <f>IFERROR(__xludf.DUMMYFUNCTION("if('Free text only'!I67&lt;&gt;"""",if(counta(split('Free text only'!I67,"",""))&lt;&gt;0,COUNTA(split('Free text only'!I67,"","")),if(counta(split('Free text only'!I67,"";""))&lt;&gt;0,COUNTA(split('Free text only'!I67,"";1"")),1)),0)"),"1")</f>
        <v>1</v>
      </c>
      <c r="J67" s="67" t="str">
        <f>IFERROR(__xludf.DUMMYFUNCTION("if('Free text only'!J67&lt;&gt;"""",if(counta(split('Free text only'!J67,"",""))&lt;&gt;0,COUNTA(split('Free text only'!J67,"","")),if(counta(split('Free text only'!J67,"";""))&lt;&gt;0,COUNTA(split('Free text only'!J67,"";1"")),1)),0)"),"0")</f>
        <v>0</v>
      </c>
      <c r="K67" s="67" t="str">
        <f>IFERROR(__xludf.DUMMYFUNCTION("if('Free text only'!K67&lt;&gt;"""",if(counta(split('Free text only'!K67,"",""))&lt;&gt;0,COUNTA(split('Free text only'!K67,"","")),if(counta(split('Free text only'!K67,"";""))&lt;&gt;0,COUNTA(split('Free text only'!K67,"";1"")),1)),0)"),"0")</f>
        <v>0</v>
      </c>
      <c r="L67" s="67" t="str">
        <f>IFERROR(__xludf.DUMMYFUNCTION("if('Free text only'!L67&lt;&gt;"""",if(counta(split('Free text only'!L67,"",""))&lt;&gt;0,COUNTA(split('Free text only'!L67,"","")),if(counta(split('Free text only'!L67,"";""))&lt;&gt;0,COUNTA(split('Free text only'!L67,"";1"")),1)),0)"),"0")</f>
        <v>0</v>
      </c>
      <c r="M67" s="67" t="str">
        <f>IFERROR(__xludf.DUMMYFUNCTION("if('Free text only'!M67&lt;&gt;"""",if(counta(split('Free text only'!M67,"",""))&lt;&gt;0,COUNTA(split('Free text only'!M67,"","")),if(counta(split('Free text only'!M67,"";""))&lt;&gt;0,COUNTA(split('Free text only'!M67,"";1"")),1)),0)"),"1")</f>
        <v>1</v>
      </c>
      <c r="N67" s="67" t="str">
        <f>IFERROR(__xludf.DUMMYFUNCTION("if('Free text only'!N67&lt;&gt;"""",if(counta(split('Free text only'!N67,"",""))&lt;&gt;0,COUNTA(split('Free text only'!N67,"","")),if(counta(split('Free text only'!N67,"";""))&lt;&gt;0,COUNTA(split('Free text only'!N67,"";1"")),1)),0)"),"0")</f>
        <v>0</v>
      </c>
      <c r="O67" s="67" t="str">
        <f>IFERROR(__xludf.DUMMYFUNCTION("if('Free text only'!O67&lt;&gt;"""",if(counta(split('Free text only'!O67,"",""))&lt;&gt;0,COUNTA(split('Free text only'!O67,"","")),if(counta(split('Free text only'!O67,"";""))&lt;&gt;0,COUNTA(split('Free text only'!O67,"";1"")),1)),0)"),"0")</f>
        <v>0</v>
      </c>
      <c r="P67" s="67" t="str">
        <f>IFERROR(__xludf.DUMMYFUNCTION("if('Free text only'!P67&lt;&gt;"""",if(counta(split('Free text only'!P67,"",""))&lt;&gt;0,COUNTA(split('Free text only'!P67,"","")),if(counta(split('Free text only'!P67,"";""))&lt;&gt;0,COUNTA(split('Free text only'!P67,"";1"")),1)),0)"),"0")</f>
        <v>0</v>
      </c>
      <c r="Q67" s="67" t="str">
        <f>IFERROR(__xludf.DUMMYFUNCTION("if('Free text only'!Q67&lt;&gt;"""",if(counta(split('Free text only'!Q67,"",""))&lt;&gt;0,COUNTA(split('Free text only'!Q67,"","")),if(counta(split('Free text only'!Q67,"";""))&lt;&gt;0,COUNTA(split('Free text only'!Q67,"";1"")),1)),0)"),"0")</f>
        <v>0</v>
      </c>
      <c r="R67" s="67" t="str">
        <f>IFERROR(__xludf.DUMMYFUNCTION("if('Free text only'!R67&lt;&gt;"""",if(counta(split('Free text only'!R67,"",""))&lt;&gt;0,COUNTA(split('Free text only'!R67,"","")),if(counta(split('Free text only'!R67,"";""))&lt;&gt;0,COUNTA(split('Free text only'!R67,"";1"")),1)),0)"),"0")</f>
        <v>0</v>
      </c>
      <c r="S67" s="67" t="str">
        <f>IFERROR(__xludf.DUMMYFUNCTION("if('Free text only'!S67&lt;&gt;"""",if(counta(split('Free text only'!S67,"",""))&lt;&gt;0,COUNTA(split('Free text only'!S67,"","")),if(counta(split('Free text only'!S67,"";""))&lt;&gt;0,COUNTA(split('Free text only'!S67,"";1"")),1)),0)"),"0")</f>
        <v>0</v>
      </c>
      <c r="T67" s="67" t="str">
        <f>IFERROR(__xludf.DUMMYFUNCTION("if('Free text only'!T67&lt;&gt;"""",if(counta(split('Free text only'!T67,"",""))&lt;&gt;0,COUNTA(split('Free text only'!T67,"","")),if(counta(split('Free text only'!T67,"";""))&lt;&gt;0,COUNTA(split('Free text only'!T67,"";1"")),1)),0)"),"0")</f>
        <v>0</v>
      </c>
      <c r="U67" s="67" t="str">
        <f>IFERROR(__xludf.DUMMYFUNCTION("if('Free text only'!U67&lt;&gt;"""",if(counta(split('Free text only'!U67,"",""))&lt;&gt;0,COUNTA(split('Free text only'!U67,"","")),if(counta(split('Free text only'!U67,"";""))&lt;&gt;0,COUNTA(split('Free text only'!U67,"";1"")),1)),0)"),"0")</f>
        <v>0</v>
      </c>
      <c r="V67" s="67" t="str">
        <f>IFERROR(__xludf.DUMMYFUNCTION("if('Free text only'!V67&lt;&gt;"""",if(counta(split('Free text only'!V67,"",""))&lt;&gt;0,COUNTA(split('Free text only'!V67,"","")),if(counta(split('Free text only'!V67,"";""))&lt;&gt;0,COUNTA(split('Free text only'!V67,"";1"")),1)),0)"),"0")</f>
        <v>0</v>
      </c>
      <c r="W67" s="67" t="str">
        <f>IFERROR(__xludf.DUMMYFUNCTION("if('Free text only'!W67&lt;&gt;"""",if(counta(split('Free text only'!W67,"",""))&lt;&gt;0,COUNTA(split('Free text only'!W67,"","")),if(counta(split('Free text only'!W67,"";""))&lt;&gt;0,COUNTA(split('Free text only'!W67,"";1"")),1)),0)"),"0")</f>
        <v>0</v>
      </c>
      <c r="X67" s="67" t="str">
        <f>IFERROR(__xludf.DUMMYFUNCTION("if('Free text only'!X67&lt;&gt;"""",if(counta(split('Free text only'!X67,"",""))&lt;&gt;0,COUNTA(split('Free text only'!X67,"","")),if(counta(split('Free text only'!X67,"";""))&lt;&gt;0,COUNTA(split('Free text only'!X67,"";1"")),1)),0)"),"0")</f>
        <v>0</v>
      </c>
      <c r="Y67" s="67" t="str">
        <f>IFERROR(__xludf.DUMMYFUNCTION("if('Free text only'!Y67&lt;&gt;"""",if(counta(split('Free text only'!Y67,"",""))&lt;&gt;0,COUNTA(split('Free text only'!Y67,"","")),if(counta(split('Free text only'!Y67,"";""))&lt;&gt;0,COUNTA(split('Free text only'!Y67,"";1"")),1)),0)"),"0")</f>
        <v>0</v>
      </c>
      <c r="Z67" s="67" t="str">
        <f>IFERROR(__xludf.DUMMYFUNCTION("if('Free text only'!Z67&lt;&gt;"""",if(counta(split('Free text only'!Z67,"",""))&lt;&gt;0,COUNTA(split('Free text only'!Z67,"","")),if(counta(split('Free text only'!Z67,"";""))&lt;&gt;0,COUNTA(split('Free text only'!Z67,"";1"")),1)),0)"),"0")</f>
        <v>0</v>
      </c>
    </row>
    <row r="68">
      <c r="A68" s="67" t="str">
        <f>IFERROR(__xludf.DUMMYFUNCTION("if('Free text only'!A68&lt;&gt;"""",if(counta(split('Free text only'!A68,"",""))&lt;&gt;0,COUNTA(split('Free text only'!A68,"","")),if(counta(split('Free text only'!A68,"";""))&lt;&gt;0,COUNTA(split('Free text only'!A68,"";1"")),1)),0)"),"0")</f>
        <v>0</v>
      </c>
      <c r="B68" s="67" t="str">
        <f>IFERROR(__xludf.DUMMYFUNCTION("if('Free text only'!B68&lt;&gt;"""",if(counta(split('Free text only'!B68,"",""))&lt;&gt;0,COUNTA(split('Free text only'!B68,"","")),if(counta(split('Free text only'!B68,"";""))&lt;&gt;0,COUNTA(split('Free text only'!B68,"";1"")),1)),0)"),"0")</f>
        <v>0</v>
      </c>
      <c r="C68" s="67" t="str">
        <f>IFERROR(__xludf.DUMMYFUNCTION("if('Free text only'!C68&lt;&gt;"""",if(counta(split('Free text only'!C68,"",""))&lt;&gt;0,COUNTA(split('Free text only'!C68,"","")),if(counta(split('Free text only'!C68,"";""))&lt;&gt;0,COUNTA(split('Free text only'!C68,"";1"")),1)),0)"),"0")</f>
        <v>0</v>
      </c>
      <c r="D68" s="67" t="str">
        <f>IFERROR(__xludf.DUMMYFUNCTION("if('Free text only'!D68&lt;&gt;"""",if(counta(split('Free text only'!D68,"",""))&lt;&gt;0,COUNTA(split('Free text only'!D68,"","")),if(counta(split('Free text only'!D68,"";""))&lt;&gt;0,COUNTA(split('Free text only'!D68,"";1"")),1)),0)"),"0")</f>
        <v>0</v>
      </c>
      <c r="E68" s="67" t="str">
        <f>IFERROR(__xludf.DUMMYFUNCTION("if('Free text only'!E68&lt;&gt;"""",if(counta(split('Free text only'!E68,"",""))&lt;&gt;0,COUNTA(split('Free text only'!E68,"","")),if(counta(split('Free text only'!E68,"";""))&lt;&gt;0,COUNTA(split('Free text only'!E68,"";1"")),1)),0)"),"0")</f>
        <v>0</v>
      </c>
      <c r="F68" s="67" t="str">
        <f>IFERROR(__xludf.DUMMYFUNCTION("if('Free text only'!F68&lt;&gt;"""",if(counta(split('Free text only'!F68,"",""))&lt;&gt;0,COUNTA(split('Free text only'!F68,"","")),if(counta(split('Free text only'!F68,"";""))&lt;&gt;0,COUNTA(split('Free text only'!F68,"";1"")),1)),0)"),"0")</f>
        <v>0</v>
      </c>
      <c r="G68" s="67" t="str">
        <f>IFERROR(__xludf.DUMMYFUNCTION("if('Free text only'!G68&lt;&gt;"""",if(counta(split('Free text only'!G68,"",""))&lt;&gt;0,COUNTA(split('Free text only'!G68,"","")),if(counta(split('Free text only'!G68,"";""))&lt;&gt;0,COUNTA(split('Free text only'!G68,"";1"")),1)),0)"),"0")</f>
        <v>0</v>
      </c>
      <c r="H68" s="67" t="str">
        <f>IFERROR(__xludf.DUMMYFUNCTION("if('Free text only'!H68&lt;&gt;"""",if(counta(split('Free text only'!H68,"",""))&lt;&gt;0,COUNTA(split('Free text only'!H68,"","")),if(counta(split('Free text only'!H68,"";""))&lt;&gt;0,COUNTA(split('Free text only'!H68,"";1"")),1)),0)"),"1")</f>
        <v>1</v>
      </c>
      <c r="I68" s="67" t="str">
        <f>IFERROR(__xludf.DUMMYFUNCTION("if('Free text only'!I68&lt;&gt;"""",if(counta(split('Free text only'!I68,"",""))&lt;&gt;0,COUNTA(split('Free text only'!I68,"","")),if(counta(split('Free text only'!I68,"";""))&lt;&gt;0,COUNTA(split('Free text only'!I68,"";1"")),1)),0)"),"1")</f>
        <v>1</v>
      </c>
      <c r="J68" s="67" t="str">
        <f>IFERROR(__xludf.DUMMYFUNCTION("if('Free text only'!J68&lt;&gt;"""",if(counta(split('Free text only'!J68,"",""))&lt;&gt;0,COUNTA(split('Free text only'!J68,"","")),if(counta(split('Free text only'!J68,"";""))&lt;&gt;0,COUNTA(split('Free text only'!J68,"";1"")),1)),0)"),"0")</f>
        <v>0</v>
      </c>
      <c r="K68" s="67" t="str">
        <f>IFERROR(__xludf.DUMMYFUNCTION("if('Free text only'!K68&lt;&gt;"""",if(counta(split('Free text only'!K68,"",""))&lt;&gt;0,COUNTA(split('Free text only'!K68,"","")),if(counta(split('Free text only'!K68,"";""))&lt;&gt;0,COUNTA(split('Free text only'!K68,"";1"")),1)),0)"),"0")</f>
        <v>0</v>
      </c>
      <c r="L68" s="67" t="str">
        <f>IFERROR(__xludf.DUMMYFUNCTION("if('Free text only'!L68&lt;&gt;"""",if(counta(split('Free text only'!L68,"",""))&lt;&gt;0,COUNTA(split('Free text only'!L68,"","")),if(counta(split('Free text only'!L68,"";""))&lt;&gt;0,COUNTA(split('Free text only'!L68,"";1"")),1)),0)"),"0")</f>
        <v>0</v>
      </c>
      <c r="M68" s="67" t="str">
        <f>IFERROR(__xludf.DUMMYFUNCTION("if('Free text only'!M68&lt;&gt;"""",if(counta(split('Free text only'!M68,"",""))&lt;&gt;0,COUNTA(split('Free text only'!M68,"","")),if(counta(split('Free text only'!M68,"";""))&lt;&gt;0,COUNTA(split('Free text only'!M68,"";1"")),1)),0)"),"0")</f>
        <v>0</v>
      </c>
      <c r="N68" s="67" t="str">
        <f>IFERROR(__xludf.DUMMYFUNCTION("if('Free text only'!N68&lt;&gt;"""",if(counta(split('Free text only'!N68,"",""))&lt;&gt;0,COUNTA(split('Free text only'!N68,"","")),if(counta(split('Free text only'!N68,"";""))&lt;&gt;0,COUNTA(split('Free text only'!N68,"";1"")),1)),0)"),"1")</f>
        <v>1</v>
      </c>
      <c r="O68" s="67" t="str">
        <f>IFERROR(__xludf.DUMMYFUNCTION("if('Free text only'!O68&lt;&gt;"""",if(counta(split('Free text only'!O68,"",""))&lt;&gt;0,COUNTA(split('Free text only'!O68,"","")),if(counta(split('Free text only'!O68,"";""))&lt;&gt;0,COUNTA(split('Free text only'!O68,"";1"")),1)),0)"),"0")</f>
        <v>0</v>
      </c>
      <c r="P68" s="67" t="str">
        <f>IFERROR(__xludf.DUMMYFUNCTION("if('Free text only'!P68&lt;&gt;"""",if(counta(split('Free text only'!P68,"",""))&lt;&gt;0,COUNTA(split('Free text only'!P68,"","")),if(counta(split('Free text only'!P68,"";""))&lt;&gt;0,COUNTA(split('Free text only'!P68,"";1"")),1)),0)"),"0")</f>
        <v>0</v>
      </c>
      <c r="Q68" s="67" t="str">
        <f>IFERROR(__xludf.DUMMYFUNCTION("if('Free text only'!Q68&lt;&gt;"""",if(counta(split('Free text only'!Q68,"",""))&lt;&gt;0,COUNTA(split('Free text only'!Q68,"","")),if(counta(split('Free text only'!Q68,"";""))&lt;&gt;0,COUNTA(split('Free text only'!Q68,"";1"")),1)),0)"),"2")</f>
        <v>2</v>
      </c>
      <c r="R68" s="67" t="str">
        <f>IFERROR(__xludf.DUMMYFUNCTION("if('Free text only'!R68&lt;&gt;"""",if(counta(split('Free text only'!R68,"",""))&lt;&gt;0,COUNTA(split('Free text only'!R68,"","")),if(counta(split('Free text only'!R68,"";""))&lt;&gt;0,COUNTA(split('Free text only'!R68,"";1"")),1)),0)"),"0")</f>
        <v>0</v>
      </c>
      <c r="S68" s="67" t="str">
        <f>IFERROR(__xludf.DUMMYFUNCTION("if('Free text only'!S68&lt;&gt;"""",if(counta(split('Free text only'!S68,"",""))&lt;&gt;0,COUNTA(split('Free text only'!S68,"","")),if(counta(split('Free text only'!S68,"";""))&lt;&gt;0,COUNTA(split('Free text only'!S68,"";1"")),1)),0)"),"0")</f>
        <v>0</v>
      </c>
      <c r="T68" s="67" t="str">
        <f>IFERROR(__xludf.DUMMYFUNCTION("if('Free text only'!T68&lt;&gt;"""",if(counta(split('Free text only'!T68,"",""))&lt;&gt;0,COUNTA(split('Free text only'!T68,"","")),if(counta(split('Free text only'!T68,"";""))&lt;&gt;0,COUNTA(split('Free text only'!T68,"";1"")),1)),0)"),"0")</f>
        <v>0</v>
      </c>
      <c r="U68" s="67" t="str">
        <f>IFERROR(__xludf.DUMMYFUNCTION("if('Free text only'!U68&lt;&gt;"""",if(counta(split('Free text only'!U68,"",""))&lt;&gt;0,COUNTA(split('Free text only'!U68,"","")),if(counta(split('Free text only'!U68,"";""))&lt;&gt;0,COUNTA(split('Free text only'!U68,"";1"")),1)),0)"),"1")</f>
        <v>1</v>
      </c>
      <c r="V68" s="67" t="str">
        <f>IFERROR(__xludf.DUMMYFUNCTION("if('Free text only'!V68&lt;&gt;"""",if(counta(split('Free text only'!V68,"",""))&lt;&gt;0,COUNTA(split('Free text only'!V68,"","")),if(counta(split('Free text only'!V68,"";""))&lt;&gt;0,COUNTA(split('Free text only'!V68,"";1"")),1)),0)"),"0")</f>
        <v>0</v>
      </c>
      <c r="W68" s="67" t="str">
        <f>IFERROR(__xludf.DUMMYFUNCTION("if('Free text only'!W68&lt;&gt;"""",if(counta(split('Free text only'!W68,"",""))&lt;&gt;0,COUNTA(split('Free text only'!W68,"","")),if(counta(split('Free text only'!W68,"";""))&lt;&gt;0,COUNTA(split('Free text only'!W68,"";1"")),1)),0)"),"0")</f>
        <v>0</v>
      </c>
      <c r="X68" s="67" t="str">
        <f>IFERROR(__xludf.DUMMYFUNCTION("if('Free text only'!X68&lt;&gt;"""",if(counta(split('Free text only'!X68,"",""))&lt;&gt;0,COUNTA(split('Free text only'!X68,"","")),if(counta(split('Free text only'!X68,"";""))&lt;&gt;0,COUNTA(split('Free text only'!X68,"";1"")),1)),0)"),"0")</f>
        <v>0</v>
      </c>
      <c r="Y68" s="67" t="str">
        <f>IFERROR(__xludf.DUMMYFUNCTION("if('Free text only'!Y68&lt;&gt;"""",if(counta(split('Free text only'!Y68,"",""))&lt;&gt;0,COUNTA(split('Free text only'!Y68,"","")),if(counta(split('Free text only'!Y68,"";""))&lt;&gt;0,COUNTA(split('Free text only'!Y68,"";1"")),1)),0)"),"0")</f>
        <v>0</v>
      </c>
      <c r="Z68" s="67" t="str">
        <f>IFERROR(__xludf.DUMMYFUNCTION("if('Free text only'!Z68&lt;&gt;"""",if(counta(split('Free text only'!Z68,"",""))&lt;&gt;0,COUNTA(split('Free text only'!Z68,"","")),if(counta(split('Free text only'!Z68,"";""))&lt;&gt;0,COUNTA(split('Free text only'!Z68,"";1"")),1)),0)"),"2")</f>
        <v>2</v>
      </c>
    </row>
    <row r="69">
      <c r="A69" s="67" t="str">
        <f>IFERROR(__xludf.DUMMYFUNCTION("if('Free text only'!A69&lt;&gt;"""",if(counta(split('Free text only'!A69,"",""))&lt;&gt;0,COUNTA(split('Free text only'!A69,"","")),if(counta(split('Free text only'!A69,"";""))&lt;&gt;0,COUNTA(split('Free text only'!A69,"";1"")),1)),0)"),"0")</f>
        <v>0</v>
      </c>
      <c r="B69" s="67" t="str">
        <f>IFERROR(__xludf.DUMMYFUNCTION("if('Free text only'!B69&lt;&gt;"""",if(counta(split('Free text only'!B69,"",""))&lt;&gt;0,COUNTA(split('Free text only'!B69,"","")),if(counta(split('Free text only'!B69,"";""))&lt;&gt;0,COUNTA(split('Free text only'!B69,"";1"")),1)),0)"),"0")</f>
        <v>0</v>
      </c>
      <c r="C69" s="67" t="str">
        <f>IFERROR(__xludf.DUMMYFUNCTION("if('Free text only'!C69&lt;&gt;"""",if(counta(split('Free text only'!C69,"",""))&lt;&gt;0,COUNTA(split('Free text only'!C69,"","")),if(counta(split('Free text only'!C69,"";""))&lt;&gt;0,COUNTA(split('Free text only'!C69,"";1"")),1)),0)"),"0")</f>
        <v>0</v>
      </c>
      <c r="D69" s="67" t="str">
        <f>IFERROR(__xludf.DUMMYFUNCTION("if('Free text only'!D69&lt;&gt;"""",if(counta(split('Free text only'!D69,"",""))&lt;&gt;0,COUNTA(split('Free text only'!D69,"","")),if(counta(split('Free text only'!D69,"";""))&lt;&gt;0,COUNTA(split('Free text only'!D69,"";1"")),1)),0)"),"0")</f>
        <v>0</v>
      </c>
      <c r="E69" s="67" t="str">
        <f>IFERROR(__xludf.DUMMYFUNCTION("if('Free text only'!E69&lt;&gt;"""",if(counta(split('Free text only'!E69,"",""))&lt;&gt;0,COUNTA(split('Free text only'!E69,"","")),if(counta(split('Free text only'!E69,"";""))&lt;&gt;0,COUNTA(split('Free text only'!E69,"";1"")),1)),0)"),"0")</f>
        <v>0</v>
      </c>
      <c r="F69" s="67" t="str">
        <f>IFERROR(__xludf.DUMMYFUNCTION("if('Free text only'!F69&lt;&gt;"""",if(counta(split('Free text only'!F69,"",""))&lt;&gt;0,COUNTA(split('Free text only'!F69,"","")),if(counta(split('Free text only'!F69,"";""))&lt;&gt;0,COUNTA(split('Free text only'!F69,"";1"")),1)),0)"),"0")</f>
        <v>0</v>
      </c>
      <c r="G69" s="67" t="str">
        <f>IFERROR(__xludf.DUMMYFUNCTION("if('Free text only'!G69&lt;&gt;"""",if(counta(split('Free text only'!G69,"",""))&lt;&gt;0,COUNTA(split('Free text only'!G69,"","")),if(counta(split('Free text only'!G69,"";""))&lt;&gt;0,COUNTA(split('Free text only'!G69,"";1"")),1)),0)"),"0")</f>
        <v>0</v>
      </c>
      <c r="H69" s="67" t="str">
        <f>IFERROR(__xludf.DUMMYFUNCTION("if('Free text only'!H69&lt;&gt;"""",if(counta(split('Free text only'!H69,"",""))&lt;&gt;0,COUNTA(split('Free text only'!H69,"","")),if(counta(split('Free text only'!H69,"";""))&lt;&gt;0,COUNTA(split('Free text only'!H69,"";1"")),1)),0)"),"0")</f>
        <v>0</v>
      </c>
      <c r="I69" s="67" t="str">
        <f>IFERROR(__xludf.DUMMYFUNCTION("if('Free text only'!I69&lt;&gt;"""",if(counta(split('Free text only'!I69,"",""))&lt;&gt;0,COUNTA(split('Free text only'!I69,"","")),if(counta(split('Free text only'!I69,"";""))&lt;&gt;0,COUNTA(split('Free text only'!I69,"";1"")),1)),0)"),"0")</f>
        <v>0</v>
      </c>
      <c r="J69" s="67" t="str">
        <f>IFERROR(__xludf.DUMMYFUNCTION("if('Free text only'!J69&lt;&gt;"""",if(counta(split('Free text only'!J69,"",""))&lt;&gt;0,COUNTA(split('Free text only'!J69,"","")),if(counta(split('Free text only'!J69,"";""))&lt;&gt;0,COUNTA(split('Free text only'!J69,"";1"")),1)),0)"),"0")</f>
        <v>0</v>
      </c>
      <c r="K69" s="67" t="str">
        <f>IFERROR(__xludf.DUMMYFUNCTION("if('Free text only'!K69&lt;&gt;"""",if(counta(split('Free text only'!K69,"",""))&lt;&gt;0,COUNTA(split('Free text only'!K69,"","")),if(counta(split('Free text only'!K69,"";""))&lt;&gt;0,COUNTA(split('Free text only'!K69,"";1"")),1)),0)"),"0")</f>
        <v>0</v>
      </c>
      <c r="L69" s="67" t="str">
        <f>IFERROR(__xludf.DUMMYFUNCTION("if('Free text only'!L69&lt;&gt;"""",if(counta(split('Free text only'!L69,"",""))&lt;&gt;0,COUNTA(split('Free text only'!L69,"","")),if(counta(split('Free text only'!L69,"";""))&lt;&gt;0,COUNTA(split('Free text only'!L69,"";1"")),1)),0)"),"0")</f>
        <v>0</v>
      </c>
      <c r="M69" s="67" t="str">
        <f>IFERROR(__xludf.DUMMYFUNCTION("if('Free text only'!M69&lt;&gt;"""",if(counta(split('Free text only'!M69,"",""))&lt;&gt;0,COUNTA(split('Free text only'!M69,"","")),if(counta(split('Free text only'!M69,"";""))&lt;&gt;0,COUNTA(split('Free text only'!M69,"";1"")),1)),0)"),"0")</f>
        <v>0</v>
      </c>
      <c r="N69" s="67" t="str">
        <f>IFERROR(__xludf.DUMMYFUNCTION("if('Free text only'!N69&lt;&gt;"""",if(counta(split('Free text only'!N69,"",""))&lt;&gt;0,COUNTA(split('Free text only'!N69,"","")),if(counta(split('Free text only'!N69,"";""))&lt;&gt;0,COUNTA(split('Free text only'!N69,"";1"")),1)),0)"),"0")</f>
        <v>0</v>
      </c>
      <c r="O69" s="67" t="str">
        <f>IFERROR(__xludf.DUMMYFUNCTION("if('Free text only'!O69&lt;&gt;"""",if(counta(split('Free text only'!O69,"",""))&lt;&gt;0,COUNTA(split('Free text only'!O69,"","")),if(counta(split('Free text only'!O69,"";""))&lt;&gt;0,COUNTA(split('Free text only'!O69,"";1"")),1)),0)"),"0")</f>
        <v>0</v>
      </c>
      <c r="P69" s="67" t="str">
        <f>IFERROR(__xludf.DUMMYFUNCTION("if('Free text only'!P69&lt;&gt;"""",if(counta(split('Free text only'!P69,"",""))&lt;&gt;0,COUNTA(split('Free text only'!P69,"","")),if(counta(split('Free text only'!P69,"";""))&lt;&gt;0,COUNTA(split('Free text only'!P69,"";1"")),1)),0)"),"0")</f>
        <v>0</v>
      </c>
      <c r="Q69" s="67" t="str">
        <f>IFERROR(__xludf.DUMMYFUNCTION("if('Free text only'!Q69&lt;&gt;"""",if(counta(split('Free text only'!Q69,"",""))&lt;&gt;0,COUNTA(split('Free text only'!Q69,"","")),if(counta(split('Free text only'!Q69,"";""))&lt;&gt;0,COUNTA(split('Free text only'!Q69,"";1"")),1)),0)"),"0")</f>
        <v>0</v>
      </c>
      <c r="R69" s="67" t="str">
        <f>IFERROR(__xludf.DUMMYFUNCTION("if('Free text only'!R69&lt;&gt;"""",if(counta(split('Free text only'!R69,"",""))&lt;&gt;0,COUNTA(split('Free text only'!R69,"","")),if(counta(split('Free text only'!R69,"";""))&lt;&gt;0,COUNTA(split('Free text only'!R69,"";1"")),1)),0)"),"0")</f>
        <v>0</v>
      </c>
      <c r="S69" s="67" t="str">
        <f>IFERROR(__xludf.DUMMYFUNCTION("if('Free text only'!S69&lt;&gt;"""",if(counta(split('Free text only'!S69,"",""))&lt;&gt;0,COUNTA(split('Free text only'!S69,"","")),if(counta(split('Free text only'!S69,"";""))&lt;&gt;0,COUNTA(split('Free text only'!S69,"";1"")),1)),0)"),"0")</f>
        <v>0</v>
      </c>
      <c r="T69" s="67" t="str">
        <f>IFERROR(__xludf.DUMMYFUNCTION("if('Free text only'!T69&lt;&gt;"""",if(counta(split('Free text only'!T69,"",""))&lt;&gt;0,COUNTA(split('Free text only'!T69,"","")),if(counta(split('Free text only'!T69,"";""))&lt;&gt;0,COUNTA(split('Free text only'!T69,"";1"")),1)),0)"),"0")</f>
        <v>0</v>
      </c>
      <c r="U69" s="67" t="str">
        <f>IFERROR(__xludf.DUMMYFUNCTION("if('Free text only'!U69&lt;&gt;"""",if(counta(split('Free text only'!U69,"",""))&lt;&gt;0,COUNTA(split('Free text only'!U69,"","")),if(counta(split('Free text only'!U69,"";""))&lt;&gt;0,COUNTA(split('Free text only'!U69,"";1"")),1)),0)"),"0")</f>
        <v>0</v>
      </c>
      <c r="V69" s="67" t="str">
        <f>IFERROR(__xludf.DUMMYFUNCTION("if('Free text only'!V69&lt;&gt;"""",if(counta(split('Free text only'!V69,"",""))&lt;&gt;0,COUNTA(split('Free text only'!V69,"","")),if(counta(split('Free text only'!V69,"";""))&lt;&gt;0,COUNTA(split('Free text only'!V69,"";1"")),1)),0)"),"0")</f>
        <v>0</v>
      </c>
      <c r="W69" s="67" t="str">
        <f>IFERROR(__xludf.DUMMYFUNCTION("if('Free text only'!W69&lt;&gt;"""",if(counta(split('Free text only'!W69,"",""))&lt;&gt;0,COUNTA(split('Free text only'!W69,"","")),if(counta(split('Free text only'!W69,"";""))&lt;&gt;0,COUNTA(split('Free text only'!W69,"";1"")),1)),0)"),"0")</f>
        <v>0</v>
      </c>
      <c r="X69" s="67" t="str">
        <f>IFERROR(__xludf.DUMMYFUNCTION("if('Free text only'!X69&lt;&gt;"""",if(counta(split('Free text only'!X69,"",""))&lt;&gt;0,COUNTA(split('Free text only'!X69,"","")),if(counta(split('Free text only'!X69,"";""))&lt;&gt;0,COUNTA(split('Free text only'!X69,"";1"")),1)),0)"),"0")</f>
        <v>0</v>
      </c>
      <c r="Y69" s="67" t="str">
        <f>IFERROR(__xludf.DUMMYFUNCTION("if('Free text only'!Y69&lt;&gt;"""",if(counta(split('Free text only'!Y69,"",""))&lt;&gt;0,COUNTA(split('Free text only'!Y69,"","")),if(counta(split('Free text only'!Y69,"";""))&lt;&gt;0,COUNTA(split('Free text only'!Y69,"";1"")),1)),0)"),"0")</f>
        <v>0</v>
      </c>
      <c r="Z69" s="67" t="str">
        <f>IFERROR(__xludf.DUMMYFUNCTION("if('Free text only'!Z69&lt;&gt;"""",if(counta(split('Free text only'!Z69,"",""))&lt;&gt;0,COUNTA(split('Free text only'!Z69,"","")),if(counta(split('Free text only'!Z69,"";""))&lt;&gt;0,COUNTA(split('Free text only'!Z69,"";1"")),1)),0)"),"0")</f>
        <v>0</v>
      </c>
    </row>
    <row r="70">
      <c r="A70" s="67" t="str">
        <f>IFERROR(__xludf.DUMMYFUNCTION("if('Free text only'!A70&lt;&gt;"""",if(counta(split('Free text only'!A70,"",""))&lt;&gt;0,COUNTA(split('Free text only'!A70,"","")),if(counta(split('Free text only'!A70,"";""))&lt;&gt;0,COUNTA(split('Free text only'!A70,"";1"")),1)),0)"),"0")</f>
        <v>0</v>
      </c>
      <c r="B70" s="67" t="str">
        <f>IFERROR(__xludf.DUMMYFUNCTION("if('Free text only'!B70&lt;&gt;"""",if(counta(split('Free text only'!B70,"",""))&lt;&gt;0,COUNTA(split('Free text only'!B70,"","")),if(counta(split('Free text only'!B70,"";""))&lt;&gt;0,COUNTA(split('Free text only'!B70,"";1"")),1)),0)"),"0")</f>
        <v>0</v>
      </c>
      <c r="C70" s="67" t="str">
        <f>IFERROR(__xludf.DUMMYFUNCTION("if('Free text only'!C70&lt;&gt;"""",if(counta(split('Free text only'!C70,"",""))&lt;&gt;0,COUNTA(split('Free text only'!C70,"","")),if(counta(split('Free text only'!C70,"";""))&lt;&gt;0,COUNTA(split('Free text only'!C70,"";1"")),1)),0)"),"0")</f>
        <v>0</v>
      </c>
      <c r="D70" s="67" t="str">
        <f>IFERROR(__xludf.DUMMYFUNCTION("if('Free text only'!D70&lt;&gt;"""",if(counta(split('Free text only'!D70,"",""))&lt;&gt;0,COUNTA(split('Free text only'!D70,"","")),if(counta(split('Free text only'!D70,"";""))&lt;&gt;0,COUNTA(split('Free text only'!D70,"";1"")),1)),0)"),"0")</f>
        <v>0</v>
      </c>
      <c r="E70" s="67" t="str">
        <f>IFERROR(__xludf.DUMMYFUNCTION("if('Free text only'!E70&lt;&gt;"""",if(counta(split('Free text only'!E70,"",""))&lt;&gt;0,COUNTA(split('Free text only'!E70,"","")),if(counta(split('Free text only'!E70,"";""))&lt;&gt;0,COUNTA(split('Free text only'!E70,"";1"")),1)),0)"),"0")</f>
        <v>0</v>
      </c>
      <c r="F70" s="67" t="str">
        <f>IFERROR(__xludf.DUMMYFUNCTION("if('Free text only'!F70&lt;&gt;"""",if(counta(split('Free text only'!F70,"",""))&lt;&gt;0,COUNTA(split('Free text only'!F70,"","")),if(counta(split('Free text only'!F70,"";""))&lt;&gt;0,COUNTA(split('Free text only'!F70,"";1"")),1)),0)"),"0")</f>
        <v>0</v>
      </c>
      <c r="G70" s="67" t="str">
        <f>IFERROR(__xludf.DUMMYFUNCTION("if('Free text only'!G70&lt;&gt;"""",if(counta(split('Free text only'!G70,"",""))&lt;&gt;0,COUNTA(split('Free text only'!G70,"","")),if(counta(split('Free text only'!G70,"";""))&lt;&gt;0,COUNTA(split('Free text only'!G70,"";1"")),1)),0)"),"0")</f>
        <v>0</v>
      </c>
      <c r="H70" s="67" t="str">
        <f>IFERROR(__xludf.DUMMYFUNCTION("if('Free text only'!H70&lt;&gt;"""",if(counta(split('Free text only'!H70,"",""))&lt;&gt;0,COUNTA(split('Free text only'!H70,"","")),if(counta(split('Free text only'!H70,"";""))&lt;&gt;0,COUNTA(split('Free text only'!H70,"";1"")),1)),0)"),"0")</f>
        <v>0</v>
      </c>
      <c r="I70" s="67" t="str">
        <f>IFERROR(__xludf.DUMMYFUNCTION("if('Free text only'!I70&lt;&gt;"""",if(counta(split('Free text only'!I70,"",""))&lt;&gt;0,COUNTA(split('Free text only'!I70,"","")),if(counta(split('Free text only'!I70,"";""))&lt;&gt;0,COUNTA(split('Free text only'!I70,"";1"")),1)),0)"),"0")</f>
        <v>0</v>
      </c>
      <c r="J70" s="67" t="str">
        <f>IFERROR(__xludf.DUMMYFUNCTION("if('Free text only'!J70&lt;&gt;"""",if(counta(split('Free text only'!J70,"",""))&lt;&gt;0,COUNTA(split('Free text only'!J70,"","")),if(counta(split('Free text only'!J70,"";""))&lt;&gt;0,COUNTA(split('Free text only'!J70,"";1"")),1)),0)"),"0")</f>
        <v>0</v>
      </c>
      <c r="K70" s="67" t="str">
        <f>IFERROR(__xludf.DUMMYFUNCTION("if('Free text only'!K70&lt;&gt;"""",if(counta(split('Free text only'!K70,"",""))&lt;&gt;0,COUNTA(split('Free text only'!K70,"","")),if(counta(split('Free text only'!K70,"";""))&lt;&gt;0,COUNTA(split('Free text only'!K70,"";1"")),1)),0)"),"0")</f>
        <v>0</v>
      </c>
      <c r="L70" s="67" t="str">
        <f>IFERROR(__xludf.DUMMYFUNCTION("if('Free text only'!L70&lt;&gt;"""",if(counta(split('Free text only'!L70,"",""))&lt;&gt;0,COUNTA(split('Free text only'!L70,"","")),if(counta(split('Free text only'!L70,"";""))&lt;&gt;0,COUNTA(split('Free text only'!L70,"";1"")),1)),0)"),"0")</f>
        <v>0</v>
      </c>
      <c r="M70" s="67" t="str">
        <f>IFERROR(__xludf.DUMMYFUNCTION("if('Free text only'!M70&lt;&gt;"""",if(counta(split('Free text only'!M70,"",""))&lt;&gt;0,COUNTA(split('Free text only'!M70,"","")),if(counta(split('Free text only'!M70,"";""))&lt;&gt;0,COUNTA(split('Free text only'!M70,"";1"")),1)),0)"),"0")</f>
        <v>0</v>
      </c>
      <c r="N70" s="67" t="str">
        <f>IFERROR(__xludf.DUMMYFUNCTION("if('Free text only'!N70&lt;&gt;"""",if(counta(split('Free text only'!N70,"",""))&lt;&gt;0,COUNTA(split('Free text only'!N70,"","")),if(counta(split('Free text only'!N70,"";""))&lt;&gt;0,COUNTA(split('Free text only'!N70,"";1"")),1)),0)"),"1")</f>
        <v>1</v>
      </c>
      <c r="O70" s="67" t="str">
        <f>IFERROR(__xludf.DUMMYFUNCTION("if('Free text only'!O70&lt;&gt;"""",if(counta(split('Free text only'!O70,"",""))&lt;&gt;0,COUNTA(split('Free text only'!O70,"","")),if(counta(split('Free text only'!O70,"";""))&lt;&gt;0,COUNTA(split('Free text only'!O70,"";1"")),1)),0)"),"0")</f>
        <v>0</v>
      </c>
      <c r="P70" s="67" t="str">
        <f>IFERROR(__xludf.DUMMYFUNCTION("if('Free text only'!P70&lt;&gt;"""",if(counta(split('Free text only'!P70,"",""))&lt;&gt;0,COUNTA(split('Free text only'!P70,"","")),if(counta(split('Free text only'!P70,"";""))&lt;&gt;0,COUNTA(split('Free text only'!P70,"";1"")),1)),0)"),"0")</f>
        <v>0</v>
      </c>
      <c r="Q70" s="67" t="str">
        <f>IFERROR(__xludf.DUMMYFUNCTION("if('Free text only'!Q70&lt;&gt;"""",if(counta(split('Free text only'!Q70,"",""))&lt;&gt;0,COUNTA(split('Free text only'!Q70,"","")),if(counta(split('Free text only'!Q70,"";""))&lt;&gt;0,COUNTA(split('Free text only'!Q70,"";1"")),1)),0)"),"0")</f>
        <v>0</v>
      </c>
      <c r="R70" s="67" t="str">
        <f>IFERROR(__xludf.DUMMYFUNCTION("if('Free text only'!R70&lt;&gt;"""",if(counta(split('Free text only'!R70,"",""))&lt;&gt;0,COUNTA(split('Free text only'!R70,"","")),if(counta(split('Free text only'!R70,"";""))&lt;&gt;0,COUNTA(split('Free text only'!R70,"";1"")),1)),0)"),"0")</f>
        <v>0</v>
      </c>
      <c r="S70" s="67" t="str">
        <f>IFERROR(__xludf.DUMMYFUNCTION("if('Free text only'!S70&lt;&gt;"""",if(counta(split('Free text only'!S70,"",""))&lt;&gt;0,COUNTA(split('Free text only'!S70,"","")),if(counta(split('Free text only'!S70,"";""))&lt;&gt;0,COUNTA(split('Free text only'!S70,"";1"")),1)),0)"),"0")</f>
        <v>0</v>
      </c>
      <c r="T70" s="67" t="str">
        <f>IFERROR(__xludf.DUMMYFUNCTION("if('Free text only'!T70&lt;&gt;"""",if(counta(split('Free text only'!T70,"",""))&lt;&gt;0,COUNTA(split('Free text only'!T70,"","")),if(counta(split('Free text only'!T70,"";""))&lt;&gt;0,COUNTA(split('Free text only'!T70,"";1"")),1)),0)"),"0")</f>
        <v>0</v>
      </c>
      <c r="U70" s="67" t="str">
        <f>IFERROR(__xludf.DUMMYFUNCTION("if('Free text only'!U70&lt;&gt;"""",if(counta(split('Free text only'!U70,"",""))&lt;&gt;0,COUNTA(split('Free text only'!U70,"","")),if(counta(split('Free text only'!U70,"";""))&lt;&gt;0,COUNTA(split('Free text only'!U70,"";1"")),1)),0)"),"0")</f>
        <v>0</v>
      </c>
      <c r="V70" s="67" t="str">
        <f>IFERROR(__xludf.DUMMYFUNCTION("if('Free text only'!V70&lt;&gt;"""",if(counta(split('Free text only'!V70,"",""))&lt;&gt;0,COUNTA(split('Free text only'!V70,"","")),if(counta(split('Free text only'!V70,"";""))&lt;&gt;0,COUNTA(split('Free text only'!V70,"";1"")),1)),0)"),"0")</f>
        <v>0</v>
      </c>
      <c r="W70" s="67" t="str">
        <f>IFERROR(__xludf.DUMMYFUNCTION("if('Free text only'!W70&lt;&gt;"""",if(counta(split('Free text only'!W70,"",""))&lt;&gt;0,COUNTA(split('Free text only'!W70,"","")),if(counta(split('Free text only'!W70,"";""))&lt;&gt;0,COUNTA(split('Free text only'!W70,"";1"")),1)),0)"),"0")</f>
        <v>0</v>
      </c>
      <c r="X70" s="67" t="str">
        <f>IFERROR(__xludf.DUMMYFUNCTION("if('Free text only'!X70&lt;&gt;"""",if(counta(split('Free text only'!X70,"",""))&lt;&gt;0,COUNTA(split('Free text only'!X70,"","")),if(counta(split('Free text only'!X70,"";""))&lt;&gt;0,COUNTA(split('Free text only'!X70,"";1"")),1)),0)"),"0")</f>
        <v>0</v>
      </c>
      <c r="Y70" s="67" t="str">
        <f>IFERROR(__xludf.DUMMYFUNCTION("if('Free text only'!Y70&lt;&gt;"""",if(counta(split('Free text only'!Y70,"",""))&lt;&gt;0,COUNTA(split('Free text only'!Y70,"","")),if(counta(split('Free text only'!Y70,"";""))&lt;&gt;0,COUNTA(split('Free text only'!Y70,"";1"")),1)),0)"),"0")</f>
        <v>0</v>
      </c>
      <c r="Z70" s="67" t="str">
        <f>IFERROR(__xludf.DUMMYFUNCTION("if('Free text only'!Z70&lt;&gt;"""",if(counta(split('Free text only'!Z70,"",""))&lt;&gt;0,COUNTA(split('Free text only'!Z70,"","")),if(counta(split('Free text only'!Z70,"";""))&lt;&gt;0,COUNTA(split('Free text only'!Z70,"";1"")),1)),0)"),"0")</f>
        <v>0</v>
      </c>
    </row>
    <row r="71">
      <c r="A71" s="67" t="str">
        <f>IFERROR(__xludf.DUMMYFUNCTION("if('Free text only'!A71&lt;&gt;"""",if(counta(split('Free text only'!A71,"",""))&lt;&gt;0,COUNTA(split('Free text only'!A71,"","")),if(counta(split('Free text only'!A71,"";""))&lt;&gt;0,COUNTA(split('Free text only'!A71,"";1"")),1)),0)"),"0")</f>
        <v>0</v>
      </c>
      <c r="B71" s="67" t="str">
        <f>IFERROR(__xludf.DUMMYFUNCTION("if('Free text only'!B71&lt;&gt;"""",if(counta(split('Free text only'!B71,"",""))&lt;&gt;0,COUNTA(split('Free text only'!B71,"","")),if(counta(split('Free text only'!B71,"";""))&lt;&gt;0,COUNTA(split('Free text only'!B71,"";1"")),1)),0)"),"0")</f>
        <v>0</v>
      </c>
      <c r="C71" s="67" t="str">
        <f>IFERROR(__xludf.DUMMYFUNCTION("if('Free text only'!C71&lt;&gt;"""",if(counta(split('Free text only'!C71,"",""))&lt;&gt;0,COUNTA(split('Free text only'!C71,"","")),if(counta(split('Free text only'!C71,"";""))&lt;&gt;0,COUNTA(split('Free text only'!C71,"";1"")),1)),0)"),"0")</f>
        <v>0</v>
      </c>
      <c r="D71" s="67" t="str">
        <f>IFERROR(__xludf.DUMMYFUNCTION("if('Free text only'!D71&lt;&gt;"""",if(counta(split('Free text only'!D71,"",""))&lt;&gt;0,COUNTA(split('Free text only'!D71,"","")),if(counta(split('Free text only'!D71,"";""))&lt;&gt;0,COUNTA(split('Free text only'!D71,"";1"")),1)),0)"),"0")</f>
        <v>0</v>
      </c>
      <c r="E71" s="67" t="str">
        <f>IFERROR(__xludf.DUMMYFUNCTION("if('Free text only'!E71&lt;&gt;"""",if(counta(split('Free text only'!E71,"",""))&lt;&gt;0,COUNTA(split('Free text only'!E71,"","")),if(counta(split('Free text only'!E71,"";""))&lt;&gt;0,COUNTA(split('Free text only'!E71,"";1"")),1)),0)"),"0")</f>
        <v>0</v>
      </c>
      <c r="F71" s="67" t="str">
        <f>IFERROR(__xludf.DUMMYFUNCTION("if('Free text only'!F71&lt;&gt;"""",if(counta(split('Free text only'!F71,"",""))&lt;&gt;0,COUNTA(split('Free text only'!F71,"","")),if(counta(split('Free text only'!F71,"";""))&lt;&gt;0,COUNTA(split('Free text only'!F71,"";1"")),1)),0)"),"0")</f>
        <v>0</v>
      </c>
      <c r="G71" s="67" t="str">
        <f>IFERROR(__xludf.DUMMYFUNCTION("if('Free text only'!G71&lt;&gt;"""",if(counta(split('Free text only'!G71,"",""))&lt;&gt;0,COUNTA(split('Free text only'!G71,"","")),if(counta(split('Free text only'!G71,"";""))&lt;&gt;0,COUNTA(split('Free text only'!G71,"";1"")),1)),0)"),"0")</f>
        <v>0</v>
      </c>
      <c r="H71" s="67" t="str">
        <f>IFERROR(__xludf.DUMMYFUNCTION("if('Free text only'!H71&lt;&gt;"""",if(counta(split('Free text only'!H71,"",""))&lt;&gt;0,COUNTA(split('Free text only'!H71,"","")),if(counta(split('Free text only'!H71,"";""))&lt;&gt;0,COUNTA(split('Free text only'!H71,"";1"")),1)),0)"),"0")</f>
        <v>0</v>
      </c>
      <c r="I71" s="67" t="str">
        <f>IFERROR(__xludf.DUMMYFUNCTION("if('Free text only'!I71&lt;&gt;"""",if(counta(split('Free text only'!I71,"",""))&lt;&gt;0,COUNTA(split('Free text only'!I71,"","")),if(counta(split('Free text only'!I71,"";""))&lt;&gt;0,COUNTA(split('Free text only'!I71,"";1"")),1)),0)"),"0")</f>
        <v>0</v>
      </c>
      <c r="J71" s="67" t="str">
        <f>IFERROR(__xludf.DUMMYFUNCTION("if('Free text only'!J71&lt;&gt;"""",if(counta(split('Free text only'!J71,"",""))&lt;&gt;0,COUNTA(split('Free text only'!J71,"","")),if(counta(split('Free text only'!J71,"";""))&lt;&gt;0,COUNTA(split('Free text only'!J71,"";1"")),1)),0)"),"0")</f>
        <v>0</v>
      </c>
      <c r="K71" s="67" t="str">
        <f>IFERROR(__xludf.DUMMYFUNCTION("if('Free text only'!K71&lt;&gt;"""",if(counta(split('Free text only'!K71,"",""))&lt;&gt;0,COUNTA(split('Free text only'!K71,"","")),if(counta(split('Free text only'!K71,"";""))&lt;&gt;0,COUNTA(split('Free text only'!K71,"";1"")),1)),0)"),"0")</f>
        <v>0</v>
      </c>
      <c r="L71" s="67" t="str">
        <f>IFERROR(__xludf.DUMMYFUNCTION("if('Free text only'!L71&lt;&gt;"""",if(counta(split('Free text only'!L71,"",""))&lt;&gt;0,COUNTA(split('Free text only'!L71,"","")),if(counta(split('Free text only'!L71,"";""))&lt;&gt;0,COUNTA(split('Free text only'!L71,"";1"")),1)),0)"),"0")</f>
        <v>0</v>
      </c>
      <c r="M71" s="67" t="str">
        <f>IFERROR(__xludf.DUMMYFUNCTION("if('Free text only'!M71&lt;&gt;"""",if(counta(split('Free text only'!M71,"",""))&lt;&gt;0,COUNTA(split('Free text only'!M71,"","")),if(counta(split('Free text only'!M71,"";""))&lt;&gt;0,COUNTA(split('Free text only'!M71,"";1"")),1)),0)"),"0")</f>
        <v>0</v>
      </c>
      <c r="N71" s="67" t="str">
        <f>IFERROR(__xludf.DUMMYFUNCTION("if('Free text only'!N71&lt;&gt;"""",if(counta(split('Free text only'!N71,"",""))&lt;&gt;0,COUNTA(split('Free text only'!N71,"","")),if(counta(split('Free text only'!N71,"";""))&lt;&gt;0,COUNTA(split('Free text only'!N71,"";1"")),1)),0)"),"0")</f>
        <v>0</v>
      </c>
      <c r="O71" s="67" t="str">
        <f>IFERROR(__xludf.DUMMYFUNCTION("if('Free text only'!O71&lt;&gt;"""",if(counta(split('Free text only'!O71,"",""))&lt;&gt;0,COUNTA(split('Free text only'!O71,"","")),if(counta(split('Free text only'!O71,"";""))&lt;&gt;0,COUNTA(split('Free text only'!O71,"";1"")),1)),0)"),"0")</f>
        <v>0</v>
      </c>
      <c r="P71" s="67" t="str">
        <f>IFERROR(__xludf.DUMMYFUNCTION("if('Free text only'!P71&lt;&gt;"""",if(counta(split('Free text only'!P71,"",""))&lt;&gt;0,COUNTA(split('Free text only'!P71,"","")),if(counta(split('Free text only'!P71,"";""))&lt;&gt;0,COUNTA(split('Free text only'!P71,"";1"")),1)),0)"),"0")</f>
        <v>0</v>
      </c>
      <c r="Q71" s="67" t="str">
        <f>IFERROR(__xludf.DUMMYFUNCTION("if('Free text only'!Q71&lt;&gt;"""",if(counta(split('Free text only'!Q71,"",""))&lt;&gt;0,COUNTA(split('Free text only'!Q71,"","")),if(counta(split('Free text only'!Q71,"";""))&lt;&gt;0,COUNTA(split('Free text only'!Q71,"";1"")),1)),0)"),"0")</f>
        <v>0</v>
      </c>
      <c r="R71" s="67" t="str">
        <f>IFERROR(__xludf.DUMMYFUNCTION("if('Free text only'!R71&lt;&gt;"""",if(counta(split('Free text only'!R71,"",""))&lt;&gt;0,COUNTA(split('Free text only'!R71,"","")),if(counta(split('Free text only'!R71,"";""))&lt;&gt;0,COUNTA(split('Free text only'!R71,"";1"")),1)),0)"),"1")</f>
        <v>1</v>
      </c>
      <c r="S71" s="67" t="str">
        <f>IFERROR(__xludf.DUMMYFUNCTION("if('Free text only'!S71&lt;&gt;"""",if(counta(split('Free text only'!S71,"",""))&lt;&gt;0,COUNTA(split('Free text only'!S71,"","")),if(counta(split('Free text only'!S71,"";""))&lt;&gt;0,COUNTA(split('Free text only'!S71,"";1"")),1)),0)"),"0")</f>
        <v>0</v>
      </c>
      <c r="T71" s="67" t="str">
        <f>IFERROR(__xludf.DUMMYFUNCTION("if('Free text only'!T71&lt;&gt;"""",if(counta(split('Free text only'!T71,"",""))&lt;&gt;0,COUNTA(split('Free text only'!T71,"","")),if(counta(split('Free text only'!T71,"";""))&lt;&gt;0,COUNTA(split('Free text only'!T71,"";1"")),1)),0)"),"0")</f>
        <v>0</v>
      </c>
      <c r="U71" s="67" t="str">
        <f>IFERROR(__xludf.DUMMYFUNCTION("if('Free text only'!U71&lt;&gt;"""",if(counta(split('Free text only'!U71,"",""))&lt;&gt;0,COUNTA(split('Free text only'!U71,"","")),if(counta(split('Free text only'!U71,"";""))&lt;&gt;0,COUNTA(split('Free text only'!U71,"";1"")),1)),0)"),"0")</f>
        <v>0</v>
      </c>
      <c r="V71" s="67" t="str">
        <f>IFERROR(__xludf.DUMMYFUNCTION("if('Free text only'!V71&lt;&gt;"""",if(counta(split('Free text only'!V71,"",""))&lt;&gt;0,COUNTA(split('Free text only'!V71,"","")),if(counta(split('Free text only'!V71,"";""))&lt;&gt;0,COUNTA(split('Free text only'!V71,"";1"")),1)),0)"),"0")</f>
        <v>0</v>
      </c>
      <c r="W71" s="67" t="str">
        <f>IFERROR(__xludf.DUMMYFUNCTION("if('Free text only'!W71&lt;&gt;"""",if(counta(split('Free text only'!W71,"",""))&lt;&gt;0,COUNTA(split('Free text only'!W71,"","")),if(counta(split('Free text only'!W71,"";""))&lt;&gt;0,COUNTA(split('Free text only'!W71,"";1"")),1)),0)"),"0")</f>
        <v>0</v>
      </c>
      <c r="X71" s="67" t="str">
        <f>IFERROR(__xludf.DUMMYFUNCTION("if('Free text only'!X71&lt;&gt;"""",if(counta(split('Free text only'!X71,"",""))&lt;&gt;0,COUNTA(split('Free text only'!X71,"","")),if(counta(split('Free text only'!X71,"";""))&lt;&gt;0,COUNTA(split('Free text only'!X71,"";1"")),1)),0)"),"0")</f>
        <v>0</v>
      </c>
      <c r="Y71" s="67" t="str">
        <f>IFERROR(__xludf.DUMMYFUNCTION("if('Free text only'!Y71&lt;&gt;"""",if(counta(split('Free text only'!Y71,"",""))&lt;&gt;0,COUNTA(split('Free text only'!Y71,"","")),if(counta(split('Free text only'!Y71,"";""))&lt;&gt;0,COUNTA(split('Free text only'!Y71,"";1"")),1)),0)"),"0")</f>
        <v>0</v>
      </c>
      <c r="Z71" s="67" t="str">
        <f>IFERROR(__xludf.DUMMYFUNCTION("if('Free text only'!Z71&lt;&gt;"""",if(counta(split('Free text only'!Z71,"",""))&lt;&gt;0,COUNTA(split('Free text only'!Z71,"","")),if(counta(split('Free text only'!Z71,"";""))&lt;&gt;0,COUNTA(split('Free text only'!Z71,"";1"")),1)),0)"),"0")</f>
        <v>0</v>
      </c>
    </row>
    <row r="72">
      <c r="A72" s="67" t="str">
        <f>IFERROR(__xludf.DUMMYFUNCTION("if('Free text only'!A72&lt;&gt;"""",if(counta(split('Free text only'!A72,"",""))&lt;&gt;0,COUNTA(split('Free text only'!A72,"","")),if(counta(split('Free text only'!A72,"";""))&lt;&gt;0,COUNTA(split('Free text only'!A72,"";1"")),1)),0)"),"0")</f>
        <v>0</v>
      </c>
      <c r="B72" s="67" t="str">
        <f>IFERROR(__xludf.DUMMYFUNCTION("if('Free text only'!B72&lt;&gt;"""",if(counta(split('Free text only'!B72,"",""))&lt;&gt;0,COUNTA(split('Free text only'!B72,"","")),if(counta(split('Free text only'!B72,"";""))&lt;&gt;0,COUNTA(split('Free text only'!B72,"";1"")),1)),0)"),"0")</f>
        <v>0</v>
      </c>
      <c r="C72" s="67" t="str">
        <f>IFERROR(__xludf.DUMMYFUNCTION("if('Free text only'!C72&lt;&gt;"""",if(counta(split('Free text only'!C72,"",""))&lt;&gt;0,COUNTA(split('Free text only'!C72,"","")),if(counta(split('Free text only'!C72,"";""))&lt;&gt;0,COUNTA(split('Free text only'!C72,"";1"")),1)),0)"),"0")</f>
        <v>0</v>
      </c>
      <c r="D72" s="67" t="str">
        <f>IFERROR(__xludf.DUMMYFUNCTION("if('Free text only'!D72&lt;&gt;"""",if(counta(split('Free text only'!D72,"",""))&lt;&gt;0,COUNTA(split('Free text only'!D72,"","")),if(counta(split('Free text only'!D72,"";""))&lt;&gt;0,COUNTA(split('Free text only'!D72,"";1"")),1)),0)"),"0")</f>
        <v>0</v>
      </c>
      <c r="E72" s="67" t="str">
        <f>IFERROR(__xludf.DUMMYFUNCTION("if('Free text only'!E72&lt;&gt;"""",if(counta(split('Free text only'!E72,"",""))&lt;&gt;0,COUNTA(split('Free text only'!E72,"","")),if(counta(split('Free text only'!E72,"";""))&lt;&gt;0,COUNTA(split('Free text only'!E72,"";1"")),1)),0)"),"0")</f>
        <v>0</v>
      </c>
      <c r="F72" s="67" t="str">
        <f>IFERROR(__xludf.DUMMYFUNCTION("if('Free text only'!F72&lt;&gt;"""",if(counta(split('Free text only'!F72,"",""))&lt;&gt;0,COUNTA(split('Free text only'!F72,"","")),if(counta(split('Free text only'!F72,"";""))&lt;&gt;0,COUNTA(split('Free text only'!F72,"";1"")),1)),0)"),"1")</f>
        <v>1</v>
      </c>
      <c r="G72" s="67" t="str">
        <f>IFERROR(__xludf.DUMMYFUNCTION("if('Free text only'!G72&lt;&gt;"""",if(counta(split('Free text only'!G72,"",""))&lt;&gt;0,COUNTA(split('Free text only'!G72,"","")),if(counta(split('Free text only'!G72,"";""))&lt;&gt;0,COUNTA(split('Free text only'!G72,"";1"")),1)),0)"),"0")</f>
        <v>0</v>
      </c>
      <c r="H72" s="67" t="str">
        <f>IFERROR(__xludf.DUMMYFUNCTION("if('Free text only'!H72&lt;&gt;"""",if(counta(split('Free text only'!H72,"",""))&lt;&gt;0,COUNTA(split('Free text only'!H72,"","")),if(counta(split('Free text only'!H72,"";""))&lt;&gt;0,COUNTA(split('Free text only'!H72,"";1"")),1)),0)"),"0")</f>
        <v>0</v>
      </c>
      <c r="I72" s="67" t="str">
        <f>IFERROR(__xludf.DUMMYFUNCTION("if('Free text only'!I72&lt;&gt;"""",if(counta(split('Free text only'!I72,"",""))&lt;&gt;0,COUNTA(split('Free text only'!I72,"","")),if(counta(split('Free text only'!I72,"";""))&lt;&gt;0,COUNTA(split('Free text only'!I72,"";1"")),1)),0)"),"0")</f>
        <v>0</v>
      </c>
      <c r="J72" s="67" t="str">
        <f>IFERROR(__xludf.DUMMYFUNCTION("if('Free text only'!J72&lt;&gt;"""",if(counta(split('Free text only'!J72,"",""))&lt;&gt;0,COUNTA(split('Free text only'!J72,"","")),if(counta(split('Free text only'!J72,"";""))&lt;&gt;0,COUNTA(split('Free text only'!J72,"";1"")),1)),0)"),"0")</f>
        <v>0</v>
      </c>
      <c r="K72" s="67" t="str">
        <f>IFERROR(__xludf.DUMMYFUNCTION("if('Free text only'!K72&lt;&gt;"""",if(counta(split('Free text only'!K72,"",""))&lt;&gt;0,COUNTA(split('Free text only'!K72,"","")),if(counta(split('Free text only'!K72,"";""))&lt;&gt;0,COUNTA(split('Free text only'!K72,"";1"")),1)),0)"),"0")</f>
        <v>0</v>
      </c>
      <c r="L72" s="67" t="str">
        <f>IFERROR(__xludf.DUMMYFUNCTION("if('Free text only'!L72&lt;&gt;"""",if(counta(split('Free text only'!L72,"",""))&lt;&gt;0,COUNTA(split('Free text only'!L72,"","")),if(counta(split('Free text only'!L72,"";""))&lt;&gt;0,COUNTA(split('Free text only'!L72,"";1"")),1)),0)"),"0")</f>
        <v>0</v>
      </c>
      <c r="M72" s="67" t="str">
        <f>IFERROR(__xludf.DUMMYFUNCTION("if('Free text only'!M72&lt;&gt;"""",if(counta(split('Free text only'!M72,"",""))&lt;&gt;0,COUNTA(split('Free text only'!M72,"","")),if(counta(split('Free text only'!M72,"";""))&lt;&gt;0,COUNTA(split('Free text only'!M72,"";1"")),1)),0)"),"0")</f>
        <v>0</v>
      </c>
      <c r="N72" s="67" t="str">
        <f>IFERROR(__xludf.DUMMYFUNCTION("if('Free text only'!N72&lt;&gt;"""",if(counta(split('Free text only'!N72,"",""))&lt;&gt;0,COUNTA(split('Free text only'!N72,"","")),if(counta(split('Free text only'!N72,"";""))&lt;&gt;0,COUNTA(split('Free text only'!N72,"";1"")),1)),0)"),"0")</f>
        <v>0</v>
      </c>
      <c r="O72" s="67" t="str">
        <f>IFERROR(__xludf.DUMMYFUNCTION("if('Free text only'!O72&lt;&gt;"""",if(counta(split('Free text only'!O72,"",""))&lt;&gt;0,COUNTA(split('Free text only'!O72,"","")),if(counta(split('Free text only'!O72,"";""))&lt;&gt;0,COUNTA(split('Free text only'!O72,"";1"")),1)),0)"),"0")</f>
        <v>0</v>
      </c>
      <c r="P72" s="67" t="str">
        <f>IFERROR(__xludf.DUMMYFUNCTION("if('Free text only'!P72&lt;&gt;"""",if(counta(split('Free text only'!P72,"",""))&lt;&gt;0,COUNTA(split('Free text only'!P72,"","")),if(counta(split('Free text only'!P72,"";""))&lt;&gt;0,COUNTA(split('Free text only'!P72,"";1"")),1)),0)"),"0")</f>
        <v>0</v>
      </c>
      <c r="Q72" s="67" t="str">
        <f>IFERROR(__xludf.DUMMYFUNCTION("if('Free text only'!Q72&lt;&gt;"""",if(counta(split('Free text only'!Q72,"",""))&lt;&gt;0,COUNTA(split('Free text only'!Q72,"","")),if(counta(split('Free text only'!Q72,"";""))&lt;&gt;0,COUNTA(split('Free text only'!Q72,"";1"")),1)),0)"),"1")</f>
        <v>1</v>
      </c>
      <c r="R72" s="67" t="str">
        <f>IFERROR(__xludf.DUMMYFUNCTION("if('Free text only'!R72&lt;&gt;"""",if(counta(split('Free text only'!R72,"",""))&lt;&gt;0,COUNTA(split('Free text only'!R72,"","")),if(counta(split('Free text only'!R72,"";""))&lt;&gt;0,COUNTA(split('Free text only'!R72,"";1"")),1)),0)"),"0")</f>
        <v>0</v>
      </c>
      <c r="S72" s="67" t="str">
        <f>IFERROR(__xludf.DUMMYFUNCTION("if('Free text only'!S72&lt;&gt;"""",if(counta(split('Free text only'!S72,"",""))&lt;&gt;0,COUNTA(split('Free text only'!S72,"","")),if(counta(split('Free text only'!S72,"";""))&lt;&gt;0,COUNTA(split('Free text only'!S72,"";1"")),1)),0)"),"0")</f>
        <v>0</v>
      </c>
      <c r="T72" s="67" t="str">
        <f>IFERROR(__xludf.DUMMYFUNCTION("if('Free text only'!T72&lt;&gt;"""",if(counta(split('Free text only'!T72,"",""))&lt;&gt;0,COUNTA(split('Free text only'!T72,"","")),if(counta(split('Free text only'!T72,"";""))&lt;&gt;0,COUNTA(split('Free text only'!T72,"";1"")),1)),0)"),"0")</f>
        <v>0</v>
      </c>
      <c r="U72" s="67" t="str">
        <f>IFERROR(__xludf.DUMMYFUNCTION("if('Free text only'!U72&lt;&gt;"""",if(counta(split('Free text only'!U72,"",""))&lt;&gt;0,COUNTA(split('Free text only'!U72,"","")),if(counta(split('Free text only'!U72,"";""))&lt;&gt;0,COUNTA(split('Free text only'!U72,"";1"")),1)),0)"),"0")</f>
        <v>0</v>
      </c>
      <c r="V72" s="67" t="str">
        <f>IFERROR(__xludf.DUMMYFUNCTION("if('Free text only'!V72&lt;&gt;"""",if(counta(split('Free text only'!V72,"",""))&lt;&gt;0,COUNTA(split('Free text only'!V72,"","")),if(counta(split('Free text only'!V72,"";""))&lt;&gt;0,COUNTA(split('Free text only'!V72,"";1"")),1)),0)"),"0")</f>
        <v>0</v>
      </c>
      <c r="W72" s="67" t="str">
        <f>IFERROR(__xludf.DUMMYFUNCTION("if('Free text only'!W72&lt;&gt;"""",if(counta(split('Free text only'!W72,"",""))&lt;&gt;0,COUNTA(split('Free text only'!W72,"","")),if(counta(split('Free text only'!W72,"";""))&lt;&gt;0,COUNTA(split('Free text only'!W72,"";1"")),1)),0)"),"0")</f>
        <v>0</v>
      </c>
      <c r="X72" s="67" t="str">
        <f>IFERROR(__xludf.DUMMYFUNCTION("if('Free text only'!X72&lt;&gt;"""",if(counta(split('Free text only'!X72,"",""))&lt;&gt;0,COUNTA(split('Free text only'!X72,"","")),if(counta(split('Free text only'!X72,"";""))&lt;&gt;0,COUNTA(split('Free text only'!X72,"";1"")),1)),0)"),"0")</f>
        <v>0</v>
      </c>
      <c r="Y72" s="67" t="str">
        <f>IFERROR(__xludf.DUMMYFUNCTION("if('Free text only'!Y72&lt;&gt;"""",if(counta(split('Free text only'!Y72,"",""))&lt;&gt;0,COUNTA(split('Free text only'!Y72,"","")),if(counta(split('Free text only'!Y72,"";""))&lt;&gt;0,COUNTA(split('Free text only'!Y72,"";1"")),1)),0)"),"0")</f>
        <v>0</v>
      </c>
      <c r="Z72" s="67" t="str">
        <f>IFERROR(__xludf.DUMMYFUNCTION("if('Free text only'!Z72&lt;&gt;"""",if(counta(split('Free text only'!Z72,"",""))&lt;&gt;0,COUNTA(split('Free text only'!Z72,"","")),if(counta(split('Free text only'!Z72,"";""))&lt;&gt;0,COUNTA(split('Free text only'!Z72,"";1"")),1)),0)"),"0")</f>
        <v>0</v>
      </c>
    </row>
    <row r="73">
      <c r="A73" s="67" t="str">
        <f>IFERROR(__xludf.DUMMYFUNCTION("if('Free text only'!A73&lt;&gt;"""",if(counta(split('Free text only'!A73,"",""))&lt;&gt;0,COUNTA(split('Free text only'!A73,"","")),if(counta(split('Free text only'!A73,"";""))&lt;&gt;0,COUNTA(split('Free text only'!A73,"";1"")),1)),0)"),"0")</f>
        <v>0</v>
      </c>
      <c r="B73" s="67" t="str">
        <f>IFERROR(__xludf.DUMMYFUNCTION("if('Free text only'!B73&lt;&gt;"""",if(counta(split('Free text only'!B73,"",""))&lt;&gt;0,COUNTA(split('Free text only'!B73,"","")),if(counta(split('Free text only'!B73,"";""))&lt;&gt;0,COUNTA(split('Free text only'!B73,"";1"")),1)),0)"),"0")</f>
        <v>0</v>
      </c>
      <c r="C73" s="67" t="str">
        <f>IFERROR(__xludf.DUMMYFUNCTION("if('Free text only'!C73&lt;&gt;"""",if(counta(split('Free text only'!C73,"",""))&lt;&gt;0,COUNTA(split('Free text only'!C73,"","")),if(counta(split('Free text only'!C73,"";""))&lt;&gt;0,COUNTA(split('Free text only'!C73,"";1"")),1)),0)"),"1")</f>
        <v>1</v>
      </c>
      <c r="D73" s="67" t="str">
        <f>IFERROR(__xludf.DUMMYFUNCTION("if('Free text only'!D73&lt;&gt;"""",if(counta(split('Free text only'!D73,"",""))&lt;&gt;0,COUNTA(split('Free text only'!D73,"","")),if(counta(split('Free text only'!D73,"";""))&lt;&gt;0,COUNTA(split('Free text only'!D73,"";1"")),1)),0)"),"0")</f>
        <v>0</v>
      </c>
      <c r="E73" s="67" t="str">
        <f>IFERROR(__xludf.DUMMYFUNCTION("if('Free text only'!E73&lt;&gt;"""",if(counta(split('Free text only'!E73,"",""))&lt;&gt;0,COUNTA(split('Free text only'!E73,"","")),if(counta(split('Free text only'!E73,"";""))&lt;&gt;0,COUNTA(split('Free text only'!E73,"";1"")),1)),0)"),"0")</f>
        <v>0</v>
      </c>
      <c r="F73" s="67" t="str">
        <f>IFERROR(__xludf.DUMMYFUNCTION("if('Free text only'!F73&lt;&gt;"""",if(counta(split('Free text only'!F73,"",""))&lt;&gt;0,COUNTA(split('Free text only'!F73,"","")),if(counta(split('Free text only'!F73,"";""))&lt;&gt;0,COUNTA(split('Free text only'!F73,"";1"")),1)),0)"),"0")</f>
        <v>0</v>
      </c>
      <c r="G73" s="67" t="str">
        <f>IFERROR(__xludf.DUMMYFUNCTION("if('Free text only'!G73&lt;&gt;"""",if(counta(split('Free text only'!G73,"",""))&lt;&gt;0,COUNTA(split('Free text only'!G73,"","")),if(counta(split('Free text only'!G73,"";""))&lt;&gt;0,COUNTA(split('Free text only'!G73,"";1"")),1)),0)"),"1")</f>
        <v>1</v>
      </c>
      <c r="H73" s="67" t="str">
        <f>IFERROR(__xludf.DUMMYFUNCTION("if('Free text only'!H73&lt;&gt;"""",if(counta(split('Free text only'!H73,"",""))&lt;&gt;0,COUNTA(split('Free text only'!H73,"","")),if(counta(split('Free text only'!H73,"";""))&lt;&gt;0,COUNTA(split('Free text only'!H73,"";1"")),1)),0)"),"0")</f>
        <v>0</v>
      </c>
      <c r="I73" s="67" t="str">
        <f>IFERROR(__xludf.DUMMYFUNCTION("if('Free text only'!I73&lt;&gt;"""",if(counta(split('Free text only'!I73,"",""))&lt;&gt;0,COUNTA(split('Free text only'!I73,"","")),if(counta(split('Free text only'!I73,"";""))&lt;&gt;0,COUNTA(split('Free text only'!I73,"";1"")),1)),0)"),"0")</f>
        <v>0</v>
      </c>
      <c r="J73" s="67" t="str">
        <f>IFERROR(__xludf.DUMMYFUNCTION("if('Free text only'!J73&lt;&gt;"""",if(counta(split('Free text only'!J73,"",""))&lt;&gt;0,COUNTA(split('Free text only'!J73,"","")),if(counta(split('Free text only'!J73,"";""))&lt;&gt;0,COUNTA(split('Free text only'!J73,"";1"")),1)),0)"),"0")</f>
        <v>0</v>
      </c>
      <c r="K73" s="67" t="str">
        <f>IFERROR(__xludf.DUMMYFUNCTION("if('Free text only'!K73&lt;&gt;"""",if(counta(split('Free text only'!K73,"",""))&lt;&gt;0,COUNTA(split('Free text only'!K73,"","")),if(counta(split('Free text only'!K73,"";""))&lt;&gt;0,COUNTA(split('Free text only'!K73,"";1"")),1)),0)"),"0")</f>
        <v>0</v>
      </c>
      <c r="L73" s="67" t="str">
        <f>IFERROR(__xludf.DUMMYFUNCTION("if('Free text only'!L73&lt;&gt;"""",if(counta(split('Free text only'!L73,"",""))&lt;&gt;0,COUNTA(split('Free text only'!L73,"","")),if(counta(split('Free text only'!L73,"";""))&lt;&gt;0,COUNTA(split('Free text only'!L73,"";1"")),1)),0)"),"0")</f>
        <v>0</v>
      </c>
      <c r="M73" s="67" t="str">
        <f>IFERROR(__xludf.DUMMYFUNCTION("if('Free text only'!M73&lt;&gt;"""",if(counta(split('Free text only'!M73,"",""))&lt;&gt;0,COUNTA(split('Free text only'!M73,"","")),if(counta(split('Free text only'!M73,"";""))&lt;&gt;0,COUNTA(split('Free text only'!M73,"";1"")),1)),0)"),"0")</f>
        <v>0</v>
      </c>
      <c r="N73" s="67" t="str">
        <f>IFERROR(__xludf.DUMMYFUNCTION("if('Free text only'!N73&lt;&gt;"""",if(counta(split('Free text only'!N73,"",""))&lt;&gt;0,COUNTA(split('Free text only'!N73,"","")),if(counta(split('Free text only'!N73,"";""))&lt;&gt;0,COUNTA(split('Free text only'!N73,"";1"")),1)),0)"),"0")</f>
        <v>0</v>
      </c>
      <c r="O73" s="67" t="str">
        <f>IFERROR(__xludf.DUMMYFUNCTION("if('Free text only'!O73&lt;&gt;"""",if(counta(split('Free text only'!O73,"",""))&lt;&gt;0,COUNTA(split('Free text only'!O73,"","")),if(counta(split('Free text only'!O73,"";""))&lt;&gt;0,COUNTA(split('Free text only'!O73,"";1"")),1)),0)"),"0")</f>
        <v>0</v>
      </c>
      <c r="P73" s="67" t="str">
        <f>IFERROR(__xludf.DUMMYFUNCTION("if('Free text only'!P73&lt;&gt;"""",if(counta(split('Free text only'!P73,"",""))&lt;&gt;0,COUNTA(split('Free text only'!P73,"","")),if(counta(split('Free text only'!P73,"";""))&lt;&gt;0,COUNTA(split('Free text only'!P73,"";1"")),1)),0)"),"1")</f>
        <v>1</v>
      </c>
      <c r="Q73" s="67" t="str">
        <f>IFERROR(__xludf.DUMMYFUNCTION("if('Free text only'!Q73&lt;&gt;"""",if(counta(split('Free text only'!Q73,"",""))&lt;&gt;0,COUNTA(split('Free text only'!Q73,"","")),if(counta(split('Free text only'!Q73,"";""))&lt;&gt;0,COUNTA(split('Free text only'!Q73,"";1"")),1)),0)"),"0")</f>
        <v>0</v>
      </c>
      <c r="R73" s="67" t="str">
        <f>IFERROR(__xludf.DUMMYFUNCTION("if('Free text only'!R73&lt;&gt;"""",if(counta(split('Free text only'!R73,"",""))&lt;&gt;0,COUNTA(split('Free text only'!R73,"","")),if(counta(split('Free text only'!R73,"";""))&lt;&gt;0,COUNTA(split('Free text only'!R73,"";1"")),1)),0)"),"0")</f>
        <v>0</v>
      </c>
      <c r="S73" s="67" t="str">
        <f>IFERROR(__xludf.DUMMYFUNCTION("if('Free text only'!S73&lt;&gt;"""",if(counta(split('Free text only'!S73,"",""))&lt;&gt;0,COUNTA(split('Free text only'!S73,"","")),if(counta(split('Free text only'!S73,"";""))&lt;&gt;0,COUNTA(split('Free text only'!S73,"";1"")),1)),0)"),"1")</f>
        <v>1</v>
      </c>
      <c r="T73" s="67" t="str">
        <f>IFERROR(__xludf.DUMMYFUNCTION("if('Free text only'!T73&lt;&gt;"""",if(counta(split('Free text only'!T73,"",""))&lt;&gt;0,COUNTA(split('Free text only'!T73,"","")),if(counta(split('Free text only'!T73,"";""))&lt;&gt;0,COUNTA(split('Free text only'!T73,"";1"")),1)),0)"),"0")</f>
        <v>0</v>
      </c>
      <c r="U73" s="67" t="str">
        <f>IFERROR(__xludf.DUMMYFUNCTION("if('Free text only'!U73&lt;&gt;"""",if(counta(split('Free text only'!U73,"",""))&lt;&gt;0,COUNTA(split('Free text only'!U73,"","")),if(counta(split('Free text only'!U73,"";""))&lt;&gt;0,COUNTA(split('Free text only'!U73,"";1"")),1)),0)"),"1")</f>
        <v>1</v>
      </c>
      <c r="V73" s="67" t="str">
        <f>IFERROR(__xludf.DUMMYFUNCTION("if('Free text only'!V73&lt;&gt;"""",if(counta(split('Free text only'!V73,"",""))&lt;&gt;0,COUNTA(split('Free text only'!V73,"","")),if(counta(split('Free text only'!V73,"";""))&lt;&gt;0,COUNTA(split('Free text only'!V73,"";1"")),1)),0)"),"0")</f>
        <v>0</v>
      </c>
      <c r="W73" s="67" t="str">
        <f>IFERROR(__xludf.DUMMYFUNCTION("if('Free text only'!W73&lt;&gt;"""",if(counta(split('Free text only'!W73,"",""))&lt;&gt;0,COUNTA(split('Free text only'!W73,"","")),if(counta(split('Free text only'!W73,"";""))&lt;&gt;0,COUNTA(split('Free text only'!W73,"";1"")),1)),0)"),"0")</f>
        <v>0</v>
      </c>
      <c r="X73" s="67" t="str">
        <f>IFERROR(__xludf.DUMMYFUNCTION("if('Free text only'!X73&lt;&gt;"""",if(counta(split('Free text only'!X73,"",""))&lt;&gt;0,COUNTA(split('Free text only'!X73,"","")),if(counta(split('Free text only'!X73,"";""))&lt;&gt;0,COUNTA(split('Free text only'!X73,"";1"")),1)),0)"),"0")</f>
        <v>0</v>
      </c>
      <c r="Y73" s="67" t="str">
        <f>IFERROR(__xludf.DUMMYFUNCTION("if('Free text only'!Y73&lt;&gt;"""",if(counta(split('Free text only'!Y73,"",""))&lt;&gt;0,COUNTA(split('Free text only'!Y73,"","")),if(counta(split('Free text only'!Y73,"";""))&lt;&gt;0,COUNTA(split('Free text only'!Y73,"";1"")),1)),0)"),"0")</f>
        <v>0</v>
      </c>
      <c r="Z73" s="67" t="str">
        <f>IFERROR(__xludf.DUMMYFUNCTION("if('Free text only'!Z73&lt;&gt;"""",if(counta(split('Free text only'!Z73,"",""))&lt;&gt;0,COUNTA(split('Free text only'!Z73,"","")),if(counta(split('Free text only'!Z73,"";""))&lt;&gt;0,COUNTA(split('Free text only'!Z73,"";1"")),1)),0)"),"0")</f>
        <v>0</v>
      </c>
    </row>
    <row r="74">
      <c r="A74" s="67" t="str">
        <f>IFERROR(__xludf.DUMMYFUNCTION("if('Free text only'!A74&lt;&gt;"""",if(counta(split('Free text only'!A74,"",""))&lt;&gt;0,COUNTA(split('Free text only'!A74,"","")),if(counta(split('Free text only'!A74,"";""))&lt;&gt;0,COUNTA(split('Free text only'!A74,"";1"")),1)),0)"),"0")</f>
        <v>0</v>
      </c>
      <c r="B74" s="67" t="str">
        <f>IFERROR(__xludf.DUMMYFUNCTION("if('Free text only'!B74&lt;&gt;"""",if(counta(split('Free text only'!B74,"",""))&lt;&gt;0,COUNTA(split('Free text only'!B74,"","")),if(counta(split('Free text only'!B74,"";""))&lt;&gt;0,COUNTA(split('Free text only'!B74,"";1"")),1)),0)"),"0")</f>
        <v>0</v>
      </c>
      <c r="C74" s="67" t="str">
        <f>IFERROR(__xludf.DUMMYFUNCTION("if('Free text only'!C74&lt;&gt;"""",if(counta(split('Free text only'!C74,"",""))&lt;&gt;0,COUNTA(split('Free text only'!C74,"","")),if(counta(split('Free text only'!C74,"";""))&lt;&gt;0,COUNTA(split('Free text only'!C74,"";1"")),1)),0)"),"0")</f>
        <v>0</v>
      </c>
      <c r="D74" s="67" t="str">
        <f>IFERROR(__xludf.DUMMYFUNCTION("if('Free text only'!D74&lt;&gt;"""",if(counta(split('Free text only'!D74,"",""))&lt;&gt;0,COUNTA(split('Free text only'!D74,"","")),if(counta(split('Free text only'!D74,"";""))&lt;&gt;0,COUNTA(split('Free text only'!D74,"";1"")),1)),0)"),"0")</f>
        <v>0</v>
      </c>
      <c r="E74" s="67" t="str">
        <f>IFERROR(__xludf.DUMMYFUNCTION("if('Free text only'!E74&lt;&gt;"""",if(counta(split('Free text only'!E74,"",""))&lt;&gt;0,COUNTA(split('Free text only'!E74,"","")),if(counta(split('Free text only'!E74,"";""))&lt;&gt;0,COUNTA(split('Free text only'!E74,"";1"")),1)),0)"),"2")</f>
        <v>2</v>
      </c>
      <c r="F74" s="67" t="str">
        <f>IFERROR(__xludf.DUMMYFUNCTION("if('Free text only'!F74&lt;&gt;"""",if(counta(split('Free text only'!F74,"",""))&lt;&gt;0,COUNTA(split('Free text only'!F74,"","")),if(counta(split('Free text only'!F74,"";""))&lt;&gt;0,COUNTA(split('Free text only'!F74,"";1"")),1)),0)"),"1")</f>
        <v>1</v>
      </c>
      <c r="G74" s="67" t="str">
        <f>IFERROR(__xludf.DUMMYFUNCTION("if('Free text only'!G74&lt;&gt;"""",if(counta(split('Free text only'!G74,"",""))&lt;&gt;0,COUNTA(split('Free text only'!G74,"","")),if(counta(split('Free text only'!G74,"";""))&lt;&gt;0,COUNTA(split('Free text only'!G74,"";1"")),1)),0)"),"1")</f>
        <v>1</v>
      </c>
      <c r="H74" s="67" t="str">
        <f>IFERROR(__xludf.DUMMYFUNCTION("if('Free text only'!H74&lt;&gt;"""",if(counta(split('Free text only'!H74,"",""))&lt;&gt;0,COUNTA(split('Free text only'!H74,"","")),if(counta(split('Free text only'!H74,"";""))&lt;&gt;0,COUNTA(split('Free text only'!H74,"";1"")),1)),0)"),"0")</f>
        <v>0</v>
      </c>
      <c r="I74" s="67" t="str">
        <f>IFERROR(__xludf.DUMMYFUNCTION("if('Free text only'!I74&lt;&gt;"""",if(counta(split('Free text only'!I74,"",""))&lt;&gt;0,COUNTA(split('Free text only'!I74,"","")),if(counta(split('Free text only'!I74,"";""))&lt;&gt;0,COUNTA(split('Free text only'!I74,"";1"")),1)),0)"),"0")</f>
        <v>0</v>
      </c>
      <c r="J74" s="67" t="str">
        <f>IFERROR(__xludf.DUMMYFUNCTION("if('Free text only'!J74&lt;&gt;"""",if(counta(split('Free text only'!J74,"",""))&lt;&gt;0,COUNTA(split('Free text only'!J74,"","")),if(counta(split('Free text only'!J74,"";""))&lt;&gt;0,COUNTA(split('Free text only'!J74,"";1"")),1)),0)"),"1")</f>
        <v>1</v>
      </c>
      <c r="K74" s="67" t="str">
        <f>IFERROR(__xludf.DUMMYFUNCTION("if('Free text only'!K74&lt;&gt;"""",if(counta(split('Free text only'!K74,"",""))&lt;&gt;0,COUNTA(split('Free text only'!K74,"","")),if(counta(split('Free text only'!K74,"";""))&lt;&gt;0,COUNTA(split('Free text only'!K74,"";1"")),1)),0)"),"0")</f>
        <v>0</v>
      </c>
      <c r="L74" s="67" t="str">
        <f>IFERROR(__xludf.DUMMYFUNCTION("if('Free text only'!L74&lt;&gt;"""",if(counta(split('Free text only'!L74,"",""))&lt;&gt;0,COUNTA(split('Free text only'!L74,"","")),if(counta(split('Free text only'!L74,"";""))&lt;&gt;0,COUNTA(split('Free text only'!L74,"";1"")),1)),0)"),"0")</f>
        <v>0</v>
      </c>
      <c r="M74" s="67" t="str">
        <f>IFERROR(__xludf.DUMMYFUNCTION("if('Free text only'!M74&lt;&gt;"""",if(counta(split('Free text only'!M74,"",""))&lt;&gt;0,COUNTA(split('Free text only'!M74,"","")),if(counta(split('Free text only'!M74,"";""))&lt;&gt;0,COUNTA(split('Free text only'!M74,"";1"")),1)),0)"),"1")</f>
        <v>1</v>
      </c>
      <c r="N74" s="67" t="str">
        <f>IFERROR(__xludf.DUMMYFUNCTION("if('Free text only'!N74&lt;&gt;"""",if(counta(split('Free text only'!N74,"",""))&lt;&gt;0,COUNTA(split('Free text only'!N74,"","")),if(counta(split('Free text only'!N74,"";""))&lt;&gt;0,COUNTA(split('Free text only'!N74,"";1"")),1)),0)"),"3")</f>
        <v>3</v>
      </c>
      <c r="O74" s="67" t="str">
        <f>IFERROR(__xludf.DUMMYFUNCTION("if('Free text only'!O74&lt;&gt;"""",if(counta(split('Free text only'!O74,"",""))&lt;&gt;0,COUNTA(split('Free text only'!O74,"","")),if(counta(split('Free text only'!O74,"";""))&lt;&gt;0,COUNTA(split('Free text only'!O74,"";1"")),1)),0)"),"0")</f>
        <v>0</v>
      </c>
      <c r="P74" s="67" t="str">
        <f>IFERROR(__xludf.DUMMYFUNCTION("if('Free text only'!P74&lt;&gt;"""",if(counta(split('Free text only'!P74,"",""))&lt;&gt;0,COUNTA(split('Free text only'!P74,"","")),if(counta(split('Free text only'!P74,"";""))&lt;&gt;0,COUNTA(split('Free text only'!P74,"";1"")),1)),0)"),"0")</f>
        <v>0</v>
      </c>
      <c r="Q74" s="67" t="str">
        <f>IFERROR(__xludf.DUMMYFUNCTION("if('Free text only'!Q74&lt;&gt;"""",if(counta(split('Free text only'!Q74,"",""))&lt;&gt;0,COUNTA(split('Free text only'!Q74,"","")),if(counta(split('Free text only'!Q74,"";""))&lt;&gt;0,COUNTA(split('Free text only'!Q74,"";1"")),1)),0)"),"1")</f>
        <v>1</v>
      </c>
      <c r="R74" s="67" t="str">
        <f>IFERROR(__xludf.DUMMYFUNCTION("if('Free text only'!R74&lt;&gt;"""",if(counta(split('Free text only'!R74,"",""))&lt;&gt;0,COUNTA(split('Free text only'!R74,"","")),if(counta(split('Free text only'!R74,"";""))&lt;&gt;0,COUNTA(split('Free text only'!R74,"";1"")),1)),0)"),"0")</f>
        <v>0</v>
      </c>
      <c r="S74" s="67" t="str">
        <f>IFERROR(__xludf.DUMMYFUNCTION("if('Free text only'!S74&lt;&gt;"""",if(counta(split('Free text only'!S74,"",""))&lt;&gt;0,COUNTA(split('Free text only'!S74,"","")),if(counta(split('Free text only'!S74,"";""))&lt;&gt;0,COUNTA(split('Free text only'!S74,"";1"")),1)),0)"),"0")</f>
        <v>0</v>
      </c>
      <c r="T74" s="67" t="str">
        <f>IFERROR(__xludf.DUMMYFUNCTION("if('Free text only'!T74&lt;&gt;"""",if(counta(split('Free text only'!T74,"",""))&lt;&gt;0,COUNTA(split('Free text only'!T74,"","")),if(counta(split('Free text only'!T74,"";""))&lt;&gt;0,COUNTA(split('Free text only'!T74,"";1"")),1)),0)"),"1")</f>
        <v>1</v>
      </c>
      <c r="U74" s="67" t="str">
        <f>IFERROR(__xludf.DUMMYFUNCTION("if('Free text only'!U74&lt;&gt;"""",if(counta(split('Free text only'!U74,"",""))&lt;&gt;0,COUNTA(split('Free text only'!U74,"","")),if(counta(split('Free text only'!U74,"";""))&lt;&gt;0,COUNTA(split('Free text only'!U74,"";1"")),1)),0)"),"0")</f>
        <v>0</v>
      </c>
      <c r="V74" s="67" t="str">
        <f>IFERROR(__xludf.DUMMYFUNCTION("if('Free text only'!V74&lt;&gt;"""",if(counta(split('Free text only'!V74,"",""))&lt;&gt;0,COUNTA(split('Free text only'!V74,"","")),if(counta(split('Free text only'!V74,"";""))&lt;&gt;0,COUNTA(split('Free text only'!V74,"";1"")),1)),0)"),"0")</f>
        <v>0</v>
      </c>
      <c r="W74" s="67" t="str">
        <f>IFERROR(__xludf.DUMMYFUNCTION("if('Free text only'!W74&lt;&gt;"""",if(counta(split('Free text only'!W74,"",""))&lt;&gt;0,COUNTA(split('Free text only'!W74,"","")),if(counta(split('Free text only'!W74,"";""))&lt;&gt;0,COUNTA(split('Free text only'!W74,"";1"")),1)),0)"),"0")</f>
        <v>0</v>
      </c>
      <c r="X74" s="67" t="str">
        <f>IFERROR(__xludf.DUMMYFUNCTION("if('Free text only'!X74&lt;&gt;"""",if(counta(split('Free text only'!X74,"",""))&lt;&gt;0,COUNTA(split('Free text only'!X74,"","")),if(counta(split('Free text only'!X74,"";""))&lt;&gt;0,COUNTA(split('Free text only'!X74,"";1"")),1)),0)"),"3")</f>
        <v>3</v>
      </c>
      <c r="Y74" s="67" t="str">
        <f>IFERROR(__xludf.DUMMYFUNCTION("if('Free text only'!Y74&lt;&gt;"""",if(counta(split('Free text only'!Y74,"",""))&lt;&gt;0,COUNTA(split('Free text only'!Y74,"","")),if(counta(split('Free text only'!Y74,"";""))&lt;&gt;0,COUNTA(split('Free text only'!Y74,"";1"")),1)),0)"),"3")</f>
        <v>3</v>
      </c>
      <c r="Z74" s="67" t="str">
        <f>IFERROR(__xludf.DUMMYFUNCTION("if('Free text only'!Z74&lt;&gt;"""",if(counta(split('Free text only'!Z74,"",""))&lt;&gt;0,COUNTA(split('Free text only'!Z74,"","")),if(counta(split('Free text only'!Z74,"";""))&lt;&gt;0,COUNTA(split('Free text only'!Z74,"";1"")),1)),0)"),"0")</f>
        <v>0</v>
      </c>
    </row>
    <row r="75">
      <c r="A75" s="67" t="str">
        <f>IFERROR(__xludf.DUMMYFUNCTION("if('Free text only'!A75&lt;&gt;"""",if(counta(split('Free text only'!A75,"",""))&lt;&gt;0,COUNTA(split('Free text only'!A75,"","")),if(counta(split('Free text only'!A75,"";""))&lt;&gt;0,COUNTA(split('Free text only'!A75,"";1"")),1)),0)"),"0")</f>
        <v>0</v>
      </c>
      <c r="B75" s="67" t="str">
        <f>IFERROR(__xludf.DUMMYFUNCTION("if('Free text only'!B75&lt;&gt;"""",if(counta(split('Free text only'!B75,"",""))&lt;&gt;0,COUNTA(split('Free text only'!B75,"","")),if(counta(split('Free text only'!B75,"";""))&lt;&gt;0,COUNTA(split('Free text only'!B75,"";1"")),1)),0)"),"0")</f>
        <v>0</v>
      </c>
      <c r="C75" s="67" t="str">
        <f>IFERROR(__xludf.DUMMYFUNCTION("if('Free text only'!C75&lt;&gt;"""",if(counta(split('Free text only'!C75,"",""))&lt;&gt;0,COUNTA(split('Free text only'!C75,"","")),if(counta(split('Free text only'!C75,"";""))&lt;&gt;0,COUNTA(split('Free text only'!C75,"";1"")),1)),0)"),"0")</f>
        <v>0</v>
      </c>
      <c r="D75" s="67" t="str">
        <f>IFERROR(__xludf.DUMMYFUNCTION("if('Free text only'!D75&lt;&gt;"""",if(counta(split('Free text only'!D75,"",""))&lt;&gt;0,COUNTA(split('Free text only'!D75,"","")),if(counta(split('Free text only'!D75,"";""))&lt;&gt;0,COUNTA(split('Free text only'!D75,"";1"")),1)),0)"),"0")</f>
        <v>0</v>
      </c>
      <c r="E75" s="67" t="str">
        <f>IFERROR(__xludf.DUMMYFUNCTION("if('Free text only'!E75&lt;&gt;"""",if(counta(split('Free text only'!E75,"",""))&lt;&gt;0,COUNTA(split('Free text only'!E75,"","")),if(counta(split('Free text only'!E75,"";""))&lt;&gt;0,COUNTA(split('Free text only'!E75,"";1"")),1)),0)"),"0")</f>
        <v>0</v>
      </c>
      <c r="F75" s="67" t="str">
        <f>IFERROR(__xludf.DUMMYFUNCTION("if('Free text only'!F75&lt;&gt;"""",if(counta(split('Free text only'!F75,"",""))&lt;&gt;0,COUNTA(split('Free text only'!F75,"","")),if(counta(split('Free text only'!F75,"";""))&lt;&gt;0,COUNTA(split('Free text only'!F75,"";1"")),1)),0)"),"0")</f>
        <v>0</v>
      </c>
      <c r="G75" s="67" t="str">
        <f>IFERROR(__xludf.DUMMYFUNCTION("if('Free text only'!G75&lt;&gt;"""",if(counta(split('Free text only'!G75,"",""))&lt;&gt;0,COUNTA(split('Free text only'!G75,"","")),if(counta(split('Free text only'!G75,"";""))&lt;&gt;0,COUNTA(split('Free text only'!G75,"";1"")),1)),0)"),"0")</f>
        <v>0</v>
      </c>
      <c r="H75" s="67" t="str">
        <f>IFERROR(__xludf.DUMMYFUNCTION("if('Free text only'!H75&lt;&gt;"""",if(counta(split('Free text only'!H75,"",""))&lt;&gt;0,COUNTA(split('Free text only'!H75,"","")),if(counta(split('Free text only'!H75,"";""))&lt;&gt;0,COUNTA(split('Free text only'!H75,"";1"")),1)),0)"),"0")</f>
        <v>0</v>
      </c>
      <c r="I75" s="67" t="str">
        <f>IFERROR(__xludf.DUMMYFUNCTION("if('Free text only'!I75&lt;&gt;"""",if(counta(split('Free text only'!I75,"",""))&lt;&gt;0,COUNTA(split('Free text only'!I75,"","")),if(counta(split('Free text only'!I75,"";""))&lt;&gt;0,COUNTA(split('Free text only'!I75,"";1"")),1)),0)"),"0")</f>
        <v>0</v>
      </c>
      <c r="J75" s="67" t="str">
        <f>IFERROR(__xludf.DUMMYFUNCTION("if('Free text only'!J75&lt;&gt;"""",if(counta(split('Free text only'!J75,"",""))&lt;&gt;0,COUNTA(split('Free text only'!J75,"","")),if(counta(split('Free text only'!J75,"";""))&lt;&gt;0,COUNTA(split('Free text only'!J75,"";1"")),1)),0)"),"0")</f>
        <v>0</v>
      </c>
      <c r="K75" s="67" t="str">
        <f>IFERROR(__xludf.DUMMYFUNCTION("if('Free text only'!K75&lt;&gt;"""",if(counta(split('Free text only'!K75,"",""))&lt;&gt;0,COUNTA(split('Free text only'!K75,"","")),if(counta(split('Free text only'!K75,"";""))&lt;&gt;0,COUNTA(split('Free text only'!K75,"";1"")),1)),0)"),"0")</f>
        <v>0</v>
      </c>
      <c r="L75" s="67" t="str">
        <f>IFERROR(__xludf.DUMMYFUNCTION("if('Free text only'!L75&lt;&gt;"""",if(counta(split('Free text only'!L75,"",""))&lt;&gt;0,COUNTA(split('Free text only'!L75,"","")),if(counta(split('Free text only'!L75,"";""))&lt;&gt;0,COUNTA(split('Free text only'!L75,"";1"")),1)),0)"),"1")</f>
        <v>1</v>
      </c>
      <c r="M75" s="67" t="str">
        <f>IFERROR(__xludf.DUMMYFUNCTION("if('Free text only'!M75&lt;&gt;"""",if(counta(split('Free text only'!M75,"",""))&lt;&gt;0,COUNTA(split('Free text only'!M75,"","")),if(counta(split('Free text only'!M75,"";""))&lt;&gt;0,COUNTA(split('Free text only'!M75,"";1"")),1)),0)"),"0")</f>
        <v>0</v>
      </c>
      <c r="N75" s="67" t="str">
        <f>IFERROR(__xludf.DUMMYFUNCTION("if('Free text only'!N75&lt;&gt;"""",if(counta(split('Free text only'!N75,"",""))&lt;&gt;0,COUNTA(split('Free text only'!N75,"","")),if(counta(split('Free text only'!N75,"";""))&lt;&gt;0,COUNTA(split('Free text only'!N75,"";1"")),1)),0)"),"0")</f>
        <v>0</v>
      </c>
      <c r="O75" s="67" t="str">
        <f>IFERROR(__xludf.DUMMYFUNCTION("if('Free text only'!O75&lt;&gt;"""",if(counta(split('Free text only'!O75,"",""))&lt;&gt;0,COUNTA(split('Free text only'!O75,"","")),if(counta(split('Free text only'!O75,"";""))&lt;&gt;0,COUNTA(split('Free text only'!O75,"";1"")),1)),0)"),"1")</f>
        <v>1</v>
      </c>
      <c r="P75" s="67" t="str">
        <f>IFERROR(__xludf.DUMMYFUNCTION("if('Free text only'!P75&lt;&gt;"""",if(counta(split('Free text only'!P75,"",""))&lt;&gt;0,COUNTA(split('Free text only'!P75,"","")),if(counta(split('Free text only'!P75,"";""))&lt;&gt;0,COUNTA(split('Free text only'!P75,"";1"")),1)),0)"),"1")</f>
        <v>1</v>
      </c>
      <c r="Q75" s="67" t="str">
        <f>IFERROR(__xludf.DUMMYFUNCTION("if('Free text only'!Q75&lt;&gt;"""",if(counta(split('Free text only'!Q75,"",""))&lt;&gt;0,COUNTA(split('Free text only'!Q75,"","")),if(counta(split('Free text only'!Q75,"";""))&lt;&gt;0,COUNTA(split('Free text only'!Q75,"";1"")),1)),0)"),"0")</f>
        <v>0</v>
      </c>
      <c r="R75" s="67" t="str">
        <f>IFERROR(__xludf.DUMMYFUNCTION("if('Free text only'!R75&lt;&gt;"""",if(counta(split('Free text only'!R75,"",""))&lt;&gt;0,COUNTA(split('Free text only'!R75,"","")),if(counta(split('Free text only'!R75,"";""))&lt;&gt;0,COUNTA(split('Free text only'!R75,"";1"")),1)),0)"),"0")</f>
        <v>0</v>
      </c>
      <c r="S75" s="67" t="str">
        <f>IFERROR(__xludf.DUMMYFUNCTION("if('Free text only'!S75&lt;&gt;"""",if(counta(split('Free text only'!S75,"",""))&lt;&gt;0,COUNTA(split('Free text only'!S75,"","")),if(counta(split('Free text only'!S75,"";""))&lt;&gt;0,COUNTA(split('Free text only'!S75,"";1"")),1)),0)"),"0")</f>
        <v>0</v>
      </c>
      <c r="T75" s="67" t="str">
        <f>IFERROR(__xludf.DUMMYFUNCTION("if('Free text only'!T75&lt;&gt;"""",if(counta(split('Free text only'!T75,"",""))&lt;&gt;0,COUNTA(split('Free text only'!T75,"","")),if(counta(split('Free text only'!T75,"";""))&lt;&gt;0,COUNTA(split('Free text only'!T75,"";1"")),1)),0)"),"0")</f>
        <v>0</v>
      </c>
      <c r="U75" s="67" t="str">
        <f>IFERROR(__xludf.DUMMYFUNCTION("if('Free text only'!U75&lt;&gt;"""",if(counta(split('Free text only'!U75,"",""))&lt;&gt;0,COUNTA(split('Free text only'!U75,"","")),if(counta(split('Free text only'!U75,"";""))&lt;&gt;0,COUNTA(split('Free text only'!U75,"";1"")),1)),0)"),"0")</f>
        <v>0</v>
      </c>
      <c r="V75" s="67" t="str">
        <f>IFERROR(__xludf.DUMMYFUNCTION("if('Free text only'!V75&lt;&gt;"""",if(counta(split('Free text only'!V75,"",""))&lt;&gt;0,COUNTA(split('Free text only'!V75,"","")),if(counta(split('Free text only'!V75,"";""))&lt;&gt;0,COUNTA(split('Free text only'!V75,"";1"")),1)),0)"),"0")</f>
        <v>0</v>
      </c>
      <c r="W75" s="67" t="str">
        <f>IFERROR(__xludf.DUMMYFUNCTION("if('Free text only'!W75&lt;&gt;"""",if(counta(split('Free text only'!W75,"",""))&lt;&gt;0,COUNTA(split('Free text only'!W75,"","")),if(counta(split('Free text only'!W75,"";""))&lt;&gt;0,COUNTA(split('Free text only'!W75,"";1"")),1)),0)"),"0")</f>
        <v>0</v>
      </c>
      <c r="X75" s="67" t="str">
        <f>IFERROR(__xludf.DUMMYFUNCTION("if('Free text only'!X75&lt;&gt;"""",if(counta(split('Free text only'!X75,"",""))&lt;&gt;0,COUNTA(split('Free text only'!X75,"","")),if(counta(split('Free text only'!X75,"";""))&lt;&gt;0,COUNTA(split('Free text only'!X75,"";1"")),1)),0)"),"0")</f>
        <v>0</v>
      </c>
      <c r="Y75" s="67" t="str">
        <f>IFERROR(__xludf.DUMMYFUNCTION("if('Free text only'!Y75&lt;&gt;"""",if(counta(split('Free text only'!Y75,"",""))&lt;&gt;0,COUNTA(split('Free text only'!Y75,"","")),if(counta(split('Free text only'!Y75,"";""))&lt;&gt;0,COUNTA(split('Free text only'!Y75,"";1"")),1)),0)"),"0")</f>
        <v>0</v>
      </c>
      <c r="Z75" s="67" t="str">
        <f>IFERROR(__xludf.DUMMYFUNCTION("if('Free text only'!Z75&lt;&gt;"""",if(counta(split('Free text only'!Z75,"",""))&lt;&gt;0,COUNTA(split('Free text only'!Z75,"","")),if(counta(split('Free text only'!Z75,"";""))&lt;&gt;0,COUNTA(split('Free text only'!Z75,"";1"")),1)),0)"),"0")</f>
        <v>0</v>
      </c>
    </row>
    <row r="76">
      <c r="A76" s="67" t="str">
        <f>IFERROR(__xludf.DUMMYFUNCTION("if('Free text only'!A76&lt;&gt;"""",if(counta(split('Free text only'!A76,"",""))&lt;&gt;0,COUNTA(split('Free text only'!A76,"","")),if(counta(split('Free text only'!A76,"";""))&lt;&gt;0,COUNTA(split('Free text only'!A76,"";1"")),1)),0)"),"0")</f>
        <v>0</v>
      </c>
      <c r="B76" s="67" t="str">
        <f>IFERROR(__xludf.DUMMYFUNCTION("if('Free text only'!B76&lt;&gt;"""",if(counta(split('Free text only'!B76,"",""))&lt;&gt;0,COUNTA(split('Free text only'!B76,"","")),if(counta(split('Free text only'!B76,"";""))&lt;&gt;0,COUNTA(split('Free text only'!B76,"";1"")),1)),0)"),"0")</f>
        <v>0</v>
      </c>
      <c r="C76" s="67" t="str">
        <f>IFERROR(__xludf.DUMMYFUNCTION("if('Free text only'!C76&lt;&gt;"""",if(counta(split('Free text only'!C76,"",""))&lt;&gt;0,COUNTA(split('Free text only'!C76,"","")),if(counta(split('Free text only'!C76,"";""))&lt;&gt;0,COUNTA(split('Free text only'!C76,"";1"")),1)),0)"),"0")</f>
        <v>0</v>
      </c>
      <c r="D76" s="67" t="str">
        <f>IFERROR(__xludf.DUMMYFUNCTION("if('Free text only'!D76&lt;&gt;"""",if(counta(split('Free text only'!D76,"",""))&lt;&gt;0,COUNTA(split('Free text only'!D76,"","")),if(counta(split('Free text only'!D76,"";""))&lt;&gt;0,COUNTA(split('Free text only'!D76,"";1"")),1)),0)"),"0")</f>
        <v>0</v>
      </c>
      <c r="E76" s="67" t="str">
        <f>IFERROR(__xludf.DUMMYFUNCTION("if('Free text only'!E76&lt;&gt;"""",if(counta(split('Free text only'!E76,"",""))&lt;&gt;0,COUNTA(split('Free text only'!E76,"","")),if(counta(split('Free text only'!E76,"";""))&lt;&gt;0,COUNTA(split('Free text only'!E76,"";1"")),1)),0)"),"1")</f>
        <v>1</v>
      </c>
      <c r="F76" s="67" t="str">
        <f>IFERROR(__xludf.DUMMYFUNCTION("if('Free text only'!F76&lt;&gt;"""",if(counta(split('Free text only'!F76,"",""))&lt;&gt;0,COUNTA(split('Free text only'!F76,"","")),if(counta(split('Free text only'!F76,"";""))&lt;&gt;0,COUNTA(split('Free text only'!F76,"";1"")),1)),0)"),"1")</f>
        <v>1</v>
      </c>
      <c r="G76" s="67" t="str">
        <f>IFERROR(__xludf.DUMMYFUNCTION("if('Free text only'!G76&lt;&gt;"""",if(counta(split('Free text only'!G76,"",""))&lt;&gt;0,COUNTA(split('Free text only'!G76,"","")),if(counta(split('Free text only'!G76,"";""))&lt;&gt;0,COUNTA(split('Free text only'!G76,"";1"")),1)),0)"),"1")</f>
        <v>1</v>
      </c>
      <c r="H76" s="67" t="str">
        <f>IFERROR(__xludf.DUMMYFUNCTION("if('Free text only'!H76&lt;&gt;"""",if(counta(split('Free text only'!H76,"",""))&lt;&gt;0,COUNTA(split('Free text only'!H76,"","")),if(counta(split('Free text only'!H76,"";""))&lt;&gt;0,COUNTA(split('Free text only'!H76,"";1"")),1)),0)"),"0")</f>
        <v>0</v>
      </c>
      <c r="I76" s="67" t="str">
        <f>IFERROR(__xludf.DUMMYFUNCTION("if('Free text only'!I76&lt;&gt;"""",if(counta(split('Free text only'!I76,"",""))&lt;&gt;0,COUNTA(split('Free text only'!I76,"","")),if(counta(split('Free text only'!I76,"";""))&lt;&gt;0,COUNTA(split('Free text only'!I76,"";1"")),1)),0)"),"1")</f>
        <v>1</v>
      </c>
      <c r="J76" s="67" t="str">
        <f>IFERROR(__xludf.DUMMYFUNCTION("if('Free text only'!J76&lt;&gt;"""",if(counta(split('Free text only'!J76,"",""))&lt;&gt;0,COUNTA(split('Free text only'!J76,"","")),if(counta(split('Free text only'!J76,"";""))&lt;&gt;0,COUNTA(split('Free text only'!J76,"";1"")),1)),0)"),"0")</f>
        <v>0</v>
      </c>
      <c r="K76" s="67" t="str">
        <f>IFERROR(__xludf.DUMMYFUNCTION("if('Free text only'!K76&lt;&gt;"""",if(counta(split('Free text only'!K76,"",""))&lt;&gt;0,COUNTA(split('Free text only'!K76,"","")),if(counta(split('Free text only'!K76,"";""))&lt;&gt;0,COUNTA(split('Free text only'!K76,"";1"")),1)),0)"),"1")</f>
        <v>1</v>
      </c>
      <c r="L76" s="67" t="str">
        <f>IFERROR(__xludf.DUMMYFUNCTION("if('Free text only'!L76&lt;&gt;"""",if(counta(split('Free text only'!L76,"",""))&lt;&gt;0,COUNTA(split('Free text only'!L76,"","")),if(counta(split('Free text only'!L76,"";""))&lt;&gt;0,COUNTA(split('Free text only'!L76,"";1"")),1)),0)"),"0")</f>
        <v>0</v>
      </c>
      <c r="M76" s="67" t="str">
        <f>IFERROR(__xludf.DUMMYFUNCTION("if('Free text only'!M76&lt;&gt;"""",if(counta(split('Free text only'!M76,"",""))&lt;&gt;0,COUNTA(split('Free text only'!M76,"","")),if(counta(split('Free text only'!M76,"";""))&lt;&gt;0,COUNTA(split('Free text only'!M76,"";1"")),1)),0)"),"1")</f>
        <v>1</v>
      </c>
      <c r="N76" s="67" t="str">
        <f>IFERROR(__xludf.DUMMYFUNCTION("if('Free text only'!N76&lt;&gt;"""",if(counta(split('Free text only'!N76,"",""))&lt;&gt;0,COUNTA(split('Free text only'!N76,"","")),if(counta(split('Free text only'!N76,"";""))&lt;&gt;0,COUNTA(split('Free text only'!N76,"";1"")),1)),0)"),"0")</f>
        <v>0</v>
      </c>
      <c r="O76" s="67" t="str">
        <f>IFERROR(__xludf.DUMMYFUNCTION("if('Free text only'!O76&lt;&gt;"""",if(counta(split('Free text only'!O76,"",""))&lt;&gt;0,COUNTA(split('Free text only'!O76,"","")),if(counta(split('Free text only'!O76,"";""))&lt;&gt;0,COUNTA(split('Free text only'!O76,"";1"")),1)),0)"),"1")</f>
        <v>1</v>
      </c>
      <c r="P76" s="67" t="str">
        <f>IFERROR(__xludf.DUMMYFUNCTION("if('Free text only'!P76&lt;&gt;"""",if(counta(split('Free text only'!P76,"",""))&lt;&gt;0,COUNTA(split('Free text only'!P76,"","")),if(counta(split('Free text only'!P76,"";""))&lt;&gt;0,COUNTA(split('Free text only'!P76,"";1"")),1)),0)"),"0")</f>
        <v>0</v>
      </c>
      <c r="Q76" s="67" t="str">
        <f>IFERROR(__xludf.DUMMYFUNCTION("if('Free text only'!Q76&lt;&gt;"""",if(counta(split('Free text only'!Q76,"",""))&lt;&gt;0,COUNTA(split('Free text only'!Q76,"","")),if(counta(split('Free text only'!Q76,"";""))&lt;&gt;0,COUNTA(split('Free text only'!Q76,"";1"")),1)),0)"),"1")</f>
        <v>1</v>
      </c>
      <c r="R76" s="67" t="str">
        <f>IFERROR(__xludf.DUMMYFUNCTION("if('Free text only'!R76&lt;&gt;"""",if(counta(split('Free text only'!R76,"",""))&lt;&gt;0,COUNTA(split('Free text only'!R76,"","")),if(counta(split('Free text only'!R76,"";""))&lt;&gt;0,COUNTA(split('Free text only'!R76,"";1"")),1)),0)"),"0")</f>
        <v>0</v>
      </c>
      <c r="S76" s="67" t="str">
        <f>IFERROR(__xludf.DUMMYFUNCTION("if('Free text only'!S76&lt;&gt;"""",if(counta(split('Free text only'!S76,"",""))&lt;&gt;0,COUNTA(split('Free text only'!S76,"","")),if(counta(split('Free text only'!S76,"";""))&lt;&gt;0,COUNTA(split('Free text only'!S76,"";1"")),1)),0)"),"1")</f>
        <v>1</v>
      </c>
      <c r="T76" s="67" t="str">
        <f>IFERROR(__xludf.DUMMYFUNCTION("if('Free text only'!T76&lt;&gt;"""",if(counta(split('Free text only'!T76,"",""))&lt;&gt;0,COUNTA(split('Free text only'!T76,"","")),if(counta(split('Free text only'!T76,"";""))&lt;&gt;0,COUNTA(split('Free text only'!T76,"";1"")),1)),0)"),"1")</f>
        <v>1</v>
      </c>
      <c r="U76" s="67" t="str">
        <f>IFERROR(__xludf.DUMMYFUNCTION("if('Free text only'!U76&lt;&gt;"""",if(counta(split('Free text only'!U76,"",""))&lt;&gt;0,COUNTA(split('Free text only'!U76,"","")),if(counta(split('Free text only'!U76,"";""))&lt;&gt;0,COUNTA(split('Free text only'!U76,"";1"")),1)),0)"),"1")</f>
        <v>1</v>
      </c>
      <c r="V76" s="67" t="str">
        <f>IFERROR(__xludf.DUMMYFUNCTION("if('Free text only'!V76&lt;&gt;"""",if(counta(split('Free text only'!V76,"",""))&lt;&gt;0,COUNTA(split('Free text only'!V76,"","")),if(counta(split('Free text only'!V76,"";""))&lt;&gt;0,COUNTA(split('Free text only'!V76,"";1"")),1)),0)"),"1")</f>
        <v>1</v>
      </c>
      <c r="W76" s="67" t="str">
        <f>IFERROR(__xludf.DUMMYFUNCTION("if('Free text only'!W76&lt;&gt;"""",if(counta(split('Free text only'!W76,"",""))&lt;&gt;0,COUNTA(split('Free text only'!W76,"","")),if(counta(split('Free text only'!W76,"";""))&lt;&gt;0,COUNTA(split('Free text only'!W76,"";1"")),1)),0)"),"1")</f>
        <v>1</v>
      </c>
      <c r="X76" s="67" t="str">
        <f>IFERROR(__xludf.DUMMYFUNCTION("if('Free text only'!X76&lt;&gt;"""",if(counta(split('Free text only'!X76,"",""))&lt;&gt;0,COUNTA(split('Free text only'!X76,"","")),if(counta(split('Free text only'!X76,"";""))&lt;&gt;0,COUNTA(split('Free text only'!X76,"";1"")),1)),0)"),"0")</f>
        <v>0</v>
      </c>
      <c r="Y76" s="67" t="str">
        <f>IFERROR(__xludf.DUMMYFUNCTION("if('Free text only'!Y76&lt;&gt;"""",if(counta(split('Free text only'!Y76,"",""))&lt;&gt;0,COUNTA(split('Free text only'!Y76,"","")),if(counta(split('Free text only'!Y76,"";""))&lt;&gt;0,COUNTA(split('Free text only'!Y76,"";1"")),1)),0)"),"0")</f>
        <v>0</v>
      </c>
      <c r="Z76" s="67" t="str">
        <f>IFERROR(__xludf.DUMMYFUNCTION("if('Free text only'!Z76&lt;&gt;"""",if(counta(split('Free text only'!Z76,"",""))&lt;&gt;0,COUNTA(split('Free text only'!Z76,"","")),if(counta(split('Free text only'!Z76,"";""))&lt;&gt;0,COUNTA(split('Free text only'!Z76,"";1"")),1)),0)"),"0")</f>
        <v>0</v>
      </c>
    </row>
    <row r="77">
      <c r="A77" s="67" t="str">
        <f>IFERROR(__xludf.DUMMYFUNCTION("if('Free text only'!A77&lt;&gt;"""",if(counta(split('Free text only'!A77,"",""))&lt;&gt;0,COUNTA(split('Free text only'!A77,"","")),if(counta(split('Free text only'!A77,"";""))&lt;&gt;0,COUNTA(split('Free text only'!A77,"";1"")),1)),0)"),"0")</f>
        <v>0</v>
      </c>
      <c r="B77" s="67" t="str">
        <f>IFERROR(__xludf.DUMMYFUNCTION("if('Free text only'!B77&lt;&gt;"""",if(counta(split('Free text only'!B77,"",""))&lt;&gt;0,COUNTA(split('Free text only'!B77,"","")),if(counta(split('Free text only'!B77,"";""))&lt;&gt;0,COUNTA(split('Free text only'!B77,"";1"")),1)),0)"),"0")</f>
        <v>0</v>
      </c>
      <c r="C77" s="67" t="str">
        <f>IFERROR(__xludf.DUMMYFUNCTION("if('Free text only'!C77&lt;&gt;"""",if(counta(split('Free text only'!C77,"",""))&lt;&gt;0,COUNTA(split('Free text only'!C77,"","")),if(counta(split('Free text only'!C77,"";""))&lt;&gt;0,COUNTA(split('Free text only'!C77,"";1"")),1)),0)"),"0")</f>
        <v>0</v>
      </c>
      <c r="D77" s="67" t="str">
        <f>IFERROR(__xludf.DUMMYFUNCTION("if('Free text only'!D77&lt;&gt;"""",if(counta(split('Free text only'!D77,"",""))&lt;&gt;0,COUNTA(split('Free text only'!D77,"","")),if(counta(split('Free text only'!D77,"";""))&lt;&gt;0,COUNTA(split('Free text only'!D77,"";1"")),1)),0)"),"0")</f>
        <v>0</v>
      </c>
      <c r="E77" s="67" t="str">
        <f>IFERROR(__xludf.DUMMYFUNCTION("if('Free text only'!E77&lt;&gt;"""",if(counta(split('Free text only'!E77,"",""))&lt;&gt;0,COUNTA(split('Free text only'!E77,"","")),if(counta(split('Free text only'!E77,"";""))&lt;&gt;0,COUNTA(split('Free text only'!E77,"";1"")),1)),0)"),"0")</f>
        <v>0</v>
      </c>
      <c r="F77" s="67" t="str">
        <f>IFERROR(__xludf.DUMMYFUNCTION("if('Free text only'!F77&lt;&gt;"""",if(counta(split('Free text only'!F77,"",""))&lt;&gt;0,COUNTA(split('Free text only'!F77,"","")),if(counta(split('Free text only'!F77,"";""))&lt;&gt;0,COUNTA(split('Free text only'!F77,"";1"")),1)),0)"),"0")</f>
        <v>0</v>
      </c>
      <c r="G77" s="67" t="str">
        <f>IFERROR(__xludf.DUMMYFUNCTION("if('Free text only'!G77&lt;&gt;"""",if(counta(split('Free text only'!G77,"",""))&lt;&gt;0,COUNTA(split('Free text only'!G77,"","")),if(counta(split('Free text only'!G77,"";""))&lt;&gt;0,COUNTA(split('Free text only'!G77,"";1"")),1)),0)"),"0")</f>
        <v>0</v>
      </c>
      <c r="H77" s="67" t="str">
        <f>IFERROR(__xludf.DUMMYFUNCTION("if('Free text only'!H77&lt;&gt;"""",if(counta(split('Free text only'!H77,"",""))&lt;&gt;0,COUNTA(split('Free text only'!H77,"","")),if(counta(split('Free text only'!H77,"";""))&lt;&gt;0,COUNTA(split('Free text only'!H77,"";1"")),1)),0)"),"0")</f>
        <v>0</v>
      </c>
      <c r="I77" s="67" t="str">
        <f>IFERROR(__xludf.DUMMYFUNCTION("if('Free text only'!I77&lt;&gt;"""",if(counta(split('Free text only'!I77,"",""))&lt;&gt;0,COUNTA(split('Free text only'!I77,"","")),if(counta(split('Free text only'!I77,"";""))&lt;&gt;0,COUNTA(split('Free text only'!I77,"";1"")),1)),0)"),"0")</f>
        <v>0</v>
      </c>
      <c r="J77" s="67" t="str">
        <f>IFERROR(__xludf.DUMMYFUNCTION("if('Free text only'!J77&lt;&gt;"""",if(counta(split('Free text only'!J77,"",""))&lt;&gt;0,COUNTA(split('Free text only'!J77,"","")),if(counta(split('Free text only'!J77,"";""))&lt;&gt;0,COUNTA(split('Free text only'!J77,"";1"")),1)),0)"),"0")</f>
        <v>0</v>
      </c>
      <c r="K77" s="67" t="str">
        <f>IFERROR(__xludf.DUMMYFUNCTION("if('Free text only'!K77&lt;&gt;"""",if(counta(split('Free text only'!K77,"",""))&lt;&gt;0,COUNTA(split('Free text only'!K77,"","")),if(counta(split('Free text only'!K77,"";""))&lt;&gt;0,COUNTA(split('Free text only'!K77,"";1"")),1)),0)"),"0")</f>
        <v>0</v>
      </c>
      <c r="L77" s="67" t="str">
        <f>IFERROR(__xludf.DUMMYFUNCTION("if('Free text only'!L77&lt;&gt;"""",if(counta(split('Free text only'!L77,"",""))&lt;&gt;0,COUNTA(split('Free text only'!L77,"","")),if(counta(split('Free text only'!L77,"";""))&lt;&gt;0,COUNTA(split('Free text only'!L77,"";1"")),1)),0)"),"0")</f>
        <v>0</v>
      </c>
      <c r="M77" s="67" t="str">
        <f>IFERROR(__xludf.DUMMYFUNCTION("if('Free text only'!M77&lt;&gt;"""",if(counta(split('Free text only'!M77,"",""))&lt;&gt;0,COUNTA(split('Free text only'!M77,"","")),if(counta(split('Free text only'!M77,"";""))&lt;&gt;0,COUNTA(split('Free text only'!M77,"";1"")),1)),0)"),"1")</f>
        <v>1</v>
      </c>
      <c r="N77" s="67" t="str">
        <f>IFERROR(__xludf.DUMMYFUNCTION("if('Free text only'!N77&lt;&gt;"""",if(counta(split('Free text only'!N77,"",""))&lt;&gt;0,COUNTA(split('Free text only'!N77,"","")),if(counta(split('Free text only'!N77,"";""))&lt;&gt;0,COUNTA(split('Free text only'!N77,"";1"")),1)),0)"),"0")</f>
        <v>0</v>
      </c>
      <c r="O77" s="67" t="str">
        <f>IFERROR(__xludf.DUMMYFUNCTION("if('Free text only'!O77&lt;&gt;"""",if(counta(split('Free text only'!O77,"",""))&lt;&gt;0,COUNTA(split('Free text only'!O77,"","")),if(counta(split('Free text only'!O77,"";""))&lt;&gt;0,COUNTA(split('Free text only'!O77,"";1"")),1)),0)"),"0")</f>
        <v>0</v>
      </c>
      <c r="P77" s="67" t="str">
        <f>IFERROR(__xludf.DUMMYFUNCTION("if('Free text only'!P77&lt;&gt;"""",if(counta(split('Free text only'!P77,"",""))&lt;&gt;0,COUNTA(split('Free text only'!P77,"","")),if(counta(split('Free text only'!P77,"";""))&lt;&gt;0,COUNTA(split('Free text only'!P77,"";1"")),1)),0)"),"0")</f>
        <v>0</v>
      </c>
      <c r="Q77" s="67" t="str">
        <f>IFERROR(__xludf.DUMMYFUNCTION("if('Free text only'!Q77&lt;&gt;"""",if(counta(split('Free text only'!Q77,"",""))&lt;&gt;0,COUNTA(split('Free text only'!Q77,"","")),if(counta(split('Free text only'!Q77,"";""))&lt;&gt;0,COUNTA(split('Free text only'!Q77,"";1"")),1)),0)"),"0")</f>
        <v>0</v>
      </c>
      <c r="R77" s="67" t="str">
        <f>IFERROR(__xludf.DUMMYFUNCTION("if('Free text only'!R77&lt;&gt;"""",if(counta(split('Free text only'!R77,"",""))&lt;&gt;0,COUNTA(split('Free text only'!R77,"","")),if(counta(split('Free text only'!R77,"";""))&lt;&gt;0,COUNTA(split('Free text only'!R77,"";1"")),1)),0)"),"0")</f>
        <v>0</v>
      </c>
      <c r="S77" s="67" t="str">
        <f>IFERROR(__xludf.DUMMYFUNCTION("if('Free text only'!S77&lt;&gt;"""",if(counta(split('Free text only'!S77,"",""))&lt;&gt;0,COUNTA(split('Free text only'!S77,"","")),if(counta(split('Free text only'!S77,"";""))&lt;&gt;0,COUNTA(split('Free text only'!S77,"";1"")),1)),0)"),"0")</f>
        <v>0</v>
      </c>
      <c r="T77" s="67" t="str">
        <f>IFERROR(__xludf.DUMMYFUNCTION("if('Free text only'!T77&lt;&gt;"""",if(counta(split('Free text only'!T77,"",""))&lt;&gt;0,COUNTA(split('Free text only'!T77,"","")),if(counta(split('Free text only'!T77,"";""))&lt;&gt;0,COUNTA(split('Free text only'!T77,"";1"")),1)),0)"),"0")</f>
        <v>0</v>
      </c>
      <c r="U77" s="67" t="str">
        <f>IFERROR(__xludf.DUMMYFUNCTION("if('Free text only'!U77&lt;&gt;"""",if(counta(split('Free text only'!U77,"",""))&lt;&gt;0,COUNTA(split('Free text only'!U77,"","")),if(counta(split('Free text only'!U77,"";""))&lt;&gt;0,COUNTA(split('Free text only'!U77,"";1"")),1)),0)"),"0")</f>
        <v>0</v>
      </c>
      <c r="V77" s="67" t="str">
        <f>IFERROR(__xludf.DUMMYFUNCTION("if('Free text only'!V77&lt;&gt;"""",if(counta(split('Free text only'!V77,"",""))&lt;&gt;0,COUNTA(split('Free text only'!V77,"","")),if(counta(split('Free text only'!V77,"";""))&lt;&gt;0,COUNTA(split('Free text only'!V77,"";1"")),1)),0)"),"0")</f>
        <v>0</v>
      </c>
      <c r="W77" s="67" t="str">
        <f>IFERROR(__xludf.DUMMYFUNCTION("if('Free text only'!W77&lt;&gt;"""",if(counta(split('Free text only'!W77,"",""))&lt;&gt;0,COUNTA(split('Free text only'!W77,"","")),if(counta(split('Free text only'!W77,"";""))&lt;&gt;0,COUNTA(split('Free text only'!W77,"";1"")),1)),0)"),"0")</f>
        <v>0</v>
      </c>
      <c r="X77" s="67" t="str">
        <f>IFERROR(__xludf.DUMMYFUNCTION("if('Free text only'!X77&lt;&gt;"""",if(counta(split('Free text only'!X77,"",""))&lt;&gt;0,COUNTA(split('Free text only'!X77,"","")),if(counta(split('Free text only'!X77,"";""))&lt;&gt;0,COUNTA(split('Free text only'!X77,"";1"")),1)),0)"),"0")</f>
        <v>0</v>
      </c>
      <c r="Y77" s="67" t="str">
        <f>IFERROR(__xludf.DUMMYFUNCTION("if('Free text only'!Y77&lt;&gt;"""",if(counta(split('Free text only'!Y77,"",""))&lt;&gt;0,COUNTA(split('Free text only'!Y77,"","")),if(counta(split('Free text only'!Y77,"";""))&lt;&gt;0,COUNTA(split('Free text only'!Y77,"";1"")),1)),0)"),"0")</f>
        <v>0</v>
      </c>
      <c r="Z77" s="67" t="str">
        <f>IFERROR(__xludf.DUMMYFUNCTION("if('Free text only'!Z77&lt;&gt;"""",if(counta(split('Free text only'!Z77,"",""))&lt;&gt;0,COUNTA(split('Free text only'!Z77,"","")),if(counta(split('Free text only'!Z77,"";""))&lt;&gt;0,COUNTA(split('Free text only'!Z77,"";1"")),1)),0)"),"0")</f>
        <v>0</v>
      </c>
    </row>
    <row r="78">
      <c r="A78" s="67" t="str">
        <f>IFERROR(__xludf.DUMMYFUNCTION("if('Free text only'!A78&lt;&gt;"""",if(counta(split('Free text only'!A78,"",""))&lt;&gt;0,COUNTA(split('Free text only'!A78,"","")),if(counta(split('Free text only'!A78,"";""))&lt;&gt;0,COUNTA(split('Free text only'!A78,"";1"")),1)),0)"),"0")</f>
        <v>0</v>
      </c>
      <c r="B78" s="67" t="str">
        <f>IFERROR(__xludf.DUMMYFUNCTION("if('Free text only'!B78&lt;&gt;"""",if(counta(split('Free text only'!B78,"",""))&lt;&gt;0,COUNTA(split('Free text only'!B78,"","")),if(counta(split('Free text only'!B78,"";""))&lt;&gt;0,COUNTA(split('Free text only'!B78,"";1"")),1)),0)"),"1")</f>
        <v>1</v>
      </c>
      <c r="C78" s="67" t="str">
        <f>IFERROR(__xludf.DUMMYFUNCTION("if('Free text only'!C78&lt;&gt;"""",if(counta(split('Free text only'!C78,"",""))&lt;&gt;0,COUNTA(split('Free text only'!C78,"","")),if(counta(split('Free text only'!C78,"";""))&lt;&gt;0,COUNTA(split('Free text only'!C78,"";1"")),1)),0)"),"0")</f>
        <v>0</v>
      </c>
      <c r="D78" s="67" t="str">
        <f>IFERROR(__xludf.DUMMYFUNCTION("if('Free text only'!D78&lt;&gt;"""",if(counta(split('Free text only'!D78,"",""))&lt;&gt;0,COUNTA(split('Free text only'!D78,"","")),if(counta(split('Free text only'!D78,"";""))&lt;&gt;0,COUNTA(split('Free text only'!D78,"";1"")),1)),0)"),"0")</f>
        <v>0</v>
      </c>
      <c r="E78" s="67" t="str">
        <f>IFERROR(__xludf.DUMMYFUNCTION("if('Free text only'!E78&lt;&gt;"""",if(counta(split('Free text only'!E78,"",""))&lt;&gt;0,COUNTA(split('Free text only'!E78,"","")),if(counta(split('Free text only'!E78,"";""))&lt;&gt;0,COUNTA(split('Free text only'!E78,"";1"")),1)),0)"),"0")</f>
        <v>0</v>
      </c>
      <c r="F78" s="67" t="str">
        <f>IFERROR(__xludf.DUMMYFUNCTION("if('Free text only'!F78&lt;&gt;"""",if(counta(split('Free text only'!F78,"",""))&lt;&gt;0,COUNTA(split('Free text only'!F78,"","")),if(counta(split('Free text only'!F78,"";""))&lt;&gt;0,COUNTA(split('Free text only'!F78,"";1"")),1)),0)"),"1")</f>
        <v>1</v>
      </c>
      <c r="G78" s="67" t="str">
        <f>IFERROR(__xludf.DUMMYFUNCTION("if('Free text only'!G78&lt;&gt;"""",if(counta(split('Free text only'!G78,"",""))&lt;&gt;0,COUNTA(split('Free text only'!G78,"","")),if(counta(split('Free text only'!G78,"";""))&lt;&gt;0,COUNTA(split('Free text only'!G78,"";1"")),1)),0)"),"0")</f>
        <v>0</v>
      </c>
      <c r="H78" s="67" t="str">
        <f>IFERROR(__xludf.DUMMYFUNCTION("if('Free text only'!H78&lt;&gt;"""",if(counta(split('Free text only'!H78,"",""))&lt;&gt;0,COUNTA(split('Free text only'!H78,"","")),if(counta(split('Free text only'!H78,"";""))&lt;&gt;0,COUNTA(split('Free text only'!H78,"";1"")),1)),0)"),"0")</f>
        <v>0</v>
      </c>
      <c r="I78" s="67" t="str">
        <f>IFERROR(__xludf.DUMMYFUNCTION("if('Free text only'!I78&lt;&gt;"""",if(counta(split('Free text only'!I78,"",""))&lt;&gt;0,COUNTA(split('Free text only'!I78,"","")),if(counta(split('Free text only'!I78,"";""))&lt;&gt;0,COUNTA(split('Free text only'!I78,"";1"")),1)),0)"),"1")</f>
        <v>1</v>
      </c>
      <c r="J78" s="67" t="str">
        <f>IFERROR(__xludf.DUMMYFUNCTION("if('Free text only'!J78&lt;&gt;"""",if(counta(split('Free text only'!J78,"",""))&lt;&gt;0,COUNTA(split('Free text only'!J78,"","")),if(counta(split('Free text only'!J78,"";""))&lt;&gt;0,COUNTA(split('Free text only'!J78,"";1"")),1)),0)"),"0")</f>
        <v>0</v>
      </c>
      <c r="K78" s="67" t="str">
        <f>IFERROR(__xludf.DUMMYFUNCTION("if('Free text only'!K78&lt;&gt;"""",if(counta(split('Free text only'!K78,"",""))&lt;&gt;0,COUNTA(split('Free text only'!K78,"","")),if(counta(split('Free text only'!K78,"";""))&lt;&gt;0,COUNTA(split('Free text only'!K78,"";1"")),1)),0)"),"0")</f>
        <v>0</v>
      </c>
      <c r="L78" s="67" t="str">
        <f>IFERROR(__xludf.DUMMYFUNCTION("if('Free text only'!L78&lt;&gt;"""",if(counta(split('Free text only'!L78,"",""))&lt;&gt;0,COUNTA(split('Free text only'!L78,"","")),if(counta(split('Free text only'!L78,"";""))&lt;&gt;0,COUNTA(split('Free text only'!L78,"";1"")),1)),0)"),"0")</f>
        <v>0</v>
      </c>
      <c r="M78" s="67" t="str">
        <f>IFERROR(__xludf.DUMMYFUNCTION("if('Free text only'!M78&lt;&gt;"""",if(counta(split('Free text only'!M78,"",""))&lt;&gt;0,COUNTA(split('Free text only'!M78,"","")),if(counta(split('Free text only'!M78,"";""))&lt;&gt;0,COUNTA(split('Free text only'!M78,"";1"")),1)),0)"),"0")</f>
        <v>0</v>
      </c>
      <c r="N78" s="67" t="str">
        <f>IFERROR(__xludf.DUMMYFUNCTION("if('Free text only'!N78&lt;&gt;"""",if(counta(split('Free text only'!N78,"",""))&lt;&gt;0,COUNTA(split('Free text only'!N78,"","")),if(counta(split('Free text only'!N78,"";""))&lt;&gt;0,COUNTA(split('Free text only'!N78,"";1"")),1)),0)"),"1")</f>
        <v>1</v>
      </c>
      <c r="O78" s="67" t="str">
        <f>IFERROR(__xludf.DUMMYFUNCTION("if('Free text only'!O78&lt;&gt;"""",if(counta(split('Free text only'!O78,"",""))&lt;&gt;0,COUNTA(split('Free text only'!O78,"","")),if(counta(split('Free text only'!O78,"";""))&lt;&gt;0,COUNTA(split('Free text only'!O78,"";1"")),1)),0)"),"0")</f>
        <v>0</v>
      </c>
      <c r="P78" s="67" t="str">
        <f>IFERROR(__xludf.DUMMYFUNCTION("if('Free text only'!P78&lt;&gt;"""",if(counta(split('Free text only'!P78,"",""))&lt;&gt;0,COUNTA(split('Free text only'!P78,"","")),if(counta(split('Free text only'!P78,"";""))&lt;&gt;0,COUNTA(split('Free text only'!P78,"";1"")),1)),0)"),"0")</f>
        <v>0</v>
      </c>
      <c r="Q78" s="67" t="str">
        <f>IFERROR(__xludf.DUMMYFUNCTION("if('Free text only'!Q78&lt;&gt;"""",if(counta(split('Free text only'!Q78,"",""))&lt;&gt;0,COUNTA(split('Free text only'!Q78,"","")),if(counta(split('Free text only'!Q78,"";""))&lt;&gt;0,COUNTA(split('Free text only'!Q78,"";1"")),1)),0)"),"0")</f>
        <v>0</v>
      </c>
      <c r="R78" s="67" t="str">
        <f>IFERROR(__xludf.DUMMYFUNCTION("if('Free text only'!R78&lt;&gt;"""",if(counta(split('Free text only'!R78,"",""))&lt;&gt;0,COUNTA(split('Free text only'!R78,"","")),if(counta(split('Free text only'!R78,"";""))&lt;&gt;0,COUNTA(split('Free text only'!R78,"";1"")),1)),0)"),"0")</f>
        <v>0</v>
      </c>
      <c r="S78" s="67" t="str">
        <f>IFERROR(__xludf.DUMMYFUNCTION("if('Free text only'!S78&lt;&gt;"""",if(counta(split('Free text only'!S78,"",""))&lt;&gt;0,COUNTA(split('Free text only'!S78,"","")),if(counta(split('Free text only'!S78,"";""))&lt;&gt;0,COUNTA(split('Free text only'!S78,"";1"")),1)),0)"),"1")</f>
        <v>1</v>
      </c>
      <c r="T78" s="67" t="str">
        <f>IFERROR(__xludf.DUMMYFUNCTION("if('Free text only'!T78&lt;&gt;"""",if(counta(split('Free text only'!T78,"",""))&lt;&gt;0,COUNTA(split('Free text only'!T78,"","")),if(counta(split('Free text only'!T78,"";""))&lt;&gt;0,COUNTA(split('Free text only'!T78,"";1"")),1)),0)"),"1")</f>
        <v>1</v>
      </c>
      <c r="U78" s="67" t="str">
        <f>IFERROR(__xludf.DUMMYFUNCTION("if('Free text only'!U78&lt;&gt;"""",if(counta(split('Free text only'!U78,"",""))&lt;&gt;0,COUNTA(split('Free text only'!U78,"","")),if(counta(split('Free text only'!U78,"";""))&lt;&gt;0,COUNTA(split('Free text only'!U78,"";1"")),1)),0)"),"0")</f>
        <v>0</v>
      </c>
      <c r="V78" s="67" t="str">
        <f>IFERROR(__xludf.DUMMYFUNCTION("if('Free text only'!V78&lt;&gt;"""",if(counta(split('Free text only'!V78,"",""))&lt;&gt;0,COUNTA(split('Free text only'!V78,"","")),if(counta(split('Free text only'!V78,"";""))&lt;&gt;0,COUNTA(split('Free text only'!V78,"";1"")),1)),0)"),"0")</f>
        <v>0</v>
      </c>
      <c r="W78" s="67" t="str">
        <f>IFERROR(__xludf.DUMMYFUNCTION("if('Free text only'!W78&lt;&gt;"""",if(counta(split('Free text only'!W78,"",""))&lt;&gt;0,COUNTA(split('Free text only'!W78,"","")),if(counta(split('Free text only'!W78,"";""))&lt;&gt;0,COUNTA(split('Free text only'!W78,"";1"")),1)),0)"),"0")</f>
        <v>0</v>
      </c>
      <c r="X78" s="67" t="str">
        <f>IFERROR(__xludf.DUMMYFUNCTION("if('Free text only'!X78&lt;&gt;"""",if(counta(split('Free text only'!X78,"",""))&lt;&gt;0,COUNTA(split('Free text only'!X78,"","")),if(counta(split('Free text only'!X78,"";""))&lt;&gt;0,COUNTA(split('Free text only'!X78,"";1"")),1)),0)"),"0")</f>
        <v>0</v>
      </c>
      <c r="Y78" s="67" t="str">
        <f>IFERROR(__xludf.DUMMYFUNCTION("if('Free text only'!Y78&lt;&gt;"""",if(counta(split('Free text only'!Y78,"",""))&lt;&gt;0,COUNTA(split('Free text only'!Y78,"","")),if(counta(split('Free text only'!Y78,"";""))&lt;&gt;0,COUNTA(split('Free text only'!Y78,"";1"")),1)),0)"),"0")</f>
        <v>0</v>
      </c>
      <c r="Z78" s="67" t="str">
        <f>IFERROR(__xludf.DUMMYFUNCTION("if('Free text only'!Z78&lt;&gt;"""",if(counta(split('Free text only'!Z78,"",""))&lt;&gt;0,COUNTA(split('Free text only'!Z78,"","")),if(counta(split('Free text only'!Z78,"";""))&lt;&gt;0,COUNTA(split('Free text only'!Z78,"";1"")),1)),0)"),"0")</f>
        <v>0</v>
      </c>
    </row>
    <row r="79">
      <c r="A79" s="67" t="str">
        <f>IFERROR(__xludf.DUMMYFUNCTION("if('Free text only'!A79&lt;&gt;"""",if(counta(split('Free text only'!A79,"",""))&lt;&gt;0,COUNTA(split('Free text only'!A79,"","")),if(counta(split('Free text only'!A79,"";""))&lt;&gt;0,COUNTA(split('Free text only'!A79,"";1"")),1)),0)"),"0")</f>
        <v>0</v>
      </c>
      <c r="B79" s="67" t="str">
        <f>IFERROR(__xludf.DUMMYFUNCTION("if('Free text only'!B79&lt;&gt;"""",if(counta(split('Free text only'!B79,"",""))&lt;&gt;0,COUNTA(split('Free text only'!B79,"","")),if(counta(split('Free text only'!B79,"";""))&lt;&gt;0,COUNTA(split('Free text only'!B79,"";1"")),1)),0)"),"0")</f>
        <v>0</v>
      </c>
      <c r="C79" s="67" t="str">
        <f>IFERROR(__xludf.DUMMYFUNCTION("if('Free text only'!C79&lt;&gt;"""",if(counta(split('Free text only'!C79,"",""))&lt;&gt;0,COUNTA(split('Free text only'!C79,"","")),if(counta(split('Free text only'!C79,"";""))&lt;&gt;0,COUNTA(split('Free text only'!C79,"";1"")),1)),0)"),"0")</f>
        <v>0</v>
      </c>
      <c r="D79" s="67" t="str">
        <f>IFERROR(__xludf.DUMMYFUNCTION("if('Free text only'!D79&lt;&gt;"""",if(counta(split('Free text only'!D79,"",""))&lt;&gt;0,COUNTA(split('Free text only'!D79,"","")),if(counta(split('Free text only'!D79,"";""))&lt;&gt;0,COUNTA(split('Free text only'!D79,"";1"")),1)),0)"),"0")</f>
        <v>0</v>
      </c>
      <c r="E79" s="67" t="str">
        <f>IFERROR(__xludf.DUMMYFUNCTION("if('Free text only'!E79&lt;&gt;"""",if(counta(split('Free text only'!E79,"",""))&lt;&gt;0,COUNTA(split('Free text only'!E79,"","")),if(counta(split('Free text only'!E79,"";""))&lt;&gt;0,COUNTA(split('Free text only'!E79,"";1"")),1)),0)"),"0")</f>
        <v>0</v>
      </c>
      <c r="F79" s="67" t="str">
        <f>IFERROR(__xludf.DUMMYFUNCTION("if('Free text only'!F79&lt;&gt;"""",if(counta(split('Free text only'!F79,"",""))&lt;&gt;0,COUNTA(split('Free text only'!F79,"","")),if(counta(split('Free text only'!F79,"";""))&lt;&gt;0,COUNTA(split('Free text only'!F79,"";1"")),1)),0)"),"0")</f>
        <v>0</v>
      </c>
      <c r="G79" s="67" t="str">
        <f>IFERROR(__xludf.DUMMYFUNCTION("if('Free text only'!G79&lt;&gt;"""",if(counta(split('Free text only'!G79,"",""))&lt;&gt;0,COUNTA(split('Free text only'!G79,"","")),if(counta(split('Free text only'!G79,"";""))&lt;&gt;0,COUNTA(split('Free text only'!G79,"";1"")),1)),0)"),"0")</f>
        <v>0</v>
      </c>
      <c r="H79" s="67" t="str">
        <f>IFERROR(__xludf.DUMMYFUNCTION("if('Free text only'!H79&lt;&gt;"""",if(counta(split('Free text only'!H79,"",""))&lt;&gt;0,COUNTA(split('Free text only'!H79,"","")),if(counta(split('Free text only'!H79,"";""))&lt;&gt;0,COUNTA(split('Free text only'!H79,"";1"")),1)),0)"),"0")</f>
        <v>0</v>
      </c>
      <c r="I79" s="67" t="str">
        <f>IFERROR(__xludf.DUMMYFUNCTION("if('Free text only'!I79&lt;&gt;"""",if(counta(split('Free text only'!I79,"",""))&lt;&gt;0,COUNTA(split('Free text only'!I79,"","")),if(counta(split('Free text only'!I79,"";""))&lt;&gt;0,COUNTA(split('Free text only'!I79,"";1"")),1)),0)"),"0")</f>
        <v>0</v>
      </c>
      <c r="J79" s="67" t="str">
        <f>IFERROR(__xludf.DUMMYFUNCTION("if('Free text only'!J79&lt;&gt;"""",if(counta(split('Free text only'!J79,"",""))&lt;&gt;0,COUNTA(split('Free text only'!J79,"","")),if(counta(split('Free text only'!J79,"";""))&lt;&gt;0,COUNTA(split('Free text only'!J79,"";1"")),1)),0)"),"0")</f>
        <v>0</v>
      </c>
      <c r="K79" s="67" t="str">
        <f>IFERROR(__xludf.DUMMYFUNCTION("if('Free text only'!K79&lt;&gt;"""",if(counta(split('Free text only'!K79,"",""))&lt;&gt;0,COUNTA(split('Free text only'!K79,"","")),if(counta(split('Free text only'!K79,"";""))&lt;&gt;0,COUNTA(split('Free text only'!K79,"";1"")),1)),0)"),"0")</f>
        <v>0</v>
      </c>
      <c r="L79" s="67" t="str">
        <f>IFERROR(__xludf.DUMMYFUNCTION("if('Free text only'!L79&lt;&gt;"""",if(counta(split('Free text only'!L79,"",""))&lt;&gt;0,COUNTA(split('Free text only'!L79,"","")),if(counta(split('Free text only'!L79,"";""))&lt;&gt;0,COUNTA(split('Free text only'!L79,"";1"")),1)),0)"),"0")</f>
        <v>0</v>
      </c>
      <c r="M79" s="67" t="str">
        <f>IFERROR(__xludf.DUMMYFUNCTION("if('Free text only'!M79&lt;&gt;"""",if(counta(split('Free text only'!M79,"",""))&lt;&gt;0,COUNTA(split('Free text only'!M79,"","")),if(counta(split('Free text only'!M79,"";""))&lt;&gt;0,COUNTA(split('Free text only'!M79,"";1"")),1)),0)"),"0")</f>
        <v>0</v>
      </c>
      <c r="N79" s="67" t="str">
        <f>IFERROR(__xludf.DUMMYFUNCTION("if('Free text only'!N79&lt;&gt;"""",if(counta(split('Free text only'!N79,"",""))&lt;&gt;0,COUNTA(split('Free text only'!N79,"","")),if(counta(split('Free text only'!N79,"";""))&lt;&gt;0,COUNTA(split('Free text only'!N79,"";1"")),1)),0)"),"0")</f>
        <v>0</v>
      </c>
      <c r="O79" s="67" t="str">
        <f>IFERROR(__xludf.DUMMYFUNCTION("if('Free text only'!O79&lt;&gt;"""",if(counta(split('Free text only'!O79,"",""))&lt;&gt;0,COUNTA(split('Free text only'!O79,"","")),if(counta(split('Free text only'!O79,"";""))&lt;&gt;0,COUNTA(split('Free text only'!O79,"";1"")),1)),0)"),"0")</f>
        <v>0</v>
      </c>
      <c r="P79" s="67" t="str">
        <f>IFERROR(__xludf.DUMMYFUNCTION("if('Free text only'!P79&lt;&gt;"""",if(counta(split('Free text only'!P79,"",""))&lt;&gt;0,COUNTA(split('Free text only'!P79,"","")),if(counta(split('Free text only'!P79,"";""))&lt;&gt;0,COUNTA(split('Free text only'!P79,"";1"")),1)),0)"),"0")</f>
        <v>0</v>
      </c>
      <c r="Q79" s="67" t="str">
        <f>IFERROR(__xludf.DUMMYFUNCTION("if('Free text only'!Q79&lt;&gt;"""",if(counta(split('Free text only'!Q79,"",""))&lt;&gt;0,COUNTA(split('Free text only'!Q79,"","")),if(counta(split('Free text only'!Q79,"";""))&lt;&gt;0,COUNTA(split('Free text only'!Q79,"";1"")),1)),0)"),"0")</f>
        <v>0</v>
      </c>
      <c r="R79" s="67" t="str">
        <f>IFERROR(__xludf.DUMMYFUNCTION("if('Free text only'!R79&lt;&gt;"""",if(counta(split('Free text only'!R79,"",""))&lt;&gt;0,COUNTA(split('Free text only'!R79,"","")),if(counta(split('Free text only'!R79,"";""))&lt;&gt;0,COUNTA(split('Free text only'!R79,"";1"")),1)),0)"),"0")</f>
        <v>0</v>
      </c>
      <c r="S79" s="67" t="str">
        <f>IFERROR(__xludf.DUMMYFUNCTION("if('Free text only'!S79&lt;&gt;"""",if(counta(split('Free text only'!S79,"",""))&lt;&gt;0,COUNTA(split('Free text only'!S79,"","")),if(counta(split('Free text only'!S79,"";""))&lt;&gt;0,COUNTA(split('Free text only'!S79,"";1"")),1)),0)"),"0")</f>
        <v>0</v>
      </c>
      <c r="T79" s="67" t="str">
        <f>IFERROR(__xludf.DUMMYFUNCTION("if('Free text only'!T79&lt;&gt;"""",if(counta(split('Free text only'!T79,"",""))&lt;&gt;0,COUNTA(split('Free text only'!T79,"","")),if(counta(split('Free text only'!T79,"";""))&lt;&gt;0,COUNTA(split('Free text only'!T79,"";1"")),1)),0)"),"0")</f>
        <v>0</v>
      </c>
      <c r="U79" s="67" t="str">
        <f>IFERROR(__xludf.DUMMYFUNCTION("if('Free text only'!U79&lt;&gt;"""",if(counta(split('Free text only'!U79,"",""))&lt;&gt;0,COUNTA(split('Free text only'!U79,"","")),if(counta(split('Free text only'!U79,"";""))&lt;&gt;0,COUNTA(split('Free text only'!U79,"";1"")),1)),0)"),"0")</f>
        <v>0</v>
      </c>
      <c r="V79" s="67" t="str">
        <f>IFERROR(__xludf.DUMMYFUNCTION("if('Free text only'!V79&lt;&gt;"""",if(counta(split('Free text only'!V79,"",""))&lt;&gt;0,COUNTA(split('Free text only'!V79,"","")),if(counta(split('Free text only'!V79,"";""))&lt;&gt;0,COUNTA(split('Free text only'!V79,"";1"")),1)),0)"),"0")</f>
        <v>0</v>
      </c>
      <c r="W79" s="67" t="str">
        <f>IFERROR(__xludf.DUMMYFUNCTION("if('Free text only'!W79&lt;&gt;"""",if(counta(split('Free text only'!W79,"",""))&lt;&gt;0,COUNTA(split('Free text only'!W79,"","")),if(counta(split('Free text only'!W79,"";""))&lt;&gt;0,COUNTA(split('Free text only'!W79,"";1"")),1)),0)"),"0")</f>
        <v>0</v>
      </c>
      <c r="X79" s="67" t="str">
        <f>IFERROR(__xludf.DUMMYFUNCTION("if('Free text only'!X79&lt;&gt;"""",if(counta(split('Free text only'!X79,"",""))&lt;&gt;0,COUNTA(split('Free text only'!X79,"","")),if(counta(split('Free text only'!X79,"";""))&lt;&gt;0,COUNTA(split('Free text only'!X79,"";1"")),1)),0)"),"0")</f>
        <v>0</v>
      </c>
      <c r="Y79" s="67" t="str">
        <f>IFERROR(__xludf.DUMMYFUNCTION("if('Free text only'!Y79&lt;&gt;"""",if(counta(split('Free text only'!Y79,"",""))&lt;&gt;0,COUNTA(split('Free text only'!Y79,"","")),if(counta(split('Free text only'!Y79,"";""))&lt;&gt;0,COUNTA(split('Free text only'!Y79,"";1"")),1)),0)"),"0")</f>
        <v>0</v>
      </c>
      <c r="Z79" s="67" t="str">
        <f>IFERROR(__xludf.DUMMYFUNCTION("if('Free text only'!Z79&lt;&gt;"""",if(counta(split('Free text only'!Z79,"",""))&lt;&gt;0,COUNTA(split('Free text only'!Z79,"","")),if(counta(split('Free text only'!Z79,"";""))&lt;&gt;0,COUNTA(split('Free text only'!Z79,"";1"")),1)),0)"),"0")</f>
        <v>0</v>
      </c>
    </row>
    <row r="80">
      <c r="A80" s="67" t="str">
        <f>IFERROR(__xludf.DUMMYFUNCTION("if('Free text only'!A80&lt;&gt;"""",if(counta(split('Free text only'!A80,"",""))&lt;&gt;0,COUNTA(split('Free text only'!A80,"","")),if(counta(split('Free text only'!A80,"";""))&lt;&gt;0,COUNTA(split('Free text only'!A80,"";1"")),1)),0)"),"0")</f>
        <v>0</v>
      </c>
      <c r="B80" s="67" t="str">
        <f>IFERROR(__xludf.DUMMYFUNCTION("if('Free text only'!B80&lt;&gt;"""",if(counta(split('Free text only'!B80,"",""))&lt;&gt;0,COUNTA(split('Free text only'!B80,"","")),if(counta(split('Free text only'!B80,"";""))&lt;&gt;0,COUNTA(split('Free text only'!B80,"";1"")),1)),0)"),"0")</f>
        <v>0</v>
      </c>
      <c r="C80" s="67" t="str">
        <f>IFERROR(__xludf.DUMMYFUNCTION("if('Free text only'!C80&lt;&gt;"""",if(counta(split('Free text only'!C80,"",""))&lt;&gt;0,COUNTA(split('Free text only'!C80,"","")),if(counta(split('Free text only'!C80,"";""))&lt;&gt;0,COUNTA(split('Free text only'!C80,"";1"")),1)),0)"),"0")</f>
        <v>0</v>
      </c>
      <c r="D80" s="67" t="str">
        <f>IFERROR(__xludf.DUMMYFUNCTION("if('Free text only'!D80&lt;&gt;"""",if(counta(split('Free text only'!D80,"",""))&lt;&gt;0,COUNTA(split('Free text only'!D80,"","")),if(counta(split('Free text only'!D80,"";""))&lt;&gt;0,COUNTA(split('Free text only'!D80,"";1"")),1)),0)"),"0")</f>
        <v>0</v>
      </c>
      <c r="E80" s="67" t="str">
        <f>IFERROR(__xludf.DUMMYFUNCTION("if('Free text only'!E80&lt;&gt;"""",if(counta(split('Free text only'!E80,"",""))&lt;&gt;0,COUNTA(split('Free text only'!E80,"","")),if(counta(split('Free text only'!E80,"";""))&lt;&gt;0,COUNTA(split('Free text only'!E80,"";1"")),1)),0)"),"0")</f>
        <v>0</v>
      </c>
      <c r="F80" s="67" t="str">
        <f>IFERROR(__xludf.DUMMYFUNCTION("if('Free text only'!F80&lt;&gt;"""",if(counta(split('Free text only'!F80,"",""))&lt;&gt;0,COUNTA(split('Free text only'!F80,"","")),if(counta(split('Free text only'!F80,"";""))&lt;&gt;0,COUNTA(split('Free text only'!F80,"";1"")),1)),0)"),"0")</f>
        <v>0</v>
      </c>
      <c r="G80" s="67" t="str">
        <f>IFERROR(__xludf.DUMMYFUNCTION("if('Free text only'!G80&lt;&gt;"""",if(counta(split('Free text only'!G80,"",""))&lt;&gt;0,COUNTA(split('Free text only'!G80,"","")),if(counta(split('Free text only'!G80,"";""))&lt;&gt;0,COUNTA(split('Free text only'!G80,"";1"")),1)),0)"),"0")</f>
        <v>0</v>
      </c>
      <c r="H80" s="67" t="str">
        <f>IFERROR(__xludf.DUMMYFUNCTION("if('Free text only'!H80&lt;&gt;"""",if(counta(split('Free text only'!H80,"",""))&lt;&gt;0,COUNTA(split('Free text only'!H80,"","")),if(counta(split('Free text only'!H80,"";""))&lt;&gt;0,COUNTA(split('Free text only'!H80,"";1"")),1)),0)"),"0")</f>
        <v>0</v>
      </c>
      <c r="I80" s="67" t="str">
        <f>IFERROR(__xludf.DUMMYFUNCTION("if('Free text only'!I80&lt;&gt;"""",if(counta(split('Free text only'!I80,"",""))&lt;&gt;0,COUNTA(split('Free text only'!I80,"","")),if(counta(split('Free text only'!I80,"";""))&lt;&gt;0,COUNTA(split('Free text only'!I80,"";1"")),1)),0)"),"0")</f>
        <v>0</v>
      </c>
      <c r="J80" s="67" t="str">
        <f>IFERROR(__xludf.DUMMYFUNCTION("if('Free text only'!J80&lt;&gt;"""",if(counta(split('Free text only'!J80,"",""))&lt;&gt;0,COUNTA(split('Free text only'!J80,"","")),if(counta(split('Free text only'!J80,"";""))&lt;&gt;0,COUNTA(split('Free text only'!J80,"";1"")),1)),0)"),"0")</f>
        <v>0</v>
      </c>
      <c r="K80" s="67" t="str">
        <f>IFERROR(__xludf.DUMMYFUNCTION("if('Free text only'!K80&lt;&gt;"""",if(counta(split('Free text only'!K80,"",""))&lt;&gt;0,COUNTA(split('Free text only'!K80,"","")),if(counta(split('Free text only'!K80,"";""))&lt;&gt;0,COUNTA(split('Free text only'!K80,"";1"")),1)),0)"),"0")</f>
        <v>0</v>
      </c>
      <c r="L80" s="67" t="str">
        <f>IFERROR(__xludf.DUMMYFUNCTION("if('Free text only'!L80&lt;&gt;"""",if(counta(split('Free text only'!L80,"",""))&lt;&gt;0,COUNTA(split('Free text only'!L80,"","")),if(counta(split('Free text only'!L80,"";""))&lt;&gt;0,COUNTA(split('Free text only'!L80,"";1"")),1)),0)"),"0")</f>
        <v>0</v>
      </c>
      <c r="M80" s="67" t="str">
        <f>IFERROR(__xludf.DUMMYFUNCTION("if('Free text only'!M80&lt;&gt;"""",if(counta(split('Free text only'!M80,"",""))&lt;&gt;0,COUNTA(split('Free text only'!M80,"","")),if(counta(split('Free text only'!M80,"";""))&lt;&gt;0,COUNTA(split('Free text only'!M80,"";1"")),1)),0)"),"0")</f>
        <v>0</v>
      </c>
      <c r="N80" s="67" t="str">
        <f>IFERROR(__xludf.DUMMYFUNCTION("if('Free text only'!N80&lt;&gt;"""",if(counta(split('Free text only'!N80,"",""))&lt;&gt;0,COUNTA(split('Free text only'!N80,"","")),if(counta(split('Free text only'!N80,"";""))&lt;&gt;0,COUNTA(split('Free text only'!N80,"";1"")),1)),0)"),"0")</f>
        <v>0</v>
      </c>
      <c r="O80" s="67" t="str">
        <f>IFERROR(__xludf.DUMMYFUNCTION("if('Free text only'!O80&lt;&gt;"""",if(counta(split('Free text only'!O80,"",""))&lt;&gt;0,COUNTA(split('Free text only'!O80,"","")),if(counta(split('Free text only'!O80,"";""))&lt;&gt;0,COUNTA(split('Free text only'!O80,"";1"")),1)),0)"),"0")</f>
        <v>0</v>
      </c>
      <c r="P80" s="67" t="str">
        <f>IFERROR(__xludf.DUMMYFUNCTION("if('Free text only'!P80&lt;&gt;"""",if(counta(split('Free text only'!P80,"",""))&lt;&gt;0,COUNTA(split('Free text only'!P80,"","")),if(counta(split('Free text only'!P80,"";""))&lt;&gt;0,COUNTA(split('Free text only'!P80,"";1"")),1)),0)"),"0")</f>
        <v>0</v>
      </c>
      <c r="Q80" s="67" t="str">
        <f>IFERROR(__xludf.DUMMYFUNCTION("if('Free text only'!Q80&lt;&gt;"""",if(counta(split('Free text only'!Q80,"",""))&lt;&gt;0,COUNTA(split('Free text only'!Q80,"","")),if(counta(split('Free text only'!Q80,"";""))&lt;&gt;0,COUNTA(split('Free text only'!Q80,"";1"")),1)),0)"),"0")</f>
        <v>0</v>
      </c>
      <c r="R80" s="67" t="str">
        <f>IFERROR(__xludf.DUMMYFUNCTION("if('Free text only'!R80&lt;&gt;"""",if(counta(split('Free text only'!R80,"",""))&lt;&gt;0,COUNTA(split('Free text only'!R80,"","")),if(counta(split('Free text only'!R80,"";""))&lt;&gt;0,COUNTA(split('Free text only'!R80,"";1"")),1)),0)"),"0")</f>
        <v>0</v>
      </c>
      <c r="S80" s="67" t="str">
        <f>IFERROR(__xludf.DUMMYFUNCTION("if('Free text only'!S80&lt;&gt;"""",if(counta(split('Free text only'!S80,"",""))&lt;&gt;0,COUNTA(split('Free text only'!S80,"","")),if(counta(split('Free text only'!S80,"";""))&lt;&gt;0,COUNTA(split('Free text only'!S80,"";1"")),1)),0)"),"0")</f>
        <v>0</v>
      </c>
      <c r="T80" s="67" t="str">
        <f>IFERROR(__xludf.DUMMYFUNCTION("if('Free text only'!T80&lt;&gt;"""",if(counta(split('Free text only'!T80,"",""))&lt;&gt;0,COUNTA(split('Free text only'!T80,"","")),if(counta(split('Free text only'!T80,"";""))&lt;&gt;0,COUNTA(split('Free text only'!T80,"";1"")),1)),0)"),"0")</f>
        <v>0</v>
      </c>
      <c r="U80" s="67" t="str">
        <f>IFERROR(__xludf.DUMMYFUNCTION("if('Free text only'!U80&lt;&gt;"""",if(counta(split('Free text only'!U80,"",""))&lt;&gt;0,COUNTA(split('Free text only'!U80,"","")),if(counta(split('Free text only'!U80,"";""))&lt;&gt;0,COUNTA(split('Free text only'!U80,"";1"")),1)),0)"),"0")</f>
        <v>0</v>
      </c>
      <c r="V80" s="67" t="str">
        <f>IFERROR(__xludf.DUMMYFUNCTION("if('Free text only'!V80&lt;&gt;"""",if(counta(split('Free text only'!V80,"",""))&lt;&gt;0,COUNTA(split('Free text only'!V80,"","")),if(counta(split('Free text only'!V80,"";""))&lt;&gt;0,COUNTA(split('Free text only'!V80,"";1"")),1)),0)"),"0")</f>
        <v>0</v>
      </c>
      <c r="W80" s="67" t="str">
        <f>IFERROR(__xludf.DUMMYFUNCTION("if('Free text only'!W80&lt;&gt;"""",if(counta(split('Free text only'!W80,"",""))&lt;&gt;0,COUNTA(split('Free text only'!W80,"","")),if(counta(split('Free text only'!W80,"";""))&lt;&gt;0,COUNTA(split('Free text only'!W80,"";1"")),1)),0)"),"0")</f>
        <v>0</v>
      </c>
      <c r="X80" s="67" t="str">
        <f>IFERROR(__xludf.DUMMYFUNCTION("if('Free text only'!X80&lt;&gt;"""",if(counta(split('Free text only'!X80,"",""))&lt;&gt;0,COUNTA(split('Free text only'!X80,"","")),if(counta(split('Free text only'!X80,"";""))&lt;&gt;0,COUNTA(split('Free text only'!X80,"";1"")),1)),0)"),"0")</f>
        <v>0</v>
      </c>
      <c r="Y80" s="67" t="str">
        <f>IFERROR(__xludf.DUMMYFUNCTION("if('Free text only'!Y80&lt;&gt;"""",if(counta(split('Free text only'!Y80,"",""))&lt;&gt;0,COUNTA(split('Free text only'!Y80,"","")),if(counta(split('Free text only'!Y80,"";""))&lt;&gt;0,COUNTA(split('Free text only'!Y80,"";1"")),1)),0)"),"0")</f>
        <v>0</v>
      </c>
      <c r="Z80" s="67" t="str">
        <f>IFERROR(__xludf.DUMMYFUNCTION("if('Free text only'!Z80&lt;&gt;"""",if(counta(split('Free text only'!Z80,"",""))&lt;&gt;0,COUNTA(split('Free text only'!Z80,"","")),if(counta(split('Free text only'!Z80,"";""))&lt;&gt;0,COUNTA(split('Free text only'!Z80,"";1"")),1)),0)"),"0")</f>
        <v>0</v>
      </c>
    </row>
    <row r="81">
      <c r="A81" s="67" t="str">
        <f>IFERROR(__xludf.DUMMYFUNCTION("if('Free text only'!A81&lt;&gt;"""",if(counta(split('Free text only'!A81,"",""))&lt;&gt;0,COUNTA(split('Free text only'!A81,"","")),if(counta(split('Free text only'!A81,"";""))&lt;&gt;0,COUNTA(split('Free text only'!A81,"";1"")),1)),0)"),"0")</f>
        <v>0</v>
      </c>
      <c r="B81" s="67" t="str">
        <f>IFERROR(__xludf.DUMMYFUNCTION("if('Free text only'!B81&lt;&gt;"""",if(counta(split('Free text only'!B81,"",""))&lt;&gt;0,COUNTA(split('Free text only'!B81,"","")),if(counta(split('Free text only'!B81,"";""))&lt;&gt;0,COUNTA(split('Free text only'!B81,"";1"")),1)),0)"),"0")</f>
        <v>0</v>
      </c>
      <c r="C81" s="67" t="str">
        <f>IFERROR(__xludf.DUMMYFUNCTION("if('Free text only'!C81&lt;&gt;"""",if(counta(split('Free text only'!C81,"",""))&lt;&gt;0,COUNTA(split('Free text only'!C81,"","")),if(counta(split('Free text only'!C81,"";""))&lt;&gt;0,COUNTA(split('Free text only'!C81,"";1"")),1)),0)"),"0")</f>
        <v>0</v>
      </c>
      <c r="D81" s="67" t="str">
        <f>IFERROR(__xludf.DUMMYFUNCTION("if('Free text only'!D81&lt;&gt;"""",if(counta(split('Free text only'!D81,"",""))&lt;&gt;0,COUNTA(split('Free text only'!D81,"","")),if(counta(split('Free text only'!D81,"";""))&lt;&gt;0,COUNTA(split('Free text only'!D81,"";1"")),1)),0)"),"0")</f>
        <v>0</v>
      </c>
      <c r="E81" s="67" t="str">
        <f>IFERROR(__xludf.DUMMYFUNCTION("if('Free text only'!E81&lt;&gt;"""",if(counta(split('Free text only'!E81,"",""))&lt;&gt;0,COUNTA(split('Free text only'!E81,"","")),if(counta(split('Free text only'!E81,"";""))&lt;&gt;0,COUNTA(split('Free text only'!E81,"";1"")),1)),0)"),"0")</f>
        <v>0</v>
      </c>
      <c r="F81" s="67" t="str">
        <f>IFERROR(__xludf.DUMMYFUNCTION("if('Free text only'!F81&lt;&gt;"""",if(counta(split('Free text only'!F81,"",""))&lt;&gt;0,COUNTA(split('Free text only'!F81,"","")),if(counta(split('Free text only'!F81,"";""))&lt;&gt;0,COUNTA(split('Free text only'!F81,"";1"")),1)),0)"),"0")</f>
        <v>0</v>
      </c>
      <c r="G81" s="67" t="str">
        <f>IFERROR(__xludf.DUMMYFUNCTION("if('Free text only'!G81&lt;&gt;"""",if(counta(split('Free text only'!G81,"",""))&lt;&gt;0,COUNTA(split('Free text only'!G81,"","")),if(counta(split('Free text only'!G81,"";""))&lt;&gt;0,COUNTA(split('Free text only'!G81,"";1"")),1)),0)"),"0")</f>
        <v>0</v>
      </c>
      <c r="H81" s="67" t="str">
        <f>IFERROR(__xludf.DUMMYFUNCTION("if('Free text only'!H81&lt;&gt;"""",if(counta(split('Free text only'!H81,"",""))&lt;&gt;0,COUNTA(split('Free text only'!H81,"","")),if(counta(split('Free text only'!H81,"";""))&lt;&gt;0,COUNTA(split('Free text only'!H81,"";1"")),1)),0)"),"0")</f>
        <v>0</v>
      </c>
      <c r="I81" s="67" t="str">
        <f>IFERROR(__xludf.DUMMYFUNCTION("if('Free text only'!I81&lt;&gt;"""",if(counta(split('Free text only'!I81,"",""))&lt;&gt;0,COUNTA(split('Free text only'!I81,"","")),if(counta(split('Free text only'!I81,"";""))&lt;&gt;0,COUNTA(split('Free text only'!I81,"";1"")),1)),0)"),"0")</f>
        <v>0</v>
      </c>
      <c r="J81" s="67" t="str">
        <f>IFERROR(__xludf.DUMMYFUNCTION("if('Free text only'!J81&lt;&gt;"""",if(counta(split('Free text only'!J81,"",""))&lt;&gt;0,COUNTA(split('Free text only'!J81,"","")),if(counta(split('Free text only'!J81,"";""))&lt;&gt;0,COUNTA(split('Free text only'!J81,"";1"")),1)),0)"),"0")</f>
        <v>0</v>
      </c>
      <c r="K81" s="67" t="str">
        <f>IFERROR(__xludf.DUMMYFUNCTION("if('Free text only'!K81&lt;&gt;"""",if(counta(split('Free text only'!K81,"",""))&lt;&gt;0,COUNTA(split('Free text only'!K81,"","")),if(counta(split('Free text only'!K81,"";""))&lt;&gt;0,COUNTA(split('Free text only'!K81,"";1"")),1)),0)"),"0")</f>
        <v>0</v>
      </c>
      <c r="L81" s="67" t="str">
        <f>IFERROR(__xludf.DUMMYFUNCTION("if('Free text only'!L81&lt;&gt;"""",if(counta(split('Free text only'!L81,"",""))&lt;&gt;0,COUNTA(split('Free text only'!L81,"","")),if(counta(split('Free text only'!L81,"";""))&lt;&gt;0,COUNTA(split('Free text only'!L81,"";1"")),1)),0)"),"0")</f>
        <v>0</v>
      </c>
      <c r="M81" s="67" t="str">
        <f>IFERROR(__xludf.DUMMYFUNCTION("if('Free text only'!M81&lt;&gt;"""",if(counta(split('Free text only'!M81,"",""))&lt;&gt;0,COUNTA(split('Free text only'!M81,"","")),if(counta(split('Free text only'!M81,"";""))&lt;&gt;0,COUNTA(split('Free text only'!M81,"";1"")),1)),0)"),"0")</f>
        <v>0</v>
      </c>
      <c r="N81" s="67" t="str">
        <f>IFERROR(__xludf.DUMMYFUNCTION("if('Free text only'!N81&lt;&gt;"""",if(counta(split('Free text only'!N81,"",""))&lt;&gt;0,COUNTA(split('Free text only'!N81,"","")),if(counta(split('Free text only'!N81,"";""))&lt;&gt;0,COUNTA(split('Free text only'!N81,"";1"")),1)),0)"),"0")</f>
        <v>0</v>
      </c>
      <c r="O81" s="67" t="str">
        <f>IFERROR(__xludf.DUMMYFUNCTION("if('Free text only'!O81&lt;&gt;"""",if(counta(split('Free text only'!O81,"",""))&lt;&gt;0,COUNTA(split('Free text only'!O81,"","")),if(counta(split('Free text only'!O81,"";""))&lt;&gt;0,COUNTA(split('Free text only'!O81,"";1"")),1)),0)"),"0")</f>
        <v>0</v>
      </c>
      <c r="P81" s="67" t="str">
        <f>IFERROR(__xludf.DUMMYFUNCTION("if('Free text only'!P81&lt;&gt;"""",if(counta(split('Free text only'!P81,"",""))&lt;&gt;0,COUNTA(split('Free text only'!P81,"","")),if(counta(split('Free text only'!P81,"";""))&lt;&gt;0,COUNTA(split('Free text only'!P81,"";1"")),1)),0)"),"0")</f>
        <v>0</v>
      </c>
      <c r="Q81" s="67" t="str">
        <f>IFERROR(__xludf.DUMMYFUNCTION("if('Free text only'!Q81&lt;&gt;"""",if(counta(split('Free text only'!Q81,"",""))&lt;&gt;0,COUNTA(split('Free text only'!Q81,"","")),if(counta(split('Free text only'!Q81,"";""))&lt;&gt;0,COUNTA(split('Free text only'!Q81,"";1"")),1)),0)"),"0")</f>
        <v>0</v>
      </c>
      <c r="R81" s="67" t="str">
        <f>IFERROR(__xludf.DUMMYFUNCTION("if('Free text only'!R81&lt;&gt;"""",if(counta(split('Free text only'!R81,"",""))&lt;&gt;0,COUNTA(split('Free text only'!R81,"","")),if(counta(split('Free text only'!R81,"";""))&lt;&gt;0,COUNTA(split('Free text only'!R81,"";1"")),1)),0)"),"0")</f>
        <v>0</v>
      </c>
      <c r="S81" s="67" t="str">
        <f>IFERROR(__xludf.DUMMYFUNCTION("if('Free text only'!S81&lt;&gt;"""",if(counta(split('Free text only'!S81,"",""))&lt;&gt;0,COUNTA(split('Free text only'!S81,"","")),if(counta(split('Free text only'!S81,"";""))&lt;&gt;0,COUNTA(split('Free text only'!S81,"";1"")),1)),0)"),"0")</f>
        <v>0</v>
      </c>
      <c r="T81" s="67" t="str">
        <f>IFERROR(__xludf.DUMMYFUNCTION("if('Free text only'!T81&lt;&gt;"""",if(counta(split('Free text only'!T81,"",""))&lt;&gt;0,COUNTA(split('Free text only'!T81,"","")),if(counta(split('Free text only'!T81,"";""))&lt;&gt;0,COUNTA(split('Free text only'!T81,"";1"")),1)),0)"),"0")</f>
        <v>0</v>
      </c>
      <c r="U81" s="67" t="str">
        <f>IFERROR(__xludf.DUMMYFUNCTION("if('Free text only'!U81&lt;&gt;"""",if(counta(split('Free text only'!U81,"",""))&lt;&gt;0,COUNTA(split('Free text only'!U81,"","")),if(counta(split('Free text only'!U81,"";""))&lt;&gt;0,COUNTA(split('Free text only'!U81,"";1"")),1)),0)"),"0")</f>
        <v>0</v>
      </c>
      <c r="V81" s="67" t="str">
        <f>IFERROR(__xludf.DUMMYFUNCTION("if('Free text only'!V81&lt;&gt;"""",if(counta(split('Free text only'!V81,"",""))&lt;&gt;0,COUNTA(split('Free text only'!V81,"","")),if(counta(split('Free text only'!V81,"";""))&lt;&gt;0,COUNTA(split('Free text only'!V81,"";1"")),1)),0)"),"0")</f>
        <v>0</v>
      </c>
      <c r="W81" s="67" t="str">
        <f>IFERROR(__xludf.DUMMYFUNCTION("if('Free text only'!W81&lt;&gt;"""",if(counta(split('Free text only'!W81,"",""))&lt;&gt;0,COUNTA(split('Free text only'!W81,"","")),if(counta(split('Free text only'!W81,"";""))&lt;&gt;0,COUNTA(split('Free text only'!W81,"";1"")),1)),0)"),"0")</f>
        <v>0</v>
      </c>
      <c r="X81" s="67" t="str">
        <f>IFERROR(__xludf.DUMMYFUNCTION("if('Free text only'!X81&lt;&gt;"""",if(counta(split('Free text only'!X81,"",""))&lt;&gt;0,COUNTA(split('Free text only'!X81,"","")),if(counta(split('Free text only'!X81,"";""))&lt;&gt;0,COUNTA(split('Free text only'!X81,"";1"")),1)),0)"),"0")</f>
        <v>0</v>
      </c>
      <c r="Y81" s="67" t="str">
        <f>IFERROR(__xludf.DUMMYFUNCTION("if('Free text only'!Y81&lt;&gt;"""",if(counta(split('Free text only'!Y81,"",""))&lt;&gt;0,COUNTA(split('Free text only'!Y81,"","")),if(counta(split('Free text only'!Y81,"";""))&lt;&gt;0,COUNTA(split('Free text only'!Y81,"";1"")),1)),0)"),"0")</f>
        <v>0</v>
      </c>
      <c r="Z81" s="67" t="str">
        <f>IFERROR(__xludf.DUMMYFUNCTION("if('Free text only'!Z81&lt;&gt;"""",if(counta(split('Free text only'!Z81,"",""))&lt;&gt;0,COUNTA(split('Free text only'!Z81,"","")),if(counta(split('Free text only'!Z81,"";""))&lt;&gt;0,COUNTA(split('Free text only'!Z81,"";1"")),1)),0)"),"0")</f>
        <v>0</v>
      </c>
    </row>
    <row r="82">
      <c r="A82" s="67" t="str">
        <f>IFERROR(__xludf.DUMMYFUNCTION("if('Free text only'!A82&lt;&gt;"""",if(counta(split('Free text only'!A82,"",""))&lt;&gt;0,COUNTA(split('Free text only'!A82,"","")),if(counta(split('Free text only'!A82,"";""))&lt;&gt;0,COUNTA(split('Free text only'!A82,"";1"")),1)),0)"),"0")</f>
        <v>0</v>
      </c>
      <c r="B82" s="67" t="str">
        <f>IFERROR(__xludf.DUMMYFUNCTION("if('Free text only'!B82&lt;&gt;"""",if(counta(split('Free text only'!B82,"",""))&lt;&gt;0,COUNTA(split('Free text only'!B82,"","")),if(counta(split('Free text only'!B82,"";""))&lt;&gt;0,COUNTA(split('Free text only'!B82,"";1"")),1)),0)"),"0")</f>
        <v>0</v>
      </c>
      <c r="C82" s="67" t="str">
        <f>IFERROR(__xludf.DUMMYFUNCTION("if('Free text only'!C82&lt;&gt;"""",if(counta(split('Free text only'!C82,"",""))&lt;&gt;0,COUNTA(split('Free text only'!C82,"","")),if(counta(split('Free text only'!C82,"";""))&lt;&gt;0,COUNTA(split('Free text only'!C82,"";1"")),1)),0)"),"0")</f>
        <v>0</v>
      </c>
      <c r="D82" s="67" t="str">
        <f>IFERROR(__xludf.DUMMYFUNCTION("if('Free text only'!D82&lt;&gt;"""",if(counta(split('Free text only'!D82,"",""))&lt;&gt;0,COUNTA(split('Free text only'!D82,"","")),if(counta(split('Free text only'!D82,"";""))&lt;&gt;0,COUNTA(split('Free text only'!D82,"";1"")),1)),0)"),"0")</f>
        <v>0</v>
      </c>
      <c r="E82" s="67" t="str">
        <f>IFERROR(__xludf.DUMMYFUNCTION("if('Free text only'!E82&lt;&gt;"""",if(counta(split('Free text only'!E82,"",""))&lt;&gt;0,COUNTA(split('Free text only'!E82,"","")),if(counta(split('Free text only'!E82,"";""))&lt;&gt;0,COUNTA(split('Free text only'!E82,"";1"")),1)),0)"),"0")</f>
        <v>0</v>
      </c>
      <c r="F82" s="67" t="str">
        <f>IFERROR(__xludf.DUMMYFUNCTION("if('Free text only'!F82&lt;&gt;"""",if(counta(split('Free text only'!F82,"",""))&lt;&gt;0,COUNTA(split('Free text only'!F82,"","")),if(counta(split('Free text only'!F82,"";""))&lt;&gt;0,COUNTA(split('Free text only'!F82,"";1"")),1)),0)"),"0")</f>
        <v>0</v>
      </c>
      <c r="G82" s="67" t="str">
        <f>IFERROR(__xludf.DUMMYFUNCTION("if('Free text only'!G82&lt;&gt;"""",if(counta(split('Free text only'!G82,"",""))&lt;&gt;0,COUNTA(split('Free text only'!G82,"","")),if(counta(split('Free text only'!G82,"";""))&lt;&gt;0,COUNTA(split('Free text only'!G82,"";1"")),1)),0)"),"0")</f>
        <v>0</v>
      </c>
      <c r="H82" s="67" t="str">
        <f>IFERROR(__xludf.DUMMYFUNCTION("if('Free text only'!H82&lt;&gt;"""",if(counta(split('Free text only'!H82,"",""))&lt;&gt;0,COUNTA(split('Free text only'!H82,"","")),if(counta(split('Free text only'!H82,"";""))&lt;&gt;0,COUNTA(split('Free text only'!H82,"";1"")),1)),0)"),"0")</f>
        <v>0</v>
      </c>
      <c r="I82" s="67" t="str">
        <f>IFERROR(__xludf.DUMMYFUNCTION("if('Free text only'!I82&lt;&gt;"""",if(counta(split('Free text only'!I82,"",""))&lt;&gt;0,COUNTA(split('Free text only'!I82,"","")),if(counta(split('Free text only'!I82,"";""))&lt;&gt;0,COUNTA(split('Free text only'!I82,"";1"")),1)),0)"),"0")</f>
        <v>0</v>
      </c>
      <c r="J82" s="67" t="str">
        <f>IFERROR(__xludf.DUMMYFUNCTION("if('Free text only'!J82&lt;&gt;"""",if(counta(split('Free text only'!J82,"",""))&lt;&gt;0,COUNTA(split('Free text only'!J82,"","")),if(counta(split('Free text only'!J82,"";""))&lt;&gt;0,COUNTA(split('Free text only'!J82,"";1"")),1)),0)"),"0")</f>
        <v>0</v>
      </c>
      <c r="K82" s="67" t="str">
        <f>IFERROR(__xludf.DUMMYFUNCTION("if('Free text only'!K82&lt;&gt;"""",if(counta(split('Free text only'!K82,"",""))&lt;&gt;0,COUNTA(split('Free text only'!K82,"","")),if(counta(split('Free text only'!K82,"";""))&lt;&gt;0,COUNTA(split('Free text only'!K82,"";1"")),1)),0)"),"0")</f>
        <v>0</v>
      </c>
      <c r="L82" s="67" t="str">
        <f>IFERROR(__xludf.DUMMYFUNCTION("if('Free text only'!L82&lt;&gt;"""",if(counta(split('Free text only'!L82,"",""))&lt;&gt;0,COUNTA(split('Free text only'!L82,"","")),if(counta(split('Free text only'!L82,"";""))&lt;&gt;0,COUNTA(split('Free text only'!L82,"";1"")),1)),0)"),"0")</f>
        <v>0</v>
      </c>
      <c r="M82" s="67" t="str">
        <f>IFERROR(__xludf.DUMMYFUNCTION("if('Free text only'!M82&lt;&gt;"""",if(counta(split('Free text only'!M82,"",""))&lt;&gt;0,COUNTA(split('Free text only'!M82,"","")),if(counta(split('Free text only'!M82,"";""))&lt;&gt;0,COUNTA(split('Free text only'!M82,"";1"")),1)),0)"),"0")</f>
        <v>0</v>
      </c>
      <c r="N82" s="67" t="str">
        <f>IFERROR(__xludf.DUMMYFUNCTION("if('Free text only'!N82&lt;&gt;"""",if(counta(split('Free text only'!N82,"",""))&lt;&gt;0,COUNTA(split('Free text only'!N82,"","")),if(counta(split('Free text only'!N82,"";""))&lt;&gt;0,COUNTA(split('Free text only'!N82,"";1"")),1)),0)"),"0")</f>
        <v>0</v>
      </c>
      <c r="O82" s="67" t="str">
        <f>IFERROR(__xludf.DUMMYFUNCTION("if('Free text only'!O82&lt;&gt;"""",if(counta(split('Free text only'!O82,"",""))&lt;&gt;0,COUNTA(split('Free text only'!O82,"","")),if(counta(split('Free text only'!O82,"";""))&lt;&gt;0,COUNTA(split('Free text only'!O82,"";1"")),1)),0)"),"0")</f>
        <v>0</v>
      </c>
      <c r="P82" s="67" t="str">
        <f>IFERROR(__xludf.DUMMYFUNCTION("if('Free text only'!P82&lt;&gt;"""",if(counta(split('Free text only'!P82,"",""))&lt;&gt;0,COUNTA(split('Free text only'!P82,"","")),if(counta(split('Free text only'!P82,"";""))&lt;&gt;0,COUNTA(split('Free text only'!P82,"";1"")),1)),0)"),"0")</f>
        <v>0</v>
      </c>
      <c r="Q82" s="67" t="str">
        <f>IFERROR(__xludf.DUMMYFUNCTION("if('Free text only'!Q82&lt;&gt;"""",if(counta(split('Free text only'!Q82,"",""))&lt;&gt;0,COUNTA(split('Free text only'!Q82,"","")),if(counta(split('Free text only'!Q82,"";""))&lt;&gt;0,COUNTA(split('Free text only'!Q82,"";1"")),1)),0)"),"0")</f>
        <v>0</v>
      </c>
      <c r="R82" s="67" t="str">
        <f>IFERROR(__xludf.DUMMYFUNCTION("if('Free text only'!R82&lt;&gt;"""",if(counta(split('Free text only'!R82,"",""))&lt;&gt;0,COUNTA(split('Free text only'!R82,"","")),if(counta(split('Free text only'!R82,"";""))&lt;&gt;0,COUNTA(split('Free text only'!R82,"";1"")),1)),0)"),"0")</f>
        <v>0</v>
      </c>
      <c r="S82" s="67" t="str">
        <f>IFERROR(__xludf.DUMMYFUNCTION("if('Free text only'!S82&lt;&gt;"""",if(counta(split('Free text only'!S82,"",""))&lt;&gt;0,COUNTA(split('Free text only'!S82,"","")),if(counta(split('Free text only'!S82,"";""))&lt;&gt;0,COUNTA(split('Free text only'!S82,"";1"")),1)),0)"),"0")</f>
        <v>0</v>
      </c>
      <c r="T82" s="67" t="str">
        <f>IFERROR(__xludf.DUMMYFUNCTION("if('Free text only'!T82&lt;&gt;"""",if(counta(split('Free text only'!T82,"",""))&lt;&gt;0,COUNTA(split('Free text only'!T82,"","")),if(counta(split('Free text only'!T82,"";""))&lt;&gt;0,COUNTA(split('Free text only'!T82,"";1"")),1)),0)"),"0")</f>
        <v>0</v>
      </c>
      <c r="U82" s="67" t="str">
        <f>IFERROR(__xludf.DUMMYFUNCTION("if('Free text only'!U82&lt;&gt;"""",if(counta(split('Free text only'!U82,"",""))&lt;&gt;0,COUNTA(split('Free text only'!U82,"","")),if(counta(split('Free text only'!U82,"";""))&lt;&gt;0,COUNTA(split('Free text only'!U82,"";1"")),1)),0)"),"0")</f>
        <v>0</v>
      </c>
      <c r="V82" s="67" t="str">
        <f>IFERROR(__xludf.DUMMYFUNCTION("if('Free text only'!V82&lt;&gt;"""",if(counta(split('Free text only'!V82,"",""))&lt;&gt;0,COUNTA(split('Free text only'!V82,"","")),if(counta(split('Free text only'!V82,"";""))&lt;&gt;0,COUNTA(split('Free text only'!V82,"";1"")),1)),0)"),"0")</f>
        <v>0</v>
      </c>
      <c r="W82" s="67" t="str">
        <f>IFERROR(__xludf.DUMMYFUNCTION("if('Free text only'!W82&lt;&gt;"""",if(counta(split('Free text only'!W82,"",""))&lt;&gt;0,COUNTA(split('Free text only'!W82,"","")),if(counta(split('Free text only'!W82,"";""))&lt;&gt;0,COUNTA(split('Free text only'!W82,"";1"")),1)),0)"),"0")</f>
        <v>0</v>
      </c>
      <c r="X82" s="67" t="str">
        <f>IFERROR(__xludf.DUMMYFUNCTION("if('Free text only'!X82&lt;&gt;"""",if(counta(split('Free text only'!X82,"",""))&lt;&gt;0,COUNTA(split('Free text only'!X82,"","")),if(counta(split('Free text only'!X82,"";""))&lt;&gt;0,COUNTA(split('Free text only'!X82,"";1"")),1)),0)"),"0")</f>
        <v>0</v>
      </c>
      <c r="Y82" s="67" t="str">
        <f>IFERROR(__xludf.DUMMYFUNCTION("if('Free text only'!Y82&lt;&gt;"""",if(counta(split('Free text only'!Y82,"",""))&lt;&gt;0,COUNTA(split('Free text only'!Y82,"","")),if(counta(split('Free text only'!Y82,"";""))&lt;&gt;0,COUNTA(split('Free text only'!Y82,"";1"")),1)),0)"),"0")</f>
        <v>0</v>
      </c>
      <c r="Z82" s="67" t="str">
        <f>IFERROR(__xludf.DUMMYFUNCTION("if('Free text only'!Z82&lt;&gt;"""",if(counta(split('Free text only'!Z82,"",""))&lt;&gt;0,COUNTA(split('Free text only'!Z82,"","")),if(counta(split('Free text only'!Z82,"";""))&lt;&gt;0,COUNTA(split('Free text only'!Z82,"";1"")),1)),0)"),"0")</f>
        <v>0</v>
      </c>
    </row>
    <row r="83">
      <c r="A83" s="67" t="str">
        <f>IFERROR(__xludf.DUMMYFUNCTION("if('Free text only'!A83&lt;&gt;"""",if(counta(split('Free text only'!A83,"",""))&lt;&gt;0,COUNTA(split('Free text only'!A83,"","")),if(counta(split('Free text only'!A83,"";""))&lt;&gt;0,COUNTA(split('Free text only'!A83,"";1"")),1)),0)"),"0")</f>
        <v>0</v>
      </c>
      <c r="B83" s="67" t="str">
        <f>IFERROR(__xludf.DUMMYFUNCTION("if('Free text only'!B83&lt;&gt;"""",if(counta(split('Free text only'!B83,"",""))&lt;&gt;0,COUNTA(split('Free text only'!B83,"","")),if(counta(split('Free text only'!B83,"";""))&lt;&gt;0,COUNTA(split('Free text only'!B83,"";1"")),1)),0)"),"0")</f>
        <v>0</v>
      </c>
      <c r="C83" s="67" t="str">
        <f>IFERROR(__xludf.DUMMYFUNCTION("if('Free text only'!C83&lt;&gt;"""",if(counta(split('Free text only'!C83,"",""))&lt;&gt;0,COUNTA(split('Free text only'!C83,"","")),if(counta(split('Free text only'!C83,"";""))&lt;&gt;0,COUNTA(split('Free text only'!C83,"";1"")),1)),0)"),"0")</f>
        <v>0</v>
      </c>
      <c r="D83" s="67" t="str">
        <f>IFERROR(__xludf.DUMMYFUNCTION("if('Free text only'!D83&lt;&gt;"""",if(counta(split('Free text only'!D83,"",""))&lt;&gt;0,COUNTA(split('Free text only'!D83,"","")),if(counta(split('Free text only'!D83,"";""))&lt;&gt;0,COUNTA(split('Free text only'!D83,"";1"")),1)),0)"),"0")</f>
        <v>0</v>
      </c>
      <c r="E83" s="67" t="str">
        <f>IFERROR(__xludf.DUMMYFUNCTION("if('Free text only'!E83&lt;&gt;"""",if(counta(split('Free text only'!E83,"",""))&lt;&gt;0,COUNTA(split('Free text only'!E83,"","")),if(counta(split('Free text only'!E83,"";""))&lt;&gt;0,COUNTA(split('Free text only'!E83,"";1"")),1)),0)"),"0")</f>
        <v>0</v>
      </c>
      <c r="F83" s="67" t="str">
        <f>IFERROR(__xludf.DUMMYFUNCTION("if('Free text only'!F83&lt;&gt;"""",if(counta(split('Free text only'!F83,"",""))&lt;&gt;0,COUNTA(split('Free text only'!F83,"","")),if(counta(split('Free text only'!F83,"";""))&lt;&gt;0,COUNTA(split('Free text only'!F83,"";1"")),1)),0)"),"0")</f>
        <v>0</v>
      </c>
      <c r="G83" s="67" t="str">
        <f>IFERROR(__xludf.DUMMYFUNCTION("if('Free text only'!G83&lt;&gt;"""",if(counta(split('Free text only'!G83,"",""))&lt;&gt;0,COUNTA(split('Free text only'!G83,"","")),if(counta(split('Free text only'!G83,"";""))&lt;&gt;0,COUNTA(split('Free text only'!G83,"";1"")),1)),0)"),"0")</f>
        <v>0</v>
      </c>
      <c r="H83" s="67" t="str">
        <f>IFERROR(__xludf.DUMMYFUNCTION("if('Free text only'!H83&lt;&gt;"""",if(counta(split('Free text only'!H83,"",""))&lt;&gt;0,COUNTA(split('Free text only'!H83,"","")),if(counta(split('Free text only'!H83,"";""))&lt;&gt;0,COUNTA(split('Free text only'!H83,"";1"")),1)),0)"),"0")</f>
        <v>0</v>
      </c>
      <c r="I83" s="67" t="str">
        <f>IFERROR(__xludf.DUMMYFUNCTION("if('Free text only'!I83&lt;&gt;"""",if(counta(split('Free text only'!I83,"",""))&lt;&gt;0,COUNTA(split('Free text only'!I83,"","")),if(counta(split('Free text only'!I83,"";""))&lt;&gt;0,COUNTA(split('Free text only'!I83,"";1"")),1)),0)"),"0")</f>
        <v>0</v>
      </c>
      <c r="J83" s="67" t="str">
        <f>IFERROR(__xludf.DUMMYFUNCTION("if('Free text only'!J83&lt;&gt;"""",if(counta(split('Free text only'!J83,"",""))&lt;&gt;0,COUNTA(split('Free text only'!J83,"","")),if(counta(split('Free text only'!J83,"";""))&lt;&gt;0,COUNTA(split('Free text only'!J83,"";1"")),1)),0)"),"0")</f>
        <v>0</v>
      </c>
      <c r="K83" s="67" t="str">
        <f>IFERROR(__xludf.DUMMYFUNCTION("if('Free text only'!K83&lt;&gt;"""",if(counta(split('Free text only'!K83,"",""))&lt;&gt;0,COUNTA(split('Free text only'!K83,"","")),if(counta(split('Free text only'!K83,"";""))&lt;&gt;0,COUNTA(split('Free text only'!K83,"";1"")),1)),0)"),"0")</f>
        <v>0</v>
      </c>
      <c r="L83" s="67" t="str">
        <f>IFERROR(__xludf.DUMMYFUNCTION("if('Free text only'!L83&lt;&gt;"""",if(counta(split('Free text only'!L83,"",""))&lt;&gt;0,COUNTA(split('Free text only'!L83,"","")),if(counta(split('Free text only'!L83,"";""))&lt;&gt;0,COUNTA(split('Free text only'!L83,"";1"")),1)),0)"),"0")</f>
        <v>0</v>
      </c>
      <c r="M83" s="67" t="str">
        <f>IFERROR(__xludf.DUMMYFUNCTION("if('Free text only'!M83&lt;&gt;"""",if(counta(split('Free text only'!M83,"",""))&lt;&gt;0,COUNTA(split('Free text only'!M83,"","")),if(counta(split('Free text only'!M83,"";""))&lt;&gt;0,COUNTA(split('Free text only'!M83,"";1"")),1)),0)"),"0")</f>
        <v>0</v>
      </c>
      <c r="N83" s="67" t="str">
        <f>IFERROR(__xludf.DUMMYFUNCTION("if('Free text only'!N83&lt;&gt;"""",if(counta(split('Free text only'!N83,"",""))&lt;&gt;0,COUNTA(split('Free text only'!N83,"","")),if(counta(split('Free text only'!N83,"";""))&lt;&gt;0,COUNTA(split('Free text only'!N83,"";1"")),1)),0)"),"0")</f>
        <v>0</v>
      </c>
      <c r="O83" s="67" t="str">
        <f>IFERROR(__xludf.DUMMYFUNCTION("if('Free text only'!O83&lt;&gt;"""",if(counta(split('Free text only'!O83,"",""))&lt;&gt;0,COUNTA(split('Free text only'!O83,"","")),if(counta(split('Free text only'!O83,"";""))&lt;&gt;0,COUNTA(split('Free text only'!O83,"";1"")),1)),0)"),"0")</f>
        <v>0</v>
      </c>
      <c r="P83" s="67" t="str">
        <f>IFERROR(__xludf.DUMMYFUNCTION("if('Free text only'!P83&lt;&gt;"""",if(counta(split('Free text only'!P83,"",""))&lt;&gt;0,COUNTA(split('Free text only'!P83,"","")),if(counta(split('Free text only'!P83,"";""))&lt;&gt;0,COUNTA(split('Free text only'!P83,"";1"")),1)),0)"),"0")</f>
        <v>0</v>
      </c>
      <c r="Q83" s="67" t="str">
        <f>IFERROR(__xludf.DUMMYFUNCTION("if('Free text only'!Q83&lt;&gt;"""",if(counta(split('Free text only'!Q83,"",""))&lt;&gt;0,COUNTA(split('Free text only'!Q83,"","")),if(counta(split('Free text only'!Q83,"";""))&lt;&gt;0,COUNTA(split('Free text only'!Q83,"";1"")),1)),0)"),"0")</f>
        <v>0</v>
      </c>
      <c r="R83" s="67" t="str">
        <f>IFERROR(__xludf.DUMMYFUNCTION("if('Free text only'!R83&lt;&gt;"""",if(counta(split('Free text only'!R83,"",""))&lt;&gt;0,COUNTA(split('Free text only'!R83,"","")),if(counta(split('Free text only'!R83,"";""))&lt;&gt;0,COUNTA(split('Free text only'!R83,"";1"")),1)),0)"),"0")</f>
        <v>0</v>
      </c>
      <c r="S83" s="67" t="str">
        <f>IFERROR(__xludf.DUMMYFUNCTION("if('Free text only'!S83&lt;&gt;"""",if(counta(split('Free text only'!S83,"",""))&lt;&gt;0,COUNTA(split('Free text only'!S83,"","")),if(counta(split('Free text only'!S83,"";""))&lt;&gt;0,COUNTA(split('Free text only'!S83,"";1"")),1)),0)"),"0")</f>
        <v>0</v>
      </c>
      <c r="T83" s="67" t="str">
        <f>IFERROR(__xludf.DUMMYFUNCTION("if('Free text only'!T83&lt;&gt;"""",if(counta(split('Free text only'!T83,"",""))&lt;&gt;0,COUNTA(split('Free text only'!T83,"","")),if(counta(split('Free text only'!T83,"";""))&lt;&gt;0,COUNTA(split('Free text only'!T83,"";1"")),1)),0)"),"0")</f>
        <v>0</v>
      </c>
      <c r="U83" s="67" t="str">
        <f>IFERROR(__xludf.DUMMYFUNCTION("if('Free text only'!U83&lt;&gt;"""",if(counta(split('Free text only'!U83,"",""))&lt;&gt;0,COUNTA(split('Free text only'!U83,"","")),if(counta(split('Free text only'!U83,"";""))&lt;&gt;0,COUNTA(split('Free text only'!U83,"";1"")),1)),0)"),"0")</f>
        <v>0</v>
      </c>
      <c r="V83" s="67" t="str">
        <f>IFERROR(__xludf.DUMMYFUNCTION("if('Free text only'!V83&lt;&gt;"""",if(counta(split('Free text only'!V83,"",""))&lt;&gt;0,COUNTA(split('Free text only'!V83,"","")),if(counta(split('Free text only'!V83,"";""))&lt;&gt;0,COUNTA(split('Free text only'!V83,"";1"")),1)),0)"),"0")</f>
        <v>0</v>
      </c>
      <c r="W83" s="67" t="str">
        <f>IFERROR(__xludf.DUMMYFUNCTION("if('Free text only'!W83&lt;&gt;"""",if(counta(split('Free text only'!W83,"",""))&lt;&gt;0,COUNTA(split('Free text only'!W83,"","")),if(counta(split('Free text only'!W83,"";""))&lt;&gt;0,COUNTA(split('Free text only'!W83,"";1"")),1)),0)"),"0")</f>
        <v>0</v>
      </c>
      <c r="X83" s="67" t="str">
        <f>IFERROR(__xludf.DUMMYFUNCTION("if('Free text only'!X83&lt;&gt;"""",if(counta(split('Free text only'!X83,"",""))&lt;&gt;0,COUNTA(split('Free text only'!X83,"","")),if(counta(split('Free text only'!X83,"";""))&lt;&gt;0,COUNTA(split('Free text only'!X83,"";1"")),1)),0)"),"0")</f>
        <v>0</v>
      </c>
      <c r="Y83" s="67" t="str">
        <f>IFERROR(__xludf.DUMMYFUNCTION("if('Free text only'!Y83&lt;&gt;"""",if(counta(split('Free text only'!Y83,"",""))&lt;&gt;0,COUNTA(split('Free text only'!Y83,"","")),if(counta(split('Free text only'!Y83,"";""))&lt;&gt;0,COUNTA(split('Free text only'!Y83,"";1"")),1)),0)"),"0")</f>
        <v>0</v>
      </c>
      <c r="Z83" s="67" t="str">
        <f>IFERROR(__xludf.DUMMYFUNCTION("if('Free text only'!Z83&lt;&gt;"""",if(counta(split('Free text only'!Z83,"",""))&lt;&gt;0,COUNTA(split('Free text only'!Z83,"","")),if(counta(split('Free text only'!Z83,"";""))&lt;&gt;0,COUNTA(split('Free text only'!Z83,"";1"")),1)),0)"),"0")</f>
        <v>0</v>
      </c>
    </row>
    <row r="84">
      <c r="A84" s="67" t="str">
        <f>IFERROR(__xludf.DUMMYFUNCTION("if('Free text only'!A84&lt;&gt;"""",if(counta(split('Free text only'!A84,"",""))&lt;&gt;0,COUNTA(split('Free text only'!A84,"","")),if(counta(split('Free text only'!A84,"";""))&lt;&gt;0,COUNTA(split('Free text only'!A84,"";1"")),1)),0)"),"0")</f>
        <v>0</v>
      </c>
      <c r="B84" s="67" t="str">
        <f>IFERROR(__xludf.DUMMYFUNCTION("if('Free text only'!B84&lt;&gt;"""",if(counta(split('Free text only'!B84,"",""))&lt;&gt;0,COUNTA(split('Free text only'!B84,"","")),if(counta(split('Free text only'!B84,"";""))&lt;&gt;0,COUNTA(split('Free text only'!B84,"";1"")),1)),0)"),"0")</f>
        <v>0</v>
      </c>
      <c r="C84" s="67" t="str">
        <f>IFERROR(__xludf.DUMMYFUNCTION("if('Free text only'!C84&lt;&gt;"""",if(counta(split('Free text only'!C84,"",""))&lt;&gt;0,COUNTA(split('Free text only'!C84,"","")),if(counta(split('Free text only'!C84,"";""))&lt;&gt;0,COUNTA(split('Free text only'!C84,"";1"")),1)),0)"),"0")</f>
        <v>0</v>
      </c>
      <c r="D84" s="67" t="str">
        <f>IFERROR(__xludf.DUMMYFUNCTION("if('Free text only'!D84&lt;&gt;"""",if(counta(split('Free text only'!D84,"",""))&lt;&gt;0,COUNTA(split('Free text only'!D84,"","")),if(counta(split('Free text only'!D84,"";""))&lt;&gt;0,COUNTA(split('Free text only'!D84,"";1"")),1)),0)"),"0")</f>
        <v>0</v>
      </c>
      <c r="E84" s="67" t="str">
        <f>IFERROR(__xludf.DUMMYFUNCTION("if('Free text only'!E84&lt;&gt;"""",if(counta(split('Free text only'!E84,"",""))&lt;&gt;0,COUNTA(split('Free text only'!E84,"","")),if(counta(split('Free text only'!E84,"";""))&lt;&gt;0,COUNTA(split('Free text only'!E84,"";1"")),1)),0)"),"0")</f>
        <v>0</v>
      </c>
      <c r="F84" s="67" t="str">
        <f>IFERROR(__xludf.DUMMYFUNCTION("if('Free text only'!F84&lt;&gt;"""",if(counta(split('Free text only'!F84,"",""))&lt;&gt;0,COUNTA(split('Free text only'!F84,"","")),if(counta(split('Free text only'!F84,"";""))&lt;&gt;0,COUNTA(split('Free text only'!F84,"";1"")),1)),0)"),"0")</f>
        <v>0</v>
      </c>
      <c r="G84" s="67" t="str">
        <f>IFERROR(__xludf.DUMMYFUNCTION("if('Free text only'!G84&lt;&gt;"""",if(counta(split('Free text only'!G84,"",""))&lt;&gt;0,COUNTA(split('Free text only'!G84,"","")),if(counta(split('Free text only'!G84,"";""))&lt;&gt;0,COUNTA(split('Free text only'!G84,"";1"")),1)),0)"),"0")</f>
        <v>0</v>
      </c>
      <c r="H84" s="67" t="str">
        <f>IFERROR(__xludf.DUMMYFUNCTION("if('Free text only'!H84&lt;&gt;"""",if(counta(split('Free text only'!H84,"",""))&lt;&gt;0,COUNTA(split('Free text only'!H84,"","")),if(counta(split('Free text only'!H84,"";""))&lt;&gt;0,COUNTA(split('Free text only'!H84,"";1"")),1)),0)"),"0")</f>
        <v>0</v>
      </c>
      <c r="I84" s="67" t="str">
        <f>IFERROR(__xludf.DUMMYFUNCTION("if('Free text only'!I84&lt;&gt;"""",if(counta(split('Free text only'!I84,"",""))&lt;&gt;0,COUNTA(split('Free text only'!I84,"","")),if(counta(split('Free text only'!I84,"";""))&lt;&gt;0,COUNTA(split('Free text only'!I84,"";1"")),1)),0)"),"0")</f>
        <v>0</v>
      </c>
      <c r="J84" s="67" t="str">
        <f>IFERROR(__xludf.DUMMYFUNCTION("if('Free text only'!J84&lt;&gt;"""",if(counta(split('Free text only'!J84,"",""))&lt;&gt;0,COUNTA(split('Free text only'!J84,"","")),if(counta(split('Free text only'!J84,"";""))&lt;&gt;0,COUNTA(split('Free text only'!J84,"";1"")),1)),0)"),"0")</f>
        <v>0</v>
      </c>
      <c r="K84" s="67" t="str">
        <f>IFERROR(__xludf.DUMMYFUNCTION("if('Free text only'!K84&lt;&gt;"""",if(counta(split('Free text only'!K84,"",""))&lt;&gt;0,COUNTA(split('Free text only'!K84,"","")),if(counta(split('Free text only'!K84,"";""))&lt;&gt;0,COUNTA(split('Free text only'!K84,"";1"")),1)),0)"),"0")</f>
        <v>0</v>
      </c>
      <c r="L84" s="67" t="str">
        <f>IFERROR(__xludf.DUMMYFUNCTION("if('Free text only'!L84&lt;&gt;"""",if(counta(split('Free text only'!L84,"",""))&lt;&gt;0,COUNTA(split('Free text only'!L84,"","")),if(counta(split('Free text only'!L84,"";""))&lt;&gt;0,COUNTA(split('Free text only'!L84,"";1"")),1)),0)"),"0")</f>
        <v>0</v>
      </c>
      <c r="M84" s="67" t="str">
        <f>IFERROR(__xludf.DUMMYFUNCTION("if('Free text only'!M84&lt;&gt;"""",if(counta(split('Free text only'!M84,"",""))&lt;&gt;0,COUNTA(split('Free text only'!M84,"","")),if(counta(split('Free text only'!M84,"";""))&lt;&gt;0,COUNTA(split('Free text only'!M84,"";1"")),1)),0)"),"0")</f>
        <v>0</v>
      </c>
      <c r="N84" s="67" t="str">
        <f>IFERROR(__xludf.DUMMYFUNCTION("if('Free text only'!N84&lt;&gt;"""",if(counta(split('Free text only'!N84,"",""))&lt;&gt;0,COUNTA(split('Free text only'!N84,"","")),if(counta(split('Free text only'!N84,"";""))&lt;&gt;0,COUNTA(split('Free text only'!N84,"";1"")),1)),0)"),"0")</f>
        <v>0</v>
      </c>
      <c r="O84" s="67" t="str">
        <f>IFERROR(__xludf.DUMMYFUNCTION("if('Free text only'!O84&lt;&gt;"""",if(counta(split('Free text only'!O84,"",""))&lt;&gt;0,COUNTA(split('Free text only'!O84,"","")),if(counta(split('Free text only'!O84,"";""))&lt;&gt;0,COUNTA(split('Free text only'!O84,"";1"")),1)),0)"),"0")</f>
        <v>0</v>
      </c>
      <c r="P84" s="67" t="str">
        <f>IFERROR(__xludf.DUMMYFUNCTION("if('Free text only'!P84&lt;&gt;"""",if(counta(split('Free text only'!P84,"",""))&lt;&gt;0,COUNTA(split('Free text only'!P84,"","")),if(counta(split('Free text only'!P84,"";""))&lt;&gt;0,COUNTA(split('Free text only'!P84,"";1"")),1)),0)"),"0")</f>
        <v>0</v>
      </c>
      <c r="Q84" s="67" t="str">
        <f>IFERROR(__xludf.DUMMYFUNCTION("if('Free text only'!Q84&lt;&gt;"""",if(counta(split('Free text only'!Q84,"",""))&lt;&gt;0,COUNTA(split('Free text only'!Q84,"","")),if(counta(split('Free text only'!Q84,"";""))&lt;&gt;0,COUNTA(split('Free text only'!Q84,"";1"")),1)),0)"),"0")</f>
        <v>0</v>
      </c>
      <c r="R84" s="67" t="str">
        <f>IFERROR(__xludf.DUMMYFUNCTION("if('Free text only'!R84&lt;&gt;"""",if(counta(split('Free text only'!R84,"",""))&lt;&gt;0,COUNTA(split('Free text only'!R84,"","")),if(counta(split('Free text only'!R84,"";""))&lt;&gt;0,COUNTA(split('Free text only'!R84,"";1"")),1)),0)"),"0")</f>
        <v>0</v>
      </c>
      <c r="S84" s="67" t="str">
        <f>IFERROR(__xludf.DUMMYFUNCTION("if('Free text only'!S84&lt;&gt;"""",if(counta(split('Free text only'!S84,"",""))&lt;&gt;0,COUNTA(split('Free text only'!S84,"","")),if(counta(split('Free text only'!S84,"";""))&lt;&gt;0,COUNTA(split('Free text only'!S84,"";1"")),1)),0)"),"0")</f>
        <v>0</v>
      </c>
      <c r="T84" s="67" t="str">
        <f>IFERROR(__xludf.DUMMYFUNCTION("if('Free text only'!T84&lt;&gt;"""",if(counta(split('Free text only'!T84,"",""))&lt;&gt;0,COUNTA(split('Free text only'!T84,"","")),if(counta(split('Free text only'!T84,"";""))&lt;&gt;0,COUNTA(split('Free text only'!T84,"";1"")),1)),0)"),"0")</f>
        <v>0</v>
      </c>
      <c r="U84" s="67" t="str">
        <f>IFERROR(__xludf.DUMMYFUNCTION("if('Free text only'!U84&lt;&gt;"""",if(counta(split('Free text only'!U84,"",""))&lt;&gt;0,COUNTA(split('Free text only'!U84,"","")),if(counta(split('Free text only'!U84,"";""))&lt;&gt;0,COUNTA(split('Free text only'!U84,"";1"")),1)),0)"),"0")</f>
        <v>0</v>
      </c>
      <c r="V84" s="67" t="str">
        <f>IFERROR(__xludf.DUMMYFUNCTION("if('Free text only'!V84&lt;&gt;"""",if(counta(split('Free text only'!V84,"",""))&lt;&gt;0,COUNTA(split('Free text only'!V84,"","")),if(counta(split('Free text only'!V84,"";""))&lt;&gt;0,COUNTA(split('Free text only'!V84,"";1"")),1)),0)"),"0")</f>
        <v>0</v>
      </c>
      <c r="W84" s="67" t="str">
        <f>IFERROR(__xludf.DUMMYFUNCTION("if('Free text only'!W84&lt;&gt;"""",if(counta(split('Free text only'!W84,"",""))&lt;&gt;0,COUNTA(split('Free text only'!W84,"","")),if(counta(split('Free text only'!W84,"";""))&lt;&gt;0,COUNTA(split('Free text only'!W84,"";1"")),1)),0)"),"0")</f>
        <v>0</v>
      </c>
      <c r="X84" s="67" t="str">
        <f>IFERROR(__xludf.DUMMYFUNCTION("if('Free text only'!X84&lt;&gt;"""",if(counta(split('Free text only'!X84,"",""))&lt;&gt;0,COUNTA(split('Free text only'!X84,"","")),if(counta(split('Free text only'!X84,"";""))&lt;&gt;0,COUNTA(split('Free text only'!X84,"";1"")),1)),0)"),"0")</f>
        <v>0</v>
      </c>
      <c r="Y84" s="67" t="str">
        <f>IFERROR(__xludf.DUMMYFUNCTION("if('Free text only'!Y84&lt;&gt;"""",if(counta(split('Free text only'!Y84,"",""))&lt;&gt;0,COUNTA(split('Free text only'!Y84,"","")),if(counta(split('Free text only'!Y84,"";""))&lt;&gt;0,COUNTA(split('Free text only'!Y84,"";1"")),1)),0)"),"0")</f>
        <v>0</v>
      </c>
      <c r="Z84" s="67" t="str">
        <f>IFERROR(__xludf.DUMMYFUNCTION("if('Free text only'!Z84&lt;&gt;"""",if(counta(split('Free text only'!Z84,"",""))&lt;&gt;0,COUNTA(split('Free text only'!Z84,"","")),if(counta(split('Free text only'!Z84,"";""))&lt;&gt;0,COUNTA(split('Free text only'!Z84,"";1"")),1)),0)"),"0")</f>
        <v>0</v>
      </c>
    </row>
    <row r="85">
      <c r="A85" s="67" t="str">
        <f>IFERROR(__xludf.DUMMYFUNCTION("if('Free text only'!A85&lt;&gt;"""",if(counta(split('Free text only'!A85,"",""))&lt;&gt;0,COUNTA(split('Free text only'!A85,"","")),if(counta(split('Free text only'!A85,"";""))&lt;&gt;0,COUNTA(split('Free text only'!A85,"";1"")),1)),0)"),"0")</f>
        <v>0</v>
      </c>
      <c r="B85" s="67" t="str">
        <f>IFERROR(__xludf.DUMMYFUNCTION("if('Free text only'!B85&lt;&gt;"""",if(counta(split('Free text only'!B85,"",""))&lt;&gt;0,COUNTA(split('Free text only'!B85,"","")),if(counta(split('Free text only'!B85,"";""))&lt;&gt;0,COUNTA(split('Free text only'!B85,"";1"")),1)),0)"),"0")</f>
        <v>0</v>
      </c>
      <c r="C85" s="67" t="str">
        <f>IFERROR(__xludf.DUMMYFUNCTION("if('Free text only'!C85&lt;&gt;"""",if(counta(split('Free text only'!C85,"",""))&lt;&gt;0,COUNTA(split('Free text only'!C85,"","")),if(counta(split('Free text only'!C85,"";""))&lt;&gt;0,COUNTA(split('Free text only'!C85,"";1"")),1)),0)"),"0")</f>
        <v>0</v>
      </c>
      <c r="D85" s="67" t="str">
        <f>IFERROR(__xludf.DUMMYFUNCTION("if('Free text only'!D85&lt;&gt;"""",if(counta(split('Free text only'!D85,"",""))&lt;&gt;0,COUNTA(split('Free text only'!D85,"","")),if(counta(split('Free text only'!D85,"";""))&lt;&gt;0,COUNTA(split('Free text only'!D85,"";1"")),1)),0)"),"0")</f>
        <v>0</v>
      </c>
      <c r="E85" s="67" t="str">
        <f>IFERROR(__xludf.DUMMYFUNCTION("if('Free text only'!E85&lt;&gt;"""",if(counta(split('Free text only'!E85,"",""))&lt;&gt;0,COUNTA(split('Free text only'!E85,"","")),if(counta(split('Free text only'!E85,"";""))&lt;&gt;0,COUNTA(split('Free text only'!E85,"";1"")),1)),0)"),"0")</f>
        <v>0</v>
      </c>
      <c r="F85" s="67" t="str">
        <f>IFERROR(__xludf.DUMMYFUNCTION("if('Free text only'!F85&lt;&gt;"""",if(counta(split('Free text only'!F85,"",""))&lt;&gt;0,COUNTA(split('Free text only'!F85,"","")),if(counta(split('Free text only'!F85,"";""))&lt;&gt;0,COUNTA(split('Free text only'!F85,"";1"")),1)),0)"),"0")</f>
        <v>0</v>
      </c>
      <c r="G85" s="67" t="str">
        <f>IFERROR(__xludf.DUMMYFUNCTION("if('Free text only'!G85&lt;&gt;"""",if(counta(split('Free text only'!G85,"",""))&lt;&gt;0,COUNTA(split('Free text only'!G85,"","")),if(counta(split('Free text only'!G85,"";""))&lt;&gt;0,COUNTA(split('Free text only'!G85,"";1"")),1)),0)"),"0")</f>
        <v>0</v>
      </c>
      <c r="H85" s="67" t="str">
        <f>IFERROR(__xludf.DUMMYFUNCTION("if('Free text only'!H85&lt;&gt;"""",if(counta(split('Free text only'!H85,"",""))&lt;&gt;0,COUNTA(split('Free text only'!H85,"","")),if(counta(split('Free text only'!H85,"";""))&lt;&gt;0,COUNTA(split('Free text only'!H85,"";1"")),1)),0)"),"0")</f>
        <v>0</v>
      </c>
      <c r="I85" s="67" t="str">
        <f>IFERROR(__xludf.DUMMYFUNCTION("if('Free text only'!I85&lt;&gt;"""",if(counta(split('Free text only'!I85,"",""))&lt;&gt;0,COUNTA(split('Free text only'!I85,"","")),if(counta(split('Free text only'!I85,"";""))&lt;&gt;0,COUNTA(split('Free text only'!I85,"";1"")),1)),0)"),"0")</f>
        <v>0</v>
      </c>
      <c r="J85" s="67" t="str">
        <f>IFERROR(__xludf.DUMMYFUNCTION("if('Free text only'!J85&lt;&gt;"""",if(counta(split('Free text only'!J85,"",""))&lt;&gt;0,COUNTA(split('Free text only'!J85,"","")),if(counta(split('Free text only'!J85,"";""))&lt;&gt;0,COUNTA(split('Free text only'!J85,"";1"")),1)),0)"),"0")</f>
        <v>0</v>
      </c>
      <c r="K85" s="67" t="str">
        <f>IFERROR(__xludf.DUMMYFUNCTION("if('Free text only'!K85&lt;&gt;"""",if(counta(split('Free text only'!K85,"",""))&lt;&gt;0,COUNTA(split('Free text only'!K85,"","")),if(counta(split('Free text only'!K85,"";""))&lt;&gt;0,COUNTA(split('Free text only'!K85,"";1"")),1)),0)"),"0")</f>
        <v>0</v>
      </c>
      <c r="L85" s="67" t="str">
        <f>IFERROR(__xludf.DUMMYFUNCTION("if('Free text only'!L85&lt;&gt;"""",if(counta(split('Free text only'!L85,"",""))&lt;&gt;0,COUNTA(split('Free text only'!L85,"","")),if(counta(split('Free text only'!L85,"";""))&lt;&gt;0,COUNTA(split('Free text only'!L85,"";1"")),1)),0)"),"0")</f>
        <v>0</v>
      </c>
      <c r="M85" s="67" t="str">
        <f>IFERROR(__xludf.DUMMYFUNCTION("if('Free text only'!M85&lt;&gt;"""",if(counta(split('Free text only'!M85,"",""))&lt;&gt;0,COUNTA(split('Free text only'!M85,"","")),if(counta(split('Free text only'!M85,"";""))&lt;&gt;0,COUNTA(split('Free text only'!M85,"";1"")),1)),0)"),"0")</f>
        <v>0</v>
      </c>
      <c r="N85" s="67" t="str">
        <f>IFERROR(__xludf.DUMMYFUNCTION("if('Free text only'!N85&lt;&gt;"""",if(counta(split('Free text only'!N85,"",""))&lt;&gt;0,COUNTA(split('Free text only'!N85,"","")),if(counta(split('Free text only'!N85,"";""))&lt;&gt;0,COUNTA(split('Free text only'!N85,"";1"")),1)),0)"),"0")</f>
        <v>0</v>
      </c>
      <c r="O85" s="67" t="str">
        <f>IFERROR(__xludf.DUMMYFUNCTION("if('Free text only'!O85&lt;&gt;"""",if(counta(split('Free text only'!O85,"",""))&lt;&gt;0,COUNTA(split('Free text only'!O85,"","")),if(counta(split('Free text only'!O85,"";""))&lt;&gt;0,COUNTA(split('Free text only'!O85,"";1"")),1)),0)"),"0")</f>
        <v>0</v>
      </c>
      <c r="P85" s="67" t="str">
        <f>IFERROR(__xludf.DUMMYFUNCTION("if('Free text only'!P85&lt;&gt;"""",if(counta(split('Free text only'!P85,"",""))&lt;&gt;0,COUNTA(split('Free text only'!P85,"","")),if(counta(split('Free text only'!P85,"";""))&lt;&gt;0,COUNTA(split('Free text only'!P85,"";1"")),1)),0)"),"0")</f>
        <v>0</v>
      </c>
      <c r="Q85" s="67" t="str">
        <f>IFERROR(__xludf.DUMMYFUNCTION("if('Free text only'!Q85&lt;&gt;"""",if(counta(split('Free text only'!Q85,"",""))&lt;&gt;0,COUNTA(split('Free text only'!Q85,"","")),if(counta(split('Free text only'!Q85,"";""))&lt;&gt;0,COUNTA(split('Free text only'!Q85,"";1"")),1)),0)"),"0")</f>
        <v>0</v>
      </c>
      <c r="R85" s="67" t="str">
        <f>IFERROR(__xludf.DUMMYFUNCTION("if('Free text only'!R85&lt;&gt;"""",if(counta(split('Free text only'!R85,"",""))&lt;&gt;0,COUNTA(split('Free text only'!R85,"","")),if(counta(split('Free text only'!R85,"";""))&lt;&gt;0,COUNTA(split('Free text only'!R85,"";1"")),1)),0)"),"0")</f>
        <v>0</v>
      </c>
      <c r="S85" s="67" t="str">
        <f>IFERROR(__xludf.DUMMYFUNCTION("if('Free text only'!S85&lt;&gt;"""",if(counta(split('Free text only'!S85,"",""))&lt;&gt;0,COUNTA(split('Free text only'!S85,"","")),if(counta(split('Free text only'!S85,"";""))&lt;&gt;0,COUNTA(split('Free text only'!S85,"";1"")),1)),0)"),"0")</f>
        <v>0</v>
      </c>
      <c r="T85" s="67" t="str">
        <f>IFERROR(__xludf.DUMMYFUNCTION("if('Free text only'!T85&lt;&gt;"""",if(counta(split('Free text only'!T85,"",""))&lt;&gt;0,COUNTA(split('Free text only'!T85,"","")),if(counta(split('Free text only'!T85,"";""))&lt;&gt;0,COUNTA(split('Free text only'!T85,"";1"")),1)),0)"),"0")</f>
        <v>0</v>
      </c>
      <c r="U85" s="67" t="str">
        <f>IFERROR(__xludf.DUMMYFUNCTION("if('Free text only'!U85&lt;&gt;"""",if(counta(split('Free text only'!U85,"",""))&lt;&gt;0,COUNTA(split('Free text only'!U85,"","")),if(counta(split('Free text only'!U85,"";""))&lt;&gt;0,COUNTA(split('Free text only'!U85,"";1"")),1)),0)"),"0")</f>
        <v>0</v>
      </c>
      <c r="V85" s="67" t="str">
        <f>IFERROR(__xludf.DUMMYFUNCTION("if('Free text only'!V85&lt;&gt;"""",if(counta(split('Free text only'!V85,"",""))&lt;&gt;0,COUNTA(split('Free text only'!V85,"","")),if(counta(split('Free text only'!V85,"";""))&lt;&gt;0,COUNTA(split('Free text only'!V85,"";1"")),1)),0)"),"0")</f>
        <v>0</v>
      </c>
      <c r="W85" s="67" t="str">
        <f>IFERROR(__xludf.DUMMYFUNCTION("if('Free text only'!W85&lt;&gt;"""",if(counta(split('Free text only'!W85,"",""))&lt;&gt;0,COUNTA(split('Free text only'!W85,"","")),if(counta(split('Free text only'!W85,"";""))&lt;&gt;0,COUNTA(split('Free text only'!W85,"";1"")),1)),0)"),"0")</f>
        <v>0</v>
      </c>
      <c r="X85" s="67" t="str">
        <f>IFERROR(__xludf.DUMMYFUNCTION("if('Free text only'!X85&lt;&gt;"""",if(counta(split('Free text only'!X85,"",""))&lt;&gt;0,COUNTA(split('Free text only'!X85,"","")),if(counta(split('Free text only'!X85,"";""))&lt;&gt;0,COUNTA(split('Free text only'!X85,"";1"")),1)),0)"),"0")</f>
        <v>0</v>
      </c>
      <c r="Y85" s="67" t="str">
        <f>IFERROR(__xludf.DUMMYFUNCTION("if('Free text only'!Y85&lt;&gt;"""",if(counta(split('Free text only'!Y85,"",""))&lt;&gt;0,COUNTA(split('Free text only'!Y85,"","")),if(counta(split('Free text only'!Y85,"";""))&lt;&gt;0,COUNTA(split('Free text only'!Y85,"";1"")),1)),0)"),"0")</f>
        <v>0</v>
      </c>
      <c r="Z85" s="67" t="str">
        <f>IFERROR(__xludf.DUMMYFUNCTION("if('Free text only'!Z85&lt;&gt;"""",if(counta(split('Free text only'!Z85,"",""))&lt;&gt;0,COUNTA(split('Free text only'!Z85,"","")),if(counta(split('Free text only'!Z85,"";""))&lt;&gt;0,COUNTA(split('Free text only'!Z85,"";1"")),1)),0)"),"0")</f>
        <v>0</v>
      </c>
    </row>
    <row r="86">
      <c r="A86" s="67" t="str">
        <f>IFERROR(__xludf.DUMMYFUNCTION("if('Free text only'!A86&lt;&gt;"""",if(counta(split('Free text only'!A86,"",""))&lt;&gt;0,COUNTA(split('Free text only'!A86,"","")),if(counta(split('Free text only'!A86,"";""))&lt;&gt;0,COUNTA(split('Free text only'!A86,"";1"")),1)),0)"),"0")</f>
        <v>0</v>
      </c>
      <c r="B86" s="67" t="str">
        <f>IFERROR(__xludf.DUMMYFUNCTION("if('Free text only'!B86&lt;&gt;"""",if(counta(split('Free text only'!B86,"",""))&lt;&gt;0,COUNTA(split('Free text only'!B86,"","")),if(counta(split('Free text only'!B86,"";""))&lt;&gt;0,COUNTA(split('Free text only'!B86,"";1"")),1)),0)"),"0")</f>
        <v>0</v>
      </c>
      <c r="C86" s="67" t="str">
        <f>IFERROR(__xludf.DUMMYFUNCTION("if('Free text only'!C86&lt;&gt;"""",if(counta(split('Free text only'!C86,"",""))&lt;&gt;0,COUNTA(split('Free text only'!C86,"","")),if(counta(split('Free text only'!C86,"";""))&lt;&gt;0,COUNTA(split('Free text only'!C86,"";1"")),1)),0)"),"0")</f>
        <v>0</v>
      </c>
      <c r="D86" s="67" t="str">
        <f>IFERROR(__xludf.DUMMYFUNCTION("if('Free text only'!D86&lt;&gt;"""",if(counta(split('Free text only'!D86,"",""))&lt;&gt;0,COUNTA(split('Free text only'!D86,"","")),if(counta(split('Free text only'!D86,"";""))&lt;&gt;0,COUNTA(split('Free text only'!D86,"";1"")),1)),0)"),"0")</f>
        <v>0</v>
      </c>
      <c r="E86" s="67" t="str">
        <f>IFERROR(__xludf.DUMMYFUNCTION("if('Free text only'!E86&lt;&gt;"""",if(counta(split('Free text only'!E86,"",""))&lt;&gt;0,COUNTA(split('Free text only'!E86,"","")),if(counta(split('Free text only'!E86,"";""))&lt;&gt;0,COUNTA(split('Free text only'!E86,"";1"")),1)),0)"),"0")</f>
        <v>0</v>
      </c>
      <c r="F86" s="67" t="str">
        <f>IFERROR(__xludf.DUMMYFUNCTION("if('Free text only'!F86&lt;&gt;"""",if(counta(split('Free text only'!F86,"",""))&lt;&gt;0,COUNTA(split('Free text only'!F86,"","")),if(counta(split('Free text only'!F86,"";""))&lt;&gt;0,COUNTA(split('Free text only'!F86,"";1"")),1)),0)"),"0")</f>
        <v>0</v>
      </c>
      <c r="G86" s="67" t="str">
        <f>IFERROR(__xludf.DUMMYFUNCTION("if('Free text only'!G86&lt;&gt;"""",if(counta(split('Free text only'!G86,"",""))&lt;&gt;0,COUNTA(split('Free text only'!G86,"","")),if(counta(split('Free text only'!G86,"";""))&lt;&gt;0,COUNTA(split('Free text only'!G86,"";1"")),1)),0)"),"0")</f>
        <v>0</v>
      </c>
      <c r="H86" s="67" t="str">
        <f>IFERROR(__xludf.DUMMYFUNCTION("if('Free text only'!H86&lt;&gt;"""",if(counta(split('Free text only'!H86,"",""))&lt;&gt;0,COUNTA(split('Free text only'!H86,"","")),if(counta(split('Free text only'!H86,"";""))&lt;&gt;0,COUNTA(split('Free text only'!H86,"";1"")),1)),0)"),"0")</f>
        <v>0</v>
      </c>
      <c r="I86" s="67" t="str">
        <f>IFERROR(__xludf.DUMMYFUNCTION("if('Free text only'!I86&lt;&gt;"""",if(counta(split('Free text only'!I86,"",""))&lt;&gt;0,COUNTA(split('Free text only'!I86,"","")),if(counta(split('Free text only'!I86,"";""))&lt;&gt;0,COUNTA(split('Free text only'!I86,"";1"")),1)),0)"),"0")</f>
        <v>0</v>
      </c>
      <c r="J86" s="67" t="str">
        <f>IFERROR(__xludf.DUMMYFUNCTION("if('Free text only'!J86&lt;&gt;"""",if(counta(split('Free text only'!J86,"",""))&lt;&gt;0,COUNTA(split('Free text only'!J86,"","")),if(counta(split('Free text only'!J86,"";""))&lt;&gt;0,COUNTA(split('Free text only'!J86,"";1"")),1)),0)"),"0")</f>
        <v>0</v>
      </c>
      <c r="K86" s="67" t="str">
        <f>IFERROR(__xludf.DUMMYFUNCTION("if('Free text only'!K86&lt;&gt;"""",if(counta(split('Free text only'!K86,"",""))&lt;&gt;0,COUNTA(split('Free text only'!K86,"","")),if(counta(split('Free text only'!K86,"";""))&lt;&gt;0,COUNTA(split('Free text only'!K86,"";1"")),1)),0)"),"0")</f>
        <v>0</v>
      </c>
      <c r="L86" s="67" t="str">
        <f>IFERROR(__xludf.DUMMYFUNCTION("if('Free text only'!L86&lt;&gt;"""",if(counta(split('Free text only'!L86,"",""))&lt;&gt;0,COUNTA(split('Free text only'!L86,"","")),if(counta(split('Free text only'!L86,"";""))&lt;&gt;0,COUNTA(split('Free text only'!L86,"";1"")),1)),0)"),"0")</f>
        <v>0</v>
      </c>
      <c r="M86" s="67" t="str">
        <f>IFERROR(__xludf.DUMMYFUNCTION("if('Free text only'!M86&lt;&gt;"""",if(counta(split('Free text only'!M86,"",""))&lt;&gt;0,COUNTA(split('Free text only'!M86,"","")),if(counta(split('Free text only'!M86,"";""))&lt;&gt;0,COUNTA(split('Free text only'!M86,"";1"")),1)),0)"),"0")</f>
        <v>0</v>
      </c>
      <c r="N86" s="67" t="str">
        <f>IFERROR(__xludf.DUMMYFUNCTION("if('Free text only'!N86&lt;&gt;"""",if(counta(split('Free text only'!N86,"",""))&lt;&gt;0,COUNTA(split('Free text only'!N86,"","")),if(counta(split('Free text only'!N86,"";""))&lt;&gt;0,COUNTA(split('Free text only'!N86,"";1"")),1)),0)"),"0")</f>
        <v>0</v>
      </c>
      <c r="O86" s="67" t="str">
        <f>IFERROR(__xludf.DUMMYFUNCTION("if('Free text only'!O86&lt;&gt;"""",if(counta(split('Free text only'!O86,"",""))&lt;&gt;0,COUNTA(split('Free text only'!O86,"","")),if(counta(split('Free text only'!O86,"";""))&lt;&gt;0,COUNTA(split('Free text only'!O86,"";1"")),1)),0)"),"0")</f>
        <v>0</v>
      </c>
      <c r="P86" s="67" t="str">
        <f>IFERROR(__xludf.DUMMYFUNCTION("if('Free text only'!P86&lt;&gt;"""",if(counta(split('Free text only'!P86,"",""))&lt;&gt;0,COUNTA(split('Free text only'!P86,"","")),if(counta(split('Free text only'!P86,"";""))&lt;&gt;0,COUNTA(split('Free text only'!P86,"";1"")),1)),0)"),"0")</f>
        <v>0</v>
      </c>
      <c r="Q86" s="67" t="str">
        <f>IFERROR(__xludf.DUMMYFUNCTION("if('Free text only'!Q86&lt;&gt;"""",if(counta(split('Free text only'!Q86,"",""))&lt;&gt;0,COUNTA(split('Free text only'!Q86,"","")),if(counta(split('Free text only'!Q86,"";""))&lt;&gt;0,COUNTA(split('Free text only'!Q86,"";1"")),1)),0)"),"0")</f>
        <v>0</v>
      </c>
      <c r="R86" s="67" t="str">
        <f>IFERROR(__xludf.DUMMYFUNCTION("if('Free text only'!R86&lt;&gt;"""",if(counta(split('Free text only'!R86,"",""))&lt;&gt;0,COUNTA(split('Free text only'!R86,"","")),if(counta(split('Free text only'!R86,"";""))&lt;&gt;0,COUNTA(split('Free text only'!R86,"";1"")),1)),0)"),"0")</f>
        <v>0</v>
      </c>
      <c r="S86" s="67" t="str">
        <f>IFERROR(__xludf.DUMMYFUNCTION("if('Free text only'!S86&lt;&gt;"""",if(counta(split('Free text only'!S86,"",""))&lt;&gt;0,COUNTA(split('Free text only'!S86,"","")),if(counta(split('Free text only'!S86,"";""))&lt;&gt;0,COUNTA(split('Free text only'!S86,"";1"")),1)),0)"),"0")</f>
        <v>0</v>
      </c>
      <c r="T86" s="67" t="str">
        <f>IFERROR(__xludf.DUMMYFUNCTION("if('Free text only'!T86&lt;&gt;"""",if(counta(split('Free text only'!T86,"",""))&lt;&gt;0,COUNTA(split('Free text only'!T86,"","")),if(counta(split('Free text only'!T86,"";""))&lt;&gt;0,COUNTA(split('Free text only'!T86,"";1"")),1)),0)"),"0")</f>
        <v>0</v>
      </c>
      <c r="U86" s="67" t="str">
        <f>IFERROR(__xludf.DUMMYFUNCTION("if('Free text only'!U86&lt;&gt;"""",if(counta(split('Free text only'!U86,"",""))&lt;&gt;0,COUNTA(split('Free text only'!U86,"","")),if(counta(split('Free text only'!U86,"";""))&lt;&gt;0,COUNTA(split('Free text only'!U86,"";1"")),1)),0)"),"0")</f>
        <v>0</v>
      </c>
      <c r="V86" s="67" t="str">
        <f>IFERROR(__xludf.DUMMYFUNCTION("if('Free text only'!V86&lt;&gt;"""",if(counta(split('Free text only'!V86,"",""))&lt;&gt;0,COUNTA(split('Free text only'!V86,"","")),if(counta(split('Free text only'!V86,"";""))&lt;&gt;0,COUNTA(split('Free text only'!V86,"";1"")),1)),0)"),"0")</f>
        <v>0</v>
      </c>
      <c r="W86" s="67" t="str">
        <f>IFERROR(__xludf.DUMMYFUNCTION("if('Free text only'!W86&lt;&gt;"""",if(counta(split('Free text only'!W86,"",""))&lt;&gt;0,COUNTA(split('Free text only'!W86,"","")),if(counta(split('Free text only'!W86,"";""))&lt;&gt;0,COUNTA(split('Free text only'!W86,"";1"")),1)),0)"),"0")</f>
        <v>0</v>
      </c>
      <c r="X86" s="67" t="str">
        <f>IFERROR(__xludf.DUMMYFUNCTION("if('Free text only'!X86&lt;&gt;"""",if(counta(split('Free text only'!X86,"",""))&lt;&gt;0,COUNTA(split('Free text only'!X86,"","")),if(counta(split('Free text only'!X86,"";""))&lt;&gt;0,COUNTA(split('Free text only'!X86,"";1"")),1)),0)"),"0")</f>
        <v>0</v>
      </c>
      <c r="Y86" s="67" t="str">
        <f>IFERROR(__xludf.DUMMYFUNCTION("if('Free text only'!Y86&lt;&gt;"""",if(counta(split('Free text only'!Y86,"",""))&lt;&gt;0,COUNTA(split('Free text only'!Y86,"","")),if(counta(split('Free text only'!Y86,"";""))&lt;&gt;0,COUNTA(split('Free text only'!Y86,"";1"")),1)),0)"),"0")</f>
        <v>0</v>
      </c>
      <c r="Z86" s="67" t="str">
        <f>IFERROR(__xludf.DUMMYFUNCTION("if('Free text only'!Z86&lt;&gt;"""",if(counta(split('Free text only'!Z86,"",""))&lt;&gt;0,COUNTA(split('Free text only'!Z86,"","")),if(counta(split('Free text only'!Z86,"";""))&lt;&gt;0,COUNTA(split('Free text only'!Z86,"";1"")),1)),0)"),"0")</f>
        <v>0</v>
      </c>
    </row>
    <row r="87">
      <c r="A87" s="67" t="str">
        <f>IFERROR(__xludf.DUMMYFUNCTION("if('Free text only'!A87&lt;&gt;"""",if(counta(split('Free text only'!A87,"",""))&lt;&gt;0,COUNTA(split('Free text only'!A87,"","")),if(counta(split('Free text only'!A87,"";""))&lt;&gt;0,COUNTA(split('Free text only'!A87,"";1"")),1)),0)"),"0")</f>
        <v>0</v>
      </c>
      <c r="B87" s="67" t="str">
        <f>IFERROR(__xludf.DUMMYFUNCTION("if('Free text only'!B87&lt;&gt;"""",if(counta(split('Free text only'!B87,"",""))&lt;&gt;0,COUNTA(split('Free text only'!B87,"","")),if(counta(split('Free text only'!B87,"";""))&lt;&gt;0,COUNTA(split('Free text only'!B87,"";1"")),1)),0)"),"0")</f>
        <v>0</v>
      </c>
      <c r="C87" s="67" t="str">
        <f>IFERROR(__xludf.DUMMYFUNCTION("if('Free text only'!C87&lt;&gt;"""",if(counta(split('Free text only'!C87,"",""))&lt;&gt;0,COUNTA(split('Free text only'!C87,"","")),if(counta(split('Free text only'!C87,"";""))&lt;&gt;0,COUNTA(split('Free text only'!C87,"";1"")),1)),0)"),"0")</f>
        <v>0</v>
      </c>
      <c r="D87" s="67" t="str">
        <f>IFERROR(__xludf.DUMMYFUNCTION("if('Free text only'!D87&lt;&gt;"""",if(counta(split('Free text only'!D87,"",""))&lt;&gt;0,COUNTA(split('Free text only'!D87,"","")),if(counta(split('Free text only'!D87,"";""))&lt;&gt;0,COUNTA(split('Free text only'!D87,"";1"")),1)),0)"),"0")</f>
        <v>0</v>
      </c>
      <c r="E87" s="67" t="str">
        <f>IFERROR(__xludf.DUMMYFUNCTION("if('Free text only'!E87&lt;&gt;"""",if(counta(split('Free text only'!E87,"",""))&lt;&gt;0,COUNTA(split('Free text only'!E87,"","")),if(counta(split('Free text only'!E87,"";""))&lt;&gt;0,COUNTA(split('Free text only'!E87,"";1"")),1)),0)"),"0")</f>
        <v>0</v>
      </c>
      <c r="F87" s="67" t="str">
        <f>IFERROR(__xludf.DUMMYFUNCTION("if('Free text only'!F87&lt;&gt;"""",if(counta(split('Free text only'!F87,"",""))&lt;&gt;0,COUNTA(split('Free text only'!F87,"","")),if(counta(split('Free text only'!F87,"";""))&lt;&gt;0,COUNTA(split('Free text only'!F87,"";1"")),1)),0)"),"0")</f>
        <v>0</v>
      </c>
      <c r="G87" s="67" t="str">
        <f>IFERROR(__xludf.DUMMYFUNCTION("if('Free text only'!G87&lt;&gt;"""",if(counta(split('Free text only'!G87,"",""))&lt;&gt;0,COUNTA(split('Free text only'!G87,"","")),if(counta(split('Free text only'!G87,"";""))&lt;&gt;0,COUNTA(split('Free text only'!G87,"";1"")),1)),0)"),"0")</f>
        <v>0</v>
      </c>
      <c r="H87" s="67" t="str">
        <f>IFERROR(__xludf.DUMMYFUNCTION("if('Free text only'!H87&lt;&gt;"""",if(counta(split('Free text only'!H87,"",""))&lt;&gt;0,COUNTA(split('Free text only'!H87,"","")),if(counta(split('Free text only'!H87,"";""))&lt;&gt;0,COUNTA(split('Free text only'!H87,"";1"")),1)),0)"),"0")</f>
        <v>0</v>
      </c>
      <c r="I87" s="67" t="str">
        <f>IFERROR(__xludf.DUMMYFUNCTION("if('Free text only'!I87&lt;&gt;"""",if(counta(split('Free text only'!I87,"",""))&lt;&gt;0,COUNTA(split('Free text only'!I87,"","")),if(counta(split('Free text only'!I87,"";""))&lt;&gt;0,COUNTA(split('Free text only'!I87,"";1"")),1)),0)"),"0")</f>
        <v>0</v>
      </c>
      <c r="J87" s="67" t="str">
        <f>IFERROR(__xludf.DUMMYFUNCTION("if('Free text only'!J87&lt;&gt;"""",if(counta(split('Free text only'!J87,"",""))&lt;&gt;0,COUNTA(split('Free text only'!J87,"","")),if(counta(split('Free text only'!J87,"";""))&lt;&gt;0,COUNTA(split('Free text only'!J87,"";1"")),1)),0)"),"0")</f>
        <v>0</v>
      </c>
      <c r="K87" s="67" t="str">
        <f>IFERROR(__xludf.DUMMYFUNCTION("if('Free text only'!K87&lt;&gt;"""",if(counta(split('Free text only'!K87,"",""))&lt;&gt;0,COUNTA(split('Free text only'!K87,"","")),if(counta(split('Free text only'!K87,"";""))&lt;&gt;0,COUNTA(split('Free text only'!K87,"";1"")),1)),0)"),"0")</f>
        <v>0</v>
      </c>
      <c r="L87" s="67" t="str">
        <f>IFERROR(__xludf.DUMMYFUNCTION("if('Free text only'!L87&lt;&gt;"""",if(counta(split('Free text only'!L87,"",""))&lt;&gt;0,COUNTA(split('Free text only'!L87,"","")),if(counta(split('Free text only'!L87,"";""))&lt;&gt;0,COUNTA(split('Free text only'!L87,"";1"")),1)),0)"),"0")</f>
        <v>0</v>
      </c>
      <c r="M87" s="67" t="str">
        <f>IFERROR(__xludf.DUMMYFUNCTION("if('Free text only'!M87&lt;&gt;"""",if(counta(split('Free text only'!M87,"",""))&lt;&gt;0,COUNTA(split('Free text only'!M87,"","")),if(counta(split('Free text only'!M87,"";""))&lt;&gt;0,COUNTA(split('Free text only'!M87,"";1"")),1)),0)"),"0")</f>
        <v>0</v>
      </c>
      <c r="N87" s="67" t="str">
        <f>IFERROR(__xludf.DUMMYFUNCTION("if('Free text only'!N87&lt;&gt;"""",if(counta(split('Free text only'!N87,"",""))&lt;&gt;0,COUNTA(split('Free text only'!N87,"","")),if(counta(split('Free text only'!N87,"";""))&lt;&gt;0,COUNTA(split('Free text only'!N87,"";1"")),1)),0)"),"0")</f>
        <v>0</v>
      </c>
      <c r="O87" s="67" t="str">
        <f>IFERROR(__xludf.DUMMYFUNCTION("if('Free text only'!O87&lt;&gt;"""",if(counta(split('Free text only'!O87,"",""))&lt;&gt;0,COUNTA(split('Free text only'!O87,"","")),if(counta(split('Free text only'!O87,"";""))&lt;&gt;0,COUNTA(split('Free text only'!O87,"";1"")),1)),0)"),"0")</f>
        <v>0</v>
      </c>
      <c r="P87" s="67" t="str">
        <f>IFERROR(__xludf.DUMMYFUNCTION("if('Free text only'!P87&lt;&gt;"""",if(counta(split('Free text only'!P87,"",""))&lt;&gt;0,COUNTA(split('Free text only'!P87,"","")),if(counta(split('Free text only'!P87,"";""))&lt;&gt;0,COUNTA(split('Free text only'!P87,"";1"")),1)),0)"),"0")</f>
        <v>0</v>
      </c>
      <c r="Q87" s="67" t="str">
        <f>IFERROR(__xludf.DUMMYFUNCTION("if('Free text only'!Q87&lt;&gt;"""",if(counta(split('Free text only'!Q87,"",""))&lt;&gt;0,COUNTA(split('Free text only'!Q87,"","")),if(counta(split('Free text only'!Q87,"";""))&lt;&gt;0,COUNTA(split('Free text only'!Q87,"";1"")),1)),0)"),"0")</f>
        <v>0</v>
      </c>
      <c r="R87" s="67" t="str">
        <f>IFERROR(__xludf.DUMMYFUNCTION("if('Free text only'!R87&lt;&gt;"""",if(counta(split('Free text only'!R87,"",""))&lt;&gt;0,COUNTA(split('Free text only'!R87,"","")),if(counta(split('Free text only'!R87,"";""))&lt;&gt;0,COUNTA(split('Free text only'!R87,"";1"")),1)),0)"),"0")</f>
        <v>0</v>
      </c>
      <c r="S87" s="67" t="str">
        <f>IFERROR(__xludf.DUMMYFUNCTION("if('Free text only'!S87&lt;&gt;"""",if(counta(split('Free text only'!S87,"",""))&lt;&gt;0,COUNTA(split('Free text only'!S87,"","")),if(counta(split('Free text only'!S87,"";""))&lt;&gt;0,COUNTA(split('Free text only'!S87,"";1"")),1)),0)"),"0")</f>
        <v>0</v>
      </c>
      <c r="T87" s="67" t="str">
        <f>IFERROR(__xludf.DUMMYFUNCTION("if('Free text only'!T87&lt;&gt;"""",if(counta(split('Free text only'!T87,"",""))&lt;&gt;0,COUNTA(split('Free text only'!T87,"","")),if(counta(split('Free text only'!T87,"";""))&lt;&gt;0,COUNTA(split('Free text only'!T87,"";1"")),1)),0)"),"0")</f>
        <v>0</v>
      </c>
      <c r="U87" s="67" t="str">
        <f>IFERROR(__xludf.DUMMYFUNCTION("if('Free text only'!U87&lt;&gt;"""",if(counta(split('Free text only'!U87,"",""))&lt;&gt;0,COUNTA(split('Free text only'!U87,"","")),if(counta(split('Free text only'!U87,"";""))&lt;&gt;0,COUNTA(split('Free text only'!U87,"";1"")),1)),0)"),"0")</f>
        <v>0</v>
      </c>
      <c r="V87" s="67" t="str">
        <f>IFERROR(__xludf.DUMMYFUNCTION("if('Free text only'!V87&lt;&gt;"""",if(counta(split('Free text only'!V87,"",""))&lt;&gt;0,COUNTA(split('Free text only'!V87,"","")),if(counta(split('Free text only'!V87,"";""))&lt;&gt;0,COUNTA(split('Free text only'!V87,"";1"")),1)),0)"),"0")</f>
        <v>0</v>
      </c>
      <c r="W87" s="67" t="str">
        <f>IFERROR(__xludf.DUMMYFUNCTION("if('Free text only'!W87&lt;&gt;"""",if(counta(split('Free text only'!W87,"",""))&lt;&gt;0,COUNTA(split('Free text only'!W87,"","")),if(counta(split('Free text only'!W87,"";""))&lt;&gt;0,COUNTA(split('Free text only'!W87,"";1"")),1)),0)"),"0")</f>
        <v>0</v>
      </c>
      <c r="X87" s="67" t="str">
        <f>IFERROR(__xludf.DUMMYFUNCTION("if('Free text only'!X87&lt;&gt;"""",if(counta(split('Free text only'!X87,"",""))&lt;&gt;0,COUNTA(split('Free text only'!X87,"","")),if(counta(split('Free text only'!X87,"";""))&lt;&gt;0,COUNTA(split('Free text only'!X87,"";1"")),1)),0)"),"0")</f>
        <v>0</v>
      </c>
      <c r="Y87" s="67" t="str">
        <f>IFERROR(__xludf.DUMMYFUNCTION("if('Free text only'!Y87&lt;&gt;"""",if(counta(split('Free text only'!Y87,"",""))&lt;&gt;0,COUNTA(split('Free text only'!Y87,"","")),if(counta(split('Free text only'!Y87,"";""))&lt;&gt;0,COUNTA(split('Free text only'!Y87,"";1"")),1)),0)"),"0")</f>
        <v>0</v>
      </c>
      <c r="Z87" s="67" t="str">
        <f>IFERROR(__xludf.DUMMYFUNCTION("if('Free text only'!Z87&lt;&gt;"""",if(counta(split('Free text only'!Z87,"",""))&lt;&gt;0,COUNTA(split('Free text only'!Z87,"","")),if(counta(split('Free text only'!Z87,"";""))&lt;&gt;0,COUNTA(split('Free text only'!Z87,"";1"")),1)),0)"),"0")</f>
        <v>0</v>
      </c>
    </row>
    <row r="88">
      <c r="A88" s="67" t="str">
        <f>IFERROR(__xludf.DUMMYFUNCTION("if('Free text only'!A88&lt;&gt;"""",if(counta(split('Free text only'!A88,"",""))&lt;&gt;0,COUNTA(split('Free text only'!A88,"","")),if(counta(split('Free text only'!A88,"";""))&lt;&gt;0,COUNTA(split('Free text only'!A88,"";1"")),1)),0)"),"0")</f>
        <v>0</v>
      </c>
      <c r="B88" s="67" t="str">
        <f>IFERROR(__xludf.DUMMYFUNCTION("if('Free text only'!B88&lt;&gt;"""",if(counta(split('Free text only'!B88,"",""))&lt;&gt;0,COUNTA(split('Free text only'!B88,"","")),if(counta(split('Free text only'!B88,"";""))&lt;&gt;0,COUNTA(split('Free text only'!B88,"";1"")),1)),0)"),"0")</f>
        <v>0</v>
      </c>
      <c r="C88" s="67" t="str">
        <f>IFERROR(__xludf.DUMMYFUNCTION("if('Free text only'!C88&lt;&gt;"""",if(counta(split('Free text only'!C88,"",""))&lt;&gt;0,COUNTA(split('Free text only'!C88,"","")),if(counta(split('Free text only'!C88,"";""))&lt;&gt;0,COUNTA(split('Free text only'!C88,"";1"")),1)),0)"),"0")</f>
        <v>0</v>
      </c>
      <c r="D88" s="67" t="str">
        <f>IFERROR(__xludf.DUMMYFUNCTION("if('Free text only'!D88&lt;&gt;"""",if(counta(split('Free text only'!D88,"",""))&lt;&gt;0,COUNTA(split('Free text only'!D88,"","")),if(counta(split('Free text only'!D88,"";""))&lt;&gt;0,COUNTA(split('Free text only'!D88,"";1"")),1)),0)"),"0")</f>
        <v>0</v>
      </c>
      <c r="E88" s="67" t="str">
        <f>IFERROR(__xludf.DUMMYFUNCTION("if('Free text only'!E88&lt;&gt;"""",if(counta(split('Free text only'!E88,"",""))&lt;&gt;0,COUNTA(split('Free text only'!E88,"","")),if(counta(split('Free text only'!E88,"";""))&lt;&gt;0,COUNTA(split('Free text only'!E88,"";1"")),1)),0)"),"0")</f>
        <v>0</v>
      </c>
      <c r="F88" s="67" t="str">
        <f>IFERROR(__xludf.DUMMYFUNCTION("if('Free text only'!F88&lt;&gt;"""",if(counta(split('Free text only'!F88,"",""))&lt;&gt;0,COUNTA(split('Free text only'!F88,"","")),if(counta(split('Free text only'!F88,"";""))&lt;&gt;0,COUNTA(split('Free text only'!F88,"";1"")),1)),0)"),"0")</f>
        <v>0</v>
      </c>
      <c r="G88" s="67" t="str">
        <f>IFERROR(__xludf.DUMMYFUNCTION("if('Free text only'!G88&lt;&gt;"""",if(counta(split('Free text only'!G88,"",""))&lt;&gt;0,COUNTA(split('Free text only'!G88,"","")),if(counta(split('Free text only'!G88,"";""))&lt;&gt;0,COUNTA(split('Free text only'!G88,"";1"")),1)),0)"),"0")</f>
        <v>0</v>
      </c>
      <c r="H88" s="67" t="str">
        <f>IFERROR(__xludf.DUMMYFUNCTION("if('Free text only'!H88&lt;&gt;"""",if(counta(split('Free text only'!H88,"",""))&lt;&gt;0,COUNTA(split('Free text only'!H88,"","")),if(counta(split('Free text only'!H88,"";""))&lt;&gt;0,COUNTA(split('Free text only'!H88,"";1"")),1)),0)"),"0")</f>
        <v>0</v>
      </c>
      <c r="I88" s="67" t="str">
        <f>IFERROR(__xludf.DUMMYFUNCTION("if('Free text only'!I88&lt;&gt;"""",if(counta(split('Free text only'!I88,"",""))&lt;&gt;0,COUNTA(split('Free text only'!I88,"","")),if(counta(split('Free text only'!I88,"";""))&lt;&gt;0,COUNTA(split('Free text only'!I88,"";1"")),1)),0)"),"0")</f>
        <v>0</v>
      </c>
      <c r="J88" s="67" t="str">
        <f>IFERROR(__xludf.DUMMYFUNCTION("if('Free text only'!J88&lt;&gt;"""",if(counta(split('Free text only'!J88,"",""))&lt;&gt;0,COUNTA(split('Free text only'!J88,"","")),if(counta(split('Free text only'!J88,"";""))&lt;&gt;0,COUNTA(split('Free text only'!J88,"";1"")),1)),0)"),"0")</f>
        <v>0</v>
      </c>
      <c r="K88" s="67" t="str">
        <f>IFERROR(__xludf.DUMMYFUNCTION("if('Free text only'!K88&lt;&gt;"""",if(counta(split('Free text only'!K88,"",""))&lt;&gt;0,COUNTA(split('Free text only'!K88,"","")),if(counta(split('Free text only'!K88,"";""))&lt;&gt;0,COUNTA(split('Free text only'!K88,"";1"")),1)),0)"),"0")</f>
        <v>0</v>
      </c>
      <c r="L88" s="67" t="str">
        <f>IFERROR(__xludf.DUMMYFUNCTION("if('Free text only'!L88&lt;&gt;"""",if(counta(split('Free text only'!L88,"",""))&lt;&gt;0,COUNTA(split('Free text only'!L88,"","")),if(counta(split('Free text only'!L88,"";""))&lt;&gt;0,COUNTA(split('Free text only'!L88,"";1"")),1)),0)"),"0")</f>
        <v>0</v>
      </c>
      <c r="M88" s="67" t="str">
        <f>IFERROR(__xludf.DUMMYFUNCTION("if('Free text only'!M88&lt;&gt;"""",if(counta(split('Free text only'!M88,"",""))&lt;&gt;0,COUNTA(split('Free text only'!M88,"","")),if(counta(split('Free text only'!M88,"";""))&lt;&gt;0,COUNTA(split('Free text only'!M88,"";1"")),1)),0)"),"0")</f>
        <v>0</v>
      </c>
      <c r="N88" s="67" t="str">
        <f>IFERROR(__xludf.DUMMYFUNCTION("if('Free text only'!N88&lt;&gt;"""",if(counta(split('Free text only'!N88,"",""))&lt;&gt;0,COUNTA(split('Free text only'!N88,"","")),if(counta(split('Free text only'!N88,"";""))&lt;&gt;0,COUNTA(split('Free text only'!N88,"";1"")),1)),0)"),"0")</f>
        <v>0</v>
      </c>
      <c r="O88" s="67" t="str">
        <f>IFERROR(__xludf.DUMMYFUNCTION("if('Free text only'!O88&lt;&gt;"""",if(counta(split('Free text only'!O88,"",""))&lt;&gt;0,COUNTA(split('Free text only'!O88,"","")),if(counta(split('Free text only'!O88,"";""))&lt;&gt;0,COUNTA(split('Free text only'!O88,"";1"")),1)),0)"),"0")</f>
        <v>0</v>
      </c>
      <c r="P88" s="67" t="str">
        <f>IFERROR(__xludf.DUMMYFUNCTION("if('Free text only'!P88&lt;&gt;"""",if(counta(split('Free text only'!P88,"",""))&lt;&gt;0,COUNTA(split('Free text only'!P88,"","")),if(counta(split('Free text only'!P88,"";""))&lt;&gt;0,COUNTA(split('Free text only'!P88,"";1"")),1)),0)"),"0")</f>
        <v>0</v>
      </c>
      <c r="Q88" s="67" t="str">
        <f>IFERROR(__xludf.DUMMYFUNCTION("if('Free text only'!Q88&lt;&gt;"""",if(counta(split('Free text only'!Q88,"",""))&lt;&gt;0,COUNTA(split('Free text only'!Q88,"","")),if(counta(split('Free text only'!Q88,"";""))&lt;&gt;0,COUNTA(split('Free text only'!Q88,"";1"")),1)),0)"),"0")</f>
        <v>0</v>
      </c>
      <c r="R88" s="67" t="str">
        <f>IFERROR(__xludf.DUMMYFUNCTION("if('Free text only'!R88&lt;&gt;"""",if(counta(split('Free text only'!R88,"",""))&lt;&gt;0,COUNTA(split('Free text only'!R88,"","")),if(counta(split('Free text only'!R88,"";""))&lt;&gt;0,COUNTA(split('Free text only'!R88,"";1"")),1)),0)"),"0")</f>
        <v>0</v>
      </c>
      <c r="S88" s="67" t="str">
        <f>IFERROR(__xludf.DUMMYFUNCTION("if('Free text only'!S88&lt;&gt;"""",if(counta(split('Free text only'!S88,"",""))&lt;&gt;0,COUNTA(split('Free text only'!S88,"","")),if(counta(split('Free text only'!S88,"";""))&lt;&gt;0,COUNTA(split('Free text only'!S88,"";1"")),1)),0)"),"0")</f>
        <v>0</v>
      </c>
      <c r="T88" s="67" t="str">
        <f>IFERROR(__xludf.DUMMYFUNCTION("if('Free text only'!T88&lt;&gt;"""",if(counta(split('Free text only'!T88,"",""))&lt;&gt;0,COUNTA(split('Free text only'!T88,"","")),if(counta(split('Free text only'!T88,"";""))&lt;&gt;0,COUNTA(split('Free text only'!T88,"";1"")),1)),0)"),"0")</f>
        <v>0</v>
      </c>
      <c r="U88" s="67" t="str">
        <f>IFERROR(__xludf.DUMMYFUNCTION("if('Free text only'!U88&lt;&gt;"""",if(counta(split('Free text only'!U88,"",""))&lt;&gt;0,COUNTA(split('Free text only'!U88,"","")),if(counta(split('Free text only'!U88,"";""))&lt;&gt;0,COUNTA(split('Free text only'!U88,"";1"")),1)),0)"),"0")</f>
        <v>0</v>
      </c>
      <c r="V88" s="67" t="str">
        <f>IFERROR(__xludf.DUMMYFUNCTION("if('Free text only'!V88&lt;&gt;"""",if(counta(split('Free text only'!V88,"",""))&lt;&gt;0,COUNTA(split('Free text only'!V88,"","")),if(counta(split('Free text only'!V88,"";""))&lt;&gt;0,COUNTA(split('Free text only'!V88,"";1"")),1)),0)"),"0")</f>
        <v>0</v>
      </c>
      <c r="W88" s="67" t="str">
        <f>IFERROR(__xludf.DUMMYFUNCTION("if('Free text only'!W88&lt;&gt;"""",if(counta(split('Free text only'!W88,"",""))&lt;&gt;0,COUNTA(split('Free text only'!W88,"","")),if(counta(split('Free text only'!W88,"";""))&lt;&gt;0,COUNTA(split('Free text only'!W88,"";1"")),1)),0)"),"0")</f>
        <v>0</v>
      </c>
      <c r="X88" s="67" t="str">
        <f>IFERROR(__xludf.DUMMYFUNCTION("if('Free text only'!X88&lt;&gt;"""",if(counta(split('Free text only'!X88,"",""))&lt;&gt;0,COUNTA(split('Free text only'!X88,"","")),if(counta(split('Free text only'!X88,"";""))&lt;&gt;0,COUNTA(split('Free text only'!X88,"";1"")),1)),0)"),"0")</f>
        <v>0</v>
      </c>
      <c r="Y88" s="67" t="str">
        <f>IFERROR(__xludf.DUMMYFUNCTION("if('Free text only'!Y88&lt;&gt;"""",if(counta(split('Free text only'!Y88,"",""))&lt;&gt;0,COUNTA(split('Free text only'!Y88,"","")),if(counta(split('Free text only'!Y88,"";""))&lt;&gt;0,COUNTA(split('Free text only'!Y88,"";1"")),1)),0)"),"0")</f>
        <v>0</v>
      </c>
      <c r="Z88" s="67" t="str">
        <f>IFERROR(__xludf.DUMMYFUNCTION("if('Free text only'!Z88&lt;&gt;"""",if(counta(split('Free text only'!Z88,"",""))&lt;&gt;0,COUNTA(split('Free text only'!Z88,"","")),if(counta(split('Free text only'!Z88,"";""))&lt;&gt;0,COUNTA(split('Free text only'!Z88,"";1"")),1)),0)"),"0")</f>
        <v>0</v>
      </c>
    </row>
    <row r="89">
      <c r="A89" s="67" t="str">
        <f>IFERROR(__xludf.DUMMYFUNCTION("if('Free text only'!A89&lt;&gt;"""",if(counta(split('Free text only'!A89,"",""))&lt;&gt;0,COUNTA(split('Free text only'!A89,"","")),if(counta(split('Free text only'!A89,"";""))&lt;&gt;0,COUNTA(split('Free text only'!A89,"";1"")),1)),0)"),"0")</f>
        <v>0</v>
      </c>
      <c r="B89" s="67" t="str">
        <f>IFERROR(__xludf.DUMMYFUNCTION("if('Free text only'!B89&lt;&gt;"""",if(counta(split('Free text only'!B89,"",""))&lt;&gt;0,COUNTA(split('Free text only'!B89,"","")),if(counta(split('Free text only'!B89,"";""))&lt;&gt;0,COUNTA(split('Free text only'!B89,"";1"")),1)),0)"),"0")</f>
        <v>0</v>
      </c>
      <c r="C89" s="67" t="str">
        <f>IFERROR(__xludf.DUMMYFUNCTION("if('Free text only'!C89&lt;&gt;"""",if(counta(split('Free text only'!C89,"",""))&lt;&gt;0,COUNTA(split('Free text only'!C89,"","")),if(counta(split('Free text only'!C89,"";""))&lt;&gt;0,COUNTA(split('Free text only'!C89,"";1"")),1)),0)"),"0")</f>
        <v>0</v>
      </c>
      <c r="D89" s="67" t="str">
        <f>IFERROR(__xludf.DUMMYFUNCTION("if('Free text only'!D89&lt;&gt;"""",if(counta(split('Free text only'!D89,"",""))&lt;&gt;0,COUNTA(split('Free text only'!D89,"","")),if(counta(split('Free text only'!D89,"";""))&lt;&gt;0,COUNTA(split('Free text only'!D89,"";1"")),1)),0)"),"0")</f>
        <v>0</v>
      </c>
      <c r="E89" s="67" t="str">
        <f>IFERROR(__xludf.DUMMYFUNCTION("if('Free text only'!E89&lt;&gt;"""",if(counta(split('Free text only'!E89,"",""))&lt;&gt;0,COUNTA(split('Free text only'!E89,"","")),if(counta(split('Free text only'!E89,"";""))&lt;&gt;0,COUNTA(split('Free text only'!E89,"";1"")),1)),0)"),"0")</f>
        <v>0</v>
      </c>
      <c r="F89" s="67" t="str">
        <f>IFERROR(__xludf.DUMMYFUNCTION("if('Free text only'!F89&lt;&gt;"""",if(counta(split('Free text only'!F89,"",""))&lt;&gt;0,COUNTA(split('Free text only'!F89,"","")),if(counta(split('Free text only'!F89,"";""))&lt;&gt;0,COUNTA(split('Free text only'!F89,"";1"")),1)),0)"),"0")</f>
        <v>0</v>
      </c>
      <c r="G89" s="67" t="str">
        <f>IFERROR(__xludf.DUMMYFUNCTION("if('Free text only'!G89&lt;&gt;"""",if(counta(split('Free text only'!G89,"",""))&lt;&gt;0,COUNTA(split('Free text only'!G89,"","")),if(counta(split('Free text only'!G89,"";""))&lt;&gt;0,COUNTA(split('Free text only'!G89,"";1"")),1)),0)"),"0")</f>
        <v>0</v>
      </c>
      <c r="H89" s="67" t="str">
        <f>IFERROR(__xludf.DUMMYFUNCTION("if('Free text only'!H89&lt;&gt;"""",if(counta(split('Free text only'!H89,"",""))&lt;&gt;0,COUNTA(split('Free text only'!H89,"","")),if(counta(split('Free text only'!H89,"";""))&lt;&gt;0,COUNTA(split('Free text only'!H89,"";1"")),1)),0)"),"0")</f>
        <v>0</v>
      </c>
      <c r="I89" s="67" t="str">
        <f>IFERROR(__xludf.DUMMYFUNCTION("if('Free text only'!I89&lt;&gt;"""",if(counta(split('Free text only'!I89,"",""))&lt;&gt;0,COUNTA(split('Free text only'!I89,"","")),if(counta(split('Free text only'!I89,"";""))&lt;&gt;0,COUNTA(split('Free text only'!I89,"";1"")),1)),0)"),"0")</f>
        <v>0</v>
      </c>
      <c r="J89" s="67" t="str">
        <f>IFERROR(__xludf.DUMMYFUNCTION("if('Free text only'!J89&lt;&gt;"""",if(counta(split('Free text only'!J89,"",""))&lt;&gt;0,COUNTA(split('Free text only'!J89,"","")),if(counta(split('Free text only'!J89,"";""))&lt;&gt;0,COUNTA(split('Free text only'!J89,"";1"")),1)),0)"),"0")</f>
        <v>0</v>
      </c>
      <c r="K89" s="67" t="str">
        <f>IFERROR(__xludf.DUMMYFUNCTION("if('Free text only'!K89&lt;&gt;"""",if(counta(split('Free text only'!K89,"",""))&lt;&gt;0,COUNTA(split('Free text only'!K89,"","")),if(counta(split('Free text only'!K89,"";""))&lt;&gt;0,COUNTA(split('Free text only'!K89,"";1"")),1)),0)"),"0")</f>
        <v>0</v>
      </c>
      <c r="L89" s="67" t="str">
        <f>IFERROR(__xludf.DUMMYFUNCTION("if('Free text only'!L89&lt;&gt;"""",if(counta(split('Free text only'!L89,"",""))&lt;&gt;0,COUNTA(split('Free text only'!L89,"","")),if(counta(split('Free text only'!L89,"";""))&lt;&gt;0,COUNTA(split('Free text only'!L89,"";1"")),1)),0)"),"0")</f>
        <v>0</v>
      </c>
      <c r="M89" s="67" t="str">
        <f>IFERROR(__xludf.DUMMYFUNCTION("if('Free text only'!M89&lt;&gt;"""",if(counta(split('Free text only'!M89,"",""))&lt;&gt;0,COUNTA(split('Free text only'!M89,"","")),if(counta(split('Free text only'!M89,"";""))&lt;&gt;0,COUNTA(split('Free text only'!M89,"";1"")),1)),0)"),"0")</f>
        <v>0</v>
      </c>
      <c r="N89" s="67" t="str">
        <f>IFERROR(__xludf.DUMMYFUNCTION("if('Free text only'!N89&lt;&gt;"""",if(counta(split('Free text only'!N89,"",""))&lt;&gt;0,COUNTA(split('Free text only'!N89,"","")),if(counta(split('Free text only'!N89,"";""))&lt;&gt;0,COUNTA(split('Free text only'!N89,"";1"")),1)),0)"),"0")</f>
        <v>0</v>
      </c>
      <c r="O89" s="67" t="str">
        <f>IFERROR(__xludf.DUMMYFUNCTION("if('Free text only'!O89&lt;&gt;"""",if(counta(split('Free text only'!O89,"",""))&lt;&gt;0,COUNTA(split('Free text only'!O89,"","")),if(counta(split('Free text only'!O89,"";""))&lt;&gt;0,COUNTA(split('Free text only'!O89,"";1"")),1)),0)"),"0")</f>
        <v>0</v>
      </c>
      <c r="P89" s="67" t="str">
        <f>IFERROR(__xludf.DUMMYFUNCTION("if('Free text only'!P89&lt;&gt;"""",if(counta(split('Free text only'!P89,"",""))&lt;&gt;0,COUNTA(split('Free text only'!P89,"","")),if(counta(split('Free text only'!P89,"";""))&lt;&gt;0,COUNTA(split('Free text only'!P89,"";1"")),1)),0)"),"0")</f>
        <v>0</v>
      </c>
      <c r="Q89" s="67" t="str">
        <f>IFERROR(__xludf.DUMMYFUNCTION("if('Free text only'!Q89&lt;&gt;"""",if(counta(split('Free text only'!Q89,"",""))&lt;&gt;0,COUNTA(split('Free text only'!Q89,"","")),if(counta(split('Free text only'!Q89,"";""))&lt;&gt;0,COUNTA(split('Free text only'!Q89,"";1"")),1)),0)"),"0")</f>
        <v>0</v>
      </c>
      <c r="R89" s="67" t="str">
        <f>IFERROR(__xludf.DUMMYFUNCTION("if('Free text only'!R89&lt;&gt;"""",if(counta(split('Free text only'!R89,"",""))&lt;&gt;0,COUNTA(split('Free text only'!R89,"","")),if(counta(split('Free text only'!R89,"";""))&lt;&gt;0,COUNTA(split('Free text only'!R89,"";1"")),1)),0)"),"0")</f>
        <v>0</v>
      </c>
      <c r="S89" s="67" t="str">
        <f>IFERROR(__xludf.DUMMYFUNCTION("if('Free text only'!S89&lt;&gt;"""",if(counta(split('Free text only'!S89,"",""))&lt;&gt;0,COUNTA(split('Free text only'!S89,"","")),if(counta(split('Free text only'!S89,"";""))&lt;&gt;0,COUNTA(split('Free text only'!S89,"";1"")),1)),0)"),"0")</f>
        <v>0</v>
      </c>
      <c r="T89" s="67" t="str">
        <f>IFERROR(__xludf.DUMMYFUNCTION("if('Free text only'!T89&lt;&gt;"""",if(counta(split('Free text only'!T89,"",""))&lt;&gt;0,COUNTA(split('Free text only'!T89,"","")),if(counta(split('Free text only'!T89,"";""))&lt;&gt;0,COUNTA(split('Free text only'!T89,"";1"")),1)),0)"),"0")</f>
        <v>0</v>
      </c>
      <c r="U89" s="67" t="str">
        <f>IFERROR(__xludf.DUMMYFUNCTION("if('Free text only'!U89&lt;&gt;"""",if(counta(split('Free text only'!U89,"",""))&lt;&gt;0,COUNTA(split('Free text only'!U89,"","")),if(counta(split('Free text only'!U89,"";""))&lt;&gt;0,COUNTA(split('Free text only'!U89,"";1"")),1)),0)"),"0")</f>
        <v>0</v>
      </c>
      <c r="V89" s="67" t="str">
        <f>IFERROR(__xludf.DUMMYFUNCTION("if('Free text only'!V89&lt;&gt;"""",if(counta(split('Free text only'!V89,"",""))&lt;&gt;0,COUNTA(split('Free text only'!V89,"","")),if(counta(split('Free text only'!V89,"";""))&lt;&gt;0,COUNTA(split('Free text only'!V89,"";1"")),1)),0)"),"0")</f>
        <v>0</v>
      </c>
      <c r="W89" s="67" t="str">
        <f>IFERROR(__xludf.DUMMYFUNCTION("if('Free text only'!W89&lt;&gt;"""",if(counta(split('Free text only'!W89,"",""))&lt;&gt;0,COUNTA(split('Free text only'!W89,"","")),if(counta(split('Free text only'!W89,"";""))&lt;&gt;0,COUNTA(split('Free text only'!W89,"";1"")),1)),0)"),"0")</f>
        <v>0</v>
      </c>
      <c r="X89" s="67" t="str">
        <f>IFERROR(__xludf.DUMMYFUNCTION("if('Free text only'!X89&lt;&gt;"""",if(counta(split('Free text only'!X89,"",""))&lt;&gt;0,COUNTA(split('Free text only'!X89,"","")),if(counta(split('Free text only'!X89,"";""))&lt;&gt;0,COUNTA(split('Free text only'!X89,"";1"")),1)),0)"),"0")</f>
        <v>0</v>
      </c>
      <c r="Y89" s="67" t="str">
        <f>IFERROR(__xludf.DUMMYFUNCTION("if('Free text only'!Y89&lt;&gt;"""",if(counta(split('Free text only'!Y89,"",""))&lt;&gt;0,COUNTA(split('Free text only'!Y89,"","")),if(counta(split('Free text only'!Y89,"";""))&lt;&gt;0,COUNTA(split('Free text only'!Y89,"";1"")),1)),0)"),"0")</f>
        <v>0</v>
      </c>
      <c r="Z89" s="67" t="str">
        <f>IFERROR(__xludf.DUMMYFUNCTION("if('Free text only'!Z89&lt;&gt;"""",if(counta(split('Free text only'!Z89,"",""))&lt;&gt;0,COUNTA(split('Free text only'!Z89,"","")),if(counta(split('Free text only'!Z89,"";""))&lt;&gt;0,COUNTA(split('Free text only'!Z89,"";1"")),1)),0)"),"0")</f>
        <v>0</v>
      </c>
    </row>
    <row r="90">
      <c r="A90" s="67" t="str">
        <f>IFERROR(__xludf.DUMMYFUNCTION("if('Free text only'!A90&lt;&gt;"""",if(counta(split('Free text only'!A90,"",""))&lt;&gt;0,COUNTA(split('Free text only'!A90,"","")),if(counta(split('Free text only'!A90,"";""))&lt;&gt;0,COUNTA(split('Free text only'!A90,"";1"")),1)),0)"),"0")</f>
        <v>0</v>
      </c>
      <c r="B90" s="67" t="str">
        <f>IFERROR(__xludf.DUMMYFUNCTION("if('Free text only'!B90&lt;&gt;"""",if(counta(split('Free text only'!B90,"",""))&lt;&gt;0,COUNTA(split('Free text only'!B90,"","")),if(counta(split('Free text only'!B90,"";""))&lt;&gt;0,COUNTA(split('Free text only'!B90,"";1"")),1)),0)"),"0")</f>
        <v>0</v>
      </c>
      <c r="C90" s="67" t="str">
        <f>IFERROR(__xludf.DUMMYFUNCTION("if('Free text only'!C90&lt;&gt;"""",if(counta(split('Free text only'!C90,"",""))&lt;&gt;0,COUNTA(split('Free text only'!C90,"","")),if(counta(split('Free text only'!C90,"";""))&lt;&gt;0,COUNTA(split('Free text only'!C90,"";1"")),1)),0)"),"0")</f>
        <v>0</v>
      </c>
      <c r="D90" s="67" t="str">
        <f>IFERROR(__xludf.DUMMYFUNCTION("if('Free text only'!D90&lt;&gt;"""",if(counta(split('Free text only'!D90,"",""))&lt;&gt;0,COUNTA(split('Free text only'!D90,"","")),if(counta(split('Free text only'!D90,"";""))&lt;&gt;0,COUNTA(split('Free text only'!D90,"";1"")),1)),0)"),"0")</f>
        <v>0</v>
      </c>
      <c r="E90" s="67" t="str">
        <f>IFERROR(__xludf.DUMMYFUNCTION("if('Free text only'!E90&lt;&gt;"""",if(counta(split('Free text only'!E90,"",""))&lt;&gt;0,COUNTA(split('Free text only'!E90,"","")),if(counta(split('Free text only'!E90,"";""))&lt;&gt;0,COUNTA(split('Free text only'!E90,"";1"")),1)),0)"),"0")</f>
        <v>0</v>
      </c>
      <c r="F90" s="67" t="str">
        <f>IFERROR(__xludf.DUMMYFUNCTION("if('Free text only'!F90&lt;&gt;"""",if(counta(split('Free text only'!F90,"",""))&lt;&gt;0,COUNTA(split('Free text only'!F90,"","")),if(counta(split('Free text only'!F90,"";""))&lt;&gt;0,COUNTA(split('Free text only'!F90,"";1"")),1)),0)"),"0")</f>
        <v>0</v>
      </c>
      <c r="G90" s="67" t="str">
        <f>IFERROR(__xludf.DUMMYFUNCTION("if('Free text only'!G90&lt;&gt;"""",if(counta(split('Free text only'!G90,"",""))&lt;&gt;0,COUNTA(split('Free text only'!G90,"","")),if(counta(split('Free text only'!G90,"";""))&lt;&gt;0,COUNTA(split('Free text only'!G90,"";1"")),1)),0)"),"0")</f>
        <v>0</v>
      </c>
      <c r="H90" s="67" t="str">
        <f>IFERROR(__xludf.DUMMYFUNCTION("if('Free text only'!H90&lt;&gt;"""",if(counta(split('Free text only'!H90,"",""))&lt;&gt;0,COUNTA(split('Free text only'!H90,"","")),if(counta(split('Free text only'!H90,"";""))&lt;&gt;0,COUNTA(split('Free text only'!H90,"";1"")),1)),0)"),"0")</f>
        <v>0</v>
      </c>
      <c r="I90" s="67" t="str">
        <f>IFERROR(__xludf.DUMMYFUNCTION("if('Free text only'!I90&lt;&gt;"""",if(counta(split('Free text only'!I90,"",""))&lt;&gt;0,COUNTA(split('Free text only'!I90,"","")),if(counta(split('Free text only'!I90,"";""))&lt;&gt;0,COUNTA(split('Free text only'!I90,"";1"")),1)),0)"),"0")</f>
        <v>0</v>
      </c>
      <c r="J90" s="67" t="str">
        <f>IFERROR(__xludf.DUMMYFUNCTION("if('Free text only'!J90&lt;&gt;"""",if(counta(split('Free text only'!J90,"",""))&lt;&gt;0,COUNTA(split('Free text only'!J90,"","")),if(counta(split('Free text only'!J90,"";""))&lt;&gt;0,COUNTA(split('Free text only'!J90,"";1"")),1)),0)"),"0")</f>
        <v>0</v>
      </c>
      <c r="K90" s="67" t="str">
        <f>IFERROR(__xludf.DUMMYFUNCTION("if('Free text only'!K90&lt;&gt;"""",if(counta(split('Free text only'!K90,"",""))&lt;&gt;0,COUNTA(split('Free text only'!K90,"","")),if(counta(split('Free text only'!K90,"";""))&lt;&gt;0,COUNTA(split('Free text only'!K90,"";1"")),1)),0)"),"0")</f>
        <v>0</v>
      </c>
      <c r="L90" s="67" t="str">
        <f>IFERROR(__xludf.DUMMYFUNCTION("if('Free text only'!L90&lt;&gt;"""",if(counta(split('Free text only'!L90,"",""))&lt;&gt;0,COUNTA(split('Free text only'!L90,"","")),if(counta(split('Free text only'!L90,"";""))&lt;&gt;0,COUNTA(split('Free text only'!L90,"";1"")),1)),0)"),"0")</f>
        <v>0</v>
      </c>
      <c r="M90" s="67" t="str">
        <f>IFERROR(__xludf.DUMMYFUNCTION("if('Free text only'!M90&lt;&gt;"""",if(counta(split('Free text only'!M90,"",""))&lt;&gt;0,COUNTA(split('Free text only'!M90,"","")),if(counta(split('Free text only'!M90,"";""))&lt;&gt;0,COUNTA(split('Free text only'!M90,"";1"")),1)),0)"),"0")</f>
        <v>0</v>
      </c>
      <c r="N90" s="67" t="str">
        <f>IFERROR(__xludf.DUMMYFUNCTION("if('Free text only'!N90&lt;&gt;"""",if(counta(split('Free text only'!N90,"",""))&lt;&gt;0,COUNTA(split('Free text only'!N90,"","")),if(counta(split('Free text only'!N90,"";""))&lt;&gt;0,COUNTA(split('Free text only'!N90,"";1"")),1)),0)"),"0")</f>
        <v>0</v>
      </c>
      <c r="O90" s="67" t="str">
        <f>IFERROR(__xludf.DUMMYFUNCTION("if('Free text only'!O90&lt;&gt;"""",if(counta(split('Free text only'!O90,"",""))&lt;&gt;0,COUNTA(split('Free text only'!O90,"","")),if(counta(split('Free text only'!O90,"";""))&lt;&gt;0,COUNTA(split('Free text only'!O90,"";1"")),1)),0)"),"0")</f>
        <v>0</v>
      </c>
      <c r="P90" s="67" t="str">
        <f>IFERROR(__xludf.DUMMYFUNCTION("if('Free text only'!P90&lt;&gt;"""",if(counta(split('Free text only'!P90,"",""))&lt;&gt;0,COUNTA(split('Free text only'!P90,"","")),if(counta(split('Free text only'!P90,"";""))&lt;&gt;0,COUNTA(split('Free text only'!P90,"";1"")),1)),0)"),"0")</f>
        <v>0</v>
      </c>
      <c r="Q90" s="67" t="str">
        <f>IFERROR(__xludf.DUMMYFUNCTION("if('Free text only'!Q90&lt;&gt;"""",if(counta(split('Free text only'!Q90,"",""))&lt;&gt;0,COUNTA(split('Free text only'!Q90,"","")),if(counta(split('Free text only'!Q90,"";""))&lt;&gt;0,COUNTA(split('Free text only'!Q90,"";1"")),1)),0)"),"0")</f>
        <v>0</v>
      </c>
      <c r="R90" s="67" t="str">
        <f>IFERROR(__xludf.DUMMYFUNCTION("if('Free text only'!R90&lt;&gt;"""",if(counta(split('Free text only'!R90,"",""))&lt;&gt;0,COUNTA(split('Free text only'!R90,"","")),if(counta(split('Free text only'!R90,"";""))&lt;&gt;0,COUNTA(split('Free text only'!R90,"";1"")),1)),0)"),"0")</f>
        <v>0</v>
      </c>
      <c r="S90" s="67" t="str">
        <f>IFERROR(__xludf.DUMMYFUNCTION("if('Free text only'!S90&lt;&gt;"""",if(counta(split('Free text only'!S90,"",""))&lt;&gt;0,COUNTA(split('Free text only'!S90,"","")),if(counta(split('Free text only'!S90,"";""))&lt;&gt;0,COUNTA(split('Free text only'!S90,"";1"")),1)),0)"),"0")</f>
        <v>0</v>
      </c>
      <c r="T90" s="67" t="str">
        <f>IFERROR(__xludf.DUMMYFUNCTION("if('Free text only'!T90&lt;&gt;"""",if(counta(split('Free text only'!T90,"",""))&lt;&gt;0,COUNTA(split('Free text only'!T90,"","")),if(counta(split('Free text only'!T90,"";""))&lt;&gt;0,COUNTA(split('Free text only'!T90,"";1"")),1)),0)"),"0")</f>
        <v>0</v>
      </c>
      <c r="U90" s="67" t="str">
        <f>IFERROR(__xludf.DUMMYFUNCTION("if('Free text only'!U90&lt;&gt;"""",if(counta(split('Free text only'!U90,"",""))&lt;&gt;0,COUNTA(split('Free text only'!U90,"","")),if(counta(split('Free text only'!U90,"";""))&lt;&gt;0,COUNTA(split('Free text only'!U90,"";1"")),1)),0)"),"0")</f>
        <v>0</v>
      </c>
      <c r="V90" s="67" t="str">
        <f>IFERROR(__xludf.DUMMYFUNCTION("if('Free text only'!V90&lt;&gt;"""",if(counta(split('Free text only'!V90,"",""))&lt;&gt;0,COUNTA(split('Free text only'!V90,"","")),if(counta(split('Free text only'!V90,"";""))&lt;&gt;0,COUNTA(split('Free text only'!V90,"";1"")),1)),0)"),"0")</f>
        <v>0</v>
      </c>
      <c r="W90" s="67" t="str">
        <f>IFERROR(__xludf.DUMMYFUNCTION("if('Free text only'!W90&lt;&gt;"""",if(counta(split('Free text only'!W90,"",""))&lt;&gt;0,COUNTA(split('Free text only'!W90,"","")),if(counta(split('Free text only'!W90,"";""))&lt;&gt;0,COUNTA(split('Free text only'!W90,"";1"")),1)),0)"),"0")</f>
        <v>0</v>
      </c>
      <c r="X90" s="67" t="str">
        <f>IFERROR(__xludf.DUMMYFUNCTION("if('Free text only'!X90&lt;&gt;"""",if(counta(split('Free text only'!X90,"",""))&lt;&gt;0,COUNTA(split('Free text only'!X90,"","")),if(counta(split('Free text only'!X90,"";""))&lt;&gt;0,COUNTA(split('Free text only'!X90,"";1"")),1)),0)"),"0")</f>
        <v>0</v>
      </c>
      <c r="Y90" s="67" t="str">
        <f>IFERROR(__xludf.DUMMYFUNCTION("if('Free text only'!Y90&lt;&gt;"""",if(counta(split('Free text only'!Y90,"",""))&lt;&gt;0,COUNTA(split('Free text only'!Y90,"","")),if(counta(split('Free text only'!Y90,"";""))&lt;&gt;0,COUNTA(split('Free text only'!Y90,"";1"")),1)),0)"),"0")</f>
        <v>0</v>
      </c>
      <c r="Z90" s="67" t="str">
        <f>IFERROR(__xludf.DUMMYFUNCTION("if('Free text only'!Z90&lt;&gt;"""",if(counta(split('Free text only'!Z90,"",""))&lt;&gt;0,COUNTA(split('Free text only'!Z90,"","")),if(counta(split('Free text only'!Z90,"";""))&lt;&gt;0,COUNTA(split('Free text only'!Z90,"";1"")),1)),0)"),"0")</f>
        <v>0</v>
      </c>
    </row>
    <row r="91">
      <c r="A91" s="67" t="str">
        <f>IFERROR(__xludf.DUMMYFUNCTION("if('Free text only'!A91&lt;&gt;"""",if(counta(split('Free text only'!A91,"",""))&lt;&gt;0,COUNTA(split('Free text only'!A91,"","")),if(counta(split('Free text only'!A91,"";""))&lt;&gt;0,COUNTA(split('Free text only'!A91,"";1"")),1)),0)"),"0")</f>
        <v>0</v>
      </c>
      <c r="B91" s="67" t="str">
        <f>IFERROR(__xludf.DUMMYFUNCTION("if('Free text only'!B91&lt;&gt;"""",if(counta(split('Free text only'!B91,"",""))&lt;&gt;0,COUNTA(split('Free text only'!B91,"","")),if(counta(split('Free text only'!B91,"";""))&lt;&gt;0,COUNTA(split('Free text only'!B91,"";1"")),1)),0)"),"0")</f>
        <v>0</v>
      </c>
      <c r="C91" s="67" t="str">
        <f>IFERROR(__xludf.DUMMYFUNCTION("if('Free text only'!C91&lt;&gt;"""",if(counta(split('Free text only'!C91,"",""))&lt;&gt;0,COUNTA(split('Free text only'!C91,"","")),if(counta(split('Free text only'!C91,"";""))&lt;&gt;0,COUNTA(split('Free text only'!C91,"";1"")),1)),0)"),"0")</f>
        <v>0</v>
      </c>
      <c r="D91" s="67" t="str">
        <f>IFERROR(__xludf.DUMMYFUNCTION("if('Free text only'!D91&lt;&gt;"""",if(counta(split('Free text only'!D91,"",""))&lt;&gt;0,COUNTA(split('Free text only'!D91,"","")),if(counta(split('Free text only'!D91,"";""))&lt;&gt;0,COUNTA(split('Free text only'!D91,"";1"")),1)),0)"),"0")</f>
        <v>0</v>
      </c>
      <c r="E91" s="67" t="str">
        <f>IFERROR(__xludf.DUMMYFUNCTION("if('Free text only'!E91&lt;&gt;"""",if(counta(split('Free text only'!E91,"",""))&lt;&gt;0,COUNTA(split('Free text only'!E91,"","")),if(counta(split('Free text only'!E91,"";""))&lt;&gt;0,COUNTA(split('Free text only'!E91,"";1"")),1)),0)"),"0")</f>
        <v>0</v>
      </c>
      <c r="F91" s="67" t="str">
        <f>IFERROR(__xludf.DUMMYFUNCTION("if('Free text only'!F91&lt;&gt;"""",if(counta(split('Free text only'!F91,"",""))&lt;&gt;0,COUNTA(split('Free text only'!F91,"","")),if(counta(split('Free text only'!F91,"";""))&lt;&gt;0,COUNTA(split('Free text only'!F91,"";1"")),1)),0)"),"0")</f>
        <v>0</v>
      </c>
      <c r="G91" s="67" t="str">
        <f>IFERROR(__xludf.DUMMYFUNCTION("if('Free text only'!G91&lt;&gt;"""",if(counta(split('Free text only'!G91,"",""))&lt;&gt;0,COUNTA(split('Free text only'!G91,"","")),if(counta(split('Free text only'!G91,"";""))&lt;&gt;0,COUNTA(split('Free text only'!G91,"";1"")),1)),0)"),"0")</f>
        <v>0</v>
      </c>
      <c r="H91" s="67" t="str">
        <f>IFERROR(__xludf.DUMMYFUNCTION("if('Free text only'!H91&lt;&gt;"""",if(counta(split('Free text only'!H91,"",""))&lt;&gt;0,COUNTA(split('Free text only'!H91,"","")),if(counta(split('Free text only'!H91,"";""))&lt;&gt;0,COUNTA(split('Free text only'!H91,"";1"")),1)),0)"),"0")</f>
        <v>0</v>
      </c>
      <c r="I91" s="67" t="str">
        <f>IFERROR(__xludf.DUMMYFUNCTION("if('Free text only'!I91&lt;&gt;"""",if(counta(split('Free text only'!I91,"",""))&lt;&gt;0,COUNTA(split('Free text only'!I91,"","")),if(counta(split('Free text only'!I91,"";""))&lt;&gt;0,COUNTA(split('Free text only'!I91,"";1"")),1)),0)"),"0")</f>
        <v>0</v>
      </c>
      <c r="J91" s="67" t="str">
        <f>IFERROR(__xludf.DUMMYFUNCTION("if('Free text only'!J91&lt;&gt;"""",if(counta(split('Free text only'!J91,"",""))&lt;&gt;0,COUNTA(split('Free text only'!J91,"","")),if(counta(split('Free text only'!J91,"";""))&lt;&gt;0,COUNTA(split('Free text only'!J91,"";1"")),1)),0)"),"0")</f>
        <v>0</v>
      </c>
      <c r="K91" s="67" t="str">
        <f>IFERROR(__xludf.DUMMYFUNCTION("if('Free text only'!K91&lt;&gt;"""",if(counta(split('Free text only'!K91,"",""))&lt;&gt;0,COUNTA(split('Free text only'!K91,"","")),if(counta(split('Free text only'!K91,"";""))&lt;&gt;0,COUNTA(split('Free text only'!K91,"";1"")),1)),0)"),"0")</f>
        <v>0</v>
      </c>
      <c r="L91" s="67" t="str">
        <f>IFERROR(__xludf.DUMMYFUNCTION("if('Free text only'!L91&lt;&gt;"""",if(counta(split('Free text only'!L91,"",""))&lt;&gt;0,COUNTA(split('Free text only'!L91,"","")),if(counta(split('Free text only'!L91,"";""))&lt;&gt;0,COUNTA(split('Free text only'!L91,"";1"")),1)),0)"),"0")</f>
        <v>0</v>
      </c>
      <c r="M91" s="67" t="str">
        <f>IFERROR(__xludf.DUMMYFUNCTION("if('Free text only'!M91&lt;&gt;"""",if(counta(split('Free text only'!M91,"",""))&lt;&gt;0,COUNTA(split('Free text only'!M91,"","")),if(counta(split('Free text only'!M91,"";""))&lt;&gt;0,COUNTA(split('Free text only'!M91,"";1"")),1)),0)"),"0")</f>
        <v>0</v>
      </c>
      <c r="N91" s="67" t="str">
        <f>IFERROR(__xludf.DUMMYFUNCTION("if('Free text only'!N91&lt;&gt;"""",if(counta(split('Free text only'!N91,"",""))&lt;&gt;0,COUNTA(split('Free text only'!N91,"","")),if(counta(split('Free text only'!N91,"";""))&lt;&gt;0,COUNTA(split('Free text only'!N91,"";1"")),1)),0)"),"0")</f>
        <v>0</v>
      </c>
      <c r="O91" s="67" t="str">
        <f>IFERROR(__xludf.DUMMYFUNCTION("if('Free text only'!O91&lt;&gt;"""",if(counta(split('Free text only'!O91,"",""))&lt;&gt;0,COUNTA(split('Free text only'!O91,"","")),if(counta(split('Free text only'!O91,"";""))&lt;&gt;0,COUNTA(split('Free text only'!O91,"";1"")),1)),0)"),"0")</f>
        <v>0</v>
      </c>
      <c r="P91" s="67" t="str">
        <f>IFERROR(__xludf.DUMMYFUNCTION("if('Free text only'!P91&lt;&gt;"""",if(counta(split('Free text only'!P91,"",""))&lt;&gt;0,COUNTA(split('Free text only'!P91,"","")),if(counta(split('Free text only'!P91,"";""))&lt;&gt;0,COUNTA(split('Free text only'!P91,"";1"")),1)),0)"),"0")</f>
        <v>0</v>
      </c>
      <c r="Q91" s="67" t="str">
        <f>IFERROR(__xludf.DUMMYFUNCTION("if('Free text only'!Q91&lt;&gt;"""",if(counta(split('Free text only'!Q91,"",""))&lt;&gt;0,COUNTA(split('Free text only'!Q91,"","")),if(counta(split('Free text only'!Q91,"";""))&lt;&gt;0,COUNTA(split('Free text only'!Q91,"";1"")),1)),0)"),"0")</f>
        <v>0</v>
      </c>
      <c r="R91" s="67" t="str">
        <f>IFERROR(__xludf.DUMMYFUNCTION("if('Free text only'!R91&lt;&gt;"""",if(counta(split('Free text only'!R91,"",""))&lt;&gt;0,COUNTA(split('Free text only'!R91,"","")),if(counta(split('Free text only'!R91,"";""))&lt;&gt;0,COUNTA(split('Free text only'!R91,"";1"")),1)),0)"),"0")</f>
        <v>0</v>
      </c>
      <c r="S91" s="67" t="str">
        <f>IFERROR(__xludf.DUMMYFUNCTION("if('Free text only'!S91&lt;&gt;"""",if(counta(split('Free text only'!S91,"",""))&lt;&gt;0,COUNTA(split('Free text only'!S91,"","")),if(counta(split('Free text only'!S91,"";""))&lt;&gt;0,COUNTA(split('Free text only'!S91,"";1"")),1)),0)"),"0")</f>
        <v>0</v>
      </c>
      <c r="T91" s="67" t="str">
        <f>IFERROR(__xludf.DUMMYFUNCTION("if('Free text only'!T91&lt;&gt;"""",if(counta(split('Free text only'!T91,"",""))&lt;&gt;0,COUNTA(split('Free text only'!T91,"","")),if(counta(split('Free text only'!T91,"";""))&lt;&gt;0,COUNTA(split('Free text only'!T91,"";1"")),1)),0)"),"0")</f>
        <v>0</v>
      </c>
      <c r="U91" s="67" t="str">
        <f>IFERROR(__xludf.DUMMYFUNCTION("if('Free text only'!U91&lt;&gt;"""",if(counta(split('Free text only'!U91,"",""))&lt;&gt;0,COUNTA(split('Free text only'!U91,"","")),if(counta(split('Free text only'!U91,"";""))&lt;&gt;0,COUNTA(split('Free text only'!U91,"";1"")),1)),0)"),"0")</f>
        <v>0</v>
      </c>
      <c r="V91" s="67" t="str">
        <f>IFERROR(__xludf.DUMMYFUNCTION("if('Free text only'!V91&lt;&gt;"""",if(counta(split('Free text only'!V91,"",""))&lt;&gt;0,COUNTA(split('Free text only'!V91,"","")),if(counta(split('Free text only'!V91,"";""))&lt;&gt;0,COUNTA(split('Free text only'!V91,"";1"")),1)),0)"),"0")</f>
        <v>0</v>
      </c>
      <c r="W91" s="67" t="str">
        <f>IFERROR(__xludf.DUMMYFUNCTION("if('Free text only'!W91&lt;&gt;"""",if(counta(split('Free text only'!W91,"",""))&lt;&gt;0,COUNTA(split('Free text only'!W91,"","")),if(counta(split('Free text only'!W91,"";""))&lt;&gt;0,COUNTA(split('Free text only'!W91,"";1"")),1)),0)"),"0")</f>
        <v>0</v>
      </c>
      <c r="X91" s="67" t="str">
        <f>IFERROR(__xludf.DUMMYFUNCTION("if('Free text only'!X91&lt;&gt;"""",if(counta(split('Free text only'!X91,"",""))&lt;&gt;0,COUNTA(split('Free text only'!X91,"","")),if(counta(split('Free text only'!X91,"";""))&lt;&gt;0,COUNTA(split('Free text only'!X91,"";1"")),1)),0)"),"0")</f>
        <v>0</v>
      </c>
      <c r="Y91" s="67" t="str">
        <f>IFERROR(__xludf.DUMMYFUNCTION("if('Free text only'!Y91&lt;&gt;"""",if(counta(split('Free text only'!Y91,"",""))&lt;&gt;0,COUNTA(split('Free text only'!Y91,"","")),if(counta(split('Free text only'!Y91,"";""))&lt;&gt;0,COUNTA(split('Free text only'!Y91,"";1"")),1)),0)"),"0")</f>
        <v>0</v>
      </c>
      <c r="Z91" s="67" t="str">
        <f>IFERROR(__xludf.DUMMYFUNCTION("if('Free text only'!Z91&lt;&gt;"""",if(counta(split('Free text only'!Z91,"",""))&lt;&gt;0,COUNTA(split('Free text only'!Z91,"","")),if(counta(split('Free text only'!Z91,"";""))&lt;&gt;0,COUNTA(split('Free text only'!Z91,"";1"")),1)),0)"),"0")</f>
        <v>0</v>
      </c>
    </row>
    <row r="92">
      <c r="A92" s="67" t="str">
        <f>IFERROR(__xludf.DUMMYFUNCTION("if('Free text only'!A92&lt;&gt;"""",if(counta(split('Free text only'!A92,"",""))&lt;&gt;0,COUNTA(split('Free text only'!A92,"","")),if(counta(split('Free text only'!A92,"";""))&lt;&gt;0,COUNTA(split('Free text only'!A92,"";1"")),1)),0)"),"0")</f>
        <v>0</v>
      </c>
      <c r="B92" s="67" t="str">
        <f>IFERROR(__xludf.DUMMYFUNCTION("if('Free text only'!B92&lt;&gt;"""",if(counta(split('Free text only'!B92,"",""))&lt;&gt;0,COUNTA(split('Free text only'!B92,"","")),if(counta(split('Free text only'!B92,"";""))&lt;&gt;0,COUNTA(split('Free text only'!B92,"";1"")),1)),0)"),"0")</f>
        <v>0</v>
      </c>
      <c r="C92" s="67" t="str">
        <f>IFERROR(__xludf.DUMMYFUNCTION("if('Free text only'!C92&lt;&gt;"""",if(counta(split('Free text only'!C92,"",""))&lt;&gt;0,COUNTA(split('Free text only'!C92,"","")),if(counta(split('Free text only'!C92,"";""))&lt;&gt;0,COUNTA(split('Free text only'!C92,"";1"")),1)),0)"),"0")</f>
        <v>0</v>
      </c>
      <c r="D92" s="67" t="str">
        <f>IFERROR(__xludf.DUMMYFUNCTION("if('Free text only'!D92&lt;&gt;"""",if(counta(split('Free text only'!D92,"",""))&lt;&gt;0,COUNTA(split('Free text only'!D92,"","")),if(counta(split('Free text only'!D92,"";""))&lt;&gt;0,COUNTA(split('Free text only'!D92,"";1"")),1)),0)"),"0")</f>
        <v>0</v>
      </c>
      <c r="E92" s="67" t="str">
        <f>IFERROR(__xludf.DUMMYFUNCTION("if('Free text only'!E92&lt;&gt;"""",if(counta(split('Free text only'!E92,"",""))&lt;&gt;0,COUNTA(split('Free text only'!E92,"","")),if(counta(split('Free text only'!E92,"";""))&lt;&gt;0,COUNTA(split('Free text only'!E92,"";1"")),1)),0)"),"0")</f>
        <v>0</v>
      </c>
      <c r="F92" s="67" t="str">
        <f>IFERROR(__xludf.DUMMYFUNCTION("if('Free text only'!F92&lt;&gt;"""",if(counta(split('Free text only'!F92,"",""))&lt;&gt;0,COUNTA(split('Free text only'!F92,"","")),if(counta(split('Free text only'!F92,"";""))&lt;&gt;0,COUNTA(split('Free text only'!F92,"";1"")),1)),0)"),"0")</f>
        <v>0</v>
      </c>
      <c r="G92" s="67" t="str">
        <f>IFERROR(__xludf.DUMMYFUNCTION("if('Free text only'!G92&lt;&gt;"""",if(counta(split('Free text only'!G92,"",""))&lt;&gt;0,COUNTA(split('Free text only'!G92,"","")),if(counta(split('Free text only'!G92,"";""))&lt;&gt;0,COUNTA(split('Free text only'!G92,"";1"")),1)),0)"),"0")</f>
        <v>0</v>
      </c>
      <c r="H92" s="67" t="str">
        <f>IFERROR(__xludf.DUMMYFUNCTION("if('Free text only'!H92&lt;&gt;"""",if(counta(split('Free text only'!H92,"",""))&lt;&gt;0,COUNTA(split('Free text only'!H92,"","")),if(counta(split('Free text only'!H92,"";""))&lt;&gt;0,COUNTA(split('Free text only'!H92,"";1"")),1)),0)"),"0")</f>
        <v>0</v>
      </c>
      <c r="I92" s="67" t="str">
        <f>IFERROR(__xludf.DUMMYFUNCTION("if('Free text only'!I92&lt;&gt;"""",if(counta(split('Free text only'!I92,"",""))&lt;&gt;0,COUNTA(split('Free text only'!I92,"","")),if(counta(split('Free text only'!I92,"";""))&lt;&gt;0,COUNTA(split('Free text only'!I92,"";1"")),1)),0)"),"0")</f>
        <v>0</v>
      </c>
      <c r="J92" s="67" t="str">
        <f>IFERROR(__xludf.DUMMYFUNCTION("if('Free text only'!J92&lt;&gt;"""",if(counta(split('Free text only'!J92,"",""))&lt;&gt;0,COUNTA(split('Free text only'!J92,"","")),if(counta(split('Free text only'!J92,"";""))&lt;&gt;0,COUNTA(split('Free text only'!J92,"";1"")),1)),0)"),"0")</f>
        <v>0</v>
      </c>
      <c r="K92" s="67" t="str">
        <f>IFERROR(__xludf.DUMMYFUNCTION("if('Free text only'!K92&lt;&gt;"""",if(counta(split('Free text only'!K92,"",""))&lt;&gt;0,COUNTA(split('Free text only'!K92,"","")),if(counta(split('Free text only'!K92,"";""))&lt;&gt;0,COUNTA(split('Free text only'!K92,"";1"")),1)),0)"),"0")</f>
        <v>0</v>
      </c>
      <c r="L92" s="67" t="str">
        <f>IFERROR(__xludf.DUMMYFUNCTION("if('Free text only'!L92&lt;&gt;"""",if(counta(split('Free text only'!L92,"",""))&lt;&gt;0,COUNTA(split('Free text only'!L92,"","")),if(counta(split('Free text only'!L92,"";""))&lt;&gt;0,COUNTA(split('Free text only'!L92,"";1"")),1)),0)"),"0")</f>
        <v>0</v>
      </c>
      <c r="M92" s="67" t="str">
        <f>IFERROR(__xludf.DUMMYFUNCTION("if('Free text only'!M92&lt;&gt;"""",if(counta(split('Free text only'!M92,"",""))&lt;&gt;0,COUNTA(split('Free text only'!M92,"","")),if(counta(split('Free text only'!M92,"";""))&lt;&gt;0,COUNTA(split('Free text only'!M92,"";1"")),1)),0)"),"0")</f>
        <v>0</v>
      </c>
      <c r="N92" s="67" t="str">
        <f>IFERROR(__xludf.DUMMYFUNCTION("if('Free text only'!N92&lt;&gt;"""",if(counta(split('Free text only'!N92,"",""))&lt;&gt;0,COUNTA(split('Free text only'!N92,"","")),if(counta(split('Free text only'!N92,"";""))&lt;&gt;0,COUNTA(split('Free text only'!N92,"";1"")),1)),0)"),"0")</f>
        <v>0</v>
      </c>
      <c r="O92" s="67" t="str">
        <f>IFERROR(__xludf.DUMMYFUNCTION("if('Free text only'!O92&lt;&gt;"""",if(counta(split('Free text only'!O92,"",""))&lt;&gt;0,COUNTA(split('Free text only'!O92,"","")),if(counta(split('Free text only'!O92,"";""))&lt;&gt;0,COUNTA(split('Free text only'!O92,"";1"")),1)),0)"),"0")</f>
        <v>0</v>
      </c>
      <c r="P92" s="67" t="str">
        <f>IFERROR(__xludf.DUMMYFUNCTION("if('Free text only'!P92&lt;&gt;"""",if(counta(split('Free text only'!P92,"",""))&lt;&gt;0,COUNTA(split('Free text only'!P92,"","")),if(counta(split('Free text only'!P92,"";""))&lt;&gt;0,COUNTA(split('Free text only'!P92,"";1"")),1)),0)"),"0")</f>
        <v>0</v>
      </c>
      <c r="Q92" s="67" t="str">
        <f>IFERROR(__xludf.DUMMYFUNCTION("if('Free text only'!Q92&lt;&gt;"""",if(counta(split('Free text only'!Q92,"",""))&lt;&gt;0,COUNTA(split('Free text only'!Q92,"","")),if(counta(split('Free text only'!Q92,"";""))&lt;&gt;0,COUNTA(split('Free text only'!Q92,"";1"")),1)),0)"),"0")</f>
        <v>0</v>
      </c>
      <c r="R92" s="67" t="str">
        <f>IFERROR(__xludf.DUMMYFUNCTION("if('Free text only'!R92&lt;&gt;"""",if(counta(split('Free text only'!R92,"",""))&lt;&gt;0,COUNTA(split('Free text only'!R92,"","")),if(counta(split('Free text only'!R92,"";""))&lt;&gt;0,COUNTA(split('Free text only'!R92,"";1"")),1)),0)"),"0")</f>
        <v>0</v>
      </c>
      <c r="S92" s="67" t="str">
        <f>IFERROR(__xludf.DUMMYFUNCTION("if('Free text only'!S92&lt;&gt;"""",if(counta(split('Free text only'!S92,"",""))&lt;&gt;0,COUNTA(split('Free text only'!S92,"","")),if(counta(split('Free text only'!S92,"";""))&lt;&gt;0,COUNTA(split('Free text only'!S92,"";1"")),1)),0)"),"0")</f>
        <v>0</v>
      </c>
      <c r="T92" s="67" t="str">
        <f>IFERROR(__xludf.DUMMYFUNCTION("if('Free text only'!T92&lt;&gt;"""",if(counta(split('Free text only'!T92,"",""))&lt;&gt;0,COUNTA(split('Free text only'!T92,"","")),if(counta(split('Free text only'!T92,"";""))&lt;&gt;0,COUNTA(split('Free text only'!T92,"";1"")),1)),0)"),"0")</f>
        <v>0</v>
      </c>
      <c r="U92" s="67" t="str">
        <f>IFERROR(__xludf.DUMMYFUNCTION("if('Free text only'!U92&lt;&gt;"""",if(counta(split('Free text only'!U92,"",""))&lt;&gt;0,COUNTA(split('Free text only'!U92,"","")),if(counta(split('Free text only'!U92,"";""))&lt;&gt;0,COUNTA(split('Free text only'!U92,"";1"")),1)),0)"),"0")</f>
        <v>0</v>
      </c>
      <c r="V92" s="67" t="str">
        <f>IFERROR(__xludf.DUMMYFUNCTION("if('Free text only'!V92&lt;&gt;"""",if(counta(split('Free text only'!V92,"",""))&lt;&gt;0,COUNTA(split('Free text only'!V92,"","")),if(counta(split('Free text only'!V92,"";""))&lt;&gt;0,COUNTA(split('Free text only'!V92,"";1"")),1)),0)"),"0")</f>
        <v>0</v>
      </c>
      <c r="W92" s="67" t="str">
        <f>IFERROR(__xludf.DUMMYFUNCTION("if('Free text only'!W92&lt;&gt;"""",if(counta(split('Free text only'!W92,"",""))&lt;&gt;0,COUNTA(split('Free text only'!W92,"","")),if(counta(split('Free text only'!W92,"";""))&lt;&gt;0,COUNTA(split('Free text only'!W92,"";1"")),1)),0)"),"0")</f>
        <v>0</v>
      </c>
      <c r="X92" s="67" t="str">
        <f>IFERROR(__xludf.DUMMYFUNCTION("if('Free text only'!X92&lt;&gt;"""",if(counta(split('Free text only'!X92,"",""))&lt;&gt;0,COUNTA(split('Free text only'!X92,"","")),if(counta(split('Free text only'!X92,"";""))&lt;&gt;0,COUNTA(split('Free text only'!X92,"";1"")),1)),0)"),"0")</f>
        <v>0</v>
      </c>
      <c r="Y92" s="67" t="str">
        <f>IFERROR(__xludf.DUMMYFUNCTION("if('Free text only'!Y92&lt;&gt;"""",if(counta(split('Free text only'!Y92,"",""))&lt;&gt;0,COUNTA(split('Free text only'!Y92,"","")),if(counta(split('Free text only'!Y92,"";""))&lt;&gt;0,COUNTA(split('Free text only'!Y92,"";1"")),1)),0)"),"0")</f>
        <v>0</v>
      </c>
      <c r="Z92" s="67" t="str">
        <f>IFERROR(__xludf.DUMMYFUNCTION("if('Free text only'!Z92&lt;&gt;"""",if(counta(split('Free text only'!Z92,"",""))&lt;&gt;0,COUNTA(split('Free text only'!Z92,"","")),if(counta(split('Free text only'!Z92,"";""))&lt;&gt;0,COUNTA(split('Free text only'!Z92,"";1"")),1)),0)"),"0")</f>
        <v>0</v>
      </c>
    </row>
    <row r="93">
      <c r="A93" s="67" t="str">
        <f>IFERROR(__xludf.DUMMYFUNCTION("if('Free text only'!A93&lt;&gt;"""",if(counta(split('Free text only'!A93,"",""))&lt;&gt;0,COUNTA(split('Free text only'!A93,"","")),if(counta(split('Free text only'!A93,"";""))&lt;&gt;0,COUNTA(split('Free text only'!A93,"";1"")),1)),0)"),"0")</f>
        <v>0</v>
      </c>
      <c r="B93" s="67" t="str">
        <f>IFERROR(__xludf.DUMMYFUNCTION("if('Free text only'!B93&lt;&gt;"""",if(counta(split('Free text only'!B93,"",""))&lt;&gt;0,COUNTA(split('Free text only'!B93,"","")),if(counta(split('Free text only'!B93,"";""))&lt;&gt;0,COUNTA(split('Free text only'!B93,"";1"")),1)),0)"),"0")</f>
        <v>0</v>
      </c>
      <c r="C93" s="67" t="str">
        <f>IFERROR(__xludf.DUMMYFUNCTION("if('Free text only'!C93&lt;&gt;"""",if(counta(split('Free text only'!C93,"",""))&lt;&gt;0,COUNTA(split('Free text only'!C93,"","")),if(counta(split('Free text only'!C93,"";""))&lt;&gt;0,COUNTA(split('Free text only'!C93,"";1"")),1)),0)"),"0")</f>
        <v>0</v>
      </c>
      <c r="D93" s="67" t="str">
        <f>IFERROR(__xludf.DUMMYFUNCTION("if('Free text only'!D93&lt;&gt;"""",if(counta(split('Free text only'!D93,"",""))&lt;&gt;0,COUNTA(split('Free text only'!D93,"","")),if(counta(split('Free text only'!D93,"";""))&lt;&gt;0,COUNTA(split('Free text only'!D93,"";1"")),1)),0)"),"0")</f>
        <v>0</v>
      </c>
      <c r="E93" s="67" t="str">
        <f>IFERROR(__xludf.DUMMYFUNCTION("if('Free text only'!E93&lt;&gt;"""",if(counta(split('Free text only'!E93,"",""))&lt;&gt;0,COUNTA(split('Free text only'!E93,"","")),if(counta(split('Free text only'!E93,"";""))&lt;&gt;0,COUNTA(split('Free text only'!E93,"";1"")),1)),0)"),"0")</f>
        <v>0</v>
      </c>
      <c r="F93" s="67" t="str">
        <f>IFERROR(__xludf.DUMMYFUNCTION("if('Free text only'!F93&lt;&gt;"""",if(counta(split('Free text only'!F93,"",""))&lt;&gt;0,COUNTA(split('Free text only'!F93,"","")),if(counta(split('Free text only'!F93,"";""))&lt;&gt;0,COUNTA(split('Free text only'!F93,"";1"")),1)),0)"),"0")</f>
        <v>0</v>
      </c>
      <c r="G93" s="67" t="str">
        <f>IFERROR(__xludf.DUMMYFUNCTION("if('Free text only'!G93&lt;&gt;"""",if(counta(split('Free text only'!G93,"",""))&lt;&gt;0,COUNTA(split('Free text only'!G93,"","")),if(counta(split('Free text only'!G93,"";""))&lt;&gt;0,COUNTA(split('Free text only'!G93,"";1"")),1)),0)"),"0")</f>
        <v>0</v>
      </c>
      <c r="H93" s="67" t="str">
        <f>IFERROR(__xludf.DUMMYFUNCTION("if('Free text only'!H93&lt;&gt;"""",if(counta(split('Free text only'!H93,"",""))&lt;&gt;0,COUNTA(split('Free text only'!H93,"","")),if(counta(split('Free text only'!H93,"";""))&lt;&gt;0,COUNTA(split('Free text only'!H93,"";1"")),1)),0)"),"0")</f>
        <v>0</v>
      </c>
      <c r="I93" s="67" t="str">
        <f>IFERROR(__xludf.DUMMYFUNCTION("if('Free text only'!I93&lt;&gt;"""",if(counta(split('Free text only'!I93,"",""))&lt;&gt;0,COUNTA(split('Free text only'!I93,"","")),if(counta(split('Free text only'!I93,"";""))&lt;&gt;0,COUNTA(split('Free text only'!I93,"";1"")),1)),0)"),"0")</f>
        <v>0</v>
      </c>
      <c r="J93" s="67" t="str">
        <f>IFERROR(__xludf.DUMMYFUNCTION("if('Free text only'!J93&lt;&gt;"""",if(counta(split('Free text only'!J93,"",""))&lt;&gt;0,COUNTA(split('Free text only'!J93,"","")),if(counta(split('Free text only'!J93,"";""))&lt;&gt;0,COUNTA(split('Free text only'!J93,"";1"")),1)),0)"),"0")</f>
        <v>0</v>
      </c>
      <c r="K93" s="67" t="str">
        <f>IFERROR(__xludf.DUMMYFUNCTION("if('Free text only'!K93&lt;&gt;"""",if(counta(split('Free text only'!K93,"",""))&lt;&gt;0,COUNTA(split('Free text only'!K93,"","")),if(counta(split('Free text only'!K93,"";""))&lt;&gt;0,COUNTA(split('Free text only'!K93,"";1"")),1)),0)"),"0")</f>
        <v>0</v>
      </c>
      <c r="L93" s="67" t="str">
        <f>IFERROR(__xludf.DUMMYFUNCTION("if('Free text only'!L93&lt;&gt;"""",if(counta(split('Free text only'!L93,"",""))&lt;&gt;0,COUNTA(split('Free text only'!L93,"","")),if(counta(split('Free text only'!L93,"";""))&lt;&gt;0,COUNTA(split('Free text only'!L93,"";1"")),1)),0)"),"0")</f>
        <v>0</v>
      </c>
      <c r="M93" s="67" t="str">
        <f>IFERROR(__xludf.DUMMYFUNCTION("if('Free text only'!M93&lt;&gt;"""",if(counta(split('Free text only'!M93,"",""))&lt;&gt;0,COUNTA(split('Free text only'!M93,"","")),if(counta(split('Free text only'!M93,"";""))&lt;&gt;0,COUNTA(split('Free text only'!M93,"";1"")),1)),0)"),"0")</f>
        <v>0</v>
      </c>
      <c r="N93" s="67" t="str">
        <f>IFERROR(__xludf.DUMMYFUNCTION("if('Free text only'!N93&lt;&gt;"""",if(counta(split('Free text only'!N93,"",""))&lt;&gt;0,COUNTA(split('Free text only'!N93,"","")),if(counta(split('Free text only'!N93,"";""))&lt;&gt;0,COUNTA(split('Free text only'!N93,"";1"")),1)),0)"),"0")</f>
        <v>0</v>
      </c>
      <c r="O93" s="67" t="str">
        <f>IFERROR(__xludf.DUMMYFUNCTION("if('Free text only'!O93&lt;&gt;"""",if(counta(split('Free text only'!O93,"",""))&lt;&gt;0,COUNTA(split('Free text only'!O93,"","")),if(counta(split('Free text only'!O93,"";""))&lt;&gt;0,COUNTA(split('Free text only'!O93,"";1"")),1)),0)"),"0")</f>
        <v>0</v>
      </c>
      <c r="P93" s="67" t="str">
        <f>IFERROR(__xludf.DUMMYFUNCTION("if('Free text only'!P93&lt;&gt;"""",if(counta(split('Free text only'!P93,"",""))&lt;&gt;0,COUNTA(split('Free text only'!P93,"","")),if(counta(split('Free text only'!P93,"";""))&lt;&gt;0,COUNTA(split('Free text only'!P93,"";1"")),1)),0)"),"0")</f>
        <v>0</v>
      </c>
      <c r="Q93" s="67" t="str">
        <f>IFERROR(__xludf.DUMMYFUNCTION("if('Free text only'!Q93&lt;&gt;"""",if(counta(split('Free text only'!Q93,"",""))&lt;&gt;0,COUNTA(split('Free text only'!Q93,"","")),if(counta(split('Free text only'!Q93,"";""))&lt;&gt;0,COUNTA(split('Free text only'!Q93,"";1"")),1)),0)"),"0")</f>
        <v>0</v>
      </c>
      <c r="R93" s="67" t="str">
        <f>IFERROR(__xludf.DUMMYFUNCTION("if('Free text only'!R93&lt;&gt;"""",if(counta(split('Free text only'!R93,"",""))&lt;&gt;0,COUNTA(split('Free text only'!R93,"","")),if(counta(split('Free text only'!R93,"";""))&lt;&gt;0,COUNTA(split('Free text only'!R93,"";1"")),1)),0)"),"0")</f>
        <v>0</v>
      </c>
      <c r="S93" s="67" t="str">
        <f>IFERROR(__xludf.DUMMYFUNCTION("if('Free text only'!S93&lt;&gt;"""",if(counta(split('Free text only'!S93,"",""))&lt;&gt;0,COUNTA(split('Free text only'!S93,"","")),if(counta(split('Free text only'!S93,"";""))&lt;&gt;0,COUNTA(split('Free text only'!S93,"";1"")),1)),0)"),"0")</f>
        <v>0</v>
      </c>
      <c r="T93" s="67" t="str">
        <f>IFERROR(__xludf.DUMMYFUNCTION("if('Free text only'!T93&lt;&gt;"""",if(counta(split('Free text only'!T93,"",""))&lt;&gt;0,COUNTA(split('Free text only'!T93,"","")),if(counta(split('Free text only'!T93,"";""))&lt;&gt;0,COUNTA(split('Free text only'!T93,"";1"")),1)),0)"),"0")</f>
        <v>0</v>
      </c>
      <c r="U93" s="67" t="str">
        <f>IFERROR(__xludf.DUMMYFUNCTION("if('Free text only'!U93&lt;&gt;"""",if(counta(split('Free text only'!U93,"",""))&lt;&gt;0,COUNTA(split('Free text only'!U93,"","")),if(counta(split('Free text only'!U93,"";""))&lt;&gt;0,COUNTA(split('Free text only'!U93,"";1"")),1)),0)"),"0")</f>
        <v>0</v>
      </c>
      <c r="V93" s="67" t="str">
        <f>IFERROR(__xludf.DUMMYFUNCTION("if('Free text only'!V93&lt;&gt;"""",if(counta(split('Free text only'!V93,"",""))&lt;&gt;0,COUNTA(split('Free text only'!V93,"","")),if(counta(split('Free text only'!V93,"";""))&lt;&gt;0,COUNTA(split('Free text only'!V93,"";1"")),1)),0)"),"0")</f>
        <v>0</v>
      </c>
      <c r="W93" s="67" t="str">
        <f>IFERROR(__xludf.DUMMYFUNCTION("if('Free text only'!W93&lt;&gt;"""",if(counta(split('Free text only'!W93,"",""))&lt;&gt;0,COUNTA(split('Free text only'!W93,"","")),if(counta(split('Free text only'!W93,"";""))&lt;&gt;0,COUNTA(split('Free text only'!W93,"";1"")),1)),0)"),"0")</f>
        <v>0</v>
      </c>
      <c r="X93" s="67" t="str">
        <f>IFERROR(__xludf.DUMMYFUNCTION("if('Free text only'!X93&lt;&gt;"""",if(counta(split('Free text only'!X93,"",""))&lt;&gt;0,COUNTA(split('Free text only'!X93,"","")),if(counta(split('Free text only'!X93,"";""))&lt;&gt;0,COUNTA(split('Free text only'!X93,"";1"")),1)),0)"),"0")</f>
        <v>0</v>
      </c>
      <c r="Y93" s="67" t="str">
        <f>IFERROR(__xludf.DUMMYFUNCTION("if('Free text only'!Y93&lt;&gt;"""",if(counta(split('Free text only'!Y93,"",""))&lt;&gt;0,COUNTA(split('Free text only'!Y93,"","")),if(counta(split('Free text only'!Y93,"";""))&lt;&gt;0,COUNTA(split('Free text only'!Y93,"";1"")),1)),0)"),"0")</f>
        <v>0</v>
      </c>
      <c r="Z93" s="67" t="str">
        <f>IFERROR(__xludf.DUMMYFUNCTION("if('Free text only'!Z93&lt;&gt;"""",if(counta(split('Free text only'!Z93,"",""))&lt;&gt;0,COUNTA(split('Free text only'!Z93,"","")),if(counta(split('Free text only'!Z93,"";""))&lt;&gt;0,COUNTA(split('Free text only'!Z93,"";1"")),1)),0)"),"0")</f>
        <v>0</v>
      </c>
    </row>
    <row r="94">
      <c r="A94" s="67" t="str">
        <f>IFERROR(__xludf.DUMMYFUNCTION("if('Free text only'!A94&lt;&gt;"""",if(counta(split('Free text only'!A94,"",""))&lt;&gt;0,COUNTA(split('Free text only'!A94,"","")),if(counta(split('Free text only'!A94,"";""))&lt;&gt;0,COUNTA(split('Free text only'!A94,"";1"")),1)),0)"),"0")</f>
        <v>0</v>
      </c>
      <c r="B94" s="67" t="str">
        <f>IFERROR(__xludf.DUMMYFUNCTION("if('Free text only'!B94&lt;&gt;"""",if(counta(split('Free text only'!B94,"",""))&lt;&gt;0,COUNTA(split('Free text only'!B94,"","")),if(counta(split('Free text only'!B94,"";""))&lt;&gt;0,COUNTA(split('Free text only'!B94,"";1"")),1)),0)"),"0")</f>
        <v>0</v>
      </c>
      <c r="C94" s="67" t="str">
        <f>IFERROR(__xludf.DUMMYFUNCTION("if('Free text only'!C94&lt;&gt;"""",if(counta(split('Free text only'!C94,"",""))&lt;&gt;0,COUNTA(split('Free text only'!C94,"","")),if(counta(split('Free text only'!C94,"";""))&lt;&gt;0,COUNTA(split('Free text only'!C94,"";1"")),1)),0)"),"0")</f>
        <v>0</v>
      </c>
      <c r="D94" s="67" t="str">
        <f>IFERROR(__xludf.DUMMYFUNCTION("if('Free text only'!D94&lt;&gt;"""",if(counta(split('Free text only'!D94,"",""))&lt;&gt;0,COUNTA(split('Free text only'!D94,"","")),if(counta(split('Free text only'!D94,"";""))&lt;&gt;0,COUNTA(split('Free text only'!D94,"";1"")),1)),0)"),"0")</f>
        <v>0</v>
      </c>
      <c r="E94" s="67" t="str">
        <f>IFERROR(__xludf.DUMMYFUNCTION("if('Free text only'!E94&lt;&gt;"""",if(counta(split('Free text only'!E94,"",""))&lt;&gt;0,COUNTA(split('Free text only'!E94,"","")),if(counta(split('Free text only'!E94,"";""))&lt;&gt;0,COUNTA(split('Free text only'!E94,"";1"")),1)),0)"),"0")</f>
        <v>0</v>
      </c>
      <c r="F94" s="67" t="str">
        <f>IFERROR(__xludf.DUMMYFUNCTION("if('Free text only'!F94&lt;&gt;"""",if(counta(split('Free text only'!F94,"",""))&lt;&gt;0,COUNTA(split('Free text only'!F94,"","")),if(counta(split('Free text only'!F94,"";""))&lt;&gt;0,COUNTA(split('Free text only'!F94,"";1"")),1)),0)"),"0")</f>
        <v>0</v>
      </c>
      <c r="G94" s="67" t="str">
        <f>IFERROR(__xludf.DUMMYFUNCTION("if('Free text only'!G94&lt;&gt;"""",if(counta(split('Free text only'!G94,"",""))&lt;&gt;0,COUNTA(split('Free text only'!G94,"","")),if(counta(split('Free text only'!G94,"";""))&lt;&gt;0,COUNTA(split('Free text only'!G94,"";1"")),1)),0)"),"0")</f>
        <v>0</v>
      </c>
      <c r="H94" s="67" t="str">
        <f>IFERROR(__xludf.DUMMYFUNCTION("if('Free text only'!H94&lt;&gt;"""",if(counta(split('Free text only'!H94,"",""))&lt;&gt;0,COUNTA(split('Free text only'!H94,"","")),if(counta(split('Free text only'!H94,"";""))&lt;&gt;0,COUNTA(split('Free text only'!H94,"";1"")),1)),0)"),"0")</f>
        <v>0</v>
      </c>
      <c r="I94" s="67" t="str">
        <f>IFERROR(__xludf.DUMMYFUNCTION("if('Free text only'!I94&lt;&gt;"""",if(counta(split('Free text only'!I94,"",""))&lt;&gt;0,COUNTA(split('Free text only'!I94,"","")),if(counta(split('Free text only'!I94,"";""))&lt;&gt;0,COUNTA(split('Free text only'!I94,"";1"")),1)),0)"),"0")</f>
        <v>0</v>
      </c>
      <c r="J94" s="67" t="str">
        <f>IFERROR(__xludf.DUMMYFUNCTION("if('Free text only'!J94&lt;&gt;"""",if(counta(split('Free text only'!J94,"",""))&lt;&gt;0,COUNTA(split('Free text only'!J94,"","")),if(counta(split('Free text only'!J94,"";""))&lt;&gt;0,COUNTA(split('Free text only'!J94,"";1"")),1)),0)"),"0")</f>
        <v>0</v>
      </c>
      <c r="K94" s="67" t="str">
        <f>IFERROR(__xludf.DUMMYFUNCTION("if('Free text only'!K94&lt;&gt;"""",if(counta(split('Free text only'!K94,"",""))&lt;&gt;0,COUNTA(split('Free text only'!K94,"","")),if(counta(split('Free text only'!K94,"";""))&lt;&gt;0,COUNTA(split('Free text only'!K94,"";1"")),1)),0)"),"0")</f>
        <v>0</v>
      </c>
      <c r="L94" s="67" t="str">
        <f>IFERROR(__xludf.DUMMYFUNCTION("if('Free text only'!L94&lt;&gt;"""",if(counta(split('Free text only'!L94,"",""))&lt;&gt;0,COUNTA(split('Free text only'!L94,"","")),if(counta(split('Free text only'!L94,"";""))&lt;&gt;0,COUNTA(split('Free text only'!L94,"";1"")),1)),0)"),"0")</f>
        <v>0</v>
      </c>
      <c r="M94" s="67" t="str">
        <f>IFERROR(__xludf.DUMMYFUNCTION("if('Free text only'!M94&lt;&gt;"""",if(counta(split('Free text only'!M94,"",""))&lt;&gt;0,COUNTA(split('Free text only'!M94,"","")),if(counta(split('Free text only'!M94,"";""))&lt;&gt;0,COUNTA(split('Free text only'!M94,"";1"")),1)),0)"),"0")</f>
        <v>0</v>
      </c>
      <c r="N94" s="67" t="str">
        <f>IFERROR(__xludf.DUMMYFUNCTION("if('Free text only'!N94&lt;&gt;"""",if(counta(split('Free text only'!N94,"",""))&lt;&gt;0,COUNTA(split('Free text only'!N94,"","")),if(counta(split('Free text only'!N94,"";""))&lt;&gt;0,COUNTA(split('Free text only'!N94,"";1"")),1)),0)"),"0")</f>
        <v>0</v>
      </c>
      <c r="O94" s="67" t="str">
        <f>IFERROR(__xludf.DUMMYFUNCTION("if('Free text only'!O94&lt;&gt;"""",if(counta(split('Free text only'!O94,"",""))&lt;&gt;0,COUNTA(split('Free text only'!O94,"","")),if(counta(split('Free text only'!O94,"";""))&lt;&gt;0,COUNTA(split('Free text only'!O94,"";1"")),1)),0)"),"0")</f>
        <v>0</v>
      </c>
      <c r="P94" s="67" t="str">
        <f>IFERROR(__xludf.DUMMYFUNCTION("if('Free text only'!P94&lt;&gt;"""",if(counta(split('Free text only'!P94,"",""))&lt;&gt;0,COUNTA(split('Free text only'!P94,"","")),if(counta(split('Free text only'!P94,"";""))&lt;&gt;0,COUNTA(split('Free text only'!P94,"";1"")),1)),0)"),"0")</f>
        <v>0</v>
      </c>
      <c r="Q94" s="67" t="str">
        <f>IFERROR(__xludf.DUMMYFUNCTION("if('Free text only'!Q94&lt;&gt;"""",if(counta(split('Free text only'!Q94,"",""))&lt;&gt;0,COUNTA(split('Free text only'!Q94,"","")),if(counta(split('Free text only'!Q94,"";""))&lt;&gt;0,COUNTA(split('Free text only'!Q94,"";1"")),1)),0)"),"0")</f>
        <v>0</v>
      </c>
      <c r="R94" s="67" t="str">
        <f>IFERROR(__xludf.DUMMYFUNCTION("if('Free text only'!R94&lt;&gt;"""",if(counta(split('Free text only'!R94,"",""))&lt;&gt;0,COUNTA(split('Free text only'!R94,"","")),if(counta(split('Free text only'!R94,"";""))&lt;&gt;0,COUNTA(split('Free text only'!R94,"";1"")),1)),0)"),"0")</f>
        <v>0</v>
      </c>
      <c r="S94" s="67" t="str">
        <f>IFERROR(__xludf.DUMMYFUNCTION("if('Free text only'!S94&lt;&gt;"""",if(counta(split('Free text only'!S94,"",""))&lt;&gt;0,COUNTA(split('Free text only'!S94,"","")),if(counta(split('Free text only'!S94,"";""))&lt;&gt;0,COUNTA(split('Free text only'!S94,"";1"")),1)),0)"),"0")</f>
        <v>0</v>
      </c>
      <c r="T94" s="67" t="str">
        <f>IFERROR(__xludf.DUMMYFUNCTION("if('Free text only'!T94&lt;&gt;"""",if(counta(split('Free text only'!T94,"",""))&lt;&gt;0,COUNTA(split('Free text only'!T94,"","")),if(counta(split('Free text only'!T94,"";""))&lt;&gt;0,COUNTA(split('Free text only'!T94,"";1"")),1)),0)"),"0")</f>
        <v>0</v>
      </c>
      <c r="U94" s="67" t="str">
        <f>IFERROR(__xludf.DUMMYFUNCTION("if('Free text only'!U94&lt;&gt;"""",if(counta(split('Free text only'!U94,"",""))&lt;&gt;0,COUNTA(split('Free text only'!U94,"","")),if(counta(split('Free text only'!U94,"";""))&lt;&gt;0,COUNTA(split('Free text only'!U94,"";1"")),1)),0)"),"0")</f>
        <v>0</v>
      </c>
      <c r="V94" s="67" t="str">
        <f>IFERROR(__xludf.DUMMYFUNCTION("if('Free text only'!V94&lt;&gt;"""",if(counta(split('Free text only'!V94,"",""))&lt;&gt;0,COUNTA(split('Free text only'!V94,"","")),if(counta(split('Free text only'!V94,"";""))&lt;&gt;0,COUNTA(split('Free text only'!V94,"";1"")),1)),0)"),"0")</f>
        <v>0</v>
      </c>
      <c r="W94" s="67" t="str">
        <f>IFERROR(__xludf.DUMMYFUNCTION("if('Free text only'!W94&lt;&gt;"""",if(counta(split('Free text only'!W94,"",""))&lt;&gt;0,COUNTA(split('Free text only'!W94,"","")),if(counta(split('Free text only'!W94,"";""))&lt;&gt;0,COUNTA(split('Free text only'!W94,"";1"")),1)),0)"),"0")</f>
        <v>0</v>
      </c>
      <c r="X94" s="67" t="str">
        <f>IFERROR(__xludf.DUMMYFUNCTION("if('Free text only'!X94&lt;&gt;"""",if(counta(split('Free text only'!X94,"",""))&lt;&gt;0,COUNTA(split('Free text only'!X94,"","")),if(counta(split('Free text only'!X94,"";""))&lt;&gt;0,COUNTA(split('Free text only'!X94,"";1"")),1)),0)"),"0")</f>
        <v>0</v>
      </c>
      <c r="Y94" s="67" t="str">
        <f>IFERROR(__xludf.DUMMYFUNCTION("if('Free text only'!Y94&lt;&gt;"""",if(counta(split('Free text only'!Y94,"",""))&lt;&gt;0,COUNTA(split('Free text only'!Y94,"","")),if(counta(split('Free text only'!Y94,"";""))&lt;&gt;0,COUNTA(split('Free text only'!Y94,"";1"")),1)),0)"),"0")</f>
        <v>0</v>
      </c>
      <c r="Z94" s="67" t="str">
        <f>IFERROR(__xludf.DUMMYFUNCTION("if('Free text only'!Z94&lt;&gt;"""",if(counta(split('Free text only'!Z94,"",""))&lt;&gt;0,COUNTA(split('Free text only'!Z94,"","")),if(counta(split('Free text only'!Z94,"";""))&lt;&gt;0,COUNTA(split('Free text only'!Z94,"";1"")),1)),0)"),"0")</f>
        <v>0</v>
      </c>
    </row>
    <row r="95">
      <c r="A95" s="67" t="str">
        <f>IFERROR(__xludf.DUMMYFUNCTION("if('Free text only'!A95&lt;&gt;"""",if(counta(split('Free text only'!A95,"",""))&lt;&gt;0,COUNTA(split('Free text only'!A95,"","")),if(counta(split('Free text only'!A95,"";""))&lt;&gt;0,COUNTA(split('Free text only'!A95,"";1"")),1)),0)"),"0")</f>
        <v>0</v>
      </c>
      <c r="B95" s="67" t="str">
        <f>IFERROR(__xludf.DUMMYFUNCTION("if('Free text only'!B95&lt;&gt;"""",if(counta(split('Free text only'!B95,"",""))&lt;&gt;0,COUNTA(split('Free text only'!B95,"","")),if(counta(split('Free text only'!B95,"";""))&lt;&gt;0,COUNTA(split('Free text only'!B95,"";1"")),1)),0)"),"0")</f>
        <v>0</v>
      </c>
      <c r="C95" s="67" t="str">
        <f>IFERROR(__xludf.DUMMYFUNCTION("if('Free text only'!C95&lt;&gt;"""",if(counta(split('Free text only'!C95,"",""))&lt;&gt;0,COUNTA(split('Free text only'!C95,"","")),if(counta(split('Free text only'!C95,"";""))&lt;&gt;0,COUNTA(split('Free text only'!C95,"";1"")),1)),0)"),"0")</f>
        <v>0</v>
      </c>
      <c r="D95" s="67" t="str">
        <f>IFERROR(__xludf.DUMMYFUNCTION("if('Free text only'!D95&lt;&gt;"""",if(counta(split('Free text only'!D95,"",""))&lt;&gt;0,COUNTA(split('Free text only'!D95,"","")),if(counta(split('Free text only'!D95,"";""))&lt;&gt;0,COUNTA(split('Free text only'!D95,"";1"")),1)),0)"),"0")</f>
        <v>0</v>
      </c>
      <c r="E95" s="67" t="str">
        <f>IFERROR(__xludf.DUMMYFUNCTION("if('Free text only'!E95&lt;&gt;"""",if(counta(split('Free text only'!E95,"",""))&lt;&gt;0,COUNTA(split('Free text only'!E95,"","")),if(counta(split('Free text only'!E95,"";""))&lt;&gt;0,COUNTA(split('Free text only'!E95,"";1"")),1)),0)"),"0")</f>
        <v>0</v>
      </c>
      <c r="F95" s="67" t="str">
        <f>IFERROR(__xludf.DUMMYFUNCTION("if('Free text only'!F95&lt;&gt;"""",if(counta(split('Free text only'!F95,"",""))&lt;&gt;0,COUNTA(split('Free text only'!F95,"","")),if(counta(split('Free text only'!F95,"";""))&lt;&gt;0,COUNTA(split('Free text only'!F95,"";1"")),1)),0)"),"0")</f>
        <v>0</v>
      </c>
      <c r="G95" s="67" t="str">
        <f>IFERROR(__xludf.DUMMYFUNCTION("if('Free text only'!G95&lt;&gt;"""",if(counta(split('Free text only'!G95,"",""))&lt;&gt;0,COUNTA(split('Free text only'!G95,"","")),if(counta(split('Free text only'!G95,"";""))&lt;&gt;0,COUNTA(split('Free text only'!G95,"";1"")),1)),0)"),"0")</f>
        <v>0</v>
      </c>
      <c r="H95" s="67" t="str">
        <f>IFERROR(__xludf.DUMMYFUNCTION("if('Free text only'!H95&lt;&gt;"""",if(counta(split('Free text only'!H95,"",""))&lt;&gt;0,COUNTA(split('Free text only'!H95,"","")),if(counta(split('Free text only'!H95,"";""))&lt;&gt;0,COUNTA(split('Free text only'!H95,"";1"")),1)),0)"),"0")</f>
        <v>0</v>
      </c>
      <c r="I95" s="67" t="str">
        <f>IFERROR(__xludf.DUMMYFUNCTION("if('Free text only'!I95&lt;&gt;"""",if(counta(split('Free text only'!I95,"",""))&lt;&gt;0,COUNTA(split('Free text only'!I95,"","")),if(counta(split('Free text only'!I95,"";""))&lt;&gt;0,COUNTA(split('Free text only'!I95,"";1"")),1)),0)"),"0")</f>
        <v>0</v>
      </c>
      <c r="J95" s="67" t="str">
        <f>IFERROR(__xludf.DUMMYFUNCTION("if('Free text only'!J95&lt;&gt;"""",if(counta(split('Free text only'!J95,"",""))&lt;&gt;0,COUNTA(split('Free text only'!J95,"","")),if(counta(split('Free text only'!J95,"";""))&lt;&gt;0,COUNTA(split('Free text only'!J95,"";1"")),1)),0)"),"0")</f>
        <v>0</v>
      </c>
      <c r="K95" s="67" t="str">
        <f>IFERROR(__xludf.DUMMYFUNCTION("if('Free text only'!K95&lt;&gt;"""",if(counta(split('Free text only'!K95,"",""))&lt;&gt;0,COUNTA(split('Free text only'!K95,"","")),if(counta(split('Free text only'!K95,"";""))&lt;&gt;0,COUNTA(split('Free text only'!K95,"";1"")),1)),0)"),"0")</f>
        <v>0</v>
      </c>
      <c r="L95" s="67" t="str">
        <f>IFERROR(__xludf.DUMMYFUNCTION("if('Free text only'!L95&lt;&gt;"""",if(counta(split('Free text only'!L95,"",""))&lt;&gt;0,COUNTA(split('Free text only'!L95,"","")),if(counta(split('Free text only'!L95,"";""))&lt;&gt;0,COUNTA(split('Free text only'!L95,"";1"")),1)),0)"),"0")</f>
        <v>0</v>
      </c>
      <c r="M95" s="67" t="str">
        <f>IFERROR(__xludf.DUMMYFUNCTION("if('Free text only'!M95&lt;&gt;"""",if(counta(split('Free text only'!M95,"",""))&lt;&gt;0,COUNTA(split('Free text only'!M95,"","")),if(counta(split('Free text only'!M95,"";""))&lt;&gt;0,COUNTA(split('Free text only'!M95,"";1"")),1)),0)"),"0")</f>
        <v>0</v>
      </c>
      <c r="N95" s="67" t="str">
        <f>IFERROR(__xludf.DUMMYFUNCTION("if('Free text only'!N95&lt;&gt;"""",if(counta(split('Free text only'!N95,"",""))&lt;&gt;0,COUNTA(split('Free text only'!N95,"","")),if(counta(split('Free text only'!N95,"";""))&lt;&gt;0,COUNTA(split('Free text only'!N95,"";1"")),1)),0)"),"0")</f>
        <v>0</v>
      </c>
      <c r="O95" s="67" t="str">
        <f>IFERROR(__xludf.DUMMYFUNCTION("if('Free text only'!O95&lt;&gt;"""",if(counta(split('Free text only'!O95,"",""))&lt;&gt;0,COUNTA(split('Free text only'!O95,"","")),if(counta(split('Free text only'!O95,"";""))&lt;&gt;0,COUNTA(split('Free text only'!O95,"";1"")),1)),0)"),"0")</f>
        <v>0</v>
      </c>
      <c r="P95" s="67" t="str">
        <f>IFERROR(__xludf.DUMMYFUNCTION("if('Free text only'!P95&lt;&gt;"""",if(counta(split('Free text only'!P95,"",""))&lt;&gt;0,COUNTA(split('Free text only'!P95,"","")),if(counta(split('Free text only'!P95,"";""))&lt;&gt;0,COUNTA(split('Free text only'!P95,"";1"")),1)),0)"),"0")</f>
        <v>0</v>
      </c>
      <c r="Q95" s="67" t="str">
        <f>IFERROR(__xludf.DUMMYFUNCTION("if('Free text only'!Q95&lt;&gt;"""",if(counta(split('Free text only'!Q95,"",""))&lt;&gt;0,COUNTA(split('Free text only'!Q95,"","")),if(counta(split('Free text only'!Q95,"";""))&lt;&gt;0,COUNTA(split('Free text only'!Q95,"";1"")),1)),0)"),"0")</f>
        <v>0</v>
      </c>
      <c r="R95" s="67" t="str">
        <f>IFERROR(__xludf.DUMMYFUNCTION("if('Free text only'!R95&lt;&gt;"""",if(counta(split('Free text only'!R95,"",""))&lt;&gt;0,COUNTA(split('Free text only'!R95,"","")),if(counta(split('Free text only'!R95,"";""))&lt;&gt;0,COUNTA(split('Free text only'!R95,"";1"")),1)),0)"),"0")</f>
        <v>0</v>
      </c>
      <c r="S95" s="67" t="str">
        <f>IFERROR(__xludf.DUMMYFUNCTION("if('Free text only'!S95&lt;&gt;"""",if(counta(split('Free text only'!S95,"",""))&lt;&gt;0,COUNTA(split('Free text only'!S95,"","")),if(counta(split('Free text only'!S95,"";""))&lt;&gt;0,COUNTA(split('Free text only'!S95,"";1"")),1)),0)"),"0")</f>
        <v>0</v>
      </c>
      <c r="T95" s="67" t="str">
        <f>IFERROR(__xludf.DUMMYFUNCTION("if('Free text only'!T95&lt;&gt;"""",if(counta(split('Free text only'!T95,"",""))&lt;&gt;0,COUNTA(split('Free text only'!T95,"","")),if(counta(split('Free text only'!T95,"";""))&lt;&gt;0,COUNTA(split('Free text only'!T95,"";1"")),1)),0)"),"0")</f>
        <v>0</v>
      </c>
      <c r="U95" s="67" t="str">
        <f>IFERROR(__xludf.DUMMYFUNCTION("if('Free text only'!U95&lt;&gt;"""",if(counta(split('Free text only'!U95,"",""))&lt;&gt;0,COUNTA(split('Free text only'!U95,"","")),if(counta(split('Free text only'!U95,"";""))&lt;&gt;0,COUNTA(split('Free text only'!U95,"";1"")),1)),0)"),"0")</f>
        <v>0</v>
      </c>
      <c r="V95" s="67" t="str">
        <f>IFERROR(__xludf.DUMMYFUNCTION("if('Free text only'!V95&lt;&gt;"""",if(counta(split('Free text only'!V95,"",""))&lt;&gt;0,COUNTA(split('Free text only'!V95,"","")),if(counta(split('Free text only'!V95,"";""))&lt;&gt;0,COUNTA(split('Free text only'!V95,"";1"")),1)),0)"),"0")</f>
        <v>0</v>
      </c>
      <c r="W95" s="67" t="str">
        <f>IFERROR(__xludf.DUMMYFUNCTION("if('Free text only'!W95&lt;&gt;"""",if(counta(split('Free text only'!W95,"",""))&lt;&gt;0,COUNTA(split('Free text only'!W95,"","")),if(counta(split('Free text only'!W95,"";""))&lt;&gt;0,COUNTA(split('Free text only'!W95,"";1"")),1)),0)"),"0")</f>
        <v>0</v>
      </c>
      <c r="X95" s="67" t="str">
        <f>IFERROR(__xludf.DUMMYFUNCTION("if('Free text only'!X95&lt;&gt;"""",if(counta(split('Free text only'!X95,"",""))&lt;&gt;0,COUNTA(split('Free text only'!X95,"","")),if(counta(split('Free text only'!X95,"";""))&lt;&gt;0,COUNTA(split('Free text only'!X95,"";1"")),1)),0)"),"0")</f>
        <v>0</v>
      </c>
      <c r="Y95" s="67" t="str">
        <f>IFERROR(__xludf.DUMMYFUNCTION("if('Free text only'!Y95&lt;&gt;"""",if(counta(split('Free text only'!Y95,"",""))&lt;&gt;0,COUNTA(split('Free text only'!Y95,"","")),if(counta(split('Free text only'!Y95,"";""))&lt;&gt;0,COUNTA(split('Free text only'!Y95,"";1"")),1)),0)"),"0")</f>
        <v>0</v>
      </c>
      <c r="Z95" s="67" t="str">
        <f>IFERROR(__xludf.DUMMYFUNCTION("if('Free text only'!Z95&lt;&gt;"""",if(counta(split('Free text only'!Z95,"",""))&lt;&gt;0,COUNTA(split('Free text only'!Z95,"","")),if(counta(split('Free text only'!Z95,"";""))&lt;&gt;0,COUNTA(split('Free text only'!Z95,"";1"")),1)),0)"),"0")</f>
        <v>0</v>
      </c>
    </row>
    <row r="96">
      <c r="A96" s="67" t="str">
        <f>IFERROR(__xludf.DUMMYFUNCTION("if('Free text only'!A96&lt;&gt;"""",if(counta(split('Free text only'!A96,"",""))&lt;&gt;0,COUNTA(split('Free text only'!A96,"","")),if(counta(split('Free text only'!A96,"";""))&lt;&gt;0,COUNTA(split('Free text only'!A96,"";1"")),1)),0)"),"0")</f>
        <v>0</v>
      </c>
      <c r="B96" s="67" t="str">
        <f>IFERROR(__xludf.DUMMYFUNCTION("if('Free text only'!B96&lt;&gt;"""",if(counta(split('Free text only'!B96,"",""))&lt;&gt;0,COUNTA(split('Free text only'!B96,"","")),if(counta(split('Free text only'!B96,"";""))&lt;&gt;0,COUNTA(split('Free text only'!B96,"";1"")),1)),0)"),"0")</f>
        <v>0</v>
      </c>
      <c r="C96" s="67" t="str">
        <f>IFERROR(__xludf.DUMMYFUNCTION("if('Free text only'!C96&lt;&gt;"""",if(counta(split('Free text only'!C96,"",""))&lt;&gt;0,COUNTA(split('Free text only'!C96,"","")),if(counta(split('Free text only'!C96,"";""))&lt;&gt;0,COUNTA(split('Free text only'!C96,"";1"")),1)),0)"),"0")</f>
        <v>0</v>
      </c>
      <c r="D96" s="67" t="str">
        <f>IFERROR(__xludf.DUMMYFUNCTION("if('Free text only'!D96&lt;&gt;"""",if(counta(split('Free text only'!D96,"",""))&lt;&gt;0,COUNTA(split('Free text only'!D96,"","")),if(counta(split('Free text only'!D96,"";""))&lt;&gt;0,COUNTA(split('Free text only'!D96,"";1"")),1)),0)"),"0")</f>
        <v>0</v>
      </c>
      <c r="E96" s="67" t="str">
        <f>IFERROR(__xludf.DUMMYFUNCTION("if('Free text only'!E96&lt;&gt;"""",if(counta(split('Free text only'!E96,"",""))&lt;&gt;0,COUNTA(split('Free text only'!E96,"","")),if(counta(split('Free text only'!E96,"";""))&lt;&gt;0,COUNTA(split('Free text only'!E96,"";1"")),1)),0)"),"0")</f>
        <v>0</v>
      </c>
      <c r="F96" s="67" t="str">
        <f>IFERROR(__xludf.DUMMYFUNCTION("if('Free text only'!F96&lt;&gt;"""",if(counta(split('Free text only'!F96,"",""))&lt;&gt;0,COUNTA(split('Free text only'!F96,"","")),if(counta(split('Free text only'!F96,"";""))&lt;&gt;0,COUNTA(split('Free text only'!F96,"";1"")),1)),0)"),"0")</f>
        <v>0</v>
      </c>
      <c r="G96" s="67" t="str">
        <f>IFERROR(__xludf.DUMMYFUNCTION("if('Free text only'!G96&lt;&gt;"""",if(counta(split('Free text only'!G96,"",""))&lt;&gt;0,COUNTA(split('Free text only'!G96,"","")),if(counta(split('Free text only'!G96,"";""))&lt;&gt;0,COUNTA(split('Free text only'!G96,"";1"")),1)),0)"),"0")</f>
        <v>0</v>
      </c>
      <c r="H96" s="67" t="str">
        <f>IFERROR(__xludf.DUMMYFUNCTION("if('Free text only'!H96&lt;&gt;"""",if(counta(split('Free text only'!H96,"",""))&lt;&gt;0,COUNTA(split('Free text only'!H96,"","")),if(counta(split('Free text only'!H96,"";""))&lt;&gt;0,COUNTA(split('Free text only'!H96,"";1"")),1)),0)"),"0")</f>
        <v>0</v>
      </c>
      <c r="I96" s="67" t="str">
        <f>IFERROR(__xludf.DUMMYFUNCTION("if('Free text only'!I96&lt;&gt;"""",if(counta(split('Free text only'!I96,"",""))&lt;&gt;0,COUNTA(split('Free text only'!I96,"","")),if(counta(split('Free text only'!I96,"";""))&lt;&gt;0,COUNTA(split('Free text only'!I96,"";1"")),1)),0)"),"0")</f>
        <v>0</v>
      </c>
      <c r="J96" s="67" t="str">
        <f>IFERROR(__xludf.DUMMYFUNCTION("if('Free text only'!J96&lt;&gt;"""",if(counta(split('Free text only'!J96,"",""))&lt;&gt;0,COUNTA(split('Free text only'!J96,"","")),if(counta(split('Free text only'!J96,"";""))&lt;&gt;0,COUNTA(split('Free text only'!J96,"";1"")),1)),0)"),"0")</f>
        <v>0</v>
      </c>
      <c r="K96" s="67" t="str">
        <f>IFERROR(__xludf.DUMMYFUNCTION("if('Free text only'!K96&lt;&gt;"""",if(counta(split('Free text only'!K96,"",""))&lt;&gt;0,COUNTA(split('Free text only'!K96,"","")),if(counta(split('Free text only'!K96,"";""))&lt;&gt;0,COUNTA(split('Free text only'!K96,"";1"")),1)),0)"),"0")</f>
        <v>0</v>
      </c>
      <c r="L96" s="67" t="str">
        <f>IFERROR(__xludf.DUMMYFUNCTION("if('Free text only'!L96&lt;&gt;"""",if(counta(split('Free text only'!L96,"",""))&lt;&gt;0,COUNTA(split('Free text only'!L96,"","")),if(counta(split('Free text only'!L96,"";""))&lt;&gt;0,COUNTA(split('Free text only'!L96,"";1"")),1)),0)"),"0")</f>
        <v>0</v>
      </c>
      <c r="M96" s="67" t="str">
        <f>IFERROR(__xludf.DUMMYFUNCTION("if('Free text only'!M96&lt;&gt;"""",if(counta(split('Free text only'!M96,"",""))&lt;&gt;0,COUNTA(split('Free text only'!M96,"","")),if(counta(split('Free text only'!M96,"";""))&lt;&gt;0,COUNTA(split('Free text only'!M96,"";1"")),1)),0)"),"0")</f>
        <v>0</v>
      </c>
      <c r="N96" s="67" t="str">
        <f>IFERROR(__xludf.DUMMYFUNCTION("if('Free text only'!N96&lt;&gt;"""",if(counta(split('Free text only'!N96,"",""))&lt;&gt;0,COUNTA(split('Free text only'!N96,"","")),if(counta(split('Free text only'!N96,"";""))&lt;&gt;0,COUNTA(split('Free text only'!N96,"";1"")),1)),0)"),"0")</f>
        <v>0</v>
      </c>
      <c r="O96" s="67" t="str">
        <f>IFERROR(__xludf.DUMMYFUNCTION("if('Free text only'!O96&lt;&gt;"""",if(counta(split('Free text only'!O96,"",""))&lt;&gt;0,COUNTA(split('Free text only'!O96,"","")),if(counta(split('Free text only'!O96,"";""))&lt;&gt;0,COUNTA(split('Free text only'!O96,"";1"")),1)),0)"),"0")</f>
        <v>0</v>
      </c>
      <c r="P96" s="67" t="str">
        <f>IFERROR(__xludf.DUMMYFUNCTION("if('Free text only'!P96&lt;&gt;"""",if(counta(split('Free text only'!P96,"",""))&lt;&gt;0,COUNTA(split('Free text only'!P96,"","")),if(counta(split('Free text only'!P96,"";""))&lt;&gt;0,COUNTA(split('Free text only'!P96,"";1"")),1)),0)"),"0")</f>
        <v>0</v>
      </c>
      <c r="Q96" s="67" t="str">
        <f>IFERROR(__xludf.DUMMYFUNCTION("if('Free text only'!Q96&lt;&gt;"""",if(counta(split('Free text only'!Q96,"",""))&lt;&gt;0,COUNTA(split('Free text only'!Q96,"","")),if(counta(split('Free text only'!Q96,"";""))&lt;&gt;0,COUNTA(split('Free text only'!Q96,"";1"")),1)),0)"),"0")</f>
        <v>0</v>
      </c>
      <c r="R96" s="67" t="str">
        <f>IFERROR(__xludf.DUMMYFUNCTION("if('Free text only'!R96&lt;&gt;"""",if(counta(split('Free text only'!R96,"",""))&lt;&gt;0,COUNTA(split('Free text only'!R96,"","")),if(counta(split('Free text only'!R96,"";""))&lt;&gt;0,COUNTA(split('Free text only'!R96,"";1"")),1)),0)"),"0")</f>
        <v>0</v>
      </c>
      <c r="S96" s="67" t="str">
        <f>IFERROR(__xludf.DUMMYFUNCTION("if('Free text only'!S96&lt;&gt;"""",if(counta(split('Free text only'!S96,"",""))&lt;&gt;0,COUNTA(split('Free text only'!S96,"","")),if(counta(split('Free text only'!S96,"";""))&lt;&gt;0,COUNTA(split('Free text only'!S96,"";1"")),1)),0)"),"0")</f>
        <v>0</v>
      </c>
      <c r="T96" s="67" t="str">
        <f>IFERROR(__xludf.DUMMYFUNCTION("if('Free text only'!T96&lt;&gt;"""",if(counta(split('Free text only'!T96,"",""))&lt;&gt;0,COUNTA(split('Free text only'!T96,"","")),if(counta(split('Free text only'!T96,"";""))&lt;&gt;0,COUNTA(split('Free text only'!T96,"";1"")),1)),0)"),"0")</f>
        <v>0</v>
      </c>
      <c r="U96" s="67" t="str">
        <f>IFERROR(__xludf.DUMMYFUNCTION("if('Free text only'!U96&lt;&gt;"""",if(counta(split('Free text only'!U96,"",""))&lt;&gt;0,COUNTA(split('Free text only'!U96,"","")),if(counta(split('Free text only'!U96,"";""))&lt;&gt;0,COUNTA(split('Free text only'!U96,"";1"")),1)),0)"),"0")</f>
        <v>0</v>
      </c>
      <c r="V96" s="67" t="str">
        <f>IFERROR(__xludf.DUMMYFUNCTION("if('Free text only'!V96&lt;&gt;"""",if(counta(split('Free text only'!V96,"",""))&lt;&gt;0,COUNTA(split('Free text only'!V96,"","")),if(counta(split('Free text only'!V96,"";""))&lt;&gt;0,COUNTA(split('Free text only'!V96,"";1"")),1)),0)"),"0")</f>
        <v>0</v>
      </c>
      <c r="W96" s="67" t="str">
        <f>IFERROR(__xludf.DUMMYFUNCTION("if('Free text only'!W96&lt;&gt;"""",if(counta(split('Free text only'!W96,"",""))&lt;&gt;0,COUNTA(split('Free text only'!W96,"","")),if(counta(split('Free text only'!W96,"";""))&lt;&gt;0,COUNTA(split('Free text only'!W96,"";1"")),1)),0)"),"0")</f>
        <v>0</v>
      </c>
      <c r="X96" s="67" t="str">
        <f>IFERROR(__xludf.DUMMYFUNCTION("if('Free text only'!X96&lt;&gt;"""",if(counta(split('Free text only'!X96,"",""))&lt;&gt;0,COUNTA(split('Free text only'!X96,"","")),if(counta(split('Free text only'!X96,"";""))&lt;&gt;0,COUNTA(split('Free text only'!X96,"";1"")),1)),0)"),"0")</f>
        <v>0</v>
      </c>
      <c r="Y96" s="67" t="str">
        <f>IFERROR(__xludf.DUMMYFUNCTION("if('Free text only'!Y96&lt;&gt;"""",if(counta(split('Free text only'!Y96,"",""))&lt;&gt;0,COUNTA(split('Free text only'!Y96,"","")),if(counta(split('Free text only'!Y96,"";""))&lt;&gt;0,COUNTA(split('Free text only'!Y96,"";1"")),1)),0)"),"0")</f>
        <v>0</v>
      </c>
      <c r="Z96" s="67" t="str">
        <f>IFERROR(__xludf.DUMMYFUNCTION("if('Free text only'!Z96&lt;&gt;"""",if(counta(split('Free text only'!Z96,"",""))&lt;&gt;0,COUNTA(split('Free text only'!Z96,"","")),if(counta(split('Free text only'!Z96,"";""))&lt;&gt;0,COUNTA(split('Free text only'!Z96,"";1"")),1)),0)"),"0")</f>
        <v>0</v>
      </c>
    </row>
    <row r="97">
      <c r="A97" s="67" t="str">
        <f>IFERROR(__xludf.DUMMYFUNCTION("if('Free text only'!A97&lt;&gt;"""",if(counta(split('Free text only'!A97,"",""))&lt;&gt;0,COUNTA(split('Free text only'!A97,"","")),if(counta(split('Free text only'!A97,"";""))&lt;&gt;0,COUNTA(split('Free text only'!A97,"";1"")),1)),0)"),"0")</f>
        <v>0</v>
      </c>
      <c r="B97" s="67" t="str">
        <f>IFERROR(__xludf.DUMMYFUNCTION("if('Free text only'!B97&lt;&gt;"""",if(counta(split('Free text only'!B97,"",""))&lt;&gt;0,COUNTA(split('Free text only'!B97,"","")),if(counta(split('Free text only'!B97,"";""))&lt;&gt;0,COUNTA(split('Free text only'!B97,"";1"")),1)),0)"),"0")</f>
        <v>0</v>
      </c>
      <c r="C97" s="67" t="str">
        <f>IFERROR(__xludf.DUMMYFUNCTION("if('Free text only'!C97&lt;&gt;"""",if(counta(split('Free text only'!C97,"",""))&lt;&gt;0,COUNTA(split('Free text only'!C97,"","")),if(counta(split('Free text only'!C97,"";""))&lt;&gt;0,COUNTA(split('Free text only'!C97,"";1"")),1)),0)"),"0")</f>
        <v>0</v>
      </c>
      <c r="D97" s="67" t="str">
        <f>IFERROR(__xludf.DUMMYFUNCTION("if('Free text only'!D97&lt;&gt;"""",if(counta(split('Free text only'!D97,"",""))&lt;&gt;0,COUNTA(split('Free text only'!D97,"","")),if(counta(split('Free text only'!D97,"";""))&lt;&gt;0,COUNTA(split('Free text only'!D97,"";1"")),1)),0)"),"0")</f>
        <v>0</v>
      </c>
      <c r="E97" s="67" t="str">
        <f>IFERROR(__xludf.DUMMYFUNCTION("if('Free text only'!E97&lt;&gt;"""",if(counta(split('Free text only'!E97,"",""))&lt;&gt;0,COUNTA(split('Free text only'!E97,"","")),if(counta(split('Free text only'!E97,"";""))&lt;&gt;0,COUNTA(split('Free text only'!E97,"";1"")),1)),0)"),"0")</f>
        <v>0</v>
      </c>
      <c r="F97" s="67" t="str">
        <f>IFERROR(__xludf.DUMMYFUNCTION("if('Free text only'!F97&lt;&gt;"""",if(counta(split('Free text only'!F97,"",""))&lt;&gt;0,COUNTA(split('Free text only'!F97,"","")),if(counta(split('Free text only'!F97,"";""))&lt;&gt;0,COUNTA(split('Free text only'!F97,"";1"")),1)),0)"),"0")</f>
        <v>0</v>
      </c>
      <c r="G97" s="67" t="str">
        <f>IFERROR(__xludf.DUMMYFUNCTION("if('Free text only'!G97&lt;&gt;"""",if(counta(split('Free text only'!G97,"",""))&lt;&gt;0,COUNTA(split('Free text only'!G97,"","")),if(counta(split('Free text only'!G97,"";""))&lt;&gt;0,COUNTA(split('Free text only'!G97,"";1"")),1)),0)"),"0")</f>
        <v>0</v>
      </c>
      <c r="H97" s="67" t="str">
        <f>IFERROR(__xludf.DUMMYFUNCTION("if('Free text only'!H97&lt;&gt;"""",if(counta(split('Free text only'!H97,"",""))&lt;&gt;0,COUNTA(split('Free text only'!H97,"","")),if(counta(split('Free text only'!H97,"";""))&lt;&gt;0,COUNTA(split('Free text only'!H97,"";1"")),1)),0)"),"0")</f>
        <v>0</v>
      </c>
    </row>
    <row r="98">
      <c r="A98" s="67" t="str">
        <f>IFERROR(__xludf.DUMMYFUNCTION("if('Free text only'!A98&lt;&gt;"""",if(counta(split('Free text only'!A98,"",""))&lt;&gt;0,COUNTA(split('Free text only'!A98,"","")),if(counta(split('Free text only'!A98,"";""))&lt;&gt;0,COUNTA(split('Free text only'!A98,"";1"")),1)),0)"),"0")</f>
        <v>0</v>
      </c>
      <c r="B98" s="67" t="str">
        <f>IFERROR(__xludf.DUMMYFUNCTION("if('Free text only'!B98&lt;&gt;"""",if(counta(split('Free text only'!B98,"",""))&lt;&gt;0,COUNTA(split('Free text only'!B98,"","")),if(counta(split('Free text only'!B98,"";""))&lt;&gt;0,COUNTA(split('Free text only'!B98,"";1"")),1)),0)"),"0")</f>
        <v>0</v>
      </c>
      <c r="C98" s="67" t="str">
        <f>IFERROR(__xludf.DUMMYFUNCTION("if('Free text only'!C98&lt;&gt;"""",if(counta(split('Free text only'!C98,"",""))&lt;&gt;0,COUNTA(split('Free text only'!C98,"","")),if(counta(split('Free text only'!C98,"";""))&lt;&gt;0,COUNTA(split('Free text only'!C98,"";1"")),1)),0)"),"0")</f>
        <v>0</v>
      </c>
      <c r="D98" s="67" t="str">
        <f>IFERROR(__xludf.DUMMYFUNCTION("if('Free text only'!D98&lt;&gt;"""",if(counta(split('Free text only'!D98,"",""))&lt;&gt;0,COUNTA(split('Free text only'!D98,"","")),if(counta(split('Free text only'!D98,"";""))&lt;&gt;0,COUNTA(split('Free text only'!D98,"";1"")),1)),0)"),"0")</f>
        <v>0</v>
      </c>
      <c r="E98" s="67" t="str">
        <f>IFERROR(__xludf.DUMMYFUNCTION("if('Free text only'!E98&lt;&gt;"""",if(counta(split('Free text only'!E98,"",""))&lt;&gt;0,COUNTA(split('Free text only'!E98,"","")),if(counta(split('Free text only'!E98,"";""))&lt;&gt;0,COUNTA(split('Free text only'!E98,"";1"")),1)),0)"),"0")</f>
        <v>0</v>
      </c>
      <c r="F98" s="67" t="str">
        <f>IFERROR(__xludf.DUMMYFUNCTION("if('Free text only'!F98&lt;&gt;"""",if(counta(split('Free text only'!F98,"",""))&lt;&gt;0,COUNTA(split('Free text only'!F98,"","")),if(counta(split('Free text only'!F98,"";""))&lt;&gt;0,COUNTA(split('Free text only'!F98,"";1"")),1)),0)"),"0")</f>
        <v>0</v>
      </c>
      <c r="G98" s="67" t="str">
        <f>IFERROR(__xludf.DUMMYFUNCTION("if('Free text only'!G98&lt;&gt;"""",if(counta(split('Free text only'!G98,"",""))&lt;&gt;0,COUNTA(split('Free text only'!G98,"","")),if(counta(split('Free text only'!G98,"";""))&lt;&gt;0,COUNTA(split('Free text only'!G98,"";1"")),1)),0)"),"0")</f>
        <v>0</v>
      </c>
      <c r="H98" s="67" t="str">
        <f>IFERROR(__xludf.DUMMYFUNCTION("if('Free text only'!H98&lt;&gt;"""",if(counta(split('Free text only'!H98,"",""))&lt;&gt;0,COUNTA(split('Free text only'!H98,"","")),if(counta(split('Free text only'!H98,"";""))&lt;&gt;0,COUNTA(split('Free text only'!H98,"";1"")),1)),0)"),"0")</f>
        <v>0</v>
      </c>
    </row>
    <row r="99">
      <c r="A99" s="67" t="str">
        <f>IFERROR(__xludf.DUMMYFUNCTION("if('Free text only'!A99&lt;&gt;"""",if(counta(split('Free text only'!A99,"",""))&lt;&gt;0,COUNTA(split('Free text only'!A99,"","")),if(counta(split('Free text only'!A99,"";""))&lt;&gt;0,COUNTA(split('Free text only'!A99,"";1"")),1)),0)"),"0")</f>
        <v>0</v>
      </c>
      <c r="B99" s="67" t="str">
        <f>IFERROR(__xludf.DUMMYFUNCTION("if('Free text only'!B99&lt;&gt;"""",if(counta(split('Free text only'!B99,"",""))&lt;&gt;0,COUNTA(split('Free text only'!B99,"","")),if(counta(split('Free text only'!B99,"";""))&lt;&gt;0,COUNTA(split('Free text only'!B99,"";1"")),1)),0)"),"0")</f>
        <v>0</v>
      </c>
      <c r="C99" s="67" t="str">
        <f>IFERROR(__xludf.DUMMYFUNCTION("if('Free text only'!C99&lt;&gt;"""",if(counta(split('Free text only'!C99,"",""))&lt;&gt;0,COUNTA(split('Free text only'!C99,"","")),if(counta(split('Free text only'!C99,"";""))&lt;&gt;0,COUNTA(split('Free text only'!C99,"";1"")),1)),0)"),"0")</f>
        <v>0</v>
      </c>
      <c r="D99" s="67" t="str">
        <f>IFERROR(__xludf.DUMMYFUNCTION("if('Free text only'!D99&lt;&gt;"""",if(counta(split('Free text only'!D99,"",""))&lt;&gt;0,COUNTA(split('Free text only'!D99,"","")),if(counta(split('Free text only'!D99,"";""))&lt;&gt;0,COUNTA(split('Free text only'!D99,"";1"")),1)),0)"),"0")</f>
        <v>0</v>
      </c>
      <c r="E99" s="67" t="str">
        <f>IFERROR(__xludf.DUMMYFUNCTION("if('Free text only'!E99&lt;&gt;"""",if(counta(split('Free text only'!E99,"",""))&lt;&gt;0,COUNTA(split('Free text only'!E99,"","")),if(counta(split('Free text only'!E99,"";""))&lt;&gt;0,COUNTA(split('Free text only'!E99,"";1"")),1)),0)"),"0")</f>
        <v>0</v>
      </c>
      <c r="F99" s="67" t="str">
        <f>IFERROR(__xludf.DUMMYFUNCTION("if('Free text only'!F99&lt;&gt;"""",if(counta(split('Free text only'!F99,"",""))&lt;&gt;0,COUNTA(split('Free text only'!F99,"","")),if(counta(split('Free text only'!F99,"";""))&lt;&gt;0,COUNTA(split('Free text only'!F99,"";1"")),1)),0)"),"0")</f>
        <v>0</v>
      </c>
      <c r="G99" s="67" t="str">
        <f>IFERROR(__xludf.DUMMYFUNCTION("if('Free text only'!G99&lt;&gt;"""",if(counta(split('Free text only'!G99,"",""))&lt;&gt;0,COUNTA(split('Free text only'!G99,"","")),if(counta(split('Free text only'!G99,"";""))&lt;&gt;0,COUNTA(split('Free text only'!G99,"";1"")),1)),0)"),"0")</f>
        <v>0</v>
      </c>
      <c r="H99" s="67" t="str">
        <f>IFERROR(__xludf.DUMMYFUNCTION("if('Free text only'!H99&lt;&gt;"""",if(counta(split('Free text only'!H99,"",""))&lt;&gt;0,COUNTA(split('Free text only'!H99,"","")),if(counta(split('Free text only'!H99,"";""))&lt;&gt;0,COUNTA(split('Free text only'!H99,"";1"")),1)),0)"),"0")</f>
        <v>0</v>
      </c>
    </row>
    <row r="100">
      <c r="A100" s="67" t="str">
        <f>IFERROR(__xludf.DUMMYFUNCTION("if('Free text only'!A100&lt;&gt;"""",if(counta(split('Free text only'!A100,"",""))&lt;&gt;0,COUNTA(split('Free text only'!A100,"","")),if(counta(split('Free text only'!A100,"";""))&lt;&gt;0,COUNTA(split('Free text only'!A100,"";1"")),1)),0)"),"0")</f>
        <v>0</v>
      </c>
      <c r="B100" s="67" t="str">
        <f>IFERROR(__xludf.DUMMYFUNCTION("if('Free text only'!B100&lt;&gt;"""",if(counta(split('Free text only'!B100,"",""))&lt;&gt;0,COUNTA(split('Free text only'!B100,"","")),if(counta(split('Free text only'!B100,"";""))&lt;&gt;0,COUNTA(split('Free text only'!B100,"";1"")),1)),0)"),"0")</f>
        <v>0</v>
      </c>
      <c r="C100" s="67" t="str">
        <f>IFERROR(__xludf.DUMMYFUNCTION("if('Free text only'!C100&lt;&gt;"""",if(counta(split('Free text only'!C100,"",""))&lt;&gt;0,COUNTA(split('Free text only'!C100,"","")),if(counta(split('Free text only'!C100,"";""))&lt;&gt;0,COUNTA(split('Free text only'!C100,"";1"")),1)),0)"),"0")</f>
        <v>0</v>
      </c>
      <c r="D100" s="67" t="str">
        <f>IFERROR(__xludf.DUMMYFUNCTION("if('Free text only'!D100&lt;&gt;"""",if(counta(split('Free text only'!D100,"",""))&lt;&gt;0,COUNTA(split('Free text only'!D100,"","")),if(counta(split('Free text only'!D100,"";""))&lt;&gt;0,COUNTA(split('Free text only'!D100,"";1"")),1)),0)"),"0")</f>
        <v>0</v>
      </c>
      <c r="E100" s="67" t="str">
        <f>IFERROR(__xludf.DUMMYFUNCTION("if('Free text only'!E100&lt;&gt;"""",if(counta(split('Free text only'!E100,"",""))&lt;&gt;0,COUNTA(split('Free text only'!E100,"","")),if(counta(split('Free text only'!E100,"";""))&lt;&gt;0,COUNTA(split('Free text only'!E100,"";1"")),1)),0)"),"0")</f>
        <v>0</v>
      </c>
      <c r="F100" s="67" t="str">
        <f>IFERROR(__xludf.DUMMYFUNCTION("if('Free text only'!F100&lt;&gt;"""",if(counta(split('Free text only'!F100,"",""))&lt;&gt;0,COUNTA(split('Free text only'!F100,"","")),if(counta(split('Free text only'!F100,"";""))&lt;&gt;0,COUNTA(split('Free text only'!F100,"";1"")),1)),0)"),"0")</f>
        <v>0</v>
      </c>
      <c r="G100" s="67" t="str">
        <f>IFERROR(__xludf.DUMMYFUNCTION("if('Free text only'!G100&lt;&gt;"""",if(counta(split('Free text only'!G100,"",""))&lt;&gt;0,COUNTA(split('Free text only'!G100,"","")),if(counta(split('Free text only'!G100,"";""))&lt;&gt;0,COUNTA(split('Free text only'!G100,"";1"")),1)),0)"),"0")</f>
        <v>0</v>
      </c>
      <c r="H100" s="67" t="str">
        <f>IFERROR(__xludf.DUMMYFUNCTION("if('Free text only'!H100&lt;&gt;"""",if(counta(split('Free text only'!H100,"",""))&lt;&gt;0,COUNTA(split('Free text only'!H100,"","")),if(counta(split('Free text only'!H100,"";""))&lt;&gt;0,COUNTA(split('Free text only'!H100,"";1"")),1)),0)"),"0")</f>
        <v>0</v>
      </c>
    </row>
    <row r="101">
      <c r="A101" s="67" t="str">
        <f>IFERROR(__xludf.DUMMYFUNCTION("if('Free text only'!A101&lt;&gt;"""",if(counta(split('Free text only'!A101,"",""))&lt;&gt;0,COUNTA(split('Free text only'!A101,"","")),if(counta(split('Free text only'!A101,"";""))&lt;&gt;0,COUNTA(split('Free text only'!A101,"";1"")),1)),0)"),"0")</f>
        <v>0</v>
      </c>
      <c r="B101" s="67" t="str">
        <f>IFERROR(__xludf.DUMMYFUNCTION("if('Free text only'!B101&lt;&gt;"""",if(counta(split('Free text only'!B101,"",""))&lt;&gt;0,COUNTA(split('Free text only'!B101,"","")),if(counta(split('Free text only'!B101,"";""))&lt;&gt;0,COUNTA(split('Free text only'!B101,"";1"")),1)),0)"),"0")</f>
        <v>0</v>
      </c>
      <c r="C101" s="67" t="str">
        <f>IFERROR(__xludf.DUMMYFUNCTION("if('Free text only'!C101&lt;&gt;"""",if(counta(split('Free text only'!C101,"",""))&lt;&gt;0,COUNTA(split('Free text only'!C101,"","")),if(counta(split('Free text only'!C101,"";""))&lt;&gt;0,COUNTA(split('Free text only'!C101,"";1"")),1)),0)"),"0")</f>
        <v>0</v>
      </c>
      <c r="D101" s="67" t="str">
        <f>IFERROR(__xludf.DUMMYFUNCTION("if('Free text only'!D101&lt;&gt;"""",if(counta(split('Free text only'!D101,"",""))&lt;&gt;0,COUNTA(split('Free text only'!D101,"","")),if(counta(split('Free text only'!D101,"";""))&lt;&gt;0,COUNTA(split('Free text only'!D101,"";1"")),1)),0)"),"0")</f>
        <v>0</v>
      </c>
      <c r="E101" s="67" t="str">
        <f>IFERROR(__xludf.DUMMYFUNCTION("if('Free text only'!E101&lt;&gt;"""",if(counta(split('Free text only'!E101,"",""))&lt;&gt;0,COUNTA(split('Free text only'!E101,"","")),if(counta(split('Free text only'!E101,"";""))&lt;&gt;0,COUNTA(split('Free text only'!E101,"";1"")),1)),0)"),"0")</f>
        <v>0</v>
      </c>
      <c r="F101" s="67" t="str">
        <f>IFERROR(__xludf.DUMMYFUNCTION("if('Free text only'!F101&lt;&gt;"""",if(counta(split('Free text only'!F101,"",""))&lt;&gt;0,COUNTA(split('Free text only'!F101,"","")),if(counta(split('Free text only'!F101,"";""))&lt;&gt;0,COUNTA(split('Free text only'!F101,"";1"")),1)),0)"),"0")</f>
        <v>0</v>
      </c>
      <c r="G101" s="67" t="str">
        <f>IFERROR(__xludf.DUMMYFUNCTION("if('Free text only'!G101&lt;&gt;"""",if(counta(split('Free text only'!G101,"",""))&lt;&gt;0,COUNTA(split('Free text only'!G101,"","")),if(counta(split('Free text only'!G101,"";""))&lt;&gt;0,COUNTA(split('Free text only'!G101,"";1"")),1)),0)"),"0")</f>
        <v>0</v>
      </c>
      <c r="H101" s="67" t="str">
        <f>IFERROR(__xludf.DUMMYFUNCTION("if('Free text only'!H101&lt;&gt;"""",if(counta(split('Free text only'!H101,"",""))&lt;&gt;0,COUNTA(split('Free text only'!H101,"","")),if(counta(split('Free text only'!H101,"";""))&lt;&gt;0,COUNTA(split('Free text only'!H101,"";1"")),1)),0)"),"0")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FF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0.14"/>
  </cols>
  <sheetData>
    <row r="2">
      <c r="A2" s="36" t="s">
        <v>886</v>
      </c>
      <c r="B2" s="38" t="str">
        <f>COUNTA('Raw data old'!B:B)-1</f>
        <v>96</v>
      </c>
    </row>
    <row r="3">
      <c r="A3" s="36" t="s">
        <v>888</v>
      </c>
      <c r="B3" t="str">
        <f>COUNTIF('Raw data old'!BJ:BJ,"TRUE")</f>
        <v>35</v>
      </c>
    </row>
    <row r="4">
      <c r="A4" s="36"/>
      <c r="B4" s="36"/>
    </row>
    <row r="5">
      <c r="A5" s="36" t="s">
        <v>642</v>
      </c>
      <c r="B5" s="36" t="s">
        <v>664</v>
      </c>
      <c r="C5" s="36" t="s">
        <v>684</v>
      </c>
      <c r="D5" s="36" t="s">
        <v>699</v>
      </c>
      <c r="E5" s="36" t="s">
        <v>713</v>
      </c>
      <c r="F5" s="36" t="s">
        <v>719</v>
      </c>
      <c r="G5" s="36" t="s">
        <v>726</v>
      </c>
      <c r="H5" s="36" t="s">
        <v>728</v>
      </c>
      <c r="I5" s="36" t="s">
        <v>734</v>
      </c>
      <c r="J5" s="36" t="s">
        <v>737</v>
      </c>
      <c r="K5" s="36" t="s">
        <v>743</v>
      </c>
      <c r="L5" s="36" t="s">
        <v>750</v>
      </c>
      <c r="M5" s="36" t="s">
        <v>756</v>
      </c>
      <c r="N5" s="36" t="s">
        <v>766</v>
      </c>
      <c r="O5" s="36" t="s">
        <v>771</v>
      </c>
      <c r="P5" s="36" t="s">
        <v>776</v>
      </c>
      <c r="Q5" s="36" t="s">
        <v>783</v>
      </c>
      <c r="R5" s="36" t="s">
        <v>792</v>
      </c>
      <c r="S5" s="36" t="s">
        <v>799</v>
      </c>
      <c r="T5" s="36" t="s">
        <v>805</v>
      </c>
      <c r="U5" s="36" t="s">
        <v>816</v>
      </c>
      <c r="V5" s="36" t="s">
        <v>823</v>
      </c>
      <c r="W5" s="36" t="s">
        <v>829</v>
      </c>
      <c r="X5" s="36" t="s">
        <v>834</v>
      </c>
      <c r="Y5" s="36" t="s">
        <v>838</v>
      </c>
      <c r="Z5" s="36" t="s">
        <v>846</v>
      </c>
    </row>
    <row r="6">
      <c r="A6" s="62" t="str">
        <f>'Free text only'!A1</f>
        <v>Q2 - What associations spring to mind when you see a variable named `a`?</v>
      </c>
      <c r="B6" s="62" t="str">
        <f>'Free text only'!B1</f>
        <v>Q5 - What associations spring to mind when you see a variable named `b`?</v>
      </c>
      <c r="C6" s="62" t="str">
        <f>'Free text only'!C1</f>
        <v>Q7 - What associations spring to mind when you see a variable named `c`?</v>
      </c>
      <c r="D6" s="62" t="str">
        <f>'Free text only'!D1</f>
        <v>Q9 - What associations spring to mind when you see a variable named `d`?</v>
      </c>
      <c r="E6" s="62" t="str">
        <f>'Free text only'!E1</f>
        <v>Q11 - What associations spring to mind when you see a variable named `e`?</v>
      </c>
      <c r="F6" s="62" t="str">
        <f>'Free text only'!F1</f>
        <v>Q13 - What associations spring to mind when you see a variable named `f`?</v>
      </c>
      <c r="G6" s="62" t="str">
        <f>'Free text only'!G1</f>
        <v>Q15 - What associations spring to mind when you see a variable named `g`?</v>
      </c>
      <c r="H6" s="62" t="str">
        <f>'Free text only'!H1</f>
        <v>Q17 - What associations spring to mind when you see a variable named `h`?</v>
      </c>
      <c r="I6" s="62" t="str">
        <f>'Free text only'!I1</f>
        <v>Q19 - What associations spring to mind when you see a variable named `i`?</v>
      </c>
      <c r="J6" s="62" t="str">
        <f>'Free text only'!J1</f>
        <v>Q21 - What associations spring to mind when you see a variable named `j`?</v>
      </c>
      <c r="K6" s="62" t="str">
        <f>'Free text only'!K1</f>
        <v>Q23 - What associations spring to mind when you see a variable named `k`?</v>
      </c>
      <c r="L6" s="62" t="str">
        <f>'Free text only'!L1</f>
        <v>Q25 - What associations spring to mind when you see a variable named `l`?</v>
      </c>
      <c r="M6" s="62" t="str">
        <f>'Free text only'!M1</f>
        <v>Q27 - What associations spring to mind when you see a variable named `m`?</v>
      </c>
      <c r="N6" s="62" t="str">
        <f>'Free text only'!N1</f>
        <v>Q29 - What associations spring to mind when you see a variable named `n`?</v>
      </c>
      <c r="O6" s="62" t="str">
        <f>'Free text only'!O1</f>
        <v>Q31 - What associations spring to mind when you see a variable named `o`?</v>
      </c>
      <c r="P6" s="62" t="str">
        <f>'Free text only'!P1</f>
        <v>Q33 - What associations spring to mind when you see a variable named `p`?</v>
      </c>
      <c r="Q6" s="62" t="str">
        <f>'Free text only'!Q1</f>
        <v>Q35 - What associations spring to mind when you see a variable named `q`?</v>
      </c>
      <c r="R6" s="62" t="str">
        <f>'Free text only'!R1</f>
        <v>Q37 - What associations spring to mind when you see a variable named `r`?</v>
      </c>
      <c r="S6" s="62" t="str">
        <f>'Free text only'!S1</f>
        <v>Q39 - What associations spring to mind when you see a variable named `s`?</v>
      </c>
      <c r="T6" s="62" t="str">
        <f>'Free text only'!T1</f>
        <v>Q41 - What associations spring to mind when you see a variable named `t`?</v>
      </c>
      <c r="U6" s="62" t="str">
        <f>'Free text only'!U1</f>
        <v>Q43 - What associations spring to mind when you see a variable named `u`?</v>
      </c>
      <c r="V6" s="62" t="str">
        <f>'Free text only'!V1</f>
        <v>Q45 - What associations spring to mind when you see a variable named `v`?</v>
      </c>
      <c r="W6" s="62" t="str">
        <f>'Free text only'!W1</f>
        <v>Q47 - What associations spring to mind when you see a variable named `w`?</v>
      </c>
      <c r="X6" s="62" t="str">
        <f>'Free text only'!X1</f>
        <v>Q49 - What associations spring to mind when you see a variable named `x`?</v>
      </c>
      <c r="Y6" s="62" t="str">
        <f>'Free text only'!Y1</f>
        <v>Q51 - What associations spring to mind when you see a variable named `y`?</v>
      </c>
      <c r="Z6" s="62" t="str">
        <f>'Free text only'!Z1</f>
        <v>Q53 - What associations spring to mind when you see a variable named `z`?</v>
      </c>
    </row>
    <row r="7">
      <c r="A7" t="str">
        <f>COUNTA('Free text only'!A:A)-1</f>
        <v>31</v>
      </c>
      <c r="B7" t="str">
        <f>COUNTA('Free text only'!B:B)-1</f>
        <v>30</v>
      </c>
      <c r="C7" t="str">
        <f>COUNTA('Free text only'!C:C)-1</f>
        <v>29</v>
      </c>
      <c r="D7" t="str">
        <f>COUNTA('Free text only'!D:D)-1</f>
        <v>28</v>
      </c>
      <c r="E7" t="str">
        <f>COUNTA('Free text only'!E:E)-1</f>
        <v>27</v>
      </c>
      <c r="F7" t="str">
        <f>COUNTA('Free text only'!F:F)-1</f>
        <v>37</v>
      </c>
      <c r="G7" t="str">
        <f>COUNTA('Free text only'!G:G)-1</f>
        <v>30</v>
      </c>
      <c r="H7" t="str">
        <f>COUNTA('Free text only'!H:H)-1</f>
        <v>30</v>
      </c>
      <c r="I7" t="str">
        <f>COUNTA('Free text only'!I:I)-1</f>
        <v>35</v>
      </c>
      <c r="J7" t="str">
        <f>COUNTA('Free text only'!J:J)-1</f>
        <v>32</v>
      </c>
      <c r="K7" t="str">
        <f>COUNTA('Free text only'!K:K)-1</f>
        <v>32</v>
      </c>
      <c r="L7" t="str">
        <f>COUNTA('Free text only'!L:L)-1</f>
        <v>28</v>
      </c>
      <c r="M7" t="str">
        <f>COUNTA('Free text only'!M:M)-1</f>
        <v>31</v>
      </c>
      <c r="N7" t="str">
        <f>COUNTA('Free text only'!N:N)-1</f>
        <v>34</v>
      </c>
      <c r="O7" t="str">
        <f>COUNTA('Free text only'!O:O)-1</f>
        <v>29</v>
      </c>
      <c r="P7" t="str">
        <f>COUNTA('Free text only'!P:P)-1</f>
        <v>30</v>
      </c>
      <c r="Q7" t="str">
        <f>COUNTA('Free text only'!Q:Q)-1</f>
        <v>32</v>
      </c>
      <c r="R7" t="str">
        <f>COUNTA('Free text only'!R:R)-1</f>
        <v>32</v>
      </c>
      <c r="S7" t="str">
        <f>COUNTA('Free text only'!S:S)-1</f>
        <v>34</v>
      </c>
      <c r="T7" t="str">
        <f>COUNTA('Free text only'!T:T)-1</f>
        <v>36</v>
      </c>
      <c r="U7" t="str">
        <f>COUNTA('Free text only'!U:U)-1</f>
        <v>29</v>
      </c>
      <c r="V7" t="str">
        <f>COUNTA('Free text only'!V:V)-1</f>
        <v>27</v>
      </c>
      <c r="W7" t="str">
        <f>COUNTA('Free text only'!W:W)-1</f>
        <v>27</v>
      </c>
      <c r="X7" t="str">
        <f>COUNTA('Free text only'!X:X)-1</f>
        <v>35</v>
      </c>
      <c r="Y7" t="str">
        <f>COUNTA('Free text only'!Y:Y)-1</f>
        <v>30</v>
      </c>
      <c r="Z7" t="str">
        <f>COUNTA('Free text only'!Z:Z)-1</f>
        <v>27</v>
      </c>
    </row>
    <row r="8">
      <c r="A8" t="str">
        <f>SUM('count of associations'!A:A)</f>
        <v>41</v>
      </c>
      <c r="B8" t="str">
        <f>SUM('count of associations'!B:B)</f>
        <v>32</v>
      </c>
      <c r="C8" t="str">
        <f>SUM('count of associations'!C:C)</f>
        <v>32</v>
      </c>
      <c r="D8" t="str">
        <f>SUM('count of associations'!D:D)</f>
        <v>32</v>
      </c>
      <c r="E8" t="str">
        <f>SUM('count of associations'!E:E)</f>
        <v>30</v>
      </c>
      <c r="F8" t="str">
        <f>SUM('count of associations'!F:F)</f>
        <v>39</v>
      </c>
      <c r="G8" t="str">
        <f>SUM('count of associations'!G:G)</f>
        <v>31</v>
      </c>
      <c r="H8" t="str">
        <f>SUM('count of associations'!H:H)</f>
        <v>31</v>
      </c>
      <c r="I8" t="str">
        <f>SUM('count of associations'!I:I)</f>
        <v>43</v>
      </c>
      <c r="J8" t="str">
        <f>SUM('count of associations'!J:J)</f>
        <v>36</v>
      </c>
      <c r="K8" t="str">
        <f>SUM('count of associations'!K:K)</f>
        <v>35</v>
      </c>
      <c r="L8" t="str">
        <f>SUM('count of associations'!L:L)</f>
        <v>33</v>
      </c>
      <c r="M8" t="str">
        <f>SUM('count of associations'!M:M)</f>
        <v>32</v>
      </c>
      <c r="N8" t="str">
        <f>SUM('count of associations'!N:N)</f>
        <v>40</v>
      </c>
      <c r="O8" t="str">
        <f>SUM('count of associations'!O:O)</f>
        <v>29</v>
      </c>
      <c r="P8" t="str">
        <f>SUM('count of associations'!P:P)</f>
        <v>34</v>
      </c>
      <c r="Q8" t="str">
        <f>SUM('count of associations'!Q:Q)</f>
        <v>37</v>
      </c>
      <c r="R8" t="str">
        <f>SUM('count of associations'!R:R)</f>
        <v>37</v>
      </c>
      <c r="S8" t="str">
        <f>SUM('count of associations'!S:S)</f>
        <v>36</v>
      </c>
      <c r="T8" t="str">
        <f>SUM('count of associations'!T:T)</f>
        <v>39</v>
      </c>
      <c r="U8" t="str">
        <f>SUM('count of associations'!U:U)</f>
        <v>31</v>
      </c>
      <c r="V8" t="str">
        <f>SUM('count of associations'!V:V)</f>
        <v>32</v>
      </c>
      <c r="W8" t="str">
        <f>SUM('count of associations'!W:W)</f>
        <v>33</v>
      </c>
      <c r="X8" t="str">
        <f>SUM('count of associations'!X:X)</f>
        <v>42</v>
      </c>
      <c r="Y8" t="str">
        <f>SUM('count of associations'!Y:Y)</f>
        <v>35</v>
      </c>
      <c r="Z8" t="str">
        <f>SUM('count of associations'!Z:Z)</f>
        <v>31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4.71"/>
    <col customWidth="1" min="2" max="3" width="45.43"/>
  </cols>
  <sheetData>
    <row r="1">
      <c r="A1" s="1" t="s">
        <v>0</v>
      </c>
      <c r="B1" s="1" t="s">
        <v>213</v>
      </c>
      <c r="C1" s="1" t="s">
        <v>215</v>
      </c>
      <c r="D1" s="1" t="s">
        <v>3</v>
      </c>
      <c r="E1" s="1" t="s">
        <v>293</v>
      </c>
      <c r="F1" s="1" t="s">
        <v>4</v>
      </c>
      <c r="G1" s="1" t="s">
        <v>298</v>
      </c>
      <c r="H1" s="1" t="s">
        <v>5</v>
      </c>
      <c r="I1" s="1" t="s">
        <v>302</v>
      </c>
      <c r="J1" s="1" t="s">
        <v>6</v>
      </c>
      <c r="K1" s="1" t="s">
        <v>307</v>
      </c>
      <c r="L1" s="1" t="s">
        <v>7</v>
      </c>
      <c r="M1" s="1" t="s">
        <v>312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</row>
    <row r="2">
      <c r="A2" s="21" t="s">
        <v>835</v>
      </c>
      <c r="B2" s="75" t="s">
        <v>431</v>
      </c>
      <c r="C2" s="21"/>
      <c r="D2" s="40"/>
      <c r="E2" s="40"/>
      <c r="F2" s="40"/>
      <c r="G2" s="40"/>
      <c r="H2" s="49" t="s">
        <v>432</v>
      </c>
      <c r="I2" s="21" t="s">
        <v>574</v>
      </c>
      <c r="J2" s="49" t="s">
        <v>433</v>
      </c>
      <c r="K2" s="21"/>
      <c r="L2" s="21" t="s">
        <v>434</v>
      </c>
      <c r="M2" s="21"/>
      <c r="N2" s="40"/>
      <c r="O2" s="21" t="s">
        <v>435</v>
      </c>
      <c r="P2" s="21" t="s">
        <v>436</v>
      </c>
      <c r="Q2" s="21" t="s">
        <v>437</v>
      </c>
      <c r="R2" s="40"/>
      <c r="S2" s="21" t="s">
        <v>438</v>
      </c>
      <c r="T2" s="21" t="s">
        <v>118</v>
      </c>
      <c r="U2" s="21" t="s">
        <v>439</v>
      </c>
      <c r="V2" s="21" t="s">
        <v>440</v>
      </c>
      <c r="W2" s="40"/>
      <c r="X2" s="40"/>
      <c r="Y2" s="40"/>
      <c r="Z2" s="40"/>
      <c r="AA2" s="21" t="s">
        <v>128</v>
      </c>
      <c r="AB2" s="21" t="s">
        <v>118</v>
      </c>
      <c r="AC2" s="40"/>
      <c r="AD2" s="21" t="s">
        <v>441</v>
      </c>
      <c r="AE2" s="21" t="s">
        <v>442</v>
      </c>
      <c r="AF2" s="40"/>
      <c r="AG2" s="40"/>
    </row>
    <row r="3">
      <c r="A3" s="21" t="s">
        <v>923</v>
      </c>
      <c r="B3" s="75" t="s">
        <v>118</v>
      </c>
      <c r="C3" s="76">
        <v>1.0</v>
      </c>
      <c r="D3" s="75" t="s">
        <v>246</v>
      </c>
      <c r="E3" s="21"/>
      <c r="F3" s="49" t="s">
        <v>118</v>
      </c>
      <c r="G3" s="21"/>
      <c r="H3" s="49" t="s">
        <v>118</v>
      </c>
      <c r="I3" s="21"/>
      <c r="J3" s="49" t="s">
        <v>247</v>
      </c>
      <c r="K3" s="21"/>
      <c r="L3" s="21" t="s">
        <v>118</v>
      </c>
      <c r="M3" s="21"/>
      <c r="N3" s="21" t="s">
        <v>118</v>
      </c>
      <c r="O3" s="21" t="s">
        <v>118</v>
      </c>
      <c r="P3" s="21" t="s">
        <v>248</v>
      </c>
      <c r="Q3" s="21" t="s">
        <v>249</v>
      </c>
      <c r="R3" s="21" t="s">
        <v>250</v>
      </c>
      <c r="S3" s="21" t="s">
        <v>118</v>
      </c>
      <c r="T3" s="21" t="s">
        <v>118</v>
      </c>
      <c r="U3" s="21" t="s">
        <v>230</v>
      </c>
      <c r="V3" s="21" t="s">
        <v>168</v>
      </c>
      <c r="W3" s="21" t="s">
        <v>148</v>
      </c>
      <c r="X3" s="21" t="s">
        <v>118</v>
      </c>
      <c r="Y3" s="21" t="s">
        <v>183</v>
      </c>
      <c r="Z3" s="21" t="s">
        <v>127</v>
      </c>
      <c r="AA3" s="21" t="s">
        <v>128</v>
      </c>
      <c r="AB3" s="21" t="s">
        <v>251</v>
      </c>
      <c r="AC3" s="21" t="s">
        <v>252</v>
      </c>
      <c r="AD3" s="21" t="s">
        <v>118</v>
      </c>
      <c r="AE3" s="21" t="s">
        <v>253</v>
      </c>
      <c r="AF3" s="21" t="s">
        <v>254</v>
      </c>
      <c r="AG3" s="21" t="s">
        <v>255</v>
      </c>
    </row>
    <row r="4">
      <c r="A4" s="28" t="s">
        <v>887</v>
      </c>
      <c r="B4" s="4"/>
      <c r="C4" s="4"/>
      <c r="D4" s="4"/>
      <c r="E4" s="4"/>
      <c r="F4" s="4"/>
      <c r="G4" s="4"/>
      <c r="H4" s="4"/>
      <c r="I4" s="4"/>
      <c r="J4" s="27" t="s">
        <v>521</v>
      </c>
      <c r="K4" s="3" t="s">
        <v>574</v>
      </c>
      <c r="L4" s="4"/>
      <c r="M4" s="4"/>
      <c r="N4" s="4"/>
      <c r="O4" s="4"/>
      <c r="P4" s="4"/>
      <c r="Q4" s="3" t="s">
        <v>54</v>
      </c>
      <c r="R4" s="3" t="s">
        <v>54</v>
      </c>
      <c r="S4" s="4"/>
      <c r="T4" s="4"/>
      <c r="U4" s="4"/>
      <c r="V4" s="4"/>
      <c r="W4" s="4"/>
      <c r="X4" s="4"/>
      <c r="Y4" s="4"/>
      <c r="Z4" s="3" t="s">
        <v>127</v>
      </c>
      <c r="AA4" s="3" t="s">
        <v>128</v>
      </c>
      <c r="AB4" s="4"/>
      <c r="AC4" s="4"/>
      <c r="AD4" s="4"/>
      <c r="AE4" s="3" t="s">
        <v>523</v>
      </c>
      <c r="AF4" s="4"/>
      <c r="AG4" s="4"/>
    </row>
    <row r="5">
      <c r="A5" s="21" t="s">
        <v>905</v>
      </c>
      <c r="B5" s="75" t="s">
        <v>177</v>
      </c>
      <c r="C5" s="76" t="s">
        <v>574</v>
      </c>
      <c r="D5" s="75" t="s">
        <v>178</v>
      </c>
      <c r="E5" s="21" t="s">
        <v>574</v>
      </c>
      <c r="F5" s="48" t="s">
        <v>179</v>
      </c>
      <c r="G5" s="21"/>
      <c r="H5" s="40"/>
      <c r="I5" s="40"/>
      <c r="J5" s="49" t="s">
        <v>180</v>
      </c>
      <c r="K5" s="21" t="s">
        <v>574</v>
      </c>
      <c r="L5" s="21" t="s">
        <v>163</v>
      </c>
      <c r="M5" s="21"/>
      <c r="N5" s="21" t="s">
        <v>181</v>
      </c>
      <c r="O5" s="40"/>
      <c r="P5" s="40"/>
      <c r="Q5" s="40"/>
      <c r="R5" s="21" t="s">
        <v>179</v>
      </c>
      <c r="S5" s="21" t="s">
        <v>54</v>
      </c>
      <c r="T5" s="40"/>
      <c r="U5" s="40"/>
      <c r="V5" s="21" t="s">
        <v>182</v>
      </c>
      <c r="W5" s="40"/>
      <c r="X5" s="40"/>
      <c r="Y5" s="21" t="s">
        <v>183</v>
      </c>
      <c r="Z5" s="40"/>
      <c r="AA5" s="21" t="s">
        <v>128</v>
      </c>
      <c r="AB5" s="40"/>
      <c r="AC5" s="40"/>
      <c r="AD5" s="40"/>
      <c r="AE5" s="21" t="s">
        <v>184</v>
      </c>
      <c r="AF5" s="40"/>
      <c r="AG5" s="40"/>
    </row>
    <row r="6">
      <c r="A6" s="21" t="s">
        <v>729</v>
      </c>
      <c r="B6" s="78" t="s">
        <v>83</v>
      </c>
      <c r="C6" s="76" t="s">
        <v>574</v>
      </c>
      <c r="D6" s="75" t="s">
        <v>84</v>
      </c>
      <c r="E6" s="21" t="s">
        <v>683</v>
      </c>
      <c r="F6" s="48" t="s">
        <v>85</v>
      </c>
      <c r="G6" s="21" t="s">
        <v>891</v>
      </c>
      <c r="H6" s="49" t="s">
        <v>86</v>
      </c>
      <c r="I6" s="21"/>
      <c r="J6" s="49" t="s">
        <v>88</v>
      </c>
      <c r="K6" s="21"/>
      <c r="L6" s="21" t="s">
        <v>89</v>
      </c>
      <c r="M6" s="21"/>
      <c r="N6" s="21" t="s">
        <v>90</v>
      </c>
      <c r="O6" s="21" t="s">
        <v>91</v>
      </c>
      <c r="P6" s="21" t="s">
        <v>93</v>
      </c>
      <c r="Q6" s="21" t="s">
        <v>94</v>
      </c>
      <c r="R6" s="21" t="s">
        <v>95</v>
      </c>
      <c r="S6" s="21" t="s">
        <v>97</v>
      </c>
      <c r="T6" s="21" t="s">
        <v>98</v>
      </c>
      <c r="U6" s="21" t="s">
        <v>100</v>
      </c>
      <c r="V6" s="21" t="s">
        <v>102</v>
      </c>
      <c r="W6" s="21" t="s">
        <v>103</v>
      </c>
      <c r="X6" s="21" t="s">
        <v>104</v>
      </c>
      <c r="Y6" s="21" t="s">
        <v>105</v>
      </c>
      <c r="Z6" s="21" t="s">
        <v>106</v>
      </c>
      <c r="AA6" s="21" t="s">
        <v>107</v>
      </c>
      <c r="AB6" s="21" t="s">
        <v>108</v>
      </c>
      <c r="AC6" s="21" t="s">
        <v>109</v>
      </c>
      <c r="AD6" s="21" t="s">
        <v>110</v>
      </c>
      <c r="AE6" s="21" t="s">
        <v>111</v>
      </c>
      <c r="AF6" s="21" t="s">
        <v>112</v>
      </c>
      <c r="AG6" s="21" t="s">
        <v>113</v>
      </c>
    </row>
    <row r="7">
      <c r="A7" s="21" t="s">
        <v>790</v>
      </c>
      <c r="B7" s="75" t="s">
        <v>400</v>
      </c>
      <c r="C7" s="21"/>
      <c r="D7" s="75" t="s">
        <v>266</v>
      </c>
      <c r="E7" s="21"/>
      <c r="F7" s="48" t="s">
        <v>402</v>
      </c>
      <c r="G7" s="21"/>
      <c r="H7" s="49" t="s">
        <v>403</v>
      </c>
      <c r="I7" s="21" t="s">
        <v>753</v>
      </c>
      <c r="J7" s="49" t="s">
        <v>88</v>
      </c>
      <c r="K7" s="21"/>
      <c r="L7" s="21" t="s">
        <v>404</v>
      </c>
      <c r="M7" s="21"/>
      <c r="N7" s="21" t="s">
        <v>266</v>
      </c>
      <c r="O7" s="21" t="s">
        <v>406</v>
      </c>
      <c r="P7" s="21" t="s">
        <v>407</v>
      </c>
      <c r="Q7" s="21" t="s">
        <v>408</v>
      </c>
      <c r="R7" s="21" t="s">
        <v>408</v>
      </c>
      <c r="S7" s="21" t="s">
        <v>409</v>
      </c>
      <c r="T7" s="21" t="s">
        <v>410</v>
      </c>
      <c r="U7" s="21" t="s">
        <v>411</v>
      </c>
      <c r="V7" s="21" t="s">
        <v>412</v>
      </c>
      <c r="W7" s="21" t="s">
        <v>408</v>
      </c>
      <c r="X7" s="21" t="s">
        <v>408</v>
      </c>
      <c r="Y7" s="21" t="s">
        <v>410</v>
      </c>
      <c r="Z7" s="21" t="s">
        <v>127</v>
      </c>
      <c r="AA7" s="21" t="s">
        <v>128</v>
      </c>
      <c r="AB7" s="21" t="s">
        <v>134</v>
      </c>
      <c r="AC7" s="21" t="s">
        <v>414</v>
      </c>
      <c r="AD7" s="21" t="s">
        <v>266</v>
      </c>
      <c r="AE7" s="21" t="s">
        <v>415</v>
      </c>
      <c r="AF7" s="21" t="s">
        <v>416</v>
      </c>
      <c r="AG7" s="21" t="s">
        <v>417</v>
      </c>
    </row>
    <row r="8">
      <c r="A8" s="21" t="s">
        <v>899</v>
      </c>
      <c r="B8" s="75" t="s">
        <v>114</v>
      </c>
      <c r="C8" s="76" t="s">
        <v>574</v>
      </c>
      <c r="D8" s="75" t="s">
        <v>133</v>
      </c>
      <c r="E8" s="21"/>
      <c r="F8" s="48" t="s">
        <v>85</v>
      </c>
      <c r="G8" s="21"/>
      <c r="H8" s="21" t="s">
        <v>162</v>
      </c>
      <c r="I8" s="21"/>
      <c r="J8" s="49" t="s">
        <v>88</v>
      </c>
      <c r="K8" s="21"/>
      <c r="L8" s="21" t="s">
        <v>163</v>
      </c>
      <c r="M8" s="21"/>
      <c r="N8" s="21" t="s">
        <v>163</v>
      </c>
      <c r="O8" s="21" t="s">
        <v>164</v>
      </c>
      <c r="P8" s="21" t="s">
        <v>145</v>
      </c>
      <c r="Q8" s="21" t="s">
        <v>165</v>
      </c>
      <c r="R8" s="21" t="s">
        <v>165</v>
      </c>
      <c r="S8" s="21" t="s">
        <v>166</v>
      </c>
      <c r="T8" s="21" t="s">
        <v>145</v>
      </c>
      <c r="U8" s="21" t="s">
        <v>145</v>
      </c>
      <c r="V8" s="21" t="s">
        <v>168</v>
      </c>
      <c r="W8" s="21" t="s">
        <v>169</v>
      </c>
      <c r="X8" s="21" t="s">
        <v>170</v>
      </c>
      <c r="Y8" s="21" t="s">
        <v>171</v>
      </c>
      <c r="Z8" s="21" t="s">
        <v>127</v>
      </c>
      <c r="AA8" s="21" t="s">
        <v>172</v>
      </c>
      <c r="AB8" s="21" t="s">
        <v>173</v>
      </c>
      <c r="AC8" s="21" t="s">
        <v>174</v>
      </c>
      <c r="AD8" s="21" t="s">
        <v>175</v>
      </c>
      <c r="AE8" s="21" t="s">
        <v>145</v>
      </c>
      <c r="AF8" s="21" t="s">
        <v>176</v>
      </c>
      <c r="AG8" s="21" t="s">
        <v>176</v>
      </c>
    </row>
    <row r="9">
      <c r="A9" s="4"/>
      <c r="B9" s="4"/>
      <c r="C9" s="4"/>
      <c r="D9" s="4"/>
      <c r="E9" s="4"/>
      <c r="F9" s="4"/>
      <c r="G9" s="4"/>
      <c r="H9" s="4"/>
      <c r="I9" s="4"/>
      <c r="J9" s="3" t="s">
        <v>88</v>
      </c>
      <c r="K9" s="3"/>
      <c r="L9" s="3" t="s">
        <v>119</v>
      </c>
      <c r="M9" s="3"/>
      <c r="N9" s="3" t="s">
        <v>120</v>
      </c>
      <c r="O9" s="4"/>
      <c r="P9" s="3" t="s">
        <v>592</v>
      </c>
      <c r="Q9" s="4"/>
      <c r="R9" s="3" t="s">
        <v>236</v>
      </c>
      <c r="S9" s="4"/>
      <c r="T9" s="3" t="s">
        <v>593</v>
      </c>
      <c r="U9" s="4"/>
      <c r="V9" s="3" t="s">
        <v>168</v>
      </c>
      <c r="W9" s="4"/>
      <c r="X9" s="3" t="s">
        <v>594</v>
      </c>
      <c r="Y9" s="4"/>
      <c r="Z9" s="3" t="s">
        <v>127</v>
      </c>
      <c r="AA9" s="3" t="s">
        <v>172</v>
      </c>
      <c r="AB9" s="3" t="s">
        <v>595</v>
      </c>
      <c r="AC9" s="3" t="s">
        <v>596</v>
      </c>
      <c r="AD9" s="3" t="s">
        <v>175</v>
      </c>
      <c r="AE9" s="4"/>
      <c r="AF9" s="4"/>
      <c r="AG9" s="4"/>
    </row>
    <row r="10">
      <c r="A10" s="21" t="s">
        <v>758</v>
      </c>
      <c r="B10" s="75" t="s">
        <v>222</v>
      </c>
      <c r="C10" s="76" t="s">
        <v>759</v>
      </c>
      <c r="D10" s="40"/>
      <c r="E10" s="41" t="s">
        <v>574</v>
      </c>
      <c r="F10" s="40"/>
      <c r="G10" s="41" t="s">
        <v>764</v>
      </c>
      <c r="H10" s="49" t="s">
        <v>223</v>
      </c>
      <c r="I10" s="21"/>
      <c r="J10" s="49" t="s">
        <v>224</v>
      </c>
      <c r="K10" s="21"/>
      <c r="L10" s="40"/>
      <c r="M10" s="40"/>
      <c r="N10" s="40"/>
      <c r="O10" s="21" t="s">
        <v>225</v>
      </c>
      <c r="P10" s="21" t="s">
        <v>226</v>
      </c>
      <c r="Q10" s="40"/>
      <c r="R10" s="40"/>
      <c r="S10" s="40"/>
      <c r="T10" s="40"/>
      <c r="U10" s="40"/>
      <c r="V10" s="40"/>
      <c r="W10" s="40"/>
      <c r="X10" s="40"/>
      <c r="Y10" s="40"/>
      <c r="Z10" s="21" t="s">
        <v>78</v>
      </c>
      <c r="AA10" s="40"/>
      <c r="AB10" s="40"/>
      <c r="AC10" s="21" t="s">
        <v>227</v>
      </c>
      <c r="AD10" s="40"/>
      <c r="AE10" s="40"/>
      <c r="AF10" s="40"/>
      <c r="AG10" s="40"/>
    </row>
    <row r="11">
      <c r="A11" s="28" t="s">
        <v>885</v>
      </c>
      <c r="B11" s="4"/>
      <c r="C11" s="4"/>
      <c r="D11" s="4"/>
      <c r="E11" s="4"/>
      <c r="F11" s="27" t="s">
        <v>504</v>
      </c>
      <c r="G11" s="3"/>
      <c r="H11" s="3" t="s">
        <v>505</v>
      </c>
      <c r="I11" s="3"/>
      <c r="J11" s="27" t="s">
        <v>506</v>
      </c>
      <c r="K11" s="3" t="s">
        <v>753</v>
      </c>
      <c r="L11" s="3" t="s">
        <v>163</v>
      </c>
      <c r="M11" s="3"/>
      <c r="N11" s="3" t="s">
        <v>163</v>
      </c>
      <c r="O11" s="3" t="s">
        <v>508</v>
      </c>
      <c r="P11" s="3" t="s">
        <v>54</v>
      </c>
      <c r="Q11" s="3" t="s">
        <v>54</v>
      </c>
      <c r="R11" s="3" t="s">
        <v>54</v>
      </c>
      <c r="S11" s="3" t="s">
        <v>511</v>
      </c>
      <c r="T11" s="3" t="s">
        <v>504</v>
      </c>
      <c r="U11" s="3" t="s">
        <v>176</v>
      </c>
      <c r="V11" s="3" t="s">
        <v>467</v>
      </c>
      <c r="W11" s="3" t="s">
        <v>513</v>
      </c>
      <c r="X11" s="3" t="s">
        <v>514</v>
      </c>
      <c r="Y11" s="3" t="s">
        <v>183</v>
      </c>
      <c r="Z11" s="3" t="s">
        <v>504</v>
      </c>
      <c r="AA11" s="3" t="s">
        <v>128</v>
      </c>
      <c r="AB11" s="3" t="s">
        <v>504</v>
      </c>
      <c r="AC11" s="3" t="s">
        <v>515</v>
      </c>
      <c r="AD11" s="3" t="s">
        <v>516</v>
      </c>
      <c r="AE11" s="3" t="s">
        <v>263</v>
      </c>
      <c r="AF11" s="3" t="s">
        <v>519</v>
      </c>
      <c r="AG11" s="3" t="s">
        <v>520</v>
      </c>
    </row>
    <row r="12">
      <c r="A12" s="21" t="s">
        <v>815</v>
      </c>
      <c r="B12" s="75" t="s">
        <v>323</v>
      </c>
      <c r="C12" s="21"/>
      <c r="D12" s="75" t="s">
        <v>325</v>
      </c>
      <c r="E12" s="21"/>
      <c r="F12" s="49" t="s">
        <v>325</v>
      </c>
      <c r="G12" s="21"/>
      <c r="H12" s="49" t="s">
        <v>326</v>
      </c>
      <c r="I12" s="21" t="s">
        <v>574</v>
      </c>
      <c r="J12" s="49" t="s">
        <v>327</v>
      </c>
      <c r="K12" s="21"/>
      <c r="L12" s="21" t="s">
        <v>326</v>
      </c>
      <c r="M12" s="21"/>
      <c r="N12" s="21" t="s">
        <v>326</v>
      </c>
      <c r="O12" s="21" t="s">
        <v>326</v>
      </c>
      <c r="P12" s="21" t="s">
        <v>331</v>
      </c>
      <c r="Q12" s="21" t="s">
        <v>333</v>
      </c>
      <c r="R12" s="21" t="s">
        <v>334</v>
      </c>
      <c r="S12" s="21" t="s">
        <v>326</v>
      </c>
      <c r="T12" s="21" t="s">
        <v>335</v>
      </c>
      <c r="U12" s="21" t="s">
        <v>335</v>
      </c>
      <c r="V12" s="21" t="s">
        <v>326</v>
      </c>
      <c r="W12" s="21" t="s">
        <v>326</v>
      </c>
      <c r="X12" s="21" t="s">
        <v>326</v>
      </c>
      <c r="Y12" s="21" t="s">
        <v>336</v>
      </c>
      <c r="Z12" s="21" t="s">
        <v>326</v>
      </c>
      <c r="AA12" s="21" t="s">
        <v>326</v>
      </c>
      <c r="AB12" s="21" t="s">
        <v>337</v>
      </c>
      <c r="AC12" s="21" t="s">
        <v>227</v>
      </c>
      <c r="AD12" s="21" t="s">
        <v>338</v>
      </c>
      <c r="AE12" s="21" t="s">
        <v>339</v>
      </c>
      <c r="AF12" s="21" t="s">
        <v>339</v>
      </c>
      <c r="AG12" s="21" t="s">
        <v>339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27" t="s">
        <v>583</v>
      </c>
      <c r="K13" s="3"/>
      <c r="L13" s="3" t="s">
        <v>584</v>
      </c>
      <c r="M13" s="3"/>
      <c r="N13" s="3" t="s">
        <v>585</v>
      </c>
      <c r="O13" s="4"/>
      <c r="P13" s="4"/>
      <c r="Q13" s="3" t="s">
        <v>585</v>
      </c>
      <c r="R13" s="4"/>
      <c r="S13" s="4"/>
      <c r="T13" s="3" t="s">
        <v>585</v>
      </c>
      <c r="U13" s="3" t="s">
        <v>586</v>
      </c>
      <c r="V13" s="4"/>
      <c r="W13" s="4"/>
      <c r="X13" s="3" t="s">
        <v>585</v>
      </c>
      <c r="Y13" s="4"/>
      <c r="Z13" s="4"/>
      <c r="AA13" s="3" t="s">
        <v>128</v>
      </c>
      <c r="AB13" s="4"/>
      <c r="AC13" s="4"/>
      <c r="AD13" s="4"/>
      <c r="AE13" s="3" t="s">
        <v>588</v>
      </c>
      <c r="AF13" s="3" t="s">
        <v>589</v>
      </c>
      <c r="AG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27" t="s">
        <v>531</v>
      </c>
      <c r="K14" s="3"/>
      <c r="L14" s="4"/>
      <c r="M14" s="4"/>
      <c r="N14" s="4"/>
      <c r="O14" s="4"/>
      <c r="P14" s="3" t="s">
        <v>54</v>
      </c>
      <c r="Q14" s="4"/>
      <c r="R14" s="3" t="s">
        <v>532</v>
      </c>
      <c r="S14" s="4"/>
      <c r="T14" s="4"/>
      <c r="U14" s="4"/>
      <c r="V14" s="4"/>
      <c r="W14" s="3" t="s">
        <v>533</v>
      </c>
      <c r="X14" s="4"/>
      <c r="Y14" s="4"/>
      <c r="Z14" s="4"/>
      <c r="AA14" s="4"/>
      <c r="AB14" s="4"/>
      <c r="AC14" s="4"/>
      <c r="AD14" s="4"/>
      <c r="AE14" s="3" t="s">
        <v>534</v>
      </c>
      <c r="AF14" s="4"/>
      <c r="AG14" s="4"/>
    </row>
    <row r="15">
      <c r="A15" s="21" t="s">
        <v>920</v>
      </c>
      <c r="B15" s="75" t="s">
        <v>118</v>
      </c>
      <c r="C15" s="76" t="s">
        <v>574</v>
      </c>
      <c r="D15" s="75" t="s">
        <v>118</v>
      </c>
      <c r="E15" s="21"/>
      <c r="F15" s="48" t="s">
        <v>85</v>
      </c>
      <c r="G15" s="21"/>
      <c r="H15" s="49" t="s">
        <v>118</v>
      </c>
      <c r="I15" s="21"/>
      <c r="J15" s="49" t="s">
        <v>256</v>
      </c>
      <c r="K15" s="21"/>
      <c r="L15" s="21" t="s">
        <v>163</v>
      </c>
      <c r="M15" s="21"/>
      <c r="N15" s="21" t="s">
        <v>258</v>
      </c>
      <c r="O15" s="21" t="s">
        <v>259</v>
      </c>
      <c r="P15" s="21" t="s">
        <v>54</v>
      </c>
      <c r="Q15" s="21" t="s">
        <v>54</v>
      </c>
      <c r="R15" s="21" t="s">
        <v>118</v>
      </c>
      <c r="S15" s="21" t="s">
        <v>260</v>
      </c>
      <c r="T15" s="21" t="s">
        <v>261</v>
      </c>
      <c r="U15" s="21" t="s">
        <v>230</v>
      </c>
      <c r="V15" s="21" t="s">
        <v>168</v>
      </c>
      <c r="W15" s="21" t="s">
        <v>262</v>
      </c>
      <c r="X15" s="21" t="s">
        <v>118</v>
      </c>
      <c r="Y15" s="21" t="s">
        <v>118</v>
      </c>
      <c r="Z15" s="21" t="s">
        <v>127</v>
      </c>
      <c r="AA15" s="21" t="s">
        <v>128</v>
      </c>
      <c r="AB15" s="21" t="s">
        <v>118</v>
      </c>
      <c r="AC15" s="21" t="s">
        <v>174</v>
      </c>
      <c r="AD15" s="21" t="s">
        <v>118</v>
      </c>
      <c r="AE15" s="21" t="s">
        <v>263</v>
      </c>
      <c r="AF15" s="21" t="s">
        <v>263</v>
      </c>
      <c r="AG15" s="21" t="s">
        <v>263</v>
      </c>
    </row>
    <row r="16">
      <c r="A16" s="4"/>
      <c r="B16" s="4"/>
      <c r="C16" s="4"/>
      <c r="D16" s="4"/>
      <c r="E16" s="4"/>
      <c r="F16" s="3" t="s">
        <v>85</v>
      </c>
      <c r="G16" s="3"/>
      <c r="H16" s="4"/>
      <c r="I16" s="4"/>
      <c r="J16" s="27" t="s">
        <v>494</v>
      </c>
      <c r="K16" s="3"/>
      <c r="L16" s="4"/>
      <c r="M16" s="4"/>
      <c r="N16" s="4"/>
      <c r="O16" s="4"/>
      <c r="P16" s="4"/>
      <c r="Q16" s="3" t="s">
        <v>165</v>
      </c>
      <c r="R16" s="4"/>
      <c r="S16" s="4"/>
      <c r="T16" s="4"/>
      <c r="U16" s="4"/>
      <c r="V16" s="4"/>
      <c r="W16" s="3" t="s">
        <v>148</v>
      </c>
      <c r="X16" s="4"/>
      <c r="Y16" s="4"/>
      <c r="Z16" s="4"/>
      <c r="AA16" s="3" t="s">
        <v>128</v>
      </c>
      <c r="AB16" s="4"/>
      <c r="AC16" s="4"/>
      <c r="AD16" s="4"/>
      <c r="AE16" s="3" t="s">
        <v>510</v>
      </c>
      <c r="AF16" s="4"/>
      <c r="AG16" s="3" t="s">
        <v>512</v>
      </c>
    </row>
    <row r="17">
      <c r="A17" s="21" t="s">
        <v>927</v>
      </c>
      <c r="B17" s="75" t="s">
        <v>114</v>
      </c>
      <c r="C17" s="76" t="s">
        <v>723</v>
      </c>
      <c r="D17" s="79" t="s">
        <v>141</v>
      </c>
      <c r="E17" s="21"/>
      <c r="F17" s="48" t="s">
        <v>142</v>
      </c>
      <c r="G17" s="21"/>
      <c r="H17" s="40"/>
      <c r="I17" s="40"/>
      <c r="J17" s="49" t="s">
        <v>144</v>
      </c>
      <c r="K17" s="21"/>
      <c r="L17" s="40"/>
      <c r="M17" s="40"/>
      <c r="N17" s="40"/>
      <c r="O17" s="40"/>
      <c r="P17" s="21" t="s">
        <v>145</v>
      </c>
      <c r="Q17" s="21" t="s">
        <v>146</v>
      </c>
      <c r="R17" s="21" t="s">
        <v>147</v>
      </c>
      <c r="S17" s="40"/>
      <c r="T17" s="40"/>
      <c r="U17" s="21" t="s">
        <v>145</v>
      </c>
      <c r="V17" s="40"/>
      <c r="W17" s="21" t="s">
        <v>148</v>
      </c>
      <c r="X17" s="21" t="s">
        <v>149</v>
      </c>
      <c r="Y17" s="40"/>
      <c r="Z17" s="21" t="s">
        <v>127</v>
      </c>
      <c r="AA17" s="40"/>
      <c r="AB17" s="40"/>
      <c r="AC17" s="21" t="s">
        <v>150</v>
      </c>
      <c r="AD17" s="21" t="s">
        <v>151</v>
      </c>
      <c r="AE17" s="21" t="s">
        <v>152</v>
      </c>
      <c r="AF17" s="21" t="s">
        <v>153</v>
      </c>
      <c r="AG17" s="21" t="s">
        <v>154</v>
      </c>
    </row>
    <row r="18">
      <c r="A18" s="21" t="s">
        <v>908</v>
      </c>
      <c r="B18" s="75" t="s">
        <v>57</v>
      </c>
      <c r="C18" s="76" t="s">
        <v>909</v>
      </c>
      <c r="D18" s="75" t="s">
        <v>57</v>
      </c>
      <c r="E18" s="21" t="s">
        <v>910</v>
      </c>
      <c r="F18" s="49" t="s">
        <v>57</v>
      </c>
      <c r="G18" s="21" t="s">
        <v>912</v>
      </c>
      <c r="H18" s="49" t="s">
        <v>268</v>
      </c>
      <c r="I18" s="21" t="s">
        <v>913</v>
      </c>
      <c r="J18" s="49" t="s">
        <v>269</v>
      </c>
      <c r="K18" s="21" t="s">
        <v>910</v>
      </c>
      <c r="L18" s="21" t="s">
        <v>119</v>
      </c>
      <c r="M18" s="21"/>
      <c r="N18" s="21" t="s">
        <v>57</v>
      </c>
      <c r="O18" s="21" t="s">
        <v>270</v>
      </c>
      <c r="P18" s="21" t="s">
        <v>271</v>
      </c>
      <c r="Q18" s="21" t="s">
        <v>271</v>
      </c>
      <c r="R18" s="21" t="s">
        <v>271</v>
      </c>
      <c r="S18" s="21" t="s">
        <v>271</v>
      </c>
      <c r="T18" s="21" t="s">
        <v>271</v>
      </c>
      <c r="U18" s="21" t="s">
        <v>272</v>
      </c>
      <c r="V18" s="21" t="s">
        <v>57</v>
      </c>
      <c r="W18" s="21" t="s">
        <v>273</v>
      </c>
      <c r="X18" s="21" t="s">
        <v>274</v>
      </c>
      <c r="Y18" s="21" t="s">
        <v>275</v>
      </c>
      <c r="Z18" s="21" t="s">
        <v>127</v>
      </c>
      <c r="AA18" s="21" t="s">
        <v>57</v>
      </c>
      <c r="AB18" s="21" t="s">
        <v>276</v>
      </c>
      <c r="AC18" s="21" t="s">
        <v>174</v>
      </c>
      <c r="AD18" s="21" t="s">
        <v>277</v>
      </c>
      <c r="AE18" s="21" t="s">
        <v>278</v>
      </c>
      <c r="AF18" s="21" t="s">
        <v>278</v>
      </c>
      <c r="AG18" s="21" t="s">
        <v>57</v>
      </c>
    </row>
    <row r="19">
      <c r="A19" s="21" t="s">
        <v>777</v>
      </c>
      <c r="B19" s="75" t="s">
        <v>295</v>
      </c>
      <c r="C19" s="76"/>
      <c r="D19" s="75" t="s">
        <v>296</v>
      </c>
      <c r="E19" s="21"/>
      <c r="F19" s="49" t="s">
        <v>297</v>
      </c>
      <c r="G19" s="21"/>
      <c r="H19" s="49" t="s">
        <v>137</v>
      </c>
      <c r="I19" s="21" t="s">
        <v>574</v>
      </c>
      <c r="J19" s="49" t="s">
        <v>299</v>
      </c>
      <c r="K19" s="21"/>
      <c r="L19" s="21" t="s">
        <v>163</v>
      </c>
      <c r="M19" s="21"/>
      <c r="N19" s="21" t="s">
        <v>300</v>
      </c>
      <c r="O19" s="21" t="s">
        <v>301</v>
      </c>
      <c r="P19" s="21" t="s">
        <v>303</v>
      </c>
      <c r="Q19" s="21" t="s">
        <v>304</v>
      </c>
      <c r="R19" s="21" t="s">
        <v>305</v>
      </c>
      <c r="S19" s="21" t="s">
        <v>306</v>
      </c>
      <c r="T19" s="21" t="s">
        <v>297</v>
      </c>
      <c r="U19" s="21" t="s">
        <v>308</v>
      </c>
      <c r="V19" s="21" t="s">
        <v>309</v>
      </c>
      <c r="W19" s="21" t="s">
        <v>310</v>
      </c>
      <c r="X19" s="40"/>
      <c r="Y19" s="21" t="s">
        <v>311</v>
      </c>
      <c r="Z19" s="21" t="s">
        <v>127</v>
      </c>
      <c r="AA19" s="21" t="s">
        <v>172</v>
      </c>
      <c r="AB19" s="21" t="s">
        <v>313</v>
      </c>
      <c r="AC19" s="21" t="s">
        <v>314</v>
      </c>
      <c r="AD19" s="21" t="s">
        <v>315</v>
      </c>
      <c r="AE19" s="21" t="s">
        <v>316</v>
      </c>
      <c r="AF19" s="21" t="s">
        <v>317</v>
      </c>
      <c r="AG19" s="21" t="s">
        <v>318</v>
      </c>
    </row>
    <row r="20">
      <c r="A20" s="21" t="s">
        <v>895</v>
      </c>
      <c r="B20" s="75" t="s">
        <v>205</v>
      </c>
      <c r="C20" s="76">
        <v>1.0</v>
      </c>
      <c r="D20" s="50" t="s">
        <v>206</v>
      </c>
      <c r="E20" s="21"/>
      <c r="F20" s="49" t="s">
        <v>198</v>
      </c>
      <c r="G20" s="21"/>
      <c r="H20" s="49" t="s">
        <v>198</v>
      </c>
      <c r="I20" s="21"/>
      <c r="J20" s="49" t="s">
        <v>207</v>
      </c>
      <c r="K20" s="21"/>
      <c r="L20" s="21" t="s">
        <v>208</v>
      </c>
      <c r="M20" s="21"/>
      <c r="N20" s="21" t="s">
        <v>208</v>
      </c>
      <c r="O20" s="21" t="s">
        <v>209</v>
      </c>
      <c r="P20" s="21" t="s">
        <v>210</v>
      </c>
      <c r="Q20" s="21" t="s">
        <v>211</v>
      </c>
      <c r="R20" s="21" t="s">
        <v>212</v>
      </c>
      <c r="S20" s="21" t="s">
        <v>198</v>
      </c>
      <c r="T20" s="21" t="s">
        <v>208</v>
      </c>
      <c r="U20" s="21" t="s">
        <v>208</v>
      </c>
      <c r="V20" s="21" t="s">
        <v>214</v>
      </c>
      <c r="W20" s="21" t="s">
        <v>208</v>
      </c>
      <c r="X20" s="21" t="s">
        <v>198</v>
      </c>
      <c r="Y20" s="21" t="s">
        <v>216</v>
      </c>
      <c r="Z20" s="21" t="s">
        <v>198</v>
      </c>
      <c r="AA20" s="21" t="s">
        <v>217</v>
      </c>
      <c r="AB20" s="21" t="s">
        <v>208</v>
      </c>
      <c r="AC20" s="21" t="s">
        <v>218</v>
      </c>
      <c r="AD20" s="21" t="s">
        <v>198</v>
      </c>
      <c r="AE20" s="21" t="s">
        <v>219</v>
      </c>
      <c r="AF20" s="21" t="s">
        <v>220</v>
      </c>
      <c r="AG20" s="21" t="s">
        <v>221</v>
      </c>
    </row>
    <row r="21">
      <c r="A21" s="21" t="s">
        <v>693</v>
      </c>
      <c r="B21" s="75" t="s">
        <v>418</v>
      </c>
      <c r="C21" s="21"/>
      <c r="D21" s="75" t="s">
        <v>133</v>
      </c>
      <c r="E21" s="21" t="s">
        <v>704</v>
      </c>
      <c r="F21" s="48" t="s">
        <v>142</v>
      </c>
      <c r="G21" s="21"/>
      <c r="H21" s="49" t="s">
        <v>419</v>
      </c>
      <c r="I21" s="21"/>
      <c r="J21" s="49" t="s">
        <v>419</v>
      </c>
      <c r="K21" s="21"/>
      <c r="L21" s="21" t="s">
        <v>119</v>
      </c>
      <c r="M21" s="21"/>
      <c r="N21" s="21" t="s">
        <v>419</v>
      </c>
      <c r="O21" s="21" t="s">
        <v>420</v>
      </c>
      <c r="P21" s="21" t="s">
        <v>421</v>
      </c>
      <c r="Q21" s="21" t="s">
        <v>422</v>
      </c>
      <c r="R21" s="21" t="s">
        <v>423</v>
      </c>
      <c r="S21" s="21" t="s">
        <v>424</v>
      </c>
      <c r="T21" s="21" t="s">
        <v>425</v>
      </c>
      <c r="U21" s="21" t="s">
        <v>419</v>
      </c>
      <c r="V21" s="21" t="s">
        <v>426</v>
      </c>
      <c r="W21" s="21" t="s">
        <v>148</v>
      </c>
      <c r="X21" s="21" t="s">
        <v>170</v>
      </c>
      <c r="Y21" s="21" t="s">
        <v>419</v>
      </c>
      <c r="Z21" s="21" t="s">
        <v>427</v>
      </c>
      <c r="AA21" s="21" t="s">
        <v>428</v>
      </c>
      <c r="AB21" s="21" t="s">
        <v>419</v>
      </c>
      <c r="AC21" s="21" t="s">
        <v>419</v>
      </c>
      <c r="AD21" s="21" t="s">
        <v>419</v>
      </c>
      <c r="AE21" s="21" t="s">
        <v>429</v>
      </c>
      <c r="AF21" s="21" t="s">
        <v>63</v>
      </c>
      <c r="AG21" s="21" t="s">
        <v>430</v>
      </c>
    </row>
    <row r="22">
      <c r="A22" s="21" t="s">
        <v>749</v>
      </c>
      <c r="B22" s="75" t="s">
        <v>114</v>
      </c>
      <c r="C22" s="76" t="s">
        <v>574</v>
      </c>
      <c r="D22" s="75" t="s">
        <v>115</v>
      </c>
      <c r="E22" s="21" t="s">
        <v>574</v>
      </c>
      <c r="F22" s="49" t="s">
        <v>116</v>
      </c>
      <c r="G22" s="21" t="s">
        <v>574</v>
      </c>
      <c r="H22" s="49" t="s">
        <v>117</v>
      </c>
      <c r="I22" s="21"/>
      <c r="J22" s="49" t="s">
        <v>118</v>
      </c>
      <c r="K22" s="21" t="s">
        <v>574</v>
      </c>
      <c r="L22" s="21" t="s">
        <v>119</v>
      </c>
      <c r="M22" s="21"/>
      <c r="N22" s="21" t="s">
        <v>120</v>
      </c>
      <c r="O22" s="21" t="s">
        <v>118</v>
      </c>
      <c r="P22" s="21" t="s">
        <v>121</v>
      </c>
      <c r="Q22" s="21" t="s">
        <v>122</v>
      </c>
      <c r="R22" s="21" t="s">
        <v>123</v>
      </c>
      <c r="S22" s="21" t="s">
        <v>118</v>
      </c>
      <c r="T22" s="21" t="s">
        <v>118</v>
      </c>
      <c r="U22" s="21" t="s">
        <v>124</v>
      </c>
      <c r="V22" s="21" t="s">
        <v>125</v>
      </c>
      <c r="W22" s="21" t="s">
        <v>126</v>
      </c>
      <c r="X22" s="21" t="s">
        <v>118</v>
      </c>
      <c r="Y22" s="21" t="s">
        <v>118</v>
      </c>
      <c r="Z22" s="21" t="s">
        <v>127</v>
      </c>
      <c r="AA22" s="21" t="s">
        <v>128</v>
      </c>
      <c r="AB22" s="21" t="s">
        <v>118</v>
      </c>
      <c r="AC22" s="21" t="s">
        <v>129</v>
      </c>
      <c r="AD22" s="21" t="s">
        <v>118</v>
      </c>
      <c r="AE22" s="21" t="s">
        <v>130</v>
      </c>
      <c r="AF22" s="21" t="s">
        <v>131</v>
      </c>
      <c r="AG22" s="21" t="s">
        <v>132</v>
      </c>
    </row>
    <row r="23">
      <c r="A23" s="21" t="s">
        <v>900</v>
      </c>
      <c r="B23" s="75" t="s">
        <v>118</v>
      </c>
      <c r="C23" s="76" t="s">
        <v>574</v>
      </c>
      <c r="D23" s="75" t="s">
        <v>118</v>
      </c>
      <c r="E23" s="21" t="s">
        <v>574</v>
      </c>
      <c r="F23" s="48" t="s">
        <v>142</v>
      </c>
      <c r="G23" s="21"/>
      <c r="H23" s="49" t="s">
        <v>118</v>
      </c>
      <c r="I23" s="21"/>
      <c r="J23" s="49" t="s">
        <v>118</v>
      </c>
      <c r="K23" s="21"/>
      <c r="L23" s="21" t="s">
        <v>118</v>
      </c>
      <c r="M23" s="21"/>
      <c r="N23" s="21" t="s">
        <v>118</v>
      </c>
      <c r="O23" s="21" t="s">
        <v>118</v>
      </c>
      <c r="P23" s="21" t="s">
        <v>118</v>
      </c>
      <c r="Q23" s="21" t="s">
        <v>118</v>
      </c>
      <c r="R23" s="21" t="s">
        <v>118</v>
      </c>
      <c r="S23" s="21" t="s">
        <v>118</v>
      </c>
      <c r="T23" s="21" t="s">
        <v>118</v>
      </c>
      <c r="U23" s="21" t="s">
        <v>118</v>
      </c>
      <c r="V23" s="21" t="s">
        <v>118</v>
      </c>
      <c r="W23" s="21" t="s">
        <v>118</v>
      </c>
      <c r="X23" s="21" t="s">
        <v>118</v>
      </c>
      <c r="Y23" s="21" t="s">
        <v>118</v>
      </c>
      <c r="Z23" s="21" t="s">
        <v>78</v>
      </c>
      <c r="AA23" s="21" t="s">
        <v>118</v>
      </c>
      <c r="AB23" s="21" t="s">
        <v>118</v>
      </c>
      <c r="AC23" s="21" t="s">
        <v>118</v>
      </c>
      <c r="AD23" s="21" t="s">
        <v>118</v>
      </c>
      <c r="AE23" s="21" t="s">
        <v>118</v>
      </c>
      <c r="AF23" s="21" t="s">
        <v>118</v>
      </c>
      <c r="AG23" s="21" t="s">
        <v>118</v>
      </c>
    </row>
    <row r="24">
      <c r="A24" s="21" t="s">
        <v>824</v>
      </c>
      <c r="B24" s="75" t="s">
        <v>279</v>
      </c>
      <c r="C24" s="76">
        <v>1.0</v>
      </c>
      <c r="D24" s="75" t="s">
        <v>279</v>
      </c>
      <c r="E24" s="21"/>
      <c r="F24" s="48" t="s">
        <v>85</v>
      </c>
      <c r="G24" s="21"/>
      <c r="H24" s="49" t="s">
        <v>118</v>
      </c>
      <c r="I24" s="21"/>
      <c r="J24" s="49" t="s">
        <v>118</v>
      </c>
      <c r="K24" s="21"/>
      <c r="L24" s="21" t="s">
        <v>118</v>
      </c>
      <c r="M24" s="21"/>
      <c r="N24" s="21" t="s">
        <v>118</v>
      </c>
      <c r="O24" s="21" t="s">
        <v>118</v>
      </c>
      <c r="P24" s="21" t="s">
        <v>124</v>
      </c>
      <c r="Q24" s="21" t="s">
        <v>280</v>
      </c>
      <c r="R24" s="21" t="s">
        <v>281</v>
      </c>
      <c r="S24" s="21" t="s">
        <v>282</v>
      </c>
      <c r="T24" s="21" t="s">
        <v>283</v>
      </c>
      <c r="U24" s="21" t="s">
        <v>284</v>
      </c>
      <c r="V24" s="21" t="s">
        <v>118</v>
      </c>
      <c r="W24" s="21" t="s">
        <v>285</v>
      </c>
      <c r="X24" s="21" t="s">
        <v>286</v>
      </c>
      <c r="Y24" s="21" t="s">
        <v>286</v>
      </c>
      <c r="Z24" s="21" t="s">
        <v>287</v>
      </c>
      <c r="AA24" s="21" t="s">
        <v>288</v>
      </c>
      <c r="AB24" s="21" t="s">
        <v>289</v>
      </c>
      <c r="AC24" s="21" t="s">
        <v>289</v>
      </c>
      <c r="AD24" s="21" t="s">
        <v>290</v>
      </c>
      <c r="AE24" s="21" t="s">
        <v>291</v>
      </c>
      <c r="AF24" s="21" t="s">
        <v>292</v>
      </c>
      <c r="AG24" s="21" t="s">
        <v>294</v>
      </c>
    </row>
    <row r="25">
      <c r="A25" s="21" t="s">
        <v>868</v>
      </c>
      <c r="B25" s="75" t="s">
        <v>340</v>
      </c>
      <c r="C25" s="21"/>
      <c r="D25" s="75" t="s">
        <v>341</v>
      </c>
      <c r="E25" s="21"/>
      <c r="F25" s="40"/>
      <c r="G25" s="40"/>
      <c r="H25" s="49" t="s">
        <v>57</v>
      </c>
      <c r="I25" s="21" t="s">
        <v>574</v>
      </c>
      <c r="J25" s="49" t="s">
        <v>342</v>
      </c>
      <c r="K25" s="21"/>
      <c r="L25" s="21" t="s">
        <v>343</v>
      </c>
      <c r="M25" s="21"/>
      <c r="N25" s="21" t="s">
        <v>57</v>
      </c>
      <c r="O25" s="21" t="s">
        <v>344</v>
      </c>
      <c r="P25" s="21" t="s">
        <v>345</v>
      </c>
      <c r="Q25" s="21" t="s">
        <v>346</v>
      </c>
      <c r="R25" s="21" t="s">
        <v>347</v>
      </c>
      <c r="S25" s="21" t="s">
        <v>348</v>
      </c>
      <c r="T25" s="40"/>
      <c r="U25" s="21" t="s">
        <v>57</v>
      </c>
      <c r="V25" s="21" t="s">
        <v>349</v>
      </c>
      <c r="W25" s="21" t="s">
        <v>350</v>
      </c>
      <c r="X25" s="21" t="s">
        <v>57</v>
      </c>
      <c r="Y25" s="21" t="s">
        <v>352</v>
      </c>
      <c r="Z25" s="21" t="s">
        <v>353</v>
      </c>
      <c r="AA25" s="21" t="s">
        <v>354</v>
      </c>
      <c r="AB25" s="21" t="s">
        <v>57</v>
      </c>
      <c r="AC25" s="21" t="s">
        <v>356</v>
      </c>
      <c r="AD25" s="21" t="s">
        <v>57</v>
      </c>
      <c r="AE25" s="21" t="s">
        <v>357</v>
      </c>
      <c r="AF25" s="21" t="s">
        <v>263</v>
      </c>
      <c r="AG25" s="21" t="s">
        <v>359</v>
      </c>
    </row>
    <row r="26">
      <c r="A26" s="21" t="s">
        <v>928</v>
      </c>
      <c r="B26" s="75" t="s">
        <v>197</v>
      </c>
      <c r="C26" s="76">
        <v>1.0</v>
      </c>
      <c r="D26" s="75" t="s">
        <v>198</v>
      </c>
      <c r="E26" s="21"/>
      <c r="F26" s="49" t="s">
        <v>198</v>
      </c>
      <c r="G26" s="21"/>
      <c r="H26" s="49" t="s">
        <v>198</v>
      </c>
      <c r="I26" s="21"/>
      <c r="J26" s="49" t="s">
        <v>198</v>
      </c>
      <c r="K26" s="21"/>
      <c r="L26" s="21" t="s">
        <v>199</v>
      </c>
      <c r="M26" s="21"/>
      <c r="N26" s="21" t="s">
        <v>200</v>
      </c>
      <c r="O26" s="21" t="s">
        <v>198</v>
      </c>
      <c r="P26" s="21" t="s">
        <v>201</v>
      </c>
      <c r="Q26" s="21" t="s">
        <v>202</v>
      </c>
      <c r="R26" s="21" t="s">
        <v>198</v>
      </c>
      <c r="S26" s="21" t="s">
        <v>198</v>
      </c>
      <c r="T26" s="21" t="s">
        <v>198</v>
      </c>
      <c r="U26" s="21" t="s">
        <v>198</v>
      </c>
      <c r="V26" s="21" t="s">
        <v>198</v>
      </c>
      <c r="W26" s="40"/>
      <c r="X26" s="21" t="s">
        <v>198</v>
      </c>
      <c r="Y26" s="21" t="s">
        <v>198</v>
      </c>
      <c r="Z26" s="21" t="s">
        <v>198</v>
      </c>
      <c r="AA26" s="21" t="s">
        <v>198</v>
      </c>
      <c r="AB26" s="21" t="s">
        <v>198</v>
      </c>
      <c r="AC26" s="21" t="s">
        <v>198</v>
      </c>
      <c r="AD26" s="21" t="s">
        <v>198</v>
      </c>
      <c r="AE26" s="21" t="s">
        <v>203</v>
      </c>
      <c r="AF26" s="21" t="s">
        <v>204</v>
      </c>
      <c r="AG26" s="21" t="s">
        <v>198</v>
      </c>
    </row>
    <row r="27">
      <c r="A27" s="21" t="s">
        <v>925</v>
      </c>
      <c r="B27" s="75" t="s">
        <v>228</v>
      </c>
      <c r="C27" s="76" t="s">
        <v>723</v>
      </c>
      <c r="D27" s="75" t="s">
        <v>229</v>
      </c>
      <c r="E27" s="21" t="s">
        <v>683</v>
      </c>
      <c r="F27" s="48" t="s">
        <v>230</v>
      </c>
      <c r="G27" s="21"/>
      <c r="H27" s="49" t="s">
        <v>117</v>
      </c>
      <c r="I27" s="21"/>
      <c r="J27" s="49" t="s">
        <v>231</v>
      </c>
      <c r="K27" s="21"/>
      <c r="L27" s="21" t="s">
        <v>232</v>
      </c>
      <c r="M27" s="21"/>
      <c r="N27" s="21" t="s">
        <v>233</v>
      </c>
      <c r="O27" s="21" t="s">
        <v>118</v>
      </c>
      <c r="P27" s="21" t="s">
        <v>234</v>
      </c>
      <c r="Q27" s="21" t="s">
        <v>235</v>
      </c>
      <c r="R27" s="21" t="s">
        <v>236</v>
      </c>
      <c r="S27" s="21" t="s">
        <v>166</v>
      </c>
      <c r="T27" s="21" t="s">
        <v>237</v>
      </c>
      <c r="U27" s="21" t="s">
        <v>238</v>
      </c>
      <c r="V27" s="40"/>
      <c r="W27" s="40"/>
      <c r="X27" s="21" t="s">
        <v>239</v>
      </c>
      <c r="Y27" s="21" t="s">
        <v>240</v>
      </c>
      <c r="Z27" s="21" t="s">
        <v>127</v>
      </c>
      <c r="AA27" s="21" t="s">
        <v>128</v>
      </c>
      <c r="AB27" s="21" t="s">
        <v>241</v>
      </c>
      <c r="AC27" s="21" t="s">
        <v>242</v>
      </c>
      <c r="AD27" s="40"/>
      <c r="AE27" s="21" t="s">
        <v>228</v>
      </c>
      <c r="AF27" s="21" t="s">
        <v>243</v>
      </c>
      <c r="AG27" s="21" t="s">
        <v>244</v>
      </c>
    </row>
    <row r="28">
      <c r="A28" s="21" t="s">
        <v>479</v>
      </c>
      <c r="B28" s="75" t="s">
        <v>360</v>
      </c>
      <c r="C28" s="21"/>
      <c r="D28" s="75" t="s">
        <v>361</v>
      </c>
      <c r="E28" s="21" t="s">
        <v>574</v>
      </c>
      <c r="F28" s="49" t="s">
        <v>198</v>
      </c>
      <c r="G28" s="21"/>
      <c r="H28" s="49" t="s">
        <v>363</v>
      </c>
      <c r="I28" s="21"/>
      <c r="J28" s="49" t="s">
        <v>364</v>
      </c>
      <c r="K28" s="21"/>
      <c r="L28" s="21" t="s">
        <v>368</v>
      </c>
      <c r="M28" s="21"/>
      <c r="N28" s="21" t="s">
        <v>369</v>
      </c>
      <c r="O28" s="21" t="s">
        <v>198</v>
      </c>
      <c r="P28" s="21" t="s">
        <v>371</v>
      </c>
      <c r="Q28" s="21" t="s">
        <v>372</v>
      </c>
      <c r="R28" s="21" t="s">
        <v>373</v>
      </c>
      <c r="S28" s="21" t="s">
        <v>198</v>
      </c>
      <c r="T28" s="21" t="s">
        <v>198</v>
      </c>
      <c r="U28" s="21" t="s">
        <v>375</v>
      </c>
      <c r="V28" s="21" t="s">
        <v>198</v>
      </c>
      <c r="W28" s="21" t="s">
        <v>377</v>
      </c>
      <c r="X28" s="21" t="s">
        <v>378</v>
      </c>
      <c r="Y28" s="21" t="s">
        <v>380</v>
      </c>
      <c r="Z28" s="21" t="s">
        <v>198</v>
      </c>
      <c r="AA28" s="21" t="s">
        <v>381</v>
      </c>
      <c r="AB28" s="21" t="s">
        <v>198</v>
      </c>
      <c r="AC28" s="21" t="s">
        <v>382</v>
      </c>
      <c r="AD28" s="21" t="s">
        <v>384</v>
      </c>
      <c r="AE28" s="21" t="s">
        <v>385</v>
      </c>
      <c r="AF28" s="21" t="s">
        <v>386</v>
      </c>
      <c r="AG28" s="21" t="s">
        <v>387</v>
      </c>
    </row>
    <row r="29">
      <c r="A29" s="21" t="s">
        <v>879</v>
      </c>
      <c r="B29" s="75" t="s">
        <v>320</v>
      </c>
      <c r="C29" s="76"/>
      <c r="D29" s="40"/>
      <c r="E29" s="40"/>
      <c r="F29" s="40"/>
      <c r="G29" s="40"/>
      <c r="H29" s="40"/>
      <c r="I29" s="41" t="s">
        <v>753</v>
      </c>
      <c r="K29" s="41"/>
      <c r="L29" s="21" t="s">
        <v>124</v>
      </c>
      <c r="M29" s="21"/>
      <c r="N29" s="40"/>
      <c r="O29" s="21" t="s">
        <v>321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</row>
    <row r="30">
      <c r="A30" s="28" t="s">
        <v>722</v>
      </c>
      <c r="B30" s="4"/>
      <c r="C30" s="4"/>
      <c r="D30" s="75" t="s">
        <v>229</v>
      </c>
      <c r="E30" s="3" t="s">
        <v>723</v>
      </c>
      <c r="F30" s="4"/>
      <c r="G30" s="4"/>
      <c r="H30" s="4"/>
      <c r="I30" s="4"/>
      <c r="J30" s="4"/>
      <c r="K30" s="4"/>
      <c r="L30" s="3" t="s">
        <v>536</v>
      </c>
      <c r="M30" s="3"/>
      <c r="N30" s="4"/>
      <c r="O30" s="4"/>
      <c r="P30" s="4"/>
      <c r="Q30" s="3" t="s">
        <v>537</v>
      </c>
      <c r="R30" s="4"/>
      <c r="S30" s="4"/>
      <c r="T30" s="3" t="s">
        <v>225</v>
      </c>
      <c r="U30" s="4"/>
      <c r="V30" s="3" t="s">
        <v>538</v>
      </c>
      <c r="W30" s="4"/>
      <c r="X30" s="4"/>
      <c r="Y30" s="4"/>
      <c r="Z30" s="4"/>
      <c r="AA30" s="4"/>
      <c r="AB30" s="4"/>
      <c r="AC30" s="4"/>
      <c r="AD30" s="4"/>
      <c r="AE30" s="3" t="s">
        <v>539</v>
      </c>
      <c r="AF30" s="3" t="s">
        <v>540</v>
      </c>
      <c r="AG30" s="4"/>
    </row>
    <row r="31">
      <c r="A31" s="21" t="s">
        <v>907</v>
      </c>
      <c r="B31" s="75" t="s">
        <v>57</v>
      </c>
      <c r="C31" s="76" t="s">
        <v>574</v>
      </c>
      <c r="D31" s="40"/>
      <c r="E31" s="40"/>
      <c r="F31" s="48" t="s">
        <v>142</v>
      </c>
      <c r="G31" s="21"/>
      <c r="H31" s="49" t="s">
        <v>137</v>
      </c>
      <c r="I31" s="21"/>
      <c r="J31" s="40"/>
      <c r="K31" s="40"/>
      <c r="L31" s="21" t="s">
        <v>119</v>
      </c>
      <c r="M31" s="21"/>
      <c r="N31" s="21" t="s">
        <v>57</v>
      </c>
      <c r="O31" s="21" t="s">
        <v>57</v>
      </c>
      <c r="P31" s="21" t="s">
        <v>264</v>
      </c>
      <c r="Q31" s="21" t="s">
        <v>265</v>
      </c>
      <c r="R31" s="40"/>
      <c r="S31" s="40"/>
      <c r="T31" s="40"/>
      <c r="U31" s="40"/>
      <c r="V31" s="21" t="s">
        <v>57</v>
      </c>
      <c r="W31" s="40"/>
      <c r="X31" s="21" t="s">
        <v>57</v>
      </c>
      <c r="Y31" s="21" t="s">
        <v>57</v>
      </c>
      <c r="Z31" s="21" t="s">
        <v>266</v>
      </c>
      <c r="AA31" s="21" t="s">
        <v>267</v>
      </c>
      <c r="AB31" s="21" t="s">
        <v>57</v>
      </c>
      <c r="AC31" s="21" t="s">
        <v>57</v>
      </c>
      <c r="AD31" s="40"/>
      <c r="AE31" s="21" t="s">
        <v>57</v>
      </c>
      <c r="AF31" s="21" t="s">
        <v>57</v>
      </c>
      <c r="AG31" s="40"/>
    </row>
    <row r="32">
      <c r="A32" s="21" t="s">
        <v>926</v>
      </c>
      <c r="B32" s="75" t="s">
        <v>114</v>
      </c>
      <c r="C32" s="76" t="s">
        <v>759</v>
      </c>
      <c r="D32" s="75" t="s">
        <v>133</v>
      </c>
      <c r="E32" s="21" t="s">
        <v>574</v>
      </c>
      <c r="F32" s="40"/>
      <c r="G32" s="41" t="s">
        <v>574</v>
      </c>
      <c r="H32" s="49" t="s">
        <v>137</v>
      </c>
      <c r="I32" s="21"/>
      <c r="J32" s="40"/>
      <c r="K32" s="41" t="s">
        <v>574</v>
      </c>
      <c r="L32" s="21" t="s">
        <v>119</v>
      </c>
      <c r="M32" s="21"/>
      <c r="N32" s="21" t="s">
        <v>120</v>
      </c>
      <c r="O32" s="40"/>
      <c r="P32" s="40"/>
      <c r="Q32" s="40"/>
      <c r="R32" s="40"/>
      <c r="S32" s="40"/>
      <c r="T32" s="21" t="s">
        <v>138</v>
      </c>
      <c r="U32" s="40"/>
      <c r="V32" s="40"/>
      <c r="W32" s="40"/>
      <c r="X32" s="21" t="s">
        <v>139</v>
      </c>
      <c r="Y32" s="40"/>
      <c r="Z32" s="21" t="s">
        <v>140</v>
      </c>
      <c r="AA32" s="40"/>
      <c r="AB32" s="40"/>
      <c r="AC32" s="40"/>
      <c r="AD32" s="40"/>
      <c r="AE32" s="40"/>
      <c r="AF32" s="40"/>
      <c r="AG32" s="40"/>
    </row>
    <row r="33">
      <c r="A33" s="28" t="s">
        <v>740</v>
      </c>
      <c r="B33" s="4"/>
      <c r="C33" s="4"/>
      <c r="D33" s="75" t="s">
        <v>544</v>
      </c>
      <c r="E33" s="3"/>
      <c r="F33" s="48" t="s">
        <v>85</v>
      </c>
      <c r="G33" s="3" t="s">
        <v>574</v>
      </c>
      <c r="H33" s="4"/>
      <c r="I33" s="4"/>
      <c r="J33" s="4"/>
      <c r="K33" s="4"/>
      <c r="L33" s="3" t="s">
        <v>545</v>
      </c>
      <c r="M33" s="3"/>
      <c r="N33" s="4"/>
      <c r="O33" s="4"/>
      <c r="P33" s="3" t="s">
        <v>546</v>
      </c>
      <c r="Q33" s="3" t="s">
        <v>547</v>
      </c>
      <c r="R33" s="3" t="s">
        <v>124</v>
      </c>
      <c r="S33" s="3" t="s">
        <v>57</v>
      </c>
      <c r="T33" s="3" t="s">
        <v>124</v>
      </c>
      <c r="U33" s="3" t="s">
        <v>176</v>
      </c>
      <c r="V33" s="3" t="s">
        <v>168</v>
      </c>
      <c r="W33" s="3" t="s">
        <v>148</v>
      </c>
      <c r="X33" s="4"/>
      <c r="Y33" s="4"/>
      <c r="Z33" s="3" t="s">
        <v>127</v>
      </c>
      <c r="AA33" s="3" t="s">
        <v>128</v>
      </c>
      <c r="AB33" s="3" t="s">
        <v>57</v>
      </c>
      <c r="AC33" s="3" t="s">
        <v>548</v>
      </c>
      <c r="AD33" s="3" t="s">
        <v>175</v>
      </c>
      <c r="AE33" s="3" t="s">
        <v>57</v>
      </c>
      <c r="AF33" s="3" t="s">
        <v>57</v>
      </c>
      <c r="AG33" s="4"/>
    </row>
    <row r="34">
      <c r="A34" s="4"/>
      <c r="B34" s="4"/>
      <c r="C34" s="4"/>
      <c r="D34" s="75" t="s">
        <v>599</v>
      </c>
      <c r="E34" s="3"/>
      <c r="F34" s="4"/>
      <c r="G34" s="4"/>
      <c r="H34" s="4"/>
      <c r="I34" s="4"/>
      <c r="J34" s="4"/>
      <c r="K34" s="4"/>
      <c r="L34" s="3" t="s">
        <v>163</v>
      </c>
      <c r="M34" s="3"/>
      <c r="N34" s="4"/>
      <c r="O34" s="4"/>
      <c r="P34" s="3" t="s">
        <v>577</v>
      </c>
      <c r="Q34" s="4"/>
      <c r="R34" s="4"/>
      <c r="S34" s="4"/>
      <c r="T34" s="4"/>
      <c r="U34" s="3" t="s">
        <v>607</v>
      </c>
      <c r="V34" s="4"/>
      <c r="W34" s="4"/>
      <c r="X34" s="4"/>
      <c r="Y34" s="4"/>
      <c r="Z34" s="3" t="s">
        <v>127</v>
      </c>
      <c r="AA34" s="3" t="s">
        <v>128</v>
      </c>
      <c r="AB34" s="4"/>
      <c r="AC34" s="4"/>
      <c r="AD34" s="4"/>
      <c r="AE34" s="4"/>
      <c r="AF34" s="4"/>
      <c r="AG34" s="4"/>
    </row>
    <row r="35">
      <c r="A35" s="21" t="s">
        <v>245</v>
      </c>
      <c r="B35" s="80" t="s">
        <v>28</v>
      </c>
      <c r="C35" s="21" t="s">
        <v>574</v>
      </c>
      <c r="D35" s="40"/>
      <c r="E35" s="40"/>
      <c r="F35" s="40"/>
      <c r="G35" s="41" t="s">
        <v>574</v>
      </c>
      <c r="H35" s="49" t="s">
        <v>49</v>
      </c>
      <c r="I35" s="21"/>
      <c r="J35" s="40"/>
      <c r="K35" s="41" t="s">
        <v>574</v>
      </c>
      <c r="L35" s="40"/>
      <c r="M35" s="40"/>
      <c r="N35" s="40"/>
      <c r="O35" s="40"/>
      <c r="P35" s="21" t="s">
        <v>51</v>
      </c>
      <c r="Q35" s="21" t="s">
        <v>52</v>
      </c>
      <c r="R35" s="21" t="s">
        <v>54</v>
      </c>
      <c r="S35" s="40"/>
      <c r="T35" s="40"/>
      <c r="U35" s="40"/>
      <c r="V35" s="40"/>
      <c r="W35" s="21" t="s">
        <v>55</v>
      </c>
      <c r="X35" s="40"/>
      <c r="Y35" s="21" t="s">
        <v>57</v>
      </c>
      <c r="Z35" s="21" t="s">
        <v>58</v>
      </c>
      <c r="AA35" s="21" t="s">
        <v>59</v>
      </c>
      <c r="AB35" s="21" t="s">
        <v>57</v>
      </c>
      <c r="AC35" s="21" t="s">
        <v>61</v>
      </c>
      <c r="AD35" s="40"/>
      <c r="AE35" s="21" t="s">
        <v>62</v>
      </c>
      <c r="AF35" s="21" t="s">
        <v>63</v>
      </c>
      <c r="AG35" s="40"/>
    </row>
    <row r="36">
      <c r="A36" s="21" t="s">
        <v>800</v>
      </c>
      <c r="B36" s="75" t="s">
        <v>190</v>
      </c>
      <c r="C36" s="76"/>
      <c r="D36" s="40"/>
      <c r="E36" s="40"/>
      <c r="F36" s="40"/>
      <c r="G36" s="40"/>
      <c r="H36" s="49" t="s">
        <v>191</v>
      </c>
      <c r="I36" s="21" t="s">
        <v>574</v>
      </c>
      <c r="J36" s="40"/>
      <c r="K36" s="40"/>
      <c r="L36" s="40"/>
      <c r="M36" s="40"/>
      <c r="N36" s="40"/>
      <c r="O36" s="21" t="s">
        <v>91</v>
      </c>
      <c r="P36" s="40"/>
      <c r="Q36" s="40"/>
      <c r="R36" s="21" t="s">
        <v>193</v>
      </c>
      <c r="S36" s="40"/>
      <c r="T36" s="40"/>
      <c r="U36" s="40"/>
      <c r="V36" s="40"/>
      <c r="W36" s="21" t="s">
        <v>194</v>
      </c>
      <c r="X36" s="40"/>
      <c r="Y36" s="21" t="s">
        <v>183</v>
      </c>
      <c r="Z36" s="21" t="s">
        <v>127</v>
      </c>
      <c r="AA36" s="40"/>
      <c r="AB36" s="40"/>
      <c r="AC36" s="40"/>
      <c r="AD36" s="21" t="s">
        <v>110</v>
      </c>
      <c r="AE36" s="40"/>
      <c r="AF36" s="40"/>
      <c r="AG36" s="40"/>
    </row>
    <row r="37">
      <c r="A37" s="41" t="s">
        <v>919</v>
      </c>
      <c r="B37" s="40"/>
      <c r="C37" s="40"/>
      <c r="D37" s="40"/>
      <c r="E37" s="40"/>
      <c r="F37" s="49" t="s">
        <v>198</v>
      </c>
      <c r="G37" s="21" t="s">
        <v>574</v>
      </c>
      <c r="H37" s="49" t="s">
        <v>454</v>
      </c>
      <c r="I37" s="21"/>
      <c r="J37" s="40"/>
      <c r="K37" s="40"/>
      <c r="L37" s="40"/>
      <c r="M37" s="40"/>
      <c r="N37" s="40"/>
      <c r="O37" s="40"/>
      <c r="P37" s="21" t="s">
        <v>456</v>
      </c>
      <c r="Q37" s="21" t="s">
        <v>457</v>
      </c>
      <c r="R37" s="21" t="s">
        <v>456</v>
      </c>
      <c r="S37" s="21" t="s">
        <v>456</v>
      </c>
      <c r="T37" s="40"/>
      <c r="U37" s="21" t="s">
        <v>459</v>
      </c>
      <c r="V37" s="40"/>
      <c r="W37" s="40"/>
      <c r="X37" s="40"/>
      <c r="Y37" s="21" t="s">
        <v>459</v>
      </c>
      <c r="Z37" s="21" t="s">
        <v>456</v>
      </c>
      <c r="AA37" s="21" t="s">
        <v>462</v>
      </c>
      <c r="AB37" s="21" t="s">
        <v>463</v>
      </c>
      <c r="AC37" s="40"/>
      <c r="AD37" s="21" t="s">
        <v>464</v>
      </c>
      <c r="AE37" s="21" t="s">
        <v>465</v>
      </c>
      <c r="AF37" s="21" t="s">
        <v>198</v>
      </c>
      <c r="AG37" s="40"/>
    </row>
    <row r="38">
      <c r="A38" s="21" t="s">
        <v>880</v>
      </c>
      <c r="B38" s="80" t="s">
        <v>65</v>
      </c>
      <c r="C38" s="76" t="s">
        <v>574</v>
      </c>
      <c r="D38" s="75" t="s">
        <v>66</v>
      </c>
      <c r="E38" s="21"/>
      <c r="F38" s="49" t="s">
        <v>67</v>
      </c>
      <c r="G38" s="21"/>
      <c r="H38" s="49" t="s">
        <v>68</v>
      </c>
      <c r="I38" s="21"/>
      <c r="J38" s="40"/>
      <c r="K38" s="40"/>
      <c r="L38" s="40"/>
      <c r="M38" s="40"/>
      <c r="N38" s="40"/>
      <c r="O38" s="21" t="s">
        <v>70</v>
      </c>
      <c r="P38" s="21" t="s">
        <v>71</v>
      </c>
      <c r="Q38" s="21" t="s">
        <v>73</v>
      </c>
      <c r="R38" s="21" t="s">
        <v>74</v>
      </c>
      <c r="S38" s="21" t="s">
        <v>75</v>
      </c>
      <c r="T38" s="40"/>
      <c r="U38" s="21" t="s">
        <v>77</v>
      </c>
      <c r="V38" s="40"/>
      <c r="W38" s="40"/>
      <c r="X38" s="40"/>
      <c r="Y38" s="40"/>
      <c r="Z38" s="21" t="s">
        <v>78</v>
      </c>
      <c r="AA38" s="40"/>
      <c r="AB38" s="40"/>
      <c r="AC38" s="40"/>
      <c r="AD38" s="40"/>
      <c r="AE38" s="21" t="s">
        <v>77</v>
      </c>
      <c r="AF38" s="21" t="s">
        <v>80</v>
      </c>
      <c r="AG38" s="21" t="s">
        <v>81</v>
      </c>
    </row>
    <row r="39">
      <c r="A39" s="41" t="s">
        <v>906</v>
      </c>
      <c r="B39" s="40"/>
      <c r="C39" s="40"/>
      <c r="D39" s="75" t="s">
        <v>449</v>
      </c>
      <c r="E39" s="21"/>
      <c r="F39" s="40"/>
      <c r="G39" s="40"/>
      <c r="H39" s="40"/>
      <c r="I39" s="41" t="s">
        <v>574</v>
      </c>
      <c r="J39" s="40"/>
      <c r="K39" s="40"/>
      <c r="L39" s="40"/>
      <c r="M39" s="40"/>
      <c r="N39" s="21" t="s">
        <v>57</v>
      </c>
      <c r="O39" s="21" t="s">
        <v>406</v>
      </c>
      <c r="P39" s="21" t="s">
        <v>450</v>
      </c>
      <c r="Q39" s="40"/>
      <c r="R39" s="40"/>
      <c r="S39" s="21" t="s">
        <v>451</v>
      </c>
      <c r="T39" s="40"/>
      <c r="U39" s="40"/>
      <c r="V39" s="40"/>
      <c r="W39" s="40"/>
      <c r="X39" s="40"/>
      <c r="Y39" s="40"/>
      <c r="Z39" s="40"/>
      <c r="AA39" s="21" t="s">
        <v>128</v>
      </c>
      <c r="AB39" s="40"/>
      <c r="AC39" s="40"/>
      <c r="AD39" s="21" t="s">
        <v>452</v>
      </c>
      <c r="AE39" s="40"/>
      <c r="AF39" s="21" t="s">
        <v>453</v>
      </c>
      <c r="AG39" s="40"/>
    </row>
    <row r="40">
      <c r="A40" s="21" t="s">
        <v>896</v>
      </c>
      <c r="B40" s="75" t="s">
        <v>114</v>
      </c>
      <c r="C40" s="76" t="s">
        <v>723</v>
      </c>
      <c r="D40" s="75" t="s">
        <v>133</v>
      </c>
      <c r="E40" s="21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21" t="s">
        <v>134</v>
      </c>
      <c r="U40" s="40"/>
      <c r="V40" s="40"/>
      <c r="W40" s="21" t="s">
        <v>135</v>
      </c>
      <c r="X40" s="40"/>
      <c r="Y40" s="21" t="s">
        <v>136</v>
      </c>
      <c r="Z40" s="40"/>
      <c r="AA40" s="40"/>
      <c r="AB40" s="40"/>
      <c r="AC40" s="40"/>
      <c r="AD40" s="40"/>
      <c r="AE40" s="40"/>
      <c r="AF40" s="40"/>
      <c r="AG40" s="40"/>
    </row>
    <row r="41">
      <c r="A41" s="28" t="s">
        <v>916</v>
      </c>
      <c r="B41" s="4"/>
      <c r="C41" s="4"/>
      <c r="D41" s="75" t="s">
        <v>554</v>
      </c>
      <c r="E41" s="3" t="s">
        <v>574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3" t="s">
        <v>456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21" t="s">
        <v>918</v>
      </c>
      <c r="B42" s="75" t="s">
        <v>185</v>
      </c>
      <c r="C42" s="76" t="s">
        <v>723</v>
      </c>
      <c r="D42" s="75" t="s">
        <v>186</v>
      </c>
      <c r="E42" s="21" t="s">
        <v>683</v>
      </c>
      <c r="F42" s="40"/>
      <c r="G42" s="40"/>
      <c r="H42" s="40"/>
      <c r="I42" s="41" t="s">
        <v>574</v>
      </c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21" t="s">
        <v>188</v>
      </c>
      <c r="V42" s="40"/>
      <c r="W42" s="40"/>
      <c r="X42" s="40"/>
      <c r="Y42" s="40"/>
      <c r="Z42" s="40"/>
      <c r="AA42" s="40"/>
      <c r="AB42" s="21" t="s">
        <v>189</v>
      </c>
      <c r="AC42" s="40"/>
      <c r="AD42" s="40"/>
      <c r="AE42" s="40"/>
      <c r="AF42" s="40"/>
      <c r="AG42" s="40"/>
    </row>
    <row r="43">
      <c r="A43" s="4"/>
      <c r="B43" s="4"/>
      <c r="C43" s="4"/>
      <c r="D43" s="75" t="s">
        <v>468</v>
      </c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21" t="s">
        <v>846</v>
      </c>
      <c r="B44" s="75" t="s">
        <v>389</v>
      </c>
      <c r="C44" s="21"/>
      <c r="D44" s="75" t="s">
        <v>390</v>
      </c>
      <c r="E44" s="21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21" t="s">
        <v>392</v>
      </c>
      <c r="S44" s="40"/>
      <c r="T44" s="21" t="s">
        <v>393</v>
      </c>
      <c r="U44" s="40"/>
      <c r="V44" s="21" t="s">
        <v>395</v>
      </c>
      <c r="W44" s="40"/>
      <c r="X44" s="40"/>
      <c r="Y44" s="40"/>
      <c r="Z44" s="40"/>
      <c r="AA44" s="21" t="s">
        <v>396</v>
      </c>
      <c r="AB44" s="40"/>
      <c r="AC44" s="40"/>
      <c r="AD44" s="40"/>
      <c r="AE44" s="40"/>
      <c r="AF44" s="21" t="s">
        <v>398</v>
      </c>
      <c r="AG44" s="21" t="s">
        <v>399</v>
      </c>
    </row>
    <row r="45">
      <c r="A45" s="21" t="s">
        <v>474</v>
      </c>
      <c r="B45" s="36" t="s">
        <v>574</v>
      </c>
      <c r="C45" s="36" t="s">
        <v>660</v>
      </c>
      <c r="D45" s="40"/>
      <c r="E45" s="41" t="s">
        <v>574</v>
      </c>
      <c r="F45" s="40"/>
      <c r="G45" s="40"/>
      <c r="H45" s="21"/>
      <c r="I45" s="21"/>
      <c r="J45" s="40"/>
      <c r="K45" s="40"/>
      <c r="L45" s="40"/>
      <c r="M45" s="40"/>
      <c r="N45" s="40"/>
      <c r="O45" s="40"/>
      <c r="P45" s="21"/>
      <c r="Q45" s="21"/>
      <c r="R45" s="21"/>
      <c r="S45" s="40"/>
      <c r="T45" s="40"/>
      <c r="U45" s="40"/>
      <c r="V45" s="40"/>
      <c r="W45" s="21"/>
      <c r="X45" s="40"/>
      <c r="Y45" s="21"/>
      <c r="Z45" s="21"/>
      <c r="AA45" s="21"/>
      <c r="AB45" s="21"/>
      <c r="AC45" s="21"/>
      <c r="AD45" s="40"/>
      <c r="AE45" s="21"/>
      <c r="AF45" s="21"/>
      <c r="AG45" s="40"/>
    </row>
    <row r="46">
      <c r="A46" s="21" t="s">
        <v>898</v>
      </c>
      <c r="B46" s="75" t="s">
        <v>155</v>
      </c>
      <c r="C46" s="76" t="s">
        <v>574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1" t="s">
        <v>156</v>
      </c>
      <c r="O46" s="40"/>
      <c r="P46" s="40"/>
      <c r="Q46" s="40"/>
      <c r="R46" s="40"/>
      <c r="S46" s="40"/>
      <c r="T46" s="21" t="s">
        <v>157</v>
      </c>
      <c r="U46" s="40"/>
      <c r="V46" s="74" t="s">
        <v>158</v>
      </c>
      <c r="W46" s="40"/>
      <c r="X46" s="40"/>
      <c r="Y46" s="21" t="s">
        <v>160</v>
      </c>
      <c r="Z46" s="21" t="s">
        <v>78</v>
      </c>
      <c r="AA46" s="40"/>
      <c r="AB46" s="21" t="s">
        <v>161</v>
      </c>
      <c r="AC46" s="40"/>
      <c r="AD46" s="40"/>
      <c r="AE46" s="40"/>
      <c r="AF46" s="40"/>
      <c r="AG46" s="40"/>
    </row>
    <row r="47">
      <c r="A47" s="21" t="s">
        <v>855</v>
      </c>
      <c r="B47" s="40"/>
      <c r="C47" s="40"/>
      <c r="D47" s="40"/>
      <c r="E47" s="40"/>
      <c r="F47" s="40"/>
      <c r="G47" s="40"/>
      <c r="H47" s="40"/>
      <c r="I47" s="41" t="s">
        <v>574</v>
      </c>
      <c r="J47" s="40"/>
      <c r="K47" s="40"/>
      <c r="L47" s="40"/>
      <c r="M47" s="40"/>
      <c r="N47" s="40"/>
      <c r="O47" s="40"/>
      <c r="P47" s="40"/>
      <c r="Q47" s="21" t="s">
        <v>444</v>
      </c>
      <c r="R47" s="40"/>
      <c r="S47" s="40"/>
      <c r="T47" s="40"/>
      <c r="U47" s="40"/>
      <c r="V47" s="40"/>
      <c r="W47" s="21" t="s">
        <v>445</v>
      </c>
      <c r="X47" s="21" t="s">
        <v>446</v>
      </c>
      <c r="Y47" s="21" t="s">
        <v>447</v>
      </c>
      <c r="Z47" s="40"/>
      <c r="AA47" s="21" t="s">
        <v>448</v>
      </c>
      <c r="AB47" s="40"/>
      <c r="AC47" s="40"/>
      <c r="AD47" s="40"/>
      <c r="AE47" s="40"/>
      <c r="AF47" s="40"/>
      <c r="AG47" s="40"/>
    </row>
    <row r="48">
      <c r="A48" s="28" t="s">
        <v>876</v>
      </c>
      <c r="B48" s="4"/>
      <c r="C48" s="4"/>
      <c r="D48" s="4"/>
      <c r="E48" s="4"/>
      <c r="F48" s="4"/>
      <c r="G48" s="4"/>
      <c r="H48" s="4"/>
      <c r="I48" s="28" t="s">
        <v>574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28" t="s">
        <v>880</v>
      </c>
      <c r="B49" s="4"/>
      <c r="C49" s="4"/>
      <c r="D49" s="4"/>
      <c r="E49" s="4"/>
      <c r="F49" s="4"/>
      <c r="G49" s="4"/>
      <c r="H49" s="4"/>
      <c r="I49" s="28" t="s">
        <v>764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3" t="s">
        <v>466</v>
      </c>
      <c r="AF49" s="4"/>
      <c r="AG49" s="4"/>
    </row>
    <row r="50">
      <c r="A50" s="28" t="s">
        <v>851</v>
      </c>
      <c r="B50" s="4"/>
      <c r="C50" s="4"/>
      <c r="D50" s="4"/>
      <c r="E50" s="4"/>
      <c r="F50" s="4"/>
      <c r="G50" s="4"/>
      <c r="H50" s="4"/>
      <c r="I50" s="28" t="s">
        <v>574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3" t="s">
        <v>467</v>
      </c>
      <c r="Z50" s="4"/>
      <c r="AA50" s="4"/>
      <c r="AB50" s="4"/>
      <c r="AC50" s="4"/>
      <c r="AD50" s="4"/>
      <c r="AE50" s="4"/>
      <c r="AF50" s="4"/>
      <c r="AG50" s="4"/>
    </row>
    <row r="51">
      <c r="A51" s="28" t="s">
        <v>863</v>
      </c>
      <c r="B51" s="24"/>
      <c r="C51" s="24"/>
      <c r="D51" s="4"/>
      <c r="E51" s="4"/>
      <c r="F51" s="4"/>
      <c r="G51" s="4"/>
      <c r="H51" s="4"/>
      <c r="I51" s="28" t="s">
        <v>574</v>
      </c>
      <c r="J51" s="4"/>
      <c r="K51" s="4"/>
      <c r="L51" s="3" t="s">
        <v>480</v>
      </c>
      <c r="M51" s="3"/>
      <c r="N51" s="4"/>
      <c r="O51" s="4"/>
      <c r="P51" s="3" t="s">
        <v>481</v>
      </c>
      <c r="Q51" s="4"/>
      <c r="R51" s="4"/>
      <c r="S51" s="4"/>
      <c r="T51" s="4"/>
      <c r="U51" s="4"/>
      <c r="V51" s="4"/>
      <c r="W51" s="4"/>
      <c r="X51" s="4"/>
      <c r="Y51" s="4"/>
      <c r="Z51" s="3" t="s">
        <v>78</v>
      </c>
      <c r="AA51" s="4"/>
      <c r="AB51" s="4"/>
      <c r="AC51" s="4"/>
      <c r="AD51" s="3" t="s">
        <v>484</v>
      </c>
      <c r="AE51" s="4"/>
      <c r="AF51" s="4"/>
      <c r="AG51" s="4"/>
    </row>
    <row r="52">
      <c r="A52" s="28" t="s">
        <v>883</v>
      </c>
      <c r="B52" s="4"/>
      <c r="C52" s="4"/>
      <c r="D52" s="4"/>
      <c r="E52" s="4"/>
      <c r="F52" s="4"/>
      <c r="G52" s="4"/>
      <c r="H52" s="4"/>
      <c r="I52" s="4"/>
      <c r="J52" s="4"/>
      <c r="K52" s="28" t="s">
        <v>762</v>
      </c>
      <c r="L52" s="4"/>
      <c r="M52" s="4"/>
      <c r="N52" s="4"/>
      <c r="O52" s="3" t="s">
        <v>486</v>
      </c>
      <c r="P52" s="4"/>
      <c r="Q52" s="4"/>
      <c r="R52" s="4"/>
      <c r="S52" s="4"/>
      <c r="T52" s="4"/>
      <c r="U52" s="4"/>
      <c r="V52" s="4"/>
      <c r="W52" s="4"/>
      <c r="X52" s="3" t="s">
        <v>486</v>
      </c>
      <c r="Y52" s="3" t="s">
        <v>486</v>
      </c>
      <c r="Z52" s="4"/>
      <c r="AA52" s="3" t="s">
        <v>486</v>
      </c>
      <c r="AB52" s="4"/>
      <c r="AC52" s="4"/>
      <c r="AD52" s="4"/>
      <c r="AE52" s="4"/>
      <c r="AF52" s="4"/>
      <c r="AG52" s="4"/>
    </row>
    <row r="53">
      <c r="A53" s="21" t="s">
        <v>180</v>
      </c>
      <c r="B53" s="24"/>
      <c r="C53" s="24"/>
      <c r="D53" s="4"/>
      <c r="E53" s="4"/>
      <c r="F53" s="27" t="s">
        <v>487</v>
      </c>
      <c r="G53" s="3"/>
      <c r="H53" s="4"/>
      <c r="I53" s="4"/>
      <c r="J53" s="4"/>
      <c r="K53" s="28" t="s">
        <v>574</v>
      </c>
      <c r="L53" s="4"/>
      <c r="M53" s="4"/>
      <c r="N53" s="4"/>
      <c r="O53" s="4"/>
      <c r="P53" s="4"/>
      <c r="Q53" s="3" t="s">
        <v>54</v>
      </c>
      <c r="R53" s="3" t="s">
        <v>118</v>
      </c>
      <c r="S53" s="4"/>
      <c r="T53" s="3" t="s">
        <v>118</v>
      </c>
      <c r="U53" s="3" t="s">
        <v>176</v>
      </c>
      <c r="V53" s="4"/>
      <c r="W53" s="3" t="s">
        <v>489</v>
      </c>
      <c r="X53" s="4"/>
      <c r="Y53" s="4"/>
      <c r="Z53" s="3" t="s">
        <v>491</v>
      </c>
      <c r="AA53" s="4"/>
      <c r="AB53" s="4"/>
      <c r="AC53" s="4"/>
      <c r="AD53" s="4"/>
      <c r="AE53" s="4"/>
      <c r="AF53" s="4"/>
      <c r="AG53" s="4"/>
    </row>
    <row r="54">
      <c r="A54" s="28" t="s">
        <v>882</v>
      </c>
      <c r="B54" s="4"/>
      <c r="C54" s="4"/>
      <c r="D54" s="4"/>
      <c r="E54" s="4"/>
      <c r="F54" s="27" t="s">
        <v>124</v>
      </c>
      <c r="G54" s="3"/>
      <c r="H54" s="4"/>
      <c r="J54" s="4"/>
      <c r="K54" s="28" t="s">
        <v>753</v>
      </c>
      <c r="L54" s="3" t="s">
        <v>163</v>
      </c>
      <c r="M54" s="3"/>
      <c r="N54" s="3" t="s">
        <v>163</v>
      </c>
      <c r="O54" s="4"/>
      <c r="P54" s="4"/>
      <c r="Q54" s="4"/>
      <c r="R54" s="3" t="s">
        <v>54</v>
      </c>
      <c r="S54" s="4"/>
      <c r="T54" s="4"/>
      <c r="U54" s="3" t="s">
        <v>145</v>
      </c>
      <c r="V54" s="4"/>
      <c r="W54" s="3" t="s">
        <v>176</v>
      </c>
      <c r="X54" s="3" t="s">
        <v>176</v>
      </c>
      <c r="Y54" s="3" t="s">
        <v>497</v>
      </c>
      <c r="Z54" s="4"/>
      <c r="AA54" s="3" t="s">
        <v>499</v>
      </c>
      <c r="AB54" s="3" t="s">
        <v>174</v>
      </c>
      <c r="AC54" s="4"/>
      <c r="AD54" s="4"/>
      <c r="AE54" s="4"/>
      <c r="AF54" s="3" t="s">
        <v>501</v>
      </c>
      <c r="AG54" s="4"/>
    </row>
    <row r="55">
      <c r="A55" s="28" t="s">
        <v>884</v>
      </c>
      <c r="B55" s="4"/>
      <c r="C55" s="4"/>
      <c r="D55" s="4"/>
      <c r="E55" s="4"/>
      <c r="F55" s="4"/>
      <c r="G55" s="4"/>
      <c r="H55" s="4"/>
      <c r="I55" s="4"/>
      <c r="J55" s="4"/>
      <c r="K55" s="28" t="s">
        <v>753</v>
      </c>
      <c r="L55" s="3" t="s">
        <v>119</v>
      </c>
      <c r="M55" s="3"/>
      <c r="N55" s="4"/>
      <c r="O55" s="4"/>
      <c r="P55" s="4"/>
      <c r="Q55" s="4"/>
      <c r="R55" s="4"/>
      <c r="S55" s="3" t="s">
        <v>54</v>
      </c>
      <c r="T55" s="3" t="s">
        <v>502</v>
      </c>
      <c r="U55" s="3" t="s">
        <v>230</v>
      </c>
      <c r="V55" s="4"/>
      <c r="W55" s="4"/>
      <c r="X55" s="4"/>
      <c r="Y55" s="4"/>
      <c r="Z55" s="4"/>
      <c r="AA55" s="3" t="s">
        <v>128</v>
      </c>
      <c r="AB55" s="4"/>
      <c r="AC55" s="3" t="s">
        <v>174</v>
      </c>
      <c r="AD55" s="3" t="s">
        <v>110</v>
      </c>
      <c r="AE55" s="3" t="s">
        <v>54</v>
      </c>
      <c r="AF55" s="4"/>
      <c r="AG55" s="4"/>
    </row>
    <row r="56">
      <c r="A56" s="28" t="s">
        <v>921</v>
      </c>
      <c r="B56" s="4"/>
      <c r="C56" s="4"/>
      <c r="D56" s="4"/>
      <c r="E56" s="4"/>
      <c r="F56" s="4"/>
      <c r="G56" s="4"/>
      <c r="H56" s="4"/>
      <c r="I56" s="4"/>
      <c r="J56" s="4"/>
      <c r="K56" s="28" t="s">
        <v>574</v>
      </c>
      <c r="L56" s="3" t="s">
        <v>163</v>
      </c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28" t="s">
        <v>770</v>
      </c>
      <c r="B57" s="4"/>
      <c r="C57" s="4"/>
      <c r="D57" s="4"/>
      <c r="E57" s="4"/>
      <c r="F57" s="4"/>
      <c r="G57" s="4"/>
      <c r="H57" s="4"/>
      <c r="I57" s="4"/>
      <c r="J57" s="4"/>
      <c r="K57" s="28" t="s">
        <v>574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3" t="s">
        <v>524</v>
      </c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24"/>
      <c r="B58" s="24"/>
      <c r="C58" s="2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3" t="s">
        <v>526</v>
      </c>
      <c r="AG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3" t="s">
        <v>528</v>
      </c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3" t="s">
        <v>529</v>
      </c>
      <c r="Y59" s="4"/>
      <c r="Z59" s="4"/>
      <c r="AA59" s="4"/>
      <c r="AB59" s="4"/>
      <c r="AC59" s="4"/>
      <c r="AD59" s="4"/>
      <c r="AE59" s="3" t="s">
        <v>118</v>
      </c>
      <c r="AF59" s="4"/>
      <c r="AG59" s="4"/>
    </row>
    <row r="60">
      <c r="A60" s="24"/>
      <c r="B60" s="24"/>
      <c r="C60" s="2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3" t="s">
        <v>145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3" t="s">
        <v>163</v>
      </c>
      <c r="M61" s="3"/>
      <c r="N61" s="3" t="s">
        <v>549</v>
      </c>
      <c r="O61" s="4"/>
      <c r="P61" s="3" t="s">
        <v>550</v>
      </c>
      <c r="Q61" s="3" t="s">
        <v>551</v>
      </c>
      <c r="R61" s="4"/>
      <c r="S61" s="4"/>
      <c r="T61" s="4"/>
      <c r="U61" s="4"/>
      <c r="V61" s="3" t="s">
        <v>168</v>
      </c>
      <c r="W61" s="3" t="s">
        <v>148</v>
      </c>
      <c r="X61" s="4"/>
      <c r="Y61" s="4"/>
      <c r="Z61" s="4"/>
      <c r="AA61" s="4"/>
      <c r="AB61" s="4"/>
      <c r="AC61" s="3" t="s">
        <v>174</v>
      </c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3" t="s">
        <v>419</v>
      </c>
      <c r="Y64" s="4"/>
      <c r="Z64" s="4"/>
      <c r="AA64" s="4"/>
      <c r="AB64" s="4"/>
      <c r="AC64" s="4"/>
      <c r="AD64" s="4"/>
      <c r="AE64" s="4"/>
      <c r="AF64" s="4"/>
      <c r="AG64" s="3" t="s">
        <v>419</v>
      </c>
    </row>
    <row r="65">
      <c r="A65" s="24"/>
      <c r="B65" s="24"/>
      <c r="C65" s="24"/>
      <c r="D65" s="4"/>
      <c r="E65" s="4"/>
      <c r="F65" s="4"/>
      <c r="G65" s="4"/>
      <c r="H65" s="4"/>
      <c r="I65" s="4"/>
      <c r="J65" s="4"/>
      <c r="K65" s="4"/>
      <c r="L65" s="4"/>
      <c r="M65" s="4"/>
      <c r="N65" s="3" t="s">
        <v>476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3" t="s">
        <v>483</v>
      </c>
    </row>
    <row r="66">
      <c r="A66" s="4"/>
      <c r="B66" s="4"/>
      <c r="C66" s="4"/>
      <c r="D66" s="4"/>
      <c r="E66" s="4"/>
      <c r="F66" s="4"/>
      <c r="G66" s="4"/>
      <c r="H66" s="3" t="s">
        <v>118</v>
      </c>
      <c r="I66" s="3"/>
      <c r="J66" s="4"/>
      <c r="K66" s="4"/>
      <c r="L66" s="4"/>
      <c r="M66" s="4"/>
      <c r="N66" s="3" t="s">
        <v>118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3" t="s">
        <v>557</v>
      </c>
      <c r="Z66" s="4"/>
      <c r="AA66" s="4"/>
      <c r="AB66" s="4"/>
      <c r="AC66" s="4"/>
      <c r="AD66" s="4"/>
      <c r="AE66" s="4"/>
      <c r="AF66" s="4"/>
      <c r="AG66" s="3" t="s">
        <v>558</v>
      </c>
    </row>
    <row r="67">
      <c r="A67" s="4"/>
      <c r="B67" s="4"/>
      <c r="C67" s="4"/>
      <c r="D67" s="4"/>
      <c r="E67" s="4"/>
      <c r="F67" s="3" t="s">
        <v>559</v>
      </c>
      <c r="G67" s="3"/>
      <c r="H67" s="3" t="s">
        <v>137</v>
      </c>
      <c r="I67" s="3"/>
      <c r="J67" s="4"/>
      <c r="K67" s="4"/>
      <c r="L67" s="4"/>
      <c r="M67" s="4"/>
      <c r="N67" s="4"/>
      <c r="O67" s="3" t="s">
        <v>57</v>
      </c>
      <c r="P67" s="3" t="s">
        <v>560</v>
      </c>
      <c r="Q67" s="4"/>
      <c r="R67" s="4"/>
      <c r="S67" s="3" t="s">
        <v>561</v>
      </c>
      <c r="T67" s="3" t="s">
        <v>562</v>
      </c>
      <c r="U67" s="3" t="s">
        <v>145</v>
      </c>
      <c r="V67" s="3" t="s">
        <v>168</v>
      </c>
      <c r="W67" s="3" t="s">
        <v>148</v>
      </c>
      <c r="X67" s="3" t="s">
        <v>563</v>
      </c>
      <c r="Y67" s="3" t="s">
        <v>564</v>
      </c>
      <c r="Z67" s="4"/>
      <c r="AA67" s="3" t="s">
        <v>128</v>
      </c>
      <c r="AB67" s="4"/>
      <c r="AC67" s="4"/>
      <c r="AD67" s="3" t="s">
        <v>566</v>
      </c>
      <c r="AE67" s="4"/>
      <c r="AF67" s="4"/>
      <c r="AG67" s="4"/>
    </row>
    <row r="68">
      <c r="A68" s="4"/>
      <c r="B68" s="4"/>
      <c r="C68" s="4"/>
      <c r="D68" s="4"/>
      <c r="E68" s="4"/>
      <c r="F68" s="3" t="s">
        <v>142</v>
      </c>
      <c r="G68" s="3"/>
      <c r="H68" s="4"/>
      <c r="I68" s="4"/>
      <c r="J68" s="4"/>
      <c r="K68" s="4"/>
      <c r="L68" s="3" t="s">
        <v>567</v>
      </c>
      <c r="M68" s="3"/>
      <c r="N68" s="4"/>
      <c r="O68" s="3" t="s">
        <v>118</v>
      </c>
      <c r="P68" s="4"/>
      <c r="Q68" s="4"/>
      <c r="R68" s="4"/>
      <c r="S68" s="3" t="s">
        <v>561</v>
      </c>
      <c r="T68" s="4"/>
      <c r="U68" s="3" t="s">
        <v>118</v>
      </c>
      <c r="V68" s="3" t="s">
        <v>568</v>
      </c>
      <c r="W68" s="4"/>
      <c r="X68" s="3" t="s">
        <v>569</v>
      </c>
      <c r="Y68" s="4"/>
      <c r="Z68" s="4"/>
      <c r="AA68" s="4"/>
      <c r="AB68" s="4"/>
      <c r="AC68" s="3" t="s">
        <v>118</v>
      </c>
      <c r="AD68" s="4"/>
      <c r="AE68" s="3" t="s">
        <v>569</v>
      </c>
      <c r="AF68" s="4"/>
      <c r="AG68" s="3" t="s">
        <v>570</v>
      </c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3" t="s">
        <v>573</v>
      </c>
      <c r="M71" s="3"/>
      <c r="N71" s="4"/>
      <c r="O71" s="3" t="s">
        <v>575</v>
      </c>
      <c r="P71" s="3" t="s">
        <v>121</v>
      </c>
      <c r="Q71" s="4"/>
      <c r="R71" s="4"/>
      <c r="S71" s="4"/>
      <c r="T71" s="3" t="s">
        <v>576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" t="s">
        <v>91</v>
      </c>
      <c r="P72" s="3" t="s">
        <v>577</v>
      </c>
      <c r="Q72" s="4"/>
      <c r="R72" s="4"/>
      <c r="S72" s="4"/>
      <c r="T72" s="4"/>
      <c r="U72" s="3" t="s">
        <v>577</v>
      </c>
      <c r="V72" s="4"/>
      <c r="W72" s="4"/>
      <c r="X72" s="3" t="s">
        <v>578</v>
      </c>
      <c r="Y72" s="4"/>
      <c r="Z72" s="4"/>
      <c r="AA72" s="4"/>
      <c r="AB72" s="3" t="s">
        <v>118</v>
      </c>
      <c r="AC72" s="4"/>
      <c r="AD72" s="4"/>
      <c r="AE72" s="4"/>
      <c r="AF72" s="4"/>
      <c r="AG72" s="3" t="s">
        <v>579</v>
      </c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3" t="s">
        <v>580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3" t="s">
        <v>582</v>
      </c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3" t="s">
        <v>460</v>
      </c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3" t="s">
        <v>118</v>
      </c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3" t="s">
        <v>118</v>
      </c>
      <c r="G77" s="3"/>
      <c r="H77" s="4"/>
      <c r="I77" s="4"/>
      <c r="J77" s="4"/>
      <c r="K77" s="4"/>
      <c r="L77" s="4"/>
      <c r="M77" s="4"/>
      <c r="N77" s="3" t="s">
        <v>118</v>
      </c>
      <c r="O77" s="4"/>
      <c r="P77" s="4"/>
      <c r="Q77" s="4"/>
      <c r="R77" s="4"/>
      <c r="S77" s="4"/>
      <c r="T77" s="4"/>
      <c r="U77" s="4"/>
      <c r="V77" s="4"/>
      <c r="W77" s="3" t="s">
        <v>118</v>
      </c>
      <c r="X77" s="4"/>
      <c r="Y77" s="4"/>
      <c r="Z77" s="3" t="s">
        <v>118</v>
      </c>
      <c r="AA77" s="4"/>
      <c r="AB77" s="3" t="s">
        <v>118</v>
      </c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 t="s">
        <v>590</v>
      </c>
      <c r="T78" s="4"/>
      <c r="U78" s="4"/>
      <c r="V78" s="3" t="s">
        <v>168</v>
      </c>
      <c r="W78" s="3" t="s">
        <v>591</v>
      </c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29" t="s">
        <v>138</v>
      </c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</sheetData>
  <autoFilter ref="$A$1:$AG$61"/>
  <drawing r:id="rId1"/>
</worksheet>
</file>