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Dropbox\TU Delft\Papers\end_user_refactoring\"/>
    </mc:Choice>
  </mc:AlternateContent>
  <bookViews>
    <workbookView xWindow="0" yWindow="0" windowWidth="25125" windowHeight="14010" activeTab="3"/>
  </bookViews>
  <sheets>
    <sheet name="Overview" sheetId="1" r:id="rId1"/>
    <sheet name="Smells per program" sheetId="2" r:id="rId2"/>
    <sheet name="Blocks per Program" sheetId="4" r:id="rId3"/>
    <sheet name="Table4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3" l="1"/>
  <c r="T5" i="3"/>
  <c r="T6" i="3"/>
  <c r="T7" i="3"/>
  <c r="T8" i="3"/>
  <c r="T9" i="3"/>
  <c r="T10" i="3"/>
  <c r="T11" i="3"/>
  <c r="T12" i="3"/>
  <c r="T3" i="3"/>
  <c r="J17" i="3"/>
  <c r="J18" i="3"/>
  <c r="J19" i="3"/>
  <c r="J20" i="3"/>
  <c r="J21" i="3"/>
  <c r="J22" i="3"/>
  <c r="J23" i="3"/>
  <c r="J24" i="3"/>
  <c r="T17" i="3"/>
  <c r="T18" i="3"/>
  <c r="T19" i="3"/>
  <c r="T20" i="3"/>
  <c r="T21" i="3"/>
  <c r="T22" i="3"/>
  <c r="T23" i="3"/>
  <c r="T24" i="3"/>
  <c r="J25" i="3"/>
  <c r="T25" i="3"/>
  <c r="T14" i="3"/>
  <c r="C14" i="3"/>
  <c r="D14" i="3"/>
  <c r="E14" i="3"/>
  <c r="F14" i="3"/>
  <c r="G14" i="3"/>
  <c r="H14" i="3"/>
  <c r="I14" i="3"/>
  <c r="K14" i="3"/>
  <c r="L14" i="3"/>
  <c r="M14" i="3"/>
  <c r="N14" i="3"/>
  <c r="O14" i="3"/>
  <c r="P14" i="3"/>
  <c r="Q14" i="3"/>
  <c r="R14" i="3"/>
  <c r="S14" i="3"/>
  <c r="B14" i="3"/>
  <c r="J14" i="3" s="1"/>
  <c r="S25" i="3" l="1"/>
  <c r="R25" i="3"/>
  <c r="Q25" i="3"/>
  <c r="P25" i="3"/>
  <c r="O25" i="3"/>
  <c r="N25" i="3"/>
  <c r="M25" i="3"/>
  <c r="L25" i="3"/>
  <c r="K25" i="3"/>
  <c r="I25" i="3"/>
  <c r="H25" i="3"/>
  <c r="G25" i="3"/>
  <c r="F25" i="3"/>
  <c r="E25" i="3"/>
  <c r="D25" i="3"/>
  <c r="C25" i="3"/>
  <c r="B25" i="3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2" i="4"/>
</calcChain>
</file>

<file path=xl/sharedStrings.xml><?xml version="1.0" encoding="utf-8"?>
<sst xmlns="http://schemas.openxmlformats.org/spreadsheetml/2006/main" count="544" uniqueCount="108">
  <si>
    <t>Program Name</t>
  </si>
  <si>
    <t>Afhaal Chinees</t>
  </si>
  <si>
    <t>Harry</t>
  </si>
  <si>
    <t>newsumo</t>
  </si>
  <si>
    <t>rIK</t>
  </si>
  <si>
    <t>RobotSmasherProject</t>
  </si>
  <si>
    <t>timo en lucas</t>
  </si>
  <si>
    <t>No-op</t>
  </si>
  <si>
    <t>Long method</t>
  </si>
  <si>
    <t>Smell Name</t>
  </si>
  <si>
    <t>Feature Envy</t>
  </si>
  <si>
    <t>Inappropriate Intimacy</t>
  </si>
  <si>
    <t>Lazy Class</t>
  </si>
  <si>
    <t>Message Chain</t>
  </si>
  <si>
    <t>Many Parameters</t>
  </si>
  <si>
    <t>Duplicate Code</t>
  </si>
  <si>
    <t>Dead Code</t>
  </si>
  <si>
    <t>Unused Field</t>
  </si>
  <si>
    <t>Yes</t>
  </si>
  <si>
    <t>Program</t>
  </si>
  <si>
    <t>Smell</t>
  </si>
  <si>
    <t>Explanation</t>
  </si>
  <si>
    <t>No</t>
  </si>
  <si>
    <t>Sensor 2 is read in main program only to be fed into the my block, would be better inside it</t>
  </si>
  <si>
    <t>There are three my blocks with only 2 blicks inside (slaan, rij achteruit en draaien)</t>
  </si>
  <si>
    <t>Long Method</t>
  </si>
  <si>
    <t>Muziek block is very long, and could have been implemented with an array</t>
  </si>
  <si>
    <t>Duplicated Code</t>
  </si>
  <si>
    <t>The main block uses three loops, but all blocks could have been placed in parallel in 1 loop</t>
  </si>
  <si>
    <t>Two blocks with the same power and direction placed consequentively, could have been merged</t>
  </si>
  <si>
    <t>'draaien' is not used</t>
  </si>
  <si>
    <t>Weg and rij only have 1 block</t>
  </si>
  <si>
    <t>Note that the rampup block was downloaded from the internet, not made by the kid himself</t>
  </si>
  <si>
    <t>Variables are stored and then immediately read</t>
  </si>
  <si>
    <t>Variables for the ramp are stored outside of the block, but could be in</t>
  </si>
  <si>
    <t>Unused Parameter</t>
  </si>
  <si>
    <t>And in the end, Rik manually set the value, so the original parameter is not used anymore</t>
  </si>
  <si>
    <t>Own ramp up block is not used anymore</t>
  </si>
  <si>
    <t>Tempo is defined outside of myblock, but (only) used in</t>
  </si>
  <si>
    <t>Omdraaien en Rij consist of only 2 blocks</t>
  </si>
  <si>
    <t>Omdraaien is not used anymore</t>
  </si>
  <si>
    <t>No Op</t>
  </si>
  <si>
    <t>RoboCup Nickolay</t>
  </si>
  <si>
    <t>RoboCup Basic</t>
  </si>
  <si>
    <t>This program did not use my blocks so is likely not to have smells</t>
  </si>
  <si>
    <t>RoboCup Lijn2</t>
  </si>
  <si>
    <t>Many instances here. Even a copy of a whole myblock in the code, and the two myblocks also look very common</t>
  </si>
  <si>
    <t>Allebei Zwart no longer used</t>
  </si>
  <si>
    <t>There is a part of the code that is bascially 'drive until yellow' but it is not in a block</t>
  </si>
  <si>
    <t>The same two blocks look common (allebeizwart and allebeigroen) this is an example I explained in class</t>
  </si>
  <si>
    <t>Vindhetblik is no longer used</t>
  </si>
  <si>
    <t>Does not have myblocks</t>
  </si>
  <si>
    <t>Because of the lack of use of my myblocks the switch blocks are quite similar.</t>
  </si>
  <si>
    <t>FollowRed</t>
  </si>
  <si>
    <t>No myBlocks</t>
  </si>
  <si>
    <t xml:space="preserve">No </t>
  </si>
  <si>
    <t>This is nitpicking a bit though, for 1 block</t>
  </si>
  <si>
    <t>ColorFollowerDist</t>
  </si>
  <si>
    <t>With a loop and a switch Line_Follower is one of the bigger blocks I have seen</t>
  </si>
  <si>
    <t>Two switch paths could have been generalized (multiply sensor value to obtain direction)</t>
  </si>
  <si>
    <t>Like in FollowRed, the two switch paths could have been generalized</t>
  </si>
  <si>
    <t>lineFollow</t>
  </si>
  <si>
    <t>Many parameters</t>
  </si>
  <si>
    <t>With 4 parameters, a lot more than all others</t>
  </si>
  <si>
    <t>LineStraddle</t>
  </si>
  <si>
    <t>Nested switches (ifs) with similar conditions</t>
  </si>
  <si>
    <t>TurnDegrees</t>
  </si>
  <si>
    <t>MyBlocksa Left and Right are the same except for a different motor</t>
  </si>
  <si>
    <t>RampUp</t>
  </si>
  <si>
    <t>NLT_D3_EV3_2015</t>
  </si>
  <si>
    <t>fll</t>
  </si>
  <si>
    <t>Both Calibrate and LineFollower are big (6+ blocks)</t>
  </si>
  <si>
    <t>SimpleFollower block is not used</t>
  </si>
  <si>
    <t>Calibrate sets 4 variables that are never used</t>
  </si>
  <si>
    <t>LineFollowers puts input vars in var-blocks, but the input blocks could be used directly</t>
  </si>
  <si>
    <t>Duplication</t>
  </si>
  <si>
    <t xml:space="preserve">In program 3, there are two subsequent blocks with same power and direction (could have been merged) </t>
  </si>
  <si>
    <t>Betrokken 2 has an unconnected switch block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</si>
  <si>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</si>
  <si>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</si>
  <si>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</si>
  <si>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</si>
  <si>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</si>
  <si>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</si>
  <si>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</si>
  <si>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</si>
  <si>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</si>
  <si>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</si>
  <si>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</si>
  <si>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</si>
  <si>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</si>
  <si>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</si>
  <si>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</si>
  <si>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</si>
  <si>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</si>
  <si>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Name</t>
  </si>
  <si>
    <t>Actor</t>
  </si>
  <si>
    <t>Sensor</t>
  </si>
  <si>
    <t>Logic</t>
  </si>
  <si>
    <t>Data</t>
  </si>
  <si>
    <t>Comment</t>
  </si>
  <si>
    <t>Variables</t>
  </si>
  <si>
    <t>MyBlocks</t>
  </si>
  <si>
    <t>MyBlock Call</t>
  </si>
  <si>
    <t>4 has over 30 blocks</t>
  </si>
  <si>
    <t>Total</t>
  </si>
  <si>
    <t>Robotics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</si>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</sst>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/>
    <xf numFmtId="0" fontId="0" fillId="0" borderId="1" xfId="0" applyBorder="1"/>
    <xf numFmtId="0" fontId="2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0</xdr:rowOff>
    </xdr:from>
    <xdr:to>
      <xdr:col>11</xdr:col>
      <xdr:colOff>904612</xdr:colOff>
      <xdr:row>4</xdr:row>
      <xdr:rowOff>95071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49225" y="0"/>
          <a:ext cx="2104762" cy="14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1076325</xdr:colOff>
      <xdr:row>17</xdr:row>
      <xdr:rowOff>257175</xdr:rowOff>
    </xdr:from>
    <xdr:to>
      <xdr:col>12</xdr:col>
      <xdr:colOff>1123487</xdr:colOff>
      <xdr:row>21</xdr:row>
      <xdr:rowOff>9389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87300" y="2924175"/>
          <a:ext cx="3704762" cy="10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811702</xdr:colOff>
      <xdr:row>6</xdr:row>
      <xdr:rowOff>19050</xdr:rowOff>
    </xdr:from>
    <xdr:to>
      <xdr:col>11</xdr:col>
      <xdr:colOff>1018494</xdr:colOff>
      <xdr:row>11</xdr:row>
      <xdr:rowOff>85419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3477" y="2019300"/>
          <a:ext cx="3864392" cy="1733244"/>
        </a:xfrm>
        <a:prstGeom prst="rect">
          <a:avLst/>
        </a:prstGeom>
      </xdr:spPr>
    </xdr:pic>
    <xdr:clientData/>
  </xdr:twoCellAnchor>
  <xdr:twoCellAnchor editAs="oneCell">
    <xdr:from>
      <xdr:col>9</xdr:col>
      <xdr:colOff>764559</xdr:colOff>
      <xdr:row>10</xdr:row>
      <xdr:rowOff>152400</xdr:rowOff>
    </xdr:from>
    <xdr:to>
      <xdr:col>13</xdr:col>
      <xdr:colOff>656089</xdr:colOff>
      <xdr:row>16</xdr:row>
      <xdr:rowOff>161446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75534" y="2486025"/>
          <a:ext cx="4768330" cy="2009296"/>
        </a:xfrm>
        <a:prstGeom prst="rect">
          <a:avLst/>
        </a:prstGeom>
      </xdr:spPr>
    </xdr:pic>
    <xdr:clientData/>
  </xdr:twoCellAnchor>
  <xdr:twoCellAnchor editAs="oneCell">
    <xdr:from>
      <xdr:col>9</xdr:col>
      <xdr:colOff>954978</xdr:colOff>
      <xdr:row>22</xdr:row>
      <xdr:rowOff>95250</xdr:rowOff>
    </xdr:from>
    <xdr:to>
      <xdr:col>12</xdr:col>
      <xdr:colOff>837524</xdr:colOff>
      <xdr:row>26</xdr:row>
      <xdr:rowOff>294982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65953" y="7762875"/>
          <a:ext cx="3540146" cy="1533232"/>
        </a:xfrm>
        <a:prstGeom prst="rect">
          <a:avLst/>
        </a:prstGeom>
      </xdr:spPr>
    </xdr:pic>
    <xdr:clientData/>
  </xdr:twoCellAnchor>
  <xdr:twoCellAnchor editAs="oneCell">
    <xdr:from>
      <xdr:col>7</xdr:col>
      <xdr:colOff>695325</xdr:colOff>
      <xdr:row>45</xdr:row>
      <xdr:rowOff>47625</xdr:rowOff>
    </xdr:from>
    <xdr:to>
      <xdr:col>10</xdr:col>
      <xdr:colOff>732963</xdr:colOff>
      <xdr:row>51</xdr:row>
      <xdr:rowOff>47375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67900" y="15049500"/>
          <a:ext cx="3695238" cy="2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zoomScale="60" zoomScaleNormal="60" workbookViewId="0">
      <selection activeCell="C21" sqref="C21"/>
    </sheetView>
  </sheetViews>
  <sheetFormatPr defaultRowHeight="26.25" x14ac:dyDescent="0.4"/>
  <cols>
    <col min="1" max="1" width="17.78515625" bestFit="1" customWidth="1"/>
    <col min="2" max="11" width="8.78515625" customWidth="1"/>
  </cols>
  <sheetData>
    <row r="1" spans="1:31" ht="54" customHeight="1" x14ac:dyDescent="0.4">
      <c r="A1" s="1" t="s">
        <v>9</v>
      </c>
      <c r="B1" t="s">
        <v>10</v>
      </c>
      <c r="C1" t="s">
        <v>8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spans="1:31" x14ac:dyDescent="0.4">
      <c r="A2" s="1" t="s">
        <v>0</v>
      </c>
    </row>
    <row r="3" spans="1:31" x14ac:dyDescent="0.4">
      <c r="A3" t="s">
        <v>1</v>
      </c>
      <c r="B3" t="s">
        <v>18</v>
      </c>
      <c r="C3" t="s">
        <v>22</v>
      </c>
      <c r="D3" t="s">
        <v>22</v>
      </c>
      <c r="E3" t="s">
        <v>18</v>
      </c>
      <c r="F3" t="s">
        <v>22</v>
      </c>
      <c r="G3" t="s">
        <v>22</v>
      </c>
      <c r="H3" t="s">
        <v>22</v>
      </c>
      <c r="I3" t="s">
        <v>18</v>
      </c>
      <c r="J3" t="s">
        <v>22</v>
      </c>
      <c r="K3" t="s">
        <v>22</v>
      </c>
    </row>
    <row r="4" spans="1:31" x14ac:dyDescent="0.4">
      <c r="A4" t="s">
        <v>2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44</v>
      </c>
    </row>
    <row r="5" spans="1:31" x14ac:dyDescent="0.4">
      <c r="A5" t="s">
        <v>3</v>
      </c>
      <c r="B5" t="s">
        <v>18</v>
      </c>
      <c r="C5" t="s">
        <v>22</v>
      </c>
      <c r="D5" t="s">
        <v>22</v>
      </c>
      <c r="E5" t="s">
        <v>18</v>
      </c>
      <c r="F5" t="s">
        <v>22</v>
      </c>
      <c r="G5" t="s">
        <v>22</v>
      </c>
      <c r="H5" t="s">
        <v>22</v>
      </c>
      <c r="I5" t="s">
        <v>18</v>
      </c>
      <c r="J5" t="s">
        <v>22</v>
      </c>
      <c r="K5" t="s">
        <v>18</v>
      </c>
    </row>
    <row r="6" spans="1:31" x14ac:dyDescent="0.4">
      <c r="A6" t="s">
        <v>4</v>
      </c>
      <c r="B6" t="s">
        <v>18</v>
      </c>
      <c r="C6" t="s">
        <v>22</v>
      </c>
      <c r="D6" t="s">
        <v>22</v>
      </c>
      <c r="E6" t="s">
        <v>18</v>
      </c>
      <c r="F6" t="s">
        <v>22</v>
      </c>
      <c r="G6" t="s">
        <v>22</v>
      </c>
      <c r="H6" t="s">
        <v>18</v>
      </c>
      <c r="I6" t="s">
        <v>18</v>
      </c>
      <c r="J6" t="s">
        <v>18</v>
      </c>
      <c r="K6" t="s">
        <v>22</v>
      </c>
      <c r="L6" t="s">
        <v>32</v>
      </c>
    </row>
    <row r="7" spans="1:31" x14ac:dyDescent="0.4">
      <c r="A7" t="s">
        <v>5</v>
      </c>
      <c r="B7" t="s">
        <v>22</v>
      </c>
      <c r="C7" t="s">
        <v>18</v>
      </c>
      <c r="D7" t="s">
        <v>22</v>
      </c>
      <c r="E7" t="s">
        <v>22</v>
      </c>
      <c r="F7" t="s">
        <v>22</v>
      </c>
      <c r="G7" t="s">
        <v>22</v>
      </c>
      <c r="H7" t="s">
        <v>18</v>
      </c>
      <c r="I7" t="s">
        <v>22</v>
      </c>
      <c r="J7" t="s">
        <v>22</v>
      </c>
      <c r="K7" t="s">
        <v>22</v>
      </c>
    </row>
    <row r="8" spans="1:31" x14ac:dyDescent="0.4">
      <c r="A8" t="s">
        <v>6</v>
      </c>
      <c r="B8" t="s">
        <v>22</v>
      </c>
      <c r="C8" t="s">
        <v>22</v>
      </c>
      <c r="D8" t="s">
        <v>22</v>
      </c>
      <c r="E8" t="s">
        <v>18</v>
      </c>
      <c r="F8" t="s">
        <v>22</v>
      </c>
      <c r="G8" t="s">
        <v>22</v>
      </c>
      <c r="H8" t="s">
        <v>18</v>
      </c>
      <c r="I8" t="s">
        <v>22</v>
      </c>
      <c r="J8" t="s">
        <v>22</v>
      </c>
      <c r="K8" t="s">
        <v>22</v>
      </c>
    </row>
    <row r="10" spans="1:31" x14ac:dyDescent="0.4">
      <c r="A10" t="s">
        <v>45</v>
      </c>
      <c r="B10" t="s">
        <v>22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18</v>
      </c>
      <c r="I10" t="s">
        <v>18</v>
      </c>
      <c r="J10" t="s">
        <v>22</v>
      </c>
      <c r="K10" t="s">
        <v>22</v>
      </c>
    </row>
    <row r="11" spans="1:31" x14ac:dyDescent="0.4">
      <c r="A11" t="s">
        <v>42</v>
      </c>
      <c r="B11" t="s">
        <v>22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18</v>
      </c>
      <c r="I11" t="s">
        <v>18</v>
      </c>
      <c r="J11" t="s">
        <v>22</v>
      </c>
      <c r="K11" t="s">
        <v>22</v>
      </c>
    </row>
    <row r="12" spans="1:31" x14ac:dyDescent="0.4">
      <c r="A12" t="s">
        <v>43</v>
      </c>
      <c r="B12" t="s">
        <v>22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18</v>
      </c>
      <c r="I12" t="s">
        <v>22</v>
      </c>
      <c r="J12" t="s">
        <v>22</v>
      </c>
      <c r="K12" t="s">
        <v>22</v>
      </c>
      <c r="L12" t="s">
        <v>51</v>
      </c>
    </row>
    <row r="14" spans="1:31" x14ac:dyDescent="0.4">
      <c r="A14" t="s">
        <v>57</v>
      </c>
      <c r="B14" t="s">
        <v>22</v>
      </c>
      <c r="C14" t="s">
        <v>18</v>
      </c>
      <c r="D14" t="s">
        <v>22</v>
      </c>
      <c r="E14" t="s">
        <v>22</v>
      </c>
      <c r="F14" t="s">
        <v>22</v>
      </c>
      <c r="G14" t="s">
        <v>22</v>
      </c>
      <c r="H14" t="s">
        <v>18</v>
      </c>
      <c r="I14" t="s">
        <v>22</v>
      </c>
      <c r="J14" t="s">
        <v>22</v>
      </c>
      <c r="K14" t="s">
        <v>22</v>
      </c>
    </row>
    <row r="15" spans="1:31" x14ac:dyDescent="0.4">
      <c r="A15" t="s">
        <v>53</v>
      </c>
      <c r="B15" t="s">
        <v>22</v>
      </c>
      <c r="C15" t="s">
        <v>22</v>
      </c>
      <c r="D15" t="s">
        <v>22</v>
      </c>
      <c r="E15" t="s">
        <v>22</v>
      </c>
      <c r="F15" t="s">
        <v>22</v>
      </c>
      <c r="G15" t="s">
        <v>55</v>
      </c>
      <c r="H15" t="s">
        <v>18</v>
      </c>
      <c r="I15" t="s">
        <v>22</v>
      </c>
      <c r="J15" t="s">
        <v>22</v>
      </c>
      <c r="K15" t="s">
        <v>22</v>
      </c>
      <c r="L15" t="s">
        <v>54</v>
      </c>
    </row>
    <row r="16" spans="1:31" x14ac:dyDescent="0.4">
      <c r="A16" t="s">
        <v>61</v>
      </c>
      <c r="B16" t="s">
        <v>22</v>
      </c>
      <c r="C16" t="s">
        <v>22</v>
      </c>
      <c r="D16" t="s">
        <v>22</v>
      </c>
      <c r="E16" t="s">
        <v>22</v>
      </c>
      <c r="F16" t="s">
        <v>22</v>
      </c>
      <c r="G16" t="s">
        <v>18</v>
      </c>
      <c r="H16" t="s">
        <v>22</v>
      </c>
      <c r="I16" t="s">
        <v>22</v>
      </c>
      <c r="J16" t="s">
        <v>22</v>
      </c>
      <c r="K16" t="s">
        <v>22</v>
      </c>
    </row>
    <row r="17" spans="1:11" x14ac:dyDescent="0.4">
      <c r="A17" t="s">
        <v>64</v>
      </c>
      <c r="B17" t="s">
        <v>22</v>
      </c>
      <c r="C17" t="s">
        <v>22</v>
      </c>
      <c r="D17" t="s">
        <v>22</v>
      </c>
      <c r="E17" t="s">
        <v>22</v>
      </c>
      <c r="F17" t="s">
        <v>22</v>
      </c>
      <c r="G17" t="s">
        <v>22</v>
      </c>
      <c r="H17" t="s">
        <v>18</v>
      </c>
      <c r="I17" t="s">
        <v>22</v>
      </c>
      <c r="J17" t="s">
        <v>22</v>
      </c>
      <c r="K17" t="s">
        <v>22</v>
      </c>
    </row>
    <row r="18" spans="1:11" x14ac:dyDescent="0.4">
      <c r="A18" t="s">
        <v>69</v>
      </c>
      <c r="B18" t="s">
        <v>22</v>
      </c>
      <c r="C18" t="s">
        <v>18</v>
      </c>
      <c r="D18" t="s">
        <v>22</v>
      </c>
      <c r="E18" t="s">
        <v>22</v>
      </c>
      <c r="F18" t="s">
        <v>22</v>
      </c>
      <c r="G18" t="s">
        <v>22</v>
      </c>
      <c r="H18" t="s">
        <v>22</v>
      </c>
      <c r="I18" t="s">
        <v>18</v>
      </c>
      <c r="J18" t="s">
        <v>18</v>
      </c>
      <c r="K18" t="s">
        <v>18</v>
      </c>
    </row>
    <row r="19" spans="1:11" x14ac:dyDescent="0.4">
      <c r="A19" t="s">
        <v>68</v>
      </c>
      <c r="B19" t="s">
        <v>22</v>
      </c>
      <c r="C19" t="s">
        <v>22</v>
      </c>
      <c r="D19" t="s">
        <v>22</v>
      </c>
      <c r="E19" t="s">
        <v>22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</row>
    <row r="20" spans="1:11" x14ac:dyDescent="0.4">
      <c r="A20" t="s">
        <v>66</v>
      </c>
      <c r="B20" t="s">
        <v>22</v>
      </c>
      <c r="C20" t="s">
        <v>22</v>
      </c>
      <c r="D20" t="s">
        <v>22</v>
      </c>
      <c r="E20" t="s">
        <v>22</v>
      </c>
      <c r="F20" t="s">
        <v>22</v>
      </c>
      <c r="G20" t="s">
        <v>22</v>
      </c>
      <c r="H20" t="s">
        <v>18</v>
      </c>
      <c r="I20" t="s">
        <v>22</v>
      </c>
      <c r="J20" t="s">
        <v>22</v>
      </c>
      <c r="K20" t="s">
        <v>22</v>
      </c>
    </row>
    <row r="21" spans="1:11" x14ac:dyDescent="0.4">
      <c r="A21" t="s">
        <v>70</v>
      </c>
      <c r="B21" t="s">
        <v>22</v>
      </c>
      <c r="C21" s="1" t="s">
        <v>18</v>
      </c>
      <c r="D21" t="s">
        <v>22</v>
      </c>
      <c r="E21" t="s">
        <v>22</v>
      </c>
      <c r="F21" t="s">
        <v>22</v>
      </c>
      <c r="G21" t="s">
        <v>22</v>
      </c>
      <c r="H21" t="s">
        <v>18</v>
      </c>
      <c r="I21" t="s">
        <v>18</v>
      </c>
      <c r="J21" t="s">
        <v>22</v>
      </c>
      <c r="K21" t="s">
        <v>22</v>
      </c>
    </row>
  </sheetData>
  <sortState ref="A14:L20">
    <sortCondition ref="A14:A20"/>
  </sortState>
  <pageMargins left="0.7" right="0.7" top="0.75" bottom="0.75" header="0.3" footer="0.3"/>
  <pageSetup paperSize="9" orientation="portrait" r:id="rId1"/>
  <customProperties>
    <customPr name="FormulaDeskUniqueNam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8" workbookViewId="0">
      <selection activeCell="B41" sqref="B41"/>
    </sheetView>
  </sheetViews>
  <sheetFormatPr defaultRowHeight="26.25" x14ac:dyDescent="0.4"/>
  <cols>
    <col min="1" max="1" width="12.28515625" bestFit="1" customWidth="1"/>
    <col min="2" max="2" width="10.78515625" bestFit="1" customWidth="1"/>
  </cols>
  <sheetData>
    <row r="1" spans="1:3" x14ac:dyDescent="0.4">
      <c r="A1" s="1" t="s">
        <v>19</v>
      </c>
      <c r="B1" s="1" t="s">
        <v>20</v>
      </c>
      <c r="C1" s="1" t="s">
        <v>21</v>
      </c>
    </row>
    <row r="2" spans="1:3" s="5" customFormat="1" x14ac:dyDescent="0.4">
      <c r="A2" s="5" t="s">
        <v>1</v>
      </c>
      <c r="B2" s="5" t="s">
        <v>10</v>
      </c>
      <c r="C2" s="5" t="s">
        <v>23</v>
      </c>
    </row>
    <row r="3" spans="1:3" x14ac:dyDescent="0.4">
      <c r="A3" t="s">
        <v>1</v>
      </c>
      <c r="B3" t="s">
        <v>12</v>
      </c>
      <c r="C3" t="s">
        <v>24</v>
      </c>
    </row>
    <row r="4" spans="1:3" x14ac:dyDescent="0.4">
      <c r="A4" t="s">
        <v>1</v>
      </c>
      <c r="B4" t="s">
        <v>16</v>
      </c>
      <c r="C4" s="4" t="s">
        <v>30</v>
      </c>
    </row>
    <row r="6" spans="1:3" x14ac:dyDescent="0.4">
      <c r="A6" t="s">
        <v>3</v>
      </c>
      <c r="B6" t="s">
        <v>10</v>
      </c>
      <c r="C6" t="s">
        <v>38</v>
      </c>
    </row>
    <row r="7" spans="1:3" x14ac:dyDescent="0.4">
      <c r="A7" t="s">
        <v>3</v>
      </c>
      <c r="B7" t="s">
        <v>12</v>
      </c>
      <c r="C7" t="s">
        <v>39</v>
      </c>
    </row>
    <row r="8" spans="1:3" x14ac:dyDescent="0.4">
      <c r="A8" t="s">
        <v>3</v>
      </c>
      <c r="B8" t="s">
        <v>16</v>
      </c>
      <c r="C8" t="s">
        <v>40</v>
      </c>
    </row>
    <row r="9" spans="1:3" x14ac:dyDescent="0.4">
      <c r="A9" t="s">
        <v>3</v>
      </c>
      <c r="B9" t="s">
        <v>41</v>
      </c>
    </row>
    <row r="11" spans="1:3" x14ac:dyDescent="0.4">
      <c r="A11" t="s">
        <v>4</v>
      </c>
      <c r="B11" t="s">
        <v>10</v>
      </c>
      <c r="C11" t="s">
        <v>34</v>
      </c>
    </row>
    <row r="12" spans="1:3" x14ac:dyDescent="0.4">
      <c r="A12" t="s">
        <v>4</v>
      </c>
      <c r="B12" t="s">
        <v>15</v>
      </c>
      <c r="C12" t="s">
        <v>33</v>
      </c>
    </row>
    <row r="13" spans="1:3" x14ac:dyDescent="0.4">
      <c r="A13" t="s">
        <v>4</v>
      </c>
      <c r="B13" t="s">
        <v>16</v>
      </c>
      <c r="C13" t="s">
        <v>37</v>
      </c>
    </row>
    <row r="14" spans="1:3" x14ac:dyDescent="0.4">
      <c r="A14" t="s">
        <v>4</v>
      </c>
      <c r="B14" t="s">
        <v>35</v>
      </c>
      <c r="C14" t="s">
        <v>36</v>
      </c>
    </row>
    <row r="16" spans="1:3" x14ac:dyDescent="0.4">
      <c r="A16" t="s">
        <v>5</v>
      </c>
      <c r="B16" t="s">
        <v>25</v>
      </c>
      <c r="C16" t="s">
        <v>26</v>
      </c>
    </row>
    <row r="17" spans="1:4" x14ac:dyDescent="0.4">
      <c r="A17" t="s">
        <v>5</v>
      </c>
      <c r="B17" t="s">
        <v>27</v>
      </c>
      <c r="C17" t="s">
        <v>28</v>
      </c>
    </row>
    <row r="19" spans="1:4" x14ac:dyDescent="0.4">
      <c r="A19" t="s">
        <v>6</v>
      </c>
      <c r="B19" t="s">
        <v>15</v>
      </c>
      <c r="C19" t="s">
        <v>29</v>
      </c>
    </row>
    <row r="20" spans="1:4" x14ac:dyDescent="0.4">
      <c r="A20" t="s">
        <v>6</v>
      </c>
      <c r="B20" t="s">
        <v>12</v>
      </c>
      <c r="C20" t="s">
        <v>31</v>
      </c>
    </row>
    <row r="22" spans="1:4" s="5" customFormat="1" x14ac:dyDescent="0.4">
      <c r="A22" s="5" t="s">
        <v>45</v>
      </c>
      <c r="B22" s="5" t="s">
        <v>15</v>
      </c>
      <c r="C22" s="5" t="s">
        <v>46</v>
      </c>
    </row>
    <row r="23" spans="1:4" x14ac:dyDescent="0.4">
      <c r="A23" t="s">
        <v>45</v>
      </c>
      <c r="B23" t="s">
        <v>16</v>
      </c>
      <c r="C23" t="s">
        <v>47</v>
      </c>
    </row>
    <row r="25" spans="1:4" x14ac:dyDescent="0.4">
      <c r="A25" t="s">
        <v>42</v>
      </c>
      <c r="B25" t="s">
        <v>15</v>
      </c>
      <c r="C25" t="s">
        <v>48</v>
      </c>
    </row>
    <row r="26" spans="1:4" x14ac:dyDescent="0.4">
      <c r="A26" t="s">
        <v>42</v>
      </c>
      <c r="B26" t="s">
        <v>15</v>
      </c>
      <c r="C26" t="s">
        <v>49</v>
      </c>
    </row>
    <row r="27" spans="1:4" x14ac:dyDescent="0.4">
      <c r="A27" t="s">
        <v>45</v>
      </c>
      <c r="B27" t="s">
        <v>16</v>
      </c>
      <c r="C27" t="s">
        <v>50</v>
      </c>
    </row>
    <row r="29" spans="1:4" x14ac:dyDescent="0.4">
      <c r="A29" t="s">
        <v>43</v>
      </c>
      <c r="B29" t="s">
        <v>15</v>
      </c>
      <c r="C29" t="s">
        <v>52</v>
      </c>
    </row>
    <row r="31" spans="1:4" s="5" customFormat="1" x14ac:dyDescent="0.4">
      <c r="A31" s="5" t="s">
        <v>53</v>
      </c>
      <c r="B31" s="5" t="s">
        <v>15</v>
      </c>
      <c r="C31" s="5" t="s">
        <v>59</v>
      </c>
      <c r="D31" s="5" t="s">
        <v>56</v>
      </c>
    </row>
    <row r="33" spans="1:3" x14ac:dyDescent="0.4">
      <c r="A33" t="s">
        <v>57</v>
      </c>
      <c r="B33" t="s">
        <v>25</v>
      </c>
      <c r="C33" t="s">
        <v>58</v>
      </c>
    </row>
    <row r="35" spans="1:3" x14ac:dyDescent="0.4">
      <c r="A35" t="s">
        <v>53</v>
      </c>
      <c r="B35" t="s">
        <v>15</v>
      </c>
      <c r="C35" t="s">
        <v>60</v>
      </c>
    </row>
    <row r="37" spans="1:3" x14ac:dyDescent="0.4">
      <c r="A37" t="s">
        <v>61</v>
      </c>
      <c r="B37" t="s">
        <v>62</v>
      </c>
      <c r="C37" t="s">
        <v>63</v>
      </c>
    </row>
    <row r="39" spans="1:3" x14ac:dyDescent="0.4">
      <c r="A39" t="s">
        <v>64</v>
      </c>
      <c r="B39" t="s">
        <v>15</v>
      </c>
      <c r="C39" t="s">
        <v>65</v>
      </c>
    </row>
    <row r="41" spans="1:3" x14ac:dyDescent="0.4">
      <c r="A41" t="s">
        <v>66</v>
      </c>
      <c r="B41" t="s">
        <v>15</v>
      </c>
      <c r="C41" t="s">
        <v>67</v>
      </c>
    </row>
    <row r="43" spans="1:3" x14ac:dyDescent="0.4">
      <c r="A43" t="s">
        <v>69</v>
      </c>
      <c r="B43" t="s">
        <v>25</v>
      </c>
      <c r="C43" t="s">
        <v>71</v>
      </c>
    </row>
    <row r="44" spans="1:3" x14ac:dyDescent="0.4">
      <c r="A44" t="s">
        <v>69</v>
      </c>
      <c r="B44" t="s">
        <v>16</v>
      </c>
      <c r="C44" t="s">
        <v>72</v>
      </c>
    </row>
    <row r="45" spans="1:3" x14ac:dyDescent="0.4">
      <c r="A45" t="s">
        <v>69</v>
      </c>
      <c r="B45" t="s">
        <v>17</v>
      </c>
      <c r="C45" t="s">
        <v>73</v>
      </c>
    </row>
    <row r="46" spans="1:3" x14ac:dyDescent="0.4">
      <c r="A46" t="s">
        <v>69</v>
      </c>
      <c r="B46" t="s">
        <v>7</v>
      </c>
      <c r="C46" t="s">
        <v>74</v>
      </c>
    </row>
    <row r="48" spans="1:3" x14ac:dyDescent="0.4">
      <c r="A48" t="s">
        <v>70</v>
      </c>
      <c r="B48" t="s">
        <v>75</v>
      </c>
      <c r="C48" t="s">
        <v>76</v>
      </c>
    </row>
    <row r="49" spans="1:3" x14ac:dyDescent="0.4">
      <c r="A49" t="s">
        <v>70</v>
      </c>
      <c r="B49" t="s">
        <v>16</v>
      </c>
      <c r="C49" t="s">
        <v>77</v>
      </c>
    </row>
    <row r="50" spans="1:3" x14ac:dyDescent="0.4">
      <c r="A50" t="s">
        <v>70</v>
      </c>
      <c r="B50" t="s">
        <v>25</v>
      </c>
      <c r="C50" t="s">
        <v>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90" zoomScaleNormal="90" workbookViewId="0">
      <selection activeCell="C1" sqref="C1:K18"/>
    </sheetView>
  </sheetViews>
  <sheetFormatPr defaultRowHeight="26.25" x14ac:dyDescent="0.4"/>
  <sheetData>
    <row r="1" spans="1:11" x14ac:dyDescent="0.4">
      <c r="A1" t="s">
        <v>95</v>
      </c>
      <c r="C1" t="s">
        <v>99</v>
      </c>
      <c r="D1" t="s">
        <v>96</v>
      </c>
      <c r="E1" t="s">
        <v>97</v>
      </c>
      <c r="F1" t="s">
        <v>98</v>
      </c>
      <c r="G1" t="s">
        <v>103</v>
      </c>
      <c r="H1" t="s">
        <v>100</v>
      </c>
      <c r="I1" t="s">
        <v>101</v>
      </c>
      <c r="J1" t="s">
        <v>102</v>
      </c>
      <c r="K1" t="s">
        <v>105</v>
      </c>
    </row>
    <row r="2" spans="1:11" x14ac:dyDescent="0.4">
      <c r="A2" t="s">
        <v>1</v>
      </c>
      <c r="C2">
        <v>1</v>
      </c>
      <c r="D2">
        <v>8</v>
      </c>
      <c r="E2">
        <v>1</v>
      </c>
      <c r="F2">
        <v>3</v>
      </c>
      <c r="G2">
        <v>2</v>
      </c>
      <c r="H2">
        <v>2</v>
      </c>
      <c r="I2">
        <v>0</v>
      </c>
      <c r="J2">
        <v>3</v>
      </c>
      <c r="K2">
        <f t="shared" ref="K2:K18" si="0">SUM(C2:J2)</f>
        <v>20</v>
      </c>
    </row>
    <row r="3" spans="1:11" x14ac:dyDescent="0.4">
      <c r="A3" t="s">
        <v>2</v>
      </c>
      <c r="C3">
        <v>0</v>
      </c>
      <c r="D3">
        <v>6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f t="shared" si="0"/>
        <v>11</v>
      </c>
    </row>
    <row r="4" spans="1:11" x14ac:dyDescent="0.4">
      <c r="A4" t="s">
        <v>3</v>
      </c>
      <c r="C4">
        <v>2</v>
      </c>
      <c r="D4">
        <v>5</v>
      </c>
      <c r="E4">
        <v>0</v>
      </c>
      <c r="F4">
        <v>4</v>
      </c>
      <c r="G4">
        <v>2</v>
      </c>
      <c r="H4">
        <v>0</v>
      </c>
      <c r="I4">
        <v>1</v>
      </c>
      <c r="J4">
        <v>3</v>
      </c>
      <c r="K4">
        <f t="shared" si="0"/>
        <v>17</v>
      </c>
    </row>
    <row r="5" spans="1:11" x14ac:dyDescent="0.4">
      <c r="A5" t="s">
        <v>4</v>
      </c>
      <c r="C5">
        <v>5</v>
      </c>
      <c r="D5">
        <v>7</v>
      </c>
      <c r="E5">
        <v>2</v>
      </c>
      <c r="F5">
        <v>4</v>
      </c>
      <c r="G5">
        <v>2</v>
      </c>
      <c r="H5">
        <v>1</v>
      </c>
      <c r="I5">
        <v>3</v>
      </c>
      <c r="J5">
        <v>2</v>
      </c>
      <c r="K5">
        <f t="shared" si="0"/>
        <v>26</v>
      </c>
    </row>
    <row r="6" spans="1:11" x14ac:dyDescent="0.4">
      <c r="A6" t="s">
        <v>5</v>
      </c>
      <c r="C6">
        <v>0</v>
      </c>
      <c r="D6">
        <v>16</v>
      </c>
      <c r="E6">
        <v>1</v>
      </c>
      <c r="F6">
        <v>4</v>
      </c>
      <c r="G6">
        <v>3</v>
      </c>
      <c r="H6">
        <v>0</v>
      </c>
      <c r="I6">
        <v>1</v>
      </c>
      <c r="J6">
        <v>3</v>
      </c>
      <c r="K6">
        <f t="shared" si="0"/>
        <v>28</v>
      </c>
    </row>
    <row r="7" spans="1:11" x14ac:dyDescent="0.4">
      <c r="A7" t="s">
        <v>6</v>
      </c>
      <c r="C7">
        <v>0</v>
      </c>
      <c r="D7">
        <v>8</v>
      </c>
      <c r="E7">
        <v>0</v>
      </c>
      <c r="F7">
        <v>3</v>
      </c>
      <c r="G7">
        <v>4</v>
      </c>
      <c r="H7">
        <v>0</v>
      </c>
      <c r="I7">
        <v>1</v>
      </c>
      <c r="J7">
        <v>2</v>
      </c>
      <c r="K7">
        <f t="shared" si="0"/>
        <v>18</v>
      </c>
    </row>
    <row r="8" spans="1:11" x14ac:dyDescent="0.4">
      <c r="A8" t="s">
        <v>45</v>
      </c>
      <c r="C8">
        <v>4</v>
      </c>
      <c r="D8">
        <v>10</v>
      </c>
      <c r="E8">
        <v>8</v>
      </c>
      <c r="F8">
        <v>7</v>
      </c>
      <c r="G8">
        <v>3</v>
      </c>
      <c r="H8">
        <v>1</v>
      </c>
      <c r="I8">
        <v>0</v>
      </c>
      <c r="J8">
        <v>2</v>
      </c>
      <c r="K8">
        <f t="shared" si="0"/>
        <v>35</v>
      </c>
    </row>
    <row r="9" spans="1:11" x14ac:dyDescent="0.4">
      <c r="A9" t="s">
        <v>42</v>
      </c>
      <c r="C9">
        <v>4</v>
      </c>
      <c r="D9">
        <v>16</v>
      </c>
      <c r="E9">
        <v>10</v>
      </c>
      <c r="F9">
        <v>11</v>
      </c>
      <c r="G9">
        <v>5</v>
      </c>
      <c r="H9">
        <v>0</v>
      </c>
      <c r="I9">
        <v>0</v>
      </c>
      <c r="J9">
        <v>4</v>
      </c>
      <c r="K9">
        <f t="shared" si="0"/>
        <v>50</v>
      </c>
    </row>
    <row r="10" spans="1:11" x14ac:dyDescent="0.4">
      <c r="A10" t="s">
        <v>43</v>
      </c>
      <c r="C10">
        <v>1</v>
      </c>
      <c r="D10">
        <v>10</v>
      </c>
      <c r="E10">
        <v>4</v>
      </c>
      <c r="F10">
        <v>2</v>
      </c>
      <c r="G10">
        <v>0</v>
      </c>
      <c r="H10">
        <v>0</v>
      </c>
      <c r="I10">
        <v>0</v>
      </c>
      <c r="J10">
        <v>0</v>
      </c>
      <c r="K10">
        <f t="shared" si="0"/>
        <v>17</v>
      </c>
    </row>
    <row r="11" spans="1:11" x14ac:dyDescent="0.4">
      <c r="A11" t="s">
        <v>57</v>
      </c>
      <c r="C11">
        <v>0</v>
      </c>
      <c r="D11">
        <v>1</v>
      </c>
      <c r="E11">
        <v>1</v>
      </c>
      <c r="F11">
        <v>2</v>
      </c>
      <c r="G11">
        <v>1</v>
      </c>
      <c r="H11">
        <v>6</v>
      </c>
      <c r="I11">
        <v>0</v>
      </c>
      <c r="J11">
        <v>1</v>
      </c>
      <c r="K11">
        <f t="shared" si="0"/>
        <v>12</v>
      </c>
    </row>
    <row r="12" spans="1:11" x14ac:dyDescent="0.4">
      <c r="A12" t="s">
        <v>53</v>
      </c>
      <c r="C12">
        <v>0</v>
      </c>
      <c r="D12">
        <v>2</v>
      </c>
      <c r="E12">
        <v>0</v>
      </c>
      <c r="F12">
        <v>1</v>
      </c>
      <c r="G12">
        <v>0</v>
      </c>
      <c r="H12">
        <v>6</v>
      </c>
      <c r="I12">
        <v>0</v>
      </c>
      <c r="J12">
        <v>0</v>
      </c>
      <c r="K12">
        <f t="shared" si="0"/>
        <v>9</v>
      </c>
    </row>
    <row r="13" spans="1:11" x14ac:dyDescent="0.4">
      <c r="A13" t="s">
        <v>61</v>
      </c>
      <c r="C13">
        <v>2</v>
      </c>
      <c r="D13">
        <v>1</v>
      </c>
      <c r="E13">
        <v>1</v>
      </c>
      <c r="F13">
        <v>4</v>
      </c>
      <c r="G13">
        <v>1</v>
      </c>
      <c r="H13">
        <v>0</v>
      </c>
      <c r="I13">
        <v>0</v>
      </c>
      <c r="J13">
        <v>1</v>
      </c>
      <c r="K13">
        <f t="shared" si="0"/>
        <v>10</v>
      </c>
    </row>
    <row r="14" spans="1:11" x14ac:dyDescent="0.4">
      <c r="A14" t="s">
        <v>64</v>
      </c>
      <c r="C14">
        <v>0</v>
      </c>
      <c r="D14">
        <v>7</v>
      </c>
      <c r="E14">
        <v>0</v>
      </c>
      <c r="F14">
        <v>11</v>
      </c>
      <c r="G14">
        <v>0</v>
      </c>
      <c r="H14">
        <v>15</v>
      </c>
      <c r="I14">
        <v>0</v>
      </c>
      <c r="J14">
        <v>0</v>
      </c>
      <c r="K14">
        <f t="shared" si="0"/>
        <v>33</v>
      </c>
    </row>
    <row r="15" spans="1:11" x14ac:dyDescent="0.4">
      <c r="A15" t="s">
        <v>69</v>
      </c>
      <c r="C15">
        <v>7</v>
      </c>
      <c r="D15">
        <v>15</v>
      </c>
      <c r="E15">
        <v>4</v>
      </c>
      <c r="F15">
        <v>2</v>
      </c>
      <c r="G15">
        <v>3</v>
      </c>
      <c r="H15">
        <v>0</v>
      </c>
      <c r="I15">
        <v>19</v>
      </c>
      <c r="J15">
        <v>4</v>
      </c>
      <c r="K15">
        <f t="shared" si="0"/>
        <v>54</v>
      </c>
    </row>
    <row r="16" spans="1:11" x14ac:dyDescent="0.4">
      <c r="A16" t="s">
        <v>68</v>
      </c>
      <c r="C16">
        <v>1</v>
      </c>
      <c r="D16">
        <v>2</v>
      </c>
      <c r="E16">
        <v>2</v>
      </c>
      <c r="F16">
        <v>0</v>
      </c>
      <c r="G16">
        <v>1</v>
      </c>
      <c r="H16">
        <v>0</v>
      </c>
      <c r="I16">
        <v>0</v>
      </c>
      <c r="J16">
        <v>1</v>
      </c>
      <c r="K16">
        <f t="shared" si="0"/>
        <v>7</v>
      </c>
    </row>
    <row r="17" spans="1:11" x14ac:dyDescent="0.4">
      <c r="A17" t="s">
        <v>66</v>
      </c>
      <c r="C17">
        <v>1</v>
      </c>
      <c r="D17">
        <v>2</v>
      </c>
      <c r="E17">
        <v>0</v>
      </c>
      <c r="F17">
        <v>0</v>
      </c>
      <c r="G17">
        <v>4</v>
      </c>
      <c r="H17">
        <v>7</v>
      </c>
      <c r="I17">
        <v>0</v>
      </c>
      <c r="J17">
        <v>3</v>
      </c>
      <c r="K17">
        <f t="shared" si="0"/>
        <v>17</v>
      </c>
    </row>
    <row r="18" spans="1:11" x14ac:dyDescent="0.4">
      <c r="A18" t="s">
        <v>70</v>
      </c>
      <c r="C18">
        <v>0</v>
      </c>
      <c r="D18">
        <v>78</v>
      </c>
      <c r="E18">
        <v>0</v>
      </c>
      <c r="F18">
        <v>25</v>
      </c>
      <c r="G18">
        <v>27</v>
      </c>
      <c r="H18">
        <v>13</v>
      </c>
      <c r="I18">
        <v>0</v>
      </c>
      <c r="J18">
        <v>6</v>
      </c>
      <c r="K18">
        <f t="shared" si="0"/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zoomScale="50" zoomScaleNormal="50" workbookViewId="0">
      <selection activeCell="F36" sqref="F36"/>
    </sheetView>
  </sheetViews>
  <sheetFormatPr defaultRowHeight="26.25" x14ac:dyDescent="0.4"/>
  <cols>
    <col min="1" max="1" width="19.5" bestFit="1" customWidth="1"/>
    <col min="2" max="2" width="10.140625" customWidth="1"/>
  </cols>
  <sheetData>
    <row r="1" spans="1:20" ht="36" x14ac:dyDescent="0.55000000000000004">
      <c r="B1" s="6" t="s">
        <v>106</v>
      </c>
      <c r="K1" s="6" t="s">
        <v>107</v>
      </c>
    </row>
    <row r="2" spans="1:20" x14ac:dyDescent="0.4">
      <c r="A2" s="1" t="s">
        <v>9</v>
      </c>
      <c r="B2" t="s">
        <v>78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  <c r="I2" t="s">
        <v>85</v>
      </c>
      <c r="K2" t="s">
        <v>86</v>
      </c>
      <c r="L2" t="s">
        <v>87</v>
      </c>
      <c r="M2" t="s">
        <v>88</v>
      </c>
      <c r="N2" t="s">
        <v>89</v>
      </c>
      <c r="O2" t="s">
        <v>90</v>
      </c>
      <c r="P2" t="s">
        <v>91</v>
      </c>
      <c r="Q2" t="s">
        <v>92</v>
      </c>
      <c r="R2" t="s">
        <v>93</v>
      </c>
      <c r="S2" t="s">
        <v>94</v>
      </c>
    </row>
    <row r="3" spans="1:20" x14ac:dyDescent="0.4">
      <c r="A3" t="s">
        <v>10</v>
      </c>
      <c r="B3" t="s">
        <v>18</v>
      </c>
      <c r="C3" t="s">
        <v>22</v>
      </c>
      <c r="D3" t="s">
        <v>18</v>
      </c>
      <c r="E3" t="s">
        <v>18</v>
      </c>
      <c r="F3" t="s">
        <v>22</v>
      </c>
      <c r="G3" t="s">
        <v>22</v>
      </c>
      <c r="H3" t="s">
        <v>22</v>
      </c>
      <c r="I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22</v>
      </c>
      <c r="T3">
        <f>COUNTIF(B3:S3,"Yes")</f>
        <v>3</v>
      </c>
    </row>
    <row r="4" spans="1:20" x14ac:dyDescent="0.4">
      <c r="A4" t="s">
        <v>8</v>
      </c>
      <c r="B4" t="s">
        <v>22</v>
      </c>
      <c r="C4" t="s">
        <v>22</v>
      </c>
      <c r="D4" t="s">
        <v>22</v>
      </c>
      <c r="E4" t="s">
        <v>22</v>
      </c>
      <c r="F4" t="s">
        <v>18</v>
      </c>
      <c r="G4" t="s">
        <v>22</v>
      </c>
      <c r="H4" t="s">
        <v>22</v>
      </c>
      <c r="I4" t="s">
        <v>22</v>
      </c>
      <c r="K4" t="s">
        <v>22</v>
      </c>
      <c r="L4" t="s">
        <v>18</v>
      </c>
      <c r="M4" t="s">
        <v>22</v>
      </c>
      <c r="N4" t="s">
        <v>22</v>
      </c>
      <c r="O4" t="s">
        <v>22</v>
      </c>
      <c r="P4" t="s">
        <v>18</v>
      </c>
      <c r="Q4" t="s">
        <v>22</v>
      </c>
      <c r="R4" t="s">
        <v>22</v>
      </c>
      <c r="S4" t="s">
        <v>22</v>
      </c>
      <c r="T4">
        <f t="shared" ref="T4:T12" si="0">COUNTIF(B4:S4,"Yes")</f>
        <v>3</v>
      </c>
    </row>
    <row r="5" spans="1:20" x14ac:dyDescent="0.4">
      <c r="A5" t="s">
        <v>11</v>
      </c>
      <c r="B5" t="s">
        <v>22</v>
      </c>
      <c r="C5" t="s">
        <v>22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  <c r="T5">
        <f t="shared" si="0"/>
        <v>0</v>
      </c>
    </row>
    <row r="6" spans="1:20" x14ac:dyDescent="0.4">
      <c r="A6" t="s">
        <v>12</v>
      </c>
      <c r="B6" s="7" t="s">
        <v>18</v>
      </c>
      <c r="C6" t="s">
        <v>22</v>
      </c>
      <c r="D6" s="7" t="s">
        <v>18</v>
      </c>
      <c r="E6" s="7" t="s">
        <v>18</v>
      </c>
      <c r="F6" t="s">
        <v>22</v>
      </c>
      <c r="G6" s="7" t="s">
        <v>18</v>
      </c>
      <c r="H6" t="s">
        <v>22</v>
      </c>
      <c r="I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22</v>
      </c>
      <c r="T6">
        <f t="shared" si="0"/>
        <v>4</v>
      </c>
    </row>
    <row r="7" spans="1:20" x14ac:dyDescent="0.4">
      <c r="A7" t="s">
        <v>13</v>
      </c>
      <c r="B7" t="s">
        <v>22</v>
      </c>
      <c r="C7" t="s">
        <v>22</v>
      </c>
      <c r="D7" t="s">
        <v>22</v>
      </c>
      <c r="E7" t="s">
        <v>22</v>
      </c>
      <c r="F7" t="s">
        <v>22</v>
      </c>
      <c r="G7" t="s">
        <v>22</v>
      </c>
      <c r="H7" t="s">
        <v>22</v>
      </c>
      <c r="I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22</v>
      </c>
      <c r="T7">
        <f t="shared" si="0"/>
        <v>0</v>
      </c>
    </row>
    <row r="8" spans="1:20" x14ac:dyDescent="0.4">
      <c r="A8" t="s">
        <v>14</v>
      </c>
      <c r="B8" t="s">
        <v>22</v>
      </c>
      <c r="C8" t="s">
        <v>22</v>
      </c>
      <c r="D8" t="s">
        <v>22</v>
      </c>
      <c r="E8" t="s">
        <v>22</v>
      </c>
      <c r="F8" t="s">
        <v>22</v>
      </c>
      <c r="G8" t="s">
        <v>22</v>
      </c>
      <c r="H8" t="s">
        <v>22</v>
      </c>
      <c r="I8" t="s">
        <v>22</v>
      </c>
      <c r="K8" t="s">
        <v>22</v>
      </c>
      <c r="L8" t="s">
        <v>22</v>
      </c>
      <c r="M8" t="s">
        <v>55</v>
      </c>
      <c r="N8" t="s">
        <v>18</v>
      </c>
      <c r="O8" t="s">
        <v>22</v>
      </c>
      <c r="P8" t="s">
        <v>22</v>
      </c>
      <c r="Q8" t="s">
        <v>22</v>
      </c>
      <c r="R8" t="s">
        <v>22</v>
      </c>
      <c r="S8" t="s">
        <v>22</v>
      </c>
      <c r="T8">
        <f t="shared" si="0"/>
        <v>1</v>
      </c>
    </row>
    <row r="9" spans="1:20" x14ac:dyDescent="0.4">
      <c r="A9" t="s">
        <v>15</v>
      </c>
      <c r="B9" t="s">
        <v>22</v>
      </c>
      <c r="C9" t="s">
        <v>22</v>
      </c>
      <c r="D9" t="s">
        <v>22</v>
      </c>
      <c r="E9" s="7" t="s">
        <v>18</v>
      </c>
      <c r="F9" s="7" t="s">
        <v>18</v>
      </c>
      <c r="G9" s="7" t="s">
        <v>18</v>
      </c>
      <c r="H9" s="7" t="s">
        <v>18</v>
      </c>
      <c r="I9" s="7" t="s">
        <v>18</v>
      </c>
      <c r="J9" s="8"/>
      <c r="K9" s="7" t="s">
        <v>18</v>
      </c>
      <c r="L9" s="7" t="s">
        <v>18</v>
      </c>
      <c r="M9" s="7" t="s">
        <v>18</v>
      </c>
      <c r="N9" s="7" t="s">
        <v>22</v>
      </c>
      <c r="O9" s="7" t="s">
        <v>18</v>
      </c>
      <c r="P9" t="s">
        <v>22</v>
      </c>
      <c r="Q9" t="s">
        <v>22</v>
      </c>
      <c r="R9" s="7" t="s">
        <v>18</v>
      </c>
      <c r="S9" s="7" t="s">
        <v>18</v>
      </c>
      <c r="T9">
        <f t="shared" si="0"/>
        <v>11</v>
      </c>
    </row>
    <row r="10" spans="1:20" x14ac:dyDescent="0.4">
      <c r="A10" t="s">
        <v>16</v>
      </c>
      <c r="B10" s="7" t="s">
        <v>18</v>
      </c>
      <c r="C10" t="s">
        <v>22</v>
      </c>
      <c r="D10" t="s">
        <v>18</v>
      </c>
      <c r="E10" s="7" t="s">
        <v>18</v>
      </c>
      <c r="F10" t="s">
        <v>22</v>
      </c>
      <c r="G10" t="s">
        <v>22</v>
      </c>
      <c r="H10" s="7" t="s">
        <v>18</v>
      </c>
      <c r="I10" s="7" t="s">
        <v>18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s="7" t="s">
        <v>18</v>
      </c>
      <c r="Q10" t="s">
        <v>22</v>
      </c>
      <c r="R10" t="s">
        <v>22</v>
      </c>
      <c r="S10" s="7" t="s">
        <v>18</v>
      </c>
      <c r="T10">
        <f t="shared" si="0"/>
        <v>7</v>
      </c>
    </row>
    <row r="11" spans="1:20" x14ac:dyDescent="0.4">
      <c r="A11" t="s">
        <v>17</v>
      </c>
      <c r="B11" t="s">
        <v>22</v>
      </c>
      <c r="C11" t="s">
        <v>22</v>
      </c>
      <c r="D11" t="s">
        <v>22</v>
      </c>
      <c r="E11" t="s">
        <v>18</v>
      </c>
      <c r="F11" t="s">
        <v>22</v>
      </c>
      <c r="G11" t="s">
        <v>22</v>
      </c>
      <c r="H11" t="s">
        <v>22</v>
      </c>
      <c r="I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  <c r="P11" t="s">
        <v>18</v>
      </c>
      <c r="Q11" t="s">
        <v>22</v>
      </c>
      <c r="R11" t="s">
        <v>22</v>
      </c>
      <c r="S11" t="s">
        <v>22</v>
      </c>
      <c r="T11">
        <f t="shared" si="0"/>
        <v>2</v>
      </c>
    </row>
    <row r="12" spans="1:20" x14ac:dyDescent="0.4">
      <c r="A12" t="s">
        <v>7</v>
      </c>
      <c r="B12" t="s">
        <v>22</v>
      </c>
      <c r="C12" t="s">
        <v>22</v>
      </c>
      <c r="D12" t="s">
        <v>18</v>
      </c>
      <c r="E12" t="s">
        <v>22</v>
      </c>
      <c r="F12" t="s">
        <v>22</v>
      </c>
      <c r="G12" t="s">
        <v>22</v>
      </c>
      <c r="H12" t="s">
        <v>22</v>
      </c>
      <c r="I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  <c r="P12" t="s">
        <v>18</v>
      </c>
      <c r="Q12" t="s">
        <v>22</v>
      </c>
      <c r="R12" t="s">
        <v>22</v>
      </c>
      <c r="S12" t="s">
        <v>22</v>
      </c>
      <c r="T12">
        <f t="shared" si="0"/>
        <v>2</v>
      </c>
    </row>
    <row r="14" spans="1:20" x14ac:dyDescent="0.4">
      <c r="B14">
        <f>COUNTIF(B3:B12,"Yes")</f>
        <v>3</v>
      </c>
      <c r="C14">
        <f t="shared" ref="C14:I14" si="1">COUNTIF(C3:C12,"Yes")</f>
        <v>0</v>
      </c>
      <c r="D14">
        <f t="shared" si="1"/>
        <v>4</v>
      </c>
      <c r="E14">
        <f t="shared" si="1"/>
        <v>5</v>
      </c>
      <c r="F14">
        <f t="shared" si="1"/>
        <v>2</v>
      </c>
      <c r="G14">
        <f t="shared" si="1"/>
        <v>2</v>
      </c>
      <c r="H14">
        <f t="shared" si="1"/>
        <v>2</v>
      </c>
      <c r="I14">
        <f t="shared" si="1"/>
        <v>2</v>
      </c>
      <c r="J14">
        <f>AVERAGE(B14:I14)</f>
        <v>2.5</v>
      </c>
      <c r="K14">
        <f>COUNTIF(K3:K12,"Yes")</f>
        <v>1</v>
      </c>
      <c r="L14">
        <f>COUNTIF(L3:L12,"Yes")</f>
        <v>2</v>
      </c>
      <c r="M14">
        <f>COUNTIF(M3:M12,"Yes")</f>
        <v>1</v>
      </c>
      <c r="N14">
        <f>COUNTIF(N3:N12,"Yes")</f>
        <v>1</v>
      </c>
      <c r="O14">
        <f>COUNTIF(O3:O12,"Yes")</f>
        <v>1</v>
      </c>
      <c r="P14">
        <f>COUNTIF(P3:P12,"Yes")</f>
        <v>4</v>
      </c>
      <c r="Q14">
        <f>COUNTIF(Q3:Q12,"Yes")</f>
        <v>0</v>
      </c>
      <c r="R14">
        <f>COUNTIF(R3:R12,"Yes")</f>
        <v>1</v>
      </c>
      <c r="S14">
        <f>COUNTIF(S3:S12,"Yes")</f>
        <v>2</v>
      </c>
      <c r="T14">
        <f>AVERAGE(K14:S14)</f>
        <v>1.4444444444444444</v>
      </c>
    </row>
    <row r="17" spans="1:20" x14ac:dyDescent="0.4">
      <c r="A17" t="s">
        <v>99</v>
      </c>
      <c r="B17">
        <v>1</v>
      </c>
      <c r="C17">
        <v>0</v>
      </c>
      <c r="D17">
        <v>2</v>
      </c>
      <c r="E17">
        <v>5</v>
      </c>
      <c r="F17">
        <v>0</v>
      </c>
      <c r="G17">
        <v>0</v>
      </c>
      <c r="H17">
        <v>4</v>
      </c>
      <c r="I17">
        <v>4</v>
      </c>
      <c r="J17">
        <f t="shared" ref="J17:J23" si="2">AVERAGE(B17:I17)</f>
        <v>2</v>
      </c>
      <c r="K17">
        <v>1</v>
      </c>
      <c r="L17">
        <v>0</v>
      </c>
      <c r="M17">
        <v>0</v>
      </c>
      <c r="N17">
        <v>2</v>
      </c>
      <c r="O17">
        <v>0</v>
      </c>
      <c r="P17">
        <v>7</v>
      </c>
      <c r="Q17">
        <v>1</v>
      </c>
      <c r="R17">
        <v>1</v>
      </c>
      <c r="S17">
        <v>0</v>
      </c>
      <c r="T17">
        <f t="shared" ref="T17:T23" si="3">AVERAGE(K17:S17)</f>
        <v>1.3333333333333333</v>
      </c>
    </row>
    <row r="18" spans="1:20" x14ac:dyDescent="0.4">
      <c r="A18" t="s">
        <v>96</v>
      </c>
      <c r="B18">
        <v>8</v>
      </c>
      <c r="C18">
        <v>6</v>
      </c>
      <c r="D18">
        <v>5</v>
      </c>
      <c r="E18">
        <v>7</v>
      </c>
      <c r="F18">
        <v>16</v>
      </c>
      <c r="G18">
        <v>8</v>
      </c>
      <c r="H18">
        <v>10</v>
      </c>
      <c r="I18">
        <v>16</v>
      </c>
      <c r="J18">
        <f t="shared" si="2"/>
        <v>9.5</v>
      </c>
      <c r="K18">
        <v>10</v>
      </c>
      <c r="L18">
        <v>1</v>
      </c>
      <c r="M18">
        <v>2</v>
      </c>
      <c r="N18">
        <v>1</v>
      </c>
      <c r="O18">
        <v>7</v>
      </c>
      <c r="P18">
        <v>15</v>
      </c>
      <c r="Q18">
        <v>2</v>
      </c>
      <c r="R18">
        <v>2</v>
      </c>
      <c r="S18">
        <v>78</v>
      </c>
      <c r="T18">
        <f t="shared" si="3"/>
        <v>13.111111111111111</v>
      </c>
    </row>
    <row r="19" spans="1:20" x14ac:dyDescent="0.4">
      <c r="A19" t="s">
        <v>97</v>
      </c>
      <c r="B19">
        <v>1</v>
      </c>
      <c r="C19">
        <v>0</v>
      </c>
      <c r="D19">
        <v>0</v>
      </c>
      <c r="E19">
        <v>2</v>
      </c>
      <c r="F19">
        <v>1</v>
      </c>
      <c r="G19">
        <v>0</v>
      </c>
      <c r="H19">
        <v>8</v>
      </c>
      <c r="I19">
        <v>10</v>
      </c>
      <c r="J19">
        <f t="shared" si="2"/>
        <v>2.75</v>
      </c>
      <c r="K19">
        <v>4</v>
      </c>
      <c r="L19">
        <v>1</v>
      </c>
      <c r="M19">
        <v>0</v>
      </c>
      <c r="N19">
        <v>1</v>
      </c>
      <c r="O19">
        <v>0</v>
      </c>
      <c r="P19">
        <v>4</v>
      </c>
      <c r="Q19">
        <v>2</v>
      </c>
      <c r="R19">
        <v>0</v>
      </c>
      <c r="S19">
        <v>0</v>
      </c>
      <c r="T19">
        <f t="shared" si="3"/>
        <v>1.3333333333333333</v>
      </c>
    </row>
    <row r="20" spans="1:20" x14ac:dyDescent="0.4">
      <c r="A20" t="s">
        <v>98</v>
      </c>
      <c r="B20">
        <v>3</v>
      </c>
      <c r="C20">
        <v>5</v>
      </c>
      <c r="D20">
        <v>4</v>
      </c>
      <c r="E20">
        <v>4</v>
      </c>
      <c r="F20">
        <v>4</v>
      </c>
      <c r="G20">
        <v>3</v>
      </c>
      <c r="H20">
        <v>7</v>
      </c>
      <c r="I20">
        <v>11</v>
      </c>
      <c r="J20">
        <f t="shared" si="2"/>
        <v>5.125</v>
      </c>
      <c r="K20">
        <v>2</v>
      </c>
      <c r="L20">
        <v>2</v>
      </c>
      <c r="M20">
        <v>1</v>
      </c>
      <c r="N20">
        <v>4</v>
      </c>
      <c r="O20">
        <v>11</v>
      </c>
      <c r="P20">
        <v>2</v>
      </c>
      <c r="Q20">
        <v>0</v>
      </c>
      <c r="R20">
        <v>0</v>
      </c>
      <c r="S20">
        <v>25</v>
      </c>
      <c r="T20">
        <f t="shared" si="3"/>
        <v>5.2222222222222223</v>
      </c>
    </row>
    <row r="21" spans="1:20" x14ac:dyDescent="0.4">
      <c r="A21" t="s">
        <v>103</v>
      </c>
      <c r="B21">
        <v>2</v>
      </c>
      <c r="C21">
        <v>0</v>
      </c>
      <c r="D21">
        <v>2</v>
      </c>
      <c r="E21">
        <v>2</v>
      </c>
      <c r="F21">
        <v>3</v>
      </c>
      <c r="G21">
        <v>4</v>
      </c>
      <c r="H21">
        <v>3</v>
      </c>
      <c r="I21">
        <v>5</v>
      </c>
      <c r="J21">
        <f t="shared" si="2"/>
        <v>2.625</v>
      </c>
      <c r="K21">
        <v>0</v>
      </c>
      <c r="L21">
        <v>1</v>
      </c>
      <c r="M21">
        <v>0</v>
      </c>
      <c r="N21">
        <v>1</v>
      </c>
      <c r="O21">
        <v>0</v>
      </c>
      <c r="P21">
        <v>3</v>
      </c>
      <c r="Q21">
        <v>1</v>
      </c>
      <c r="R21">
        <v>4</v>
      </c>
      <c r="S21">
        <v>27</v>
      </c>
      <c r="T21">
        <f t="shared" si="3"/>
        <v>4.1111111111111107</v>
      </c>
    </row>
    <row r="22" spans="1:20" x14ac:dyDescent="0.4">
      <c r="A22" t="s">
        <v>100</v>
      </c>
      <c r="B22">
        <v>2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f t="shared" si="2"/>
        <v>0.5</v>
      </c>
      <c r="K22">
        <v>0</v>
      </c>
      <c r="L22">
        <v>6</v>
      </c>
      <c r="M22">
        <v>6</v>
      </c>
      <c r="N22">
        <v>0</v>
      </c>
      <c r="O22">
        <v>15</v>
      </c>
      <c r="P22">
        <v>0</v>
      </c>
      <c r="Q22">
        <v>0</v>
      </c>
      <c r="R22">
        <v>7</v>
      </c>
      <c r="S22">
        <v>13</v>
      </c>
      <c r="T22">
        <f t="shared" si="3"/>
        <v>5.2222222222222223</v>
      </c>
    </row>
    <row r="23" spans="1:20" x14ac:dyDescent="0.4">
      <c r="A23" t="s">
        <v>101</v>
      </c>
      <c r="B23">
        <v>0</v>
      </c>
      <c r="C23">
        <v>0</v>
      </c>
      <c r="D23">
        <v>1</v>
      </c>
      <c r="E23">
        <v>3</v>
      </c>
      <c r="F23">
        <v>1</v>
      </c>
      <c r="G23">
        <v>1</v>
      </c>
      <c r="H23">
        <v>0</v>
      </c>
      <c r="I23">
        <v>0</v>
      </c>
      <c r="J23">
        <f t="shared" si="2"/>
        <v>0.75</v>
      </c>
      <c r="K23">
        <v>0</v>
      </c>
      <c r="L23">
        <v>0</v>
      </c>
      <c r="M23">
        <v>0</v>
      </c>
      <c r="N23">
        <v>0</v>
      </c>
      <c r="O23">
        <v>0</v>
      </c>
      <c r="P23">
        <v>19</v>
      </c>
      <c r="Q23">
        <v>0</v>
      </c>
      <c r="R23">
        <v>0</v>
      </c>
      <c r="S23">
        <v>0</v>
      </c>
      <c r="T23">
        <f t="shared" si="3"/>
        <v>2.1111111111111112</v>
      </c>
    </row>
    <row r="24" spans="1:20" x14ac:dyDescent="0.4">
      <c r="A24" t="s">
        <v>102</v>
      </c>
      <c r="B24">
        <v>3</v>
      </c>
      <c r="C24">
        <v>0</v>
      </c>
      <c r="D24">
        <v>3</v>
      </c>
      <c r="E24">
        <v>2</v>
      </c>
      <c r="F24">
        <v>3</v>
      </c>
      <c r="G24">
        <v>2</v>
      </c>
      <c r="H24">
        <v>2</v>
      </c>
      <c r="I24">
        <v>4</v>
      </c>
      <c r="J24">
        <f>AVERAGE(B24:I24)</f>
        <v>2.375</v>
      </c>
      <c r="K24">
        <v>0</v>
      </c>
      <c r="L24">
        <v>1</v>
      </c>
      <c r="M24">
        <v>0</v>
      </c>
      <c r="N24">
        <v>1</v>
      </c>
      <c r="O24">
        <v>0</v>
      </c>
      <c r="P24">
        <v>4</v>
      </c>
      <c r="Q24">
        <v>1</v>
      </c>
      <c r="R24">
        <v>3</v>
      </c>
      <c r="S24">
        <v>6</v>
      </c>
      <c r="T24">
        <f>AVERAGE(K24:S24)</f>
        <v>1.7777777777777777</v>
      </c>
    </row>
    <row r="25" spans="1:20" x14ac:dyDescent="0.4">
      <c r="A25" t="s">
        <v>105</v>
      </c>
      <c r="B25">
        <f t="shared" ref="B25:I25" si="4">SUM(B17:B24)</f>
        <v>20</v>
      </c>
      <c r="C25">
        <f t="shared" si="4"/>
        <v>11</v>
      </c>
      <c r="D25">
        <f t="shared" si="4"/>
        <v>17</v>
      </c>
      <c r="E25">
        <f t="shared" si="4"/>
        <v>26</v>
      </c>
      <c r="F25">
        <f t="shared" si="4"/>
        <v>28</v>
      </c>
      <c r="G25">
        <f t="shared" si="4"/>
        <v>18</v>
      </c>
      <c r="H25">
        <f t="shared" si="4"/>
        <v>35</v>
      </c>
      <c r="I25">
        <f t="shared" si="4"/>
        <v>50</v>
      </c>
      <c r="J25">
        <f>MEDIAN(B25:I25)</f>
        <v>23</v>
      </c>
      <c r="K25">
        <f>SUM(K17:K24)</f>
        <v>17</v>
      </c>
      <c r="L25">
        <f>SUM(L17:L24)</f>
        <v>12</v>
      </c>
      <c r="M25">
        <f>SUM(M17:M24)</f>
        <v>9</v>
      </c>
      <c r="N25">
        <f>SUM(N17:N24)</f>
        <v>10</v>
      </c>
      <c r="O25">
        <f>SUM(O17:O24)</f>
        <v>33</v>
      </c>
      <c r="P25">
        <f>SUM(P17:P24)</f>
        <v>54</v>
      </c>
      <c r="Q25">
        <f>SUM(Q17:Q24)</f>
        <v>7</v>
      </c>
      <c r="R25">
        <f>SUM(R17:R24)</f>
        <v>17</v>
      </c>
      <c r="S25">
        <f>SUM(S17:S24)</f>
        <v>149</v>
      </c>
      <c r="T25">
        <f>MEDIAN(K25:S25)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Smells per program</vt:lpstr>
      <vt:lpstr>Blocks per Program</vt:lpstr>
      <vt:lpstr>Table4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Felienne</dc:creator>
  <cp:lastModifiedBy>Felienne</cp:lastModifiedBy>
  <dcterms:created xsi:type="dcterms:W3CDTF">2015-07-21T14:58:31Z</dcterms:created>
  <dcterms:modified xsi:type="dcterms:W3CDTF">2015-08-27T13:23:47Z</dcterms:modified>
</cp:coreProperties>
</file>