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lag\Documents\ITMO\math-stat\"/>
    </mc:Choice>
  </mc:AlternateContent>
  <xr:revisionPtr revIDLastSave="0" documentId="13_ncr:1_{20F67BAA-AFE4-4C4B-9099-6DB4A75481A5}" xr6:coauthVersionLast="47" xr6:coauthVersionMax="47" xr10:uidLastSave="{00000000-0000-0000-0000-000000000000}"/>
  <bookViews>
    <workbookView xWindow="-98" yWindow="-98" windowWidth="24196" windowHeight="14476" activeTab="1" xr2:uid="{4E273E63-EDAF-44EE-A1AD-C0DF08186711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5" i="2" l="1"/>
  <c r="L2" i="2"/>
  <c r="I9" i="2" s="1"/>
  <c r="F8" i="2"/>
  <c r="B8" i="2"/>
  <c r="D2" i="1"/>
  <c r="C2" i="1"/>
  <c r="B15" i="2" l="1"/>
  <c r="A16" i="2" s="1"/>
  <c r="C15" i="2" l="1"/>
  <c r="B16" i="2"/>
  <c r="A17" i="2" s="1"/>
  <c r="D15" i="2"/>
  <c r="E15" i="2" s="1"/>
  <c r="F15" i="2" s="1"/>
  <c r="C16" i="2" l="1"/>
  <c r="B17" i="2"/>
  <c r="A18" i="2" s="1"/>
  <c r="D17" i="2"/>
  <c r="E17" i="2" s="1"/>
  <c r="D16" i="2"/>
  <c r="E16" i="2" s="1"/>
  <c r="F16" i="2" s="1"/>
  <c r="F17" i="2" l="1"/>
  <c r="C17" i="2"/>
  <c r="B18" i="2"/>
  <c r="A19" i="2" s="1"/>
  <c r="C18" i="2" l="1"/>
  <c r="D18" i="2"/>
  <c r="E18" i="2" s="1"/>
  <c r="F18" i="2" s="1"/>
  <c r="B19" i="2"/>
  <c r="A20" i="2" s="1"/>
  <c r="D19" i="2"/>
  <c r="E19" i="2" s="1"/>
  <c r="C19" i="2" l="1"/>
  <c r="F19" i="2"/>
  <c r="B20" i="2"/>
  <c r="A21" i="2" s="1"/>
  <c r="D20" i="2"/>
  <c r="E20" i="2" s="1"/>
  <c r="F20" i="2" s="1"/>
  <c r="C20" i="2" l="1"/>
  <c r="B21" i="2"/>
  <c r="A22" i="2" s="1"/>
  <c r="D21" i="2"/>
  <c r="E21" i="2" s="1"/>
  <c r="F21" i="2" s="1"/>
  <c r="C21" i="2" l="1"/>
  <c r="B22" i="2"/>
  <c r="A23" i="2" s="1"/>
  <c r="D22" i="2"/>
  <c r="E22" i="2" s="1"/>
  <c r="F22" i="2" s="1"/>
  <c r="C22" i="2" l="1"/>
  <c r="B23" i="2"/>
  <c r="A24" i="2" s="1"/>
  <c r="D23" i="2"/>
  <c r="E23" i="2" s="1"/>
  <c r="F23" i="2" s="1"/>
  <c r="C23" i="2" l="1"/>
  <c r="B24" i="2"/>
  <c r="A25" i="2" s="1"/>
  <c r="D24" i="2"/>
  <c r="E24" i="2" s="1"/>
  <c r="F24" i="2" s="1"/>
  <c r="C24" i="2" l="1"/>
  <c r="B25" i="2"/>
  <c r="A26" i="2" s="1"/>
  <c r="C25" i="2" l="1"/>
  <c r="B26" i="2"/>
  <c r="A27" i="2" s="1"/>
  <c r="D26" i="2"/>
  <c r="E26" i="2" s="1"/>
  <c r="D25" i="2"/>
  <c r="E25" i="2" s="1"/>
  <c r="F25" i="2" s="1"/>
  <c r="D27" i="2" l="1"/>
  <c r="E27" i="2" s="1"/>
  <c r="C27" i="2"/>
  <c r="C26" i="2"/>
  <c r="F26" i="2"/>
  <c r="F27" i="2" l="1"/>
</calcChain>
</file>

<file path=xl/sharedStrings.xml><?xml version="1.0" encoding="utf-8"?>
<sst xmlns="http://schemas.openxmlformats.org/spreadsheetml/2006/main" count="17" uniqueCount="10">
  <si>
    <t>x наим</t>
  </si>
  <si>
    <t>x наиб</t>
  </si>
  <si>
    <t>оптимальное число</t>
  </si>
  <si>
    <t>шаг</t>
  </si>
  <si>
    <t>Группированная выборка</t>
  </si>
  <si>
    <t>Начало</t>
  </si>
  <si>
    <t>Конец</t>
  </si>
  <si>
    <t>Кол-во элементов</t>
  </si>
  <si>
    <t>Середина</t>
  </si>
  <si>
    <t>Функция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</si>
</sst>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right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Лист2!$D$14</c:f>
              <c:strCache>
                <c:ptCount val="1"/>
                <c:pt idx="0">
                  <c:v>Кол-во элементов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Лист2!$A$15:$A$27</c:f>
              <c:numCache>
                <c:formatCode>0.00</c:formatCode>
                <c:ptCount val="13"/>
                <c:pt idx="0" formatCode="General">
                  <c:v>-1.5</c:v>
                </c:pt>
                <c:pt idx="1">
                  <c:v>-1.1128533360032309</c:v>
                </c:pt>
                <c:pt idx="2">
                  <c:v>-0.72570667200646166</c:v>
                </c:pt>
                <c:pt idx="3">
                  <c:v>-0.33856000800969244</c:v>
                </c:pt>
                <c:pt idx="4">
                  <c:v>4.8586655987076788E-2</c:v>
                </c:pt>
                <c:pt idx="5">
                  <c:v>0.43573331998384601</c:v>
                </c:pt>
                <c:pt idx="6">
                  <c:v>0.82287998398061524</c:v>
                </c:pt>
                <c:pt idx="7">
                  <c:v>1.2100266479773845</c:v>
                </c:pt>
                <c:pt idx="8">
                  <c:v>1.5971733119741538</c:v>
                </c:pt>
                <c:pt idx="9">
                  <c:v>1.9843199759709229</c:v>
                </c:pt>
                <c:pt idx="10">
                  <c:v>2.371466639967692</c:v>
                </c:pt>
                <c:pt idx="11">
                  <c:v>2.7586133039644611</c:v>
                </c:pt>
                <c:pt idx="12">
                  <c:v>3.1457599679612303</c:v>
                </c:pt>
              </c:numCache>
            </c:numRef>
          </c:cat>
          <c:val>
            <c:numRef>
              <c:f>Лист2!$D$15:$D$27</c:f>
              <c:numCache>
                <c:formatCode>General</c:formatCode>
                <c:ptCount val="13"/>
                <c:pt idx="0">
                  <c:v>2</c:v>
                </c:pt>
                <c:pt idx="1">
                  <c:v>0</c:v>
                </c:pt>
                <c:pt idx="2">
                  <c:v>2</c:v>
                </c:pt>
                <c:pt idx="3">
                  <c:v>1</c:v>
                </c:pt>
                <c:pt idx="4">
                  <c:v>3</c:v>
                </c:pt>
                <c:pt idx="5">
                  <c:v>2</c:v>
                </c:pt>
                <c:pt idx="6">
                  <c:v>6</c:v>
                </c:pt>
                <c:pt idx="7">
                  <c:v>5</c:v>
                </c:pt>
                <c:pt idx="8">
                  <c:v>5</c:v>
                </c:pt>
                <c:pt idx="9">
                  <c:v>9</c:v>
                </c:pt>
                <c:pt idx="10">
                  <c:v>1</c:v>
                </c:pt>
                <c:pt idx="11">
                  <c:v>1</c:v>
                </c:pt>
                <c:pt idx="1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74-4354-A4DD-187AFB1759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9617823"/>
        <c:axId val="499622623"/>
      </c:barChart>
      <c:catAx>
        <c:axId val="499617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622623"/>
        <c:crosses val="autoZero"/>
        <c:auto val="0"/>
        <c:lblAlgn val="ctr"/>
        <c:lblOffset val="100"/>
        <c:noMultiLvlLbl val="0"/>
      </c:catAx>
      <c:valAx>
        <c:axId val="499622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617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Лист2!$F$14</c:f>
              <c:strCache>
                <c:ptCount val="1"/>
                <c:pt idx="0">
                  <c:v>Функция</c:v>
                </c:pt>
              </c:strCache>
            </c:strRef>
          </c:tx>
          <c:spPr>
            <a:noFill/>
            <a:ln>
              <a:solidFill>
                <a:schemeClr val="tx1"/>
              </a:solidFill>
              <a:round/>
            </a:ln>
            <a:effectLst/>
          </c:spPr>
          <c:invertIfNegative val="0"/>
          <c:cat>
            <c:numRef>
              <c:f>Лист2!$C$15:$C$27</c:f>
              <c:numCache>
                <c:formatCode>0.00</c:formatCode>
                <c:ptCount val="13"/>
                <c:pt idx="0">
                  <c:v>-1.3064266680016154</c:v>
                </c:pt>
                <c:pt idx="1">
                  <c:v>-0.91928000400484633</c:v>
                </c:pt>
                <c:pt idx="2">
                  <c:v>-0.53213334000807699</c:v>
                </c:pt>
                <c:pt idx="3">
                  <c:v>-0.14498667601130782</c:v>
                </c:pt>
                <c:pt idx="4">
                  <c:v>0.2421599879854614</c:v>
                </c:pt>
                <c:pt idx="5">
                  <c:v>0.62930665198223057</c:v>
                </c:pt>
                <c:pt idx="6">
                  <c:v>1.0164533159789999</c:v>
                </c:pt>
                <c:pt idx="7">
                  <c:v>1.4035999799757692</c:v>
                </c:pt>
                <c:pt idx="8">
                  <c:v>1.7907466439725384</c:v>
                </c:pt>
                <c:pt idx="9">
                  <c:v>2.1778933079693075</c:v>
                </c:pt>
                <c:pt idx="10">
                  <c:v>2.5650399719660766</c:v>
                </c:pt>
                <c:pt idx="11">
                  <c:v>2.9521866359628457</c:v>
                </c:pt>
                <c:pt idx="12">
                  <c:v>3.3728799839806154</c:v>
                </c:pt>
              </c:numCache>
            </c:numRef>
          </c:cat>
          <c:val>
            <c:numRef>
              <c:f>Лист2!$F$15:$F$27</c:f>
              <c:numCache>
                <c:formatCode>General</c:formatCode>
                <c:ptCount val="13"/>
                <c:pt idx="0">
                  <c:v>0.05</c:v>
                </c:pt>
                <c:pt idx="1">
                  <c:v>0.05</c:v>
                </c:pt>
                <c:pt idx="2">
                  <c:v>0.1</c:v>
                </c:pt>
                <c:pt idx="3">
                  <c:v>0.125</c:v>
                </c:pt>
                <c:pt idx="4">
                  <c:v>0.2</c:v>
                </c:pt>
                <c:pt idx="5">
                  <c:v>0.25</c:v>
                </c:pt>
                <c:pt idx="6">
                  <c:v>0.4</c:v>
                </c:pt>
                <c:pt idx="7">
                  <c:v>0.52500000000000002</c:v>
                </c:pt>
                <c:pt idx="8">
                  <c:v>0.65</c:v>
                </c:pt>
                <c:pt idx="9">
                  <c:v>0.875</c:v>
                </c:pt>
                <c:pt idx="10">
                  <c:v>0.9</c:v>
                </c:pt>
                <c:pt idx="11">
                  <c:v>0.92500000000000004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22-487C-BC48-308B5BBF6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8"/>
        <c:axId val="1025421328"/>
        <c:axId val="1025413168"/>
      </c:barChart>
      <c:catAx>
        <c:axId val="1025421328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5413168"/>
        <c:crosses val="autoZero"/>
        <c:auto val="1"/>
        <c:lblAlgn val="ctr"/>
        <c:lblOffset val="100"/>
        <c:noMultiLvlLbl val="0"/>
      </c:catAx>
      <c:valAx>
        <c:axId val="102541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5421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Лист2!$F$14</c:f>
              <c:strCache>
                <c:ptCount val="1"/>
                <c:pt idx="0">
                  <c:v>Функция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Лист2!$C$15:$C$27</c:f>
              <c:numCache>
                <c:formatCode>0.00</c:formatCode>
                <c:ptCount val="13"/>
                <c:pt idx="0">
                  <c:v>-1.3064266680016154</c:v>
                </c:pt>
                <c:pt idx="1">
                  <c:v>-0.91928000400484633</c:v>
                </c:pt>
                <c:pt idx="2">
                  <c:v>-0.53213334000807699</c:v>
                </c:pt>
                <c:pt idx="3">
                  <c:v>-0.14498667601130782</c:v>
                </c:pt>
                <c:pt idx="4">
                  <c:v>0.2421599879854614</c:v>
                </c:pt>
                <c:pt idx="5">
                  <c:v>0.62930665198223057</c:v>
                </c:pt>
                <c:pt idx="6">
                  <c:v>1.0164533159789999</c:v>
                </c:pt>
                <c:pt idx="7">
                  <c:v>1.4035999799757692</c:v>
                </c:pt>
                <c:pt idx="8">
                  <c:v>1.7907466439725384</c:v>
                </c:pt>
                <c:pt idx="9">
                  <c:v>2.1778933079693075</c:v>
                </c:pt>
                <c:pt idx="10">
                  <c:v>2.5650399719660766</c:v>
                </c:pt>
                <c:pt idx="11">
                  <c:v>2.9521866359628457</c:v>
                </c:pt>
                <c:pt idx="12">
                  <c:v>3.3728799839806154</c:v>
                </c:pt>
              </c:numCache>
            </c:numRef>
          </c:xVal>
          <c:yVal>
            <c:numRef>
              <c:f>Лист2!$F$15:$F$27</c:f>
              <c:numCache>
                <c:formatCode>General</c:formatCode>
                <c:ptCount val="13"/>
                <c:pt idx="0">
                  <c:v>0.05</c:v>
                </c:pt>
                <c:pt idx="1">
                  <c:v>0.05</c:v>
                </c:pt>
                <c:pt idx="2">
                  <c:v>0.1</c:v>
                </c:pt>
                <c:pt idx="3">
                  <c:v>0.125</c:v>
                </c:pt>
                <c:pt idx="4">
                  <c:v>0.2</c:v>
                </c:pt>
                <c:pt idx="5">
                  <c:v>0.25</c:v>
                </c:pt>
                <c:pt idx="6">
                  <c:v>0.4</c:v>
                </c:pt>
                <c:pt idx="7">
                  <c:v>0.52500000000000002</c:v>
                </c:pt>
                <c:pt idx="8">
                  <c:v>0.65</c:v>
                </c:pt>
                <c:pt idx="9">
                  <c:v>0.875</c:v>
                </c:pt>
                <c:pt idx="10">
                  <c:v>0.9</c:v>
                </c:pt>
                <c:pt idx="11">
                  <c:v>0.92500000000000004</c:v>
                </c:pt>
                <c:pt idx="1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C7-4C2F-8540-9EE016E952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2189040"/>
        <c:axId val="912199600"/>
      </c:scatterChart>
      <c:valAx>
        <c:axId val="912189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2199600"/>
        <c:crosses val="autoZero"/>
        <c:crossBetween val="midCat"/>
      </c:valAx>
      <c:valAx>
        <c:axId val="912199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2189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Лист2!$J$46</c:f>
              <c:strCache>
                <c:ptCount val="1"/>
                <c:pt idx="0">
                  <c:v>Функция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Лист2!$I$47:$I$70</c:f>
              <c:numCache>
                <c:formatCode>0.00</c:formatCode>
                <c:ptCount val="24"/>
                <c:pt idx="0">
                  <c:v>-1.3064266680016154</c:v>
                </c:pt>
                <c:pt idx="1">
                  <c:v>-0.91928000400484633</c:v>
                </c:pt>
                <c:pt idx="2">
                  <c:v>-0.91928000400484633</c:v>
                </c:pt>
                <c:pt idx="3">
                  <c:v>-0.53213334000807699</c:v>
                </c:pt>
                <c:pt idx="4">
                  <c:v>-0.53213334000807699</c:v>
                </c:pt>
                <c:pt idx="5">
                  <c:v>-0.14498667601130782</c:v>
                </c:pt>
                <c:pt idx="6">
                  <c:v>-0.14498667601130782</c:v>
                </c:pt>
                <c:pt idx="7">
                  <c:v>0.2421599879854614</c:v>
                </c:pt>
                <c:pt idx="8">
                  <c:v>0.2421599879854614</c:v>
                </c:pt>
                <c:pt idx="9">
                  <c:v>0.62930665198223057</c:v>
                </c:pt>
                <c:pt idx="10">
                  <c:v>0.62930665198223057</c:v>
                </c:pt>
                <c:pt idx="11">
                  <c:v>1.0164533159789999</c:v>
                </c:pt>
                <c:pt idx="12">
                  <c:v>1.0164533159789999</c:v>
                </c:pt>
                <c:pt idx="13">
                  <c:v>1.4035999799757692</c:v>
                </c:pt>
                <c:pt idx="14">
                  <c:v>1.4035999799757692</c:v>
                </c:pt>
                <c:pt idx="15">
                  <c:v>1.7907466439725384</c:v>
                </c:pt>
                <c:pt idx="16">
                  <c:v>1.7907466439725384</c:v>
                </c:pt>
                <c:pt idx="17">
                  <c:v>2.1778933079693075</c:v>
                </c:pt>
                <c:pt idx="18">
                  <c:v>2.1778933079693075</c:v>
                </c:pt>
                <c:pt idx="19">
                  <c:v>2.5650399719660766</c:v>
                </c:pt>
                <c:pt idx="20">
                  <c:v>2.5650399719660766</c:v>
                </c:pt>
                <c:pt idx="21">
                  <c:v>2.9521866359628457</c:v>
                </c:pt>
                <c:pt idx="22">
                  <c:v>2.9521866359628457</c:v>
                </c:pt>
                <c:pt idx="23">
                  <c:v>3.3728799839806154</c:v>
                </c:pt>
              </c:numCache>
            </c:numRef>
          </c:xVal>
          <c:yVal>
            <c:numRef>
              <c:f>Лист2!$J$47:$J$70</c:f>
              <c:numCache>
                <c:formatCode>General</c:formatCode>
                <c:ptCount val="24"/>
                <c:pt idx="0">
                  <c:v>0.05</c:v>
                </c:pt>
                <c:pt idx="1">
                  <c:v>0.05</c:v>
                </c:pt>
                <c:pt idx="2">
                  <c:v>0.1</c:v>
                </c:pt>
                <c:pt idx="3">
                  <c:v>0.1</c:v>
                </c:pt>
                <c:pt idx="4">
                  <c:v>0.125</c:v>
                </c:pt>
                <c:pt idx="5">
                  <c:v>0.125</c:v>
                </c:pt>
                <c:pt idx="6">
                  <c:v>0.2</c:v>
                </c:pt>
                <c:pt idx="7">
                  <c:v>0.2</c:v>
                </c:pt>
                <c:pt idx="8">
                  <c:v>0.25</c:v>
                </c:pt>
                <c:pt idx="9">
                  <c:v>0.25</c:v>
                </c:pt>
                <c:pt idx="10">
                  <c:v>0.4</c:v>
                </c:pt>
                <c:pt idx="11">
                  <c:v>0.4</c:v>
                </c:pt>
                <c:pt idx="12">
                  <c:v>0.52500000000000002</c:v>
                </c:pt>
                <c:pt idx="13">
                  <c:v>0.52500000000000002</c:v>
                </c:pt>
                <c:pt idx="14">
                  <c:v>0.65</c:v>
                </c:pt>
                <c:pt idx="15">
                  <c:v>0.65</c:v>
                </c:pt>
                <c:pt idx="16">
                  <c:v>0.875</c:v>
                </c:pt>
                <c:pt idx="17">
                  <c:v>0.875</c:v>
                </c:pt>
                <c:pt idx="18">
                  <c:v>0.9</c:v>
                </c:pt>
                <c:pt idx="19">
                  <c:v>0.9</c:v>
                </c:pt>
                <c:pt idx="20">
                  <c:v>0.92500000000000004</c:v>
                </c:pt>
                <c:pt idx="21">
                  <c:v>0.92500000000000004</c:v>
                </c:pt>
                <c:pt idx="22">
                  <c:v>1</c:v>
                </c:pt>
                <c:pt idx="23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5E-4917-85DB-582F5FEBC6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3215216"/>
        <c:axId val="903206576"/>
      </c:scatterChart>
      <c:valAx>
        <c:axId val="903215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206576"/>
        <c:crosses val="autoZero"/>
        <c:crossBetween val="midCat"/>
      </c:valAx>
      <c:valAx>
        <c:axId val="90320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215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125474</xdr:colOff>
      <xdr:row>10</xdr:row>
      <xdr:rowOff>163757</xdr:rowOff>
    </xdr:from>
    <xdr:to>
      <xdr:col>12</xdr:col>
      <xdr:colOff>427893</xdr:colOff>
      <xdr:row>28</xdr:row>
      <xdr:rowOff>122360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453B5135-374E-6528-5B8A-E3DA6E662E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411955</xdr:colOff>
      <xdr:row>10</xdr:row>
      <xdr:rowOff>47623</xdr:rowOff>
    </xdr:from>
    <xdr:to>
      <xdr:col>20</xdr:col>
      <xdr:colOff>252413</xdr:colOff>
      <xdr:row>27</xdr:row>
      <xdr:rowOff>157161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C3F774B-8E9D-4599-DD9B-FFA7E38288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83342</xdr:colOff>
      <xdr:row>28</xdr:row>
      <xdr:rowOff>85724</xdr:rowOff>
    </xdr:from>
    <xdr:to>
      <xdr:col>11</xdr:col>
      <xdr:colOff>35717</xdr:colOff>
      <xdr:row>43</xdr:row>
      <xdr:rowOff>114299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4FE4C55-670C-3BDF-AAEA-67CEF632F3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3667</xdr:colOff>
      <xdr:row>45</xdr:row>
      <xdr:rowOff>52820</xdr:rowOff>
    </xdr:from>
    <xdr:to>
      <xdr:col>18</xdr:col>
      <xdr:colOff>25975</xdr:colOff>
      <xdr:row>60</xdr:row>
      <xdr:rowOff>68406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4245ABD0-B6F6-E6D4-20AB-E7C8315104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77318-0FA5-4D62-9448-072A392A158F}">
  <dimension ref="A1:AD2"/>
  <sheetViews>
    <sheetView zoomScale="145" zoomScaleNormal="145" workbookViewId="0">
      <selection activeCell="D2" sqref="D2"/>
    </sheetView>
  </sheetViews>
  <sheetFormatPr defaultRowHeight="14.25" x14ac:dyDescent="0.45"/>
  <cols>
    <col min="4" max="4" width="9.796875" bestFit="1" customWidth="1"/>
  </cols>
  <sheetData>
    <row r="1" spans="1:30" x14ac:dyDescent="0.45">
      <c r="A1">
        <v>1</v>
      </c>
      <c r="B1">
        <v>0</v>
      </c>
      <c r="C1">
        <v>1</v>
      </c>
      <c r="D1">
        <v>1</v>
      </c>
      <c r="E1">
        <v>0</v>
      </c>
      <c r="F1">
        <v>0</v>
      </c>
      <c r="G1">
        <v>0</v>
      </c>
      <c r="H1">
        <v>1</v>
      </c>
      <c r="I1">
        <v>0</v>
      </c>
      <c r="J1">
        <v>0</v>
      </c>
      <c r="K1">
        <v>1</v>
      </c>
      <c r="L1">
        <v>1</v>
      </c>
      <c r="M1">
        <v>0</v>
      </c>
      <c r="N1">
        <v>1</v>
      </c>
      <c r="O1">
        <v>1</v>
      </c>
      <c r="P1">
        <v>1</v>
      </c>
      <c r="Q1">
        <v>1</v>
      </c>
      <c r="R1">
        <v>0</v>
      </c>
      <c r="S1">
        <v>1</v>
      </c>
      <c r="T1">
        <v>1</v>
      </c>
      <c r="U1">
        <v>1</v>
      </c>
      <c r="V1">
        <v>0</v>
      </c>
      <c r="W1">
        <v>0</v>
      </c>
      <c r="X1">
        <v>1</v>
      </c>
      <c r="Y1">
        <v>0</v>
      </c>
      <c r="Z1">
        <v>0</v>
      </c>
      <c r="AA1">
        <v>1</v>
      </c>
      <c r="AB1">
        <v>1</v>
      </c>
      <c r="AC1">
        <v>1</v>
      </c>
      <c r="AD1">
        <v>1</v>
      </c>
    </row>
    <row r="2" spans="1:30" x14ac:dyDescent="0.45">
      <c r="C2">
        <f>SUM(A1:AD1)</f>
        <v>18</v>
      </c>
      <c r="D2" s="1">
        <f>C2/30</f>
        <v>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9C80C-EA7D-4004-8413-15318D3F289D}">
  <dimension ref="A1:L70"/>
  <sheetViews>
    <sheetView tabSelected="1" topLeftCell="G42" zoomScale="118" zoomScaleNormal="130" workbookViewId="0">
      <selection activeCell="T54" sqref="T54"/>
    </sheetView>
  </sheetViews>
  <sheetFormatPr defaultRowHeight="14.25" x14ac:dyDescent="0.45"/>
  <cols>
    <col min="9" max="9" width="10.265625" bestFit="1" customWidth="1"/>
  </cols>
  <sheetData>
    <row r="1" spans="1:12" x14ac:dyDescent="0.45">
      <c r="A1">
        <v>1.63</v>
      </c>
      <c r="B1">
        <v>0.25</v>
      </c>
      <c r="D1">
        <v>1.04</v>
      </c>
      <c r="E1">
        <v>1.48</v>
      </c>
      <c r="F1">
        <v>1.05</v>
      </c>
      <c r="G1">
        <v>2.09</v>
      </c>
      <c r="H1">
        <v>2.31</v>
      </c>
      <c r="I1">
        <v>0.69</v>
      </c>
      <c r="L1" t="s">
        <v>2</v>
      </c>
    </row>
    <row r="2" spans="1:12" x14ac:dyDescent="0.45">
      <c r="A2">
        <v>1.27</v>
      </c>
      <c r="B2">
        <v>-0.66</v>
      </c>
      <c r="D2">
        <v>3.2</v>
      </c>
      <c r="E2">
        <v>0.85</v>
      </c>
      <c r="F2">
        <v>3.33</v>
      </c>
      <c r="G2">
        <v>1.75</v>
      </c>
      <c r="H2">
        <v>0.69</v>
      </c>
      <c r="I2">
        <v>2.2599999999999998</v>
      </c>
      <c r="L2">
        <f>3.3*LN(40)+1</f>
        <v>13.173302198575989</v>
      </c>
    </row>
    <row r="3" spans="1:12" x14ac:dyDescent="0.45">
      <c r="A3">
        <v>1.04</v>
      </c>
      <c r="B3">
        <v>3.59</v>
      </c>
      <c r="D3">
        <v>1.78</v>
      </c>
      <c r="E3">
        <v>-1.1200000000000001</v>
      </c>
      <c r="F3">
        <v>1.87</v>
      </c>
      <c r="G3">
        <v>-0.02</v>
      </c>
      <c r="H3">
        <v>-1.43</v>
      </c>
      <c r="I3">
        <v>0.17</v>
      </c>
    </row>
    <row r="4" spans="1:12" x14ac:dyDescent="0.45">
      <c r="A4">
        <v>2.1</v>
      </c>
      <c r="B4">
        <v>2.1800000000000002</v>
      </c>
      <c r="D4">
        <v>1.31</v>
      </c>
      <c r="E4">
        <v>0.11</v>
      </c>
      <c r="F4">
        <v>2.76</v>
      </c>
      <c r="G4">
        <v>-0.68</v>
      </c>
      <c r="H4">
        <v>2.62</v>
      </c>
      <c r="I4">
        <v>2.0699999999999998</v>
      </c>
    </row>
    <row r="5" spans="1:12" x14ac:dyDescent="0.45">
      <c r="A5">
        <v>1.26</v>
      </c>
      <c r="B5">
        <v>1</v>
      </c>
      <c r="D5">
        <v>2.04</v>
      </c>
      <c r="E5">
        <v>0.99</v>
      </c>
      <c r="F5">
        <v>1.48</v>
      </c>
      <c r="G5">
        <v>2.11</v>
      </c>
      <c r="H5">
        <v>1.63</v>
      </c>
      <c r="I5">
        <v>2.2799999999999998</v>
      </c>
    </row>
    <row r="8" spans="1:12" x14ac:dyDescent="0.45">
      <c r="B8">
        <f>MIN(A1:I5)</f>
        <v>-1.43</v>
      </c>
      <c r="F8">
        <f>MAX(A1:I5)</f>
        <v>3.59</v>
      </c>
    </row>
    <row r="9" spans="1:12" x14ac:dyDescent="0.45">
      <c r="A9" t="s">
        <v>0</v>
      </c>
      <c r="B9">
        <v>-1.5</v>
      </c>
      <c r="E9" t="s">
        <v>1</v>
      </c>
      <c r="F9">
        <v>3.6</v>
      </c>
      <c r="H9" t="s">
        <v>3</v>
      </c>
      <c r="I9" s="2">
        <f>(F9-B9)/L2</f>
        <v>0.38714666399676922</v>
      </c>
    </row>
    <row r="12" spans="1:12" x14ac:dyDescent="0.45">
      <c r="A12" t="s">
        <v>4</v>
      </c>
    </row>
    <row r="14" spans="1:12" x14ac:dyDescent="0.45">
      <c r="A14" t="s">
        <v>5</v>
      </c>
      <c r="B14" t="s">
        <v>6</v>
      </c>
      <c r="C14" t="s">
        <v>8</v>
      </c>
      <c r="D14" t="s">
        <v>7</v>
      </c>
      <c r="F14" t="s">
        <v>9</v>
      </c>
    </row>
    <row r="15" spans="1:12" x14ac:dyDescent="0.45">
      <c r="A15">
        <f>B9</f>
        <v>-1.5</v>
      </c>
      <c r="B15" s="2">
        <f>A15+$I$9</f>
        <v>-1.1128533360032309</v>
      </c>
      <c r="C15" s="2">
        <f>AVERAGE(A15:B15)</f>
        <v>-1.3064266680016154</v>
      </c>
      <c r="D15">
        <f>COUNTIFS($A$1:$I$5, "&gt;"&amp;A15, $A$1:$I$5, "&lt;="&amp;B15)</f>
        <v>2</v>
      </c>
      <c r="E15">
        <f>D15/40</f>
        <v>0.05</v>
      </c>
      <c r="F15">
        <f>E15</f>
        <v>0.05</v>
      </c>
    </row>
    <row r="16" spans="1:12" x14ac:dyDescent="0.45">
      <c r="A16" s="2">
        <f>B15</f>
        <v>-1.1128533360032309</v>
      </c>
      <c r="B16" s="2">
        <f>A16+$I$9</f>
        <v>-0.72570667200646166</v>
      </c>
      <c r="C16" s="2">
        <f t="shared" ref="C16:C27" si="0">AVERAGE(A16:B16)</f>
        <v>-0.91928000400484633</v>
      </c>
      <c r="D16">
        <f>COUNTIFS($A$1:$I$5, "&gt;"&amp;A16, $A$1:$I$5, "&lt;="&amp;B16)</f>
        <v>0</v>
      </c>
      <c r="E16">
        <f t="shared" ref="E16:E27" si="1">D16/40</f>
        <v>0</v>
      </c>
      <c r="F16">
        <f>F15+E16</f>
        <v>0.05</v>
      </c>
    </row>
    <row r="17" spans="1:6" x14ac:dyDescent="0.45">
      <c r="A17" s="2">
        <f t="shared" ref="A17:A27" si="2">B16</f>
        <v>-0.72570667200646166</v>
      </c>
      <c r="B17" s="2">
        <f>A17+$I$9</f>
        <v>-0.33856000800969244</v>
      </c>
      <c r="C17" s="2">
        <f t="shared" si="0"/>
        <v>-0.53213334000807699</v>
      </c>
      <c r="D17">
        <f>COUNTIFS($A$1:$I$5, "&gt;"&amp;A17, $A$1:$I$5, "&lt;="&amp;B17)</f>
        <v>2</v>
      </c>
      <c r="E17">
        <f t="shared" si="1"/>
        <v>0.05</v>
      </c>
      <c r="F17">
        <f t="shared" ref="F17:F27" si="3">F16+E17</f>
        <v>0.1</v>
      </c>
    </row>
    <row r="18" spans="1:6" x14ac:dyDescent="0.45">
      <c r="A18" s="2">
        <f t="shared" si="2"/>
        <v>-0.33856000800969244</v>
      </c>
      <c r="B18" s="2">
        <f>A18+$I$9</f>
        <v>4.8586655987076788E-2</v>
      </c>
      <c r="C18" s="2">
        <f t="shared" si="0"/>
        <v>-0.14498667601130782</v>
      </c>
      <c r="D18">
        <f>COUNTIFS($A$1:$I$5, "&gt;"&amp;A18, $A$1:$I$5, "&lt;="&amp;B18)</f>
        <v>1</v>
      </c>
      <c r="E18">
        <f t="shared" si="1"/>
        <v>2.5000000000000001E-2</v>
      </c>
      <c r="F18">
        <f t="shared" si="3"/>
        <v>0.125</v>
      </c>
    </row>
    <row r="19" spans="1:6" x14ac:dyDescent="0.45">
      <c r="A19" s="2">
        <f t="shared" si="2"/>
        <v>4.8586655987076788E-2</v>
      </c>
      <c r="B19" s="2">
        <f>A19+$I$9</f>
        <v>0.43573331998384601</v>
      </c>
      <c r="C19" s="2">
        <f t="shared" si="0"/>
        <v>0.2421599879854614</v>
      </c>
      <c r="D19">
        <f>COUNTIFS($A$1:$I$5, "&gt;"&amp;A19, $A$1:$I$5, "&lt;="&amp;B19)</f>
        <v>3</v>
      </c>
      <c r="E19">
        <f t="shared" si="1"/>
        <v>7.4999999999999997E-2</v>
      </c>
      <c r="F19">
        <f t="shared" si="3"/>
        <v>0.2</v>
      </c>
    </row>
    <row r="20" spans="1:6" x14ac:dyDescent="0.45">
      <c r="A20" s="2">
        <f>B19</f>
        <v>0.43573331998384601</v>
      </c>
      <c r="B20" s="2">
        <f>A20+$I$9</f>
        <v>0.82287998398061524</v>
      </c>
      <c r="C20" s="2">
        <f t="shared" si="0"/>
        <v>0.62930665198223057</v>
      </c>
      <c r="D20">
        <f>COUNTIFS($A$1:$I$5, "&gt;"&amp;A20, $A$1:$I$5, "&lt;="&amp;B20)</f>
        <v>2</v>
      </c>
      <c r="E20">
        <f t="shared" si="1"/>
        <v>0.05</v>
      </c>
      <c r="F20">
        <f t="shared" si="3"/>
        <v>0.25</v>
      </c>
    </row>
    <row r="21" spans="1:6" x14ac:dyDescent="0.45">
      <c r="A21" s="2">
        <f t="shared" si="2"/>
        <v>0.82287998398061524</v>
      </c>
      <c r="B21" s="2">
        <f>A21+$I$9</f>
        <v>1.2100266479773845</v>
      </c>
      <c r="C21" s="2">
        <f t="shared" si="0"/>
        <v>1.0164533159789999</v>
      </c>
      <c r="D21">
        <f>COUNTIFS($A$1:$I$5, "&gt;"&amp;A21, $A$1:$I$5, "&lt;="&amp;B21)</f>
        <v>6</v>
      </c>
      <c r="E21">
        <f t="shared" si="1"/>
        <v>0.15</v>
      </c>
      <c r="F21">
        <f t="shared" si="3"/>
        <v>0.4</v>
      </c>
    </row>
    <row r="22" spans="1:6" x14ac:dyDescent="0.45">
      <c r="A22" s="2">
        <f t="shared" si="2"/>
        <v>1.2100266479773845</v>
      </c>
      <c r="B22" s="2">
        <f>A22+$I$9</f>
        <v>1.5971733119741538</v>
      </c>
      <c r="C22" s="2">
        <f t="shared" si="0"/>
        <v>1.4035999799757692</v>
      </c>
      <c r="D22">
        <f>COUNTIFS($A$1:$I$5, "&gt;"&amp;A22, $A$1:$I$5, "&lt;="&amp;B22)</f>
        <v>5</v>
      </c>
      <c r="E22">
        <f t="shared" si="1"/>
        <v>0.125</v>
      </c>
      <c r="F22">
        <f t="shared" si="3"/>
        <v>0.52500000000000002</v>
      </c>
    </row>
    <row r="23" spans="1:6" x14ac:dyDescent="0.45">
      <c r="A23" s="2">
        <f t="shared" si="2"/>
        <v>1.5971733119741538</v>
      </c>
      <c r="B23" s="2">
        <f>A23+$I$9</f>
        <v>1.9843199759709229</v>
      </c>
      <c r="C23" s="2">
        <f t="shared" si="0"/>
        <v>1.7907466439725384</v>
      </c>
      <c r="D23">
        <f>COUNTIFS($A$1:$I$5, "&gt;"&amp;A23, $A$1:$I$5, "&lt;="&amp;B23)</f>
        <v>5</v>
      </c>
      <c r="E23">
        <f t="shared" si="1"/>
        <v>0.125</v>
      </c>
      <c r="F23">
        <f t="shared" si="3"/>
        <v>0.65</v>
      </c>
    </row>
    <row r="24" spans="1:6" x14ac:dyDescent="0.45">
      <c r="A24" s="2">
        <f>B23</f>
        <v>1.9843199759709229</v>
      </c>
      <c r="B24" s="2">
        <f>A24+$I$9</f>
        <v>2.371466639967692</v>
      </c>
      <c r="C24" s="2">
        <f t="shared" si="0"/>
        <v>2.1778933079693075</v>
      </c>
      <c r="D24">
        <f>COUNTIFS($A$1:$I$5, "&gt;"&amp;A24, $A$1:$I$5, "&lt;="&amp;B24)</f>
        <v>9</v>
      </c>
      <c r="E24">
        <f t="shared" si="1"/>
        <v>0.22500000000000001</v>
      </c>
      <c r="F24">
        <f t="shared" si="3"/>
        <v>0.875</v>
      </c>
    </row>
    <row r="25" spans="1:6" x14ac:dyDescent="0.45">
      <c r="A25" s="2">
        <f t="shared" si="2"/>
        <v>2.371466639967692</v>
      </c>
      <c r="B25" s="2">
        <f>A25+$I$9</f>
        <v>2.7586133039644611</v>
      </c>
      <c r="C25" s="2">
        <f t="shared" si="0"/>
        <v>2.5650399719660766</v>
      </c>
      <c r="D25">
        <f>COUNTIFS($A$1:$I$5, "&gt;"&amp;A25, $A$1:$I$5, "&lt;="&amp;B25)</f>
        <v>1</v>
      </c>
      <c r="E25">
        <f t="shared" si="1"/>
        <v>2.5000000000000001E-2</v>
      </c>
      <c r="F25">
        <f t="shared" si="3"/>
        <v>0.9</v>
      </c>
    </row>
    <row r="26" spans="1:6" x14ac:dyDescent="0.45">
      <c r="A26" s="2">
        <f t="shared" si="2"/>
        <v>2.7586133039644611</v>
      </c>
      <c r="B26" s="2">
        <f>A26+$I$9</f>
        <v>3.1457599679612303</v>
      </c>
      <c r="C26" s="2">
        <f t="shared" si="0"/>
        <v>2.9521866359628457</v>
      </c>
      <c r="D26">
        <f>COUNTIFS($A$1:$I$5, "&gt;"&amp;A26, $A$1:$I$5, "&lt;="&amp;B26)</f>
        <v>1</v>
      </c>
      <c r="E26">
        <f t="shared" si="1"/>
        <v>2.5000000000000001E-2</v>
      </c>
      <c r="F26">
        <f t="shared" si="3"/>
        <v>0.92500000000000004</v>
      </c>
    </row>
    <row r="27" spans="1:6" x14ac:dyDescent="0.45">
      <c r="A27" s="2">
        <f t="shared" si="2"/>
        <v>3.1457599679612303</v>
      </c>
      <c r="B27" s="2">
        <v>3.6</v>
      </c>
      <c r="C27" s="2">
        <f t="shared" si="0"/>
        <v>3.3728799839806154</v>
      </c>
      <c r="D27">
        <f>COUNTIFS($A$1:$I$5, "&gt;"&amp;A27, $A$1:$I$5, "&lt;="&amp;B27)</f>
        <v>3</v>
      </c>
      <c r="E27">
        <f t="shared" si="1"/>
        <v>7.4999999999999997E-2</v>
      </c>
      <c r="F27">
        <f t="shared" si="3"/>
        <v>1</v>
      </c>
    </row>
    <row r="28" spans="1:6" x14ac:dyDescent="0.45">
      <c r="A28" s="2"/>
      <c r="B28" s="2"/>
      <c r="C28" s="2"/>
    </row>
    <row r="29" spans="1:6" x14ac:dyDescent="0.45">
      <c r="A29" s="2"/>
      <c r="B29" s="2"/>
      <c r="C29" s="2"/>
    </row>
    <row r="46" spans="1:10" x14ac:dyDescent="0.45">
      <c r="A46" t="s">
        <v>5</v>
      </c>
      <c r="B46" t="s">
        <v>6</v>
      </c>
      <c r="C46" t="s">
        <v>8</v>
      </c>
      <c r="D46" t="s">
        <v>7</v>
      </c>
      <c r="F46" t="s">
        <v>9</v>
      </c>
      <c r="I46" t="s">
        <v>8</v>
      </c>
      <c r="J46" t="s">
        <v>9</v>
      </c>
    </row>
    <row r="47" spans="1:10" x14ac:dyDescent="0.45">
      <c r="A47">
        <v>-1.5</v>
      </c>
      <c r="B47">
        <v>-1.1128533360032309</v>
      </c>
      <c r="C47">
        <v>-1.3064266680016154</v>
      </c>
      <c r="D47">
        <v>2</v>
      </c>
      <c r="E47">
        <v>0.05</v>
      </c>
      <c r="F47">
        <v>0.05</v>
      </c>
      <c r="I47" s="2">
        <v>-1.3064266680016154</v>
      </c>
      <c r="J47">
        <v>0.05</v>
      </c>
    </row>
    <row r="48" spans="1:10" x14ac:dyDescent="0.45">
      <c r="A48">
        <v>-1.1128533360032309</v>
      </c>
      <c r="B48">
        <v>-0.72570667200646166</v>
      </c>
      <c r="C48">
        <v>-0.91928000400484633</v>
      </c>
      <c r="D48">
        <v>0</v>
      </c>
      <c r="E48">
        <v>0</v>
      </c>
      <c r="F48">
        <v>0.05</v>
      </c>
      <c r="I48" s="2">
        <v>-0.91928000400484633</v>
      </c>
      <c r="J48">
        <v>0.05</v>
      </c>
    </row>
    <row r="49" spans="1:10" x14ac:dyDescent="0.45">
      <c r="A49">
        <v>-0.72570667200646166</v>
      </c>
      <c r="B49">
        <v>-0.33856000800969244</v>
      </c>
      <c r="C49">
        <v>-0.53213334000807699</v>
      </c>
      <c r="D49">
        <v>2</v>
      </c>
      <c r="E49">
        <v>0.05</v>
      </c>
      <c r="F49">
        <v>0.1</v>
      </c>
      <c r="I49" s="2">
        <v>-0.91928000400484633</v>
      </c>
      <c r="J49">
        <v>0.1</v>
      </c>
    </row>
    <row r="50" spans="1:10" x14ac:dyDescent="0.45">
      <c r="A50">
        <v>-0.33856000800969244</v>
      </c>
      <c r="B50">
        <v>4.8586655987076788E-2</v>
      </c>
      <c r="C50">
        <v>-0.14498667601130782</v>
      </c>
      <c r="D50">
        <v>1</v>
      </c>
      <c r="E50">
        <v>2.5000000000000001E-2</v>
      </c>
      <c r="F50">
        <v>0.125</v>
      </c>
      <c r="I50" s="2">
        <v>-0.53213334000807699</v>
      </c>
      <c r="J50">
        <v>0.1</v>
      </c>
    </row>
    <row r="51" spans="1:10" x14ac:dyDescent="0.45">
      <c r="A51">
        <v>4.8586655987076788E-2</v>
      </c>
      <c r="B51">
        <v>0.43573331998384601</v>
      </c>
      <c r="C51">
        <v>0.2421599879854614</v>
      </c>
      <c r="D51">
        <v>3</v>
      </c>
      <c r="E51">
        <v>7.4999999999999997E-2</v>
      </c>
      <c r="F51">
        <v>0.2</v>
      </c>
      <c r="I51" s="2">
        <v>-0.53213334000807699</v>
      </c>
      <c r="J51">
        <v>0.125</v>
      </c>
    </row>
    <row r="52" spans="1:10" x14ac:dyDescent="0.45">
      <c r="A52">
        <v>0.43573331998384601</v>
      </c>
      <c r="B52">
        <v>0.82287998398061524</v>
      </c>
      <c r="C52">
        <v>0.62930665198223057</v>
      </c>
      <c r="D52">
        <v>2</v>
      </c>
      <c r="E52">
        <v>0.05</v>
      </c>
      <c r="F52">
        <v>0.25</v>
      </c>
      <c r="I52" s="2">
        <v>-0.14498667601130782</v>
      </c>
      <c r="J52">
        <v>0.125</v>
      </c>
    </row>
    <row r="53" spans="1:10" x14ac:dyDescent="0.45">
      <c r="A53">
        <v>0.82287998398061524</v>
      </c>
      <c r="B53">
        <v>1.2100266479773845</v>
      </c>
      <c r="C53">
        <v>1.0164533159789999</v>
      </c>
      <c r="D53">
        <v>6</v>
      </c>
      <c r="E53">
        <v>0.15</v>
      </c>
      <c r="F53">
        <v>0.4</v>
      </c>
      <c r="I53" s="2">
        <v>-0.14498667601130782</v>
      </c>
      <c r="J53">
        <v>0.2</v>
      </c>
    </row>
    <row r="54" spans="1:10" x14ac:dyDescent="0.45">
      <c r="A54">
        <v>1.2100266479773845</v>
      </c>
      <c r="B54">
        <v>1.5971733119741538</v>
      </c>
      <c r="C54">
        <v>1.4035999799757692</v>
      </c>
      <c r="D54">
        <v>5</v>
      </c>
      <c r="E54">
        <v>0.125</v>
      </c>
      <c r="F54">
        <v>0.52500000000000002</v>
      </c>
      <c r="I54" s="2">
        <v>0.2421599879854614</v>
      </c>
      <c r="J54">
        <v>0.2</v>
      </c>
    </row>
    <row r="55" spans="1:10" x14ac:dyDescent="0.45">
      <c r="A55">
        <v>1.5971733119741538</v>
      </c>
      <c r="B55">
        <v>1.9843199759709229</v>
      </c>
      <c r="C55">
        <v>1.7907466439725384</v>
      </c>
      <c r="D55">
        <v>5</v>
      </c>
      <c r="E55">
        <v>0.125</v>
      </c>
      <c r="F55">
        <v>0.65</v>
      </c>
      <c r="I55" s="2">
        <v>0.2421599879854614</v>
      </c>
      <c r="J55">
        <v>0.25</v>
      </c>
    </row>
    <row r="56" spans="1:10" x14ac:dyDescent="0.45">
      <c r="A56">
        <v>1.9843199759709229</v>
      </c>
      <c r="B56">
        <v>2.371466639967692</v>
      </c>
      <c r="C56">
        <v>2.1778933079693075</v>
      </c>
      <c r="D56">
        <v>9</v>
      </c>
      <c r="E56">
        <v>0.22500000000000001</v>
      </c>
      <c r="F56">
        <v>0.875</v>
      </c>
      <c r="I56" s="2">
        <v>0.62930665198223057</v>
      </c>
      <c r="J56">
        <v>0.25</v>
      </c>
    </row>
    <row r="57" spans="1:10" x14ac:dyDescent="0.45">
      <c r="A57">
        <v>2.371466639967692</v>
      </c>
      <c r="B57">
        <v>2.7586133039644611</v>
      </c>
      <c r="C57">
        <v>2.5650399719660766</v>
      </c>
      <c r="D57">
        <v>1</v>
      </c>
      <c r="E57">
        <v>2.5000000000000001E-2</v>
      </c>
      <c r="F57">
        <v>0.9</v>
      </c>
      <c r="I57" s="2">
        <v>0.62930665198223057</v>
      </c>
      <c r="J57">
        <v>0.4</v>
      </c>
    </row>
    <row r="58" spans="1:10" x14ac:dyDescent="0.45">
      <c r="A58">
        <v>2.7586133039644611</v>
      </c>
      <c r="B58">
        <v>3.1457599679612303</v>
      </c>
      <c r="C58">
        <v>2.9521866359628457</v>
      </c>
      <c r="D58">
        <v>1</v>
      </c>
      <c r="E58">
        <v>2.5000000000000001E-2</v>
      </c>
      <c r="F58">
        <v>0.92500000000000004</v>
      </c>
      <c r="I58" s="2">
        <v>1.0164533159789999</v>
      </c>
      <c r="J58">
        <v>0.4</v>
      </c>
    </row>
    <row r="59" spans="1:10" x14ac:dyDescent="0.45">
      <c r="A59">
        <v>3.1457599679612303</v>
      </c>
      <c r="B59">
        <v>3.6</v>
      </c>
      <c r="C59">
        <v>3.3728799839806154</v>
      </c>
      <c r="D59">
        <v>3</v>
      </c>
      <c r="E59">
        <v>7.4999999999999997E-2</v>
      </c>
      <c r="F59">
        <v>1</v>
      </c>
      <c r="I59" s="2">
        <v>1.0164533159789999</v>
      </c>
      <c r="J59">
        <v>0.52500000000000002</v>
      </c>
    </row>
    <row r="60" spans="1:10" x14ac:dyDescent="0.45">
      <c r="I60" s="2">
        <v>1.4035999799757692</v>
      </c>
      <c r="J60">
        <v>0.52500000000000002</v>
      </c>
    </row>
    <row r="61" spans="1:10" x14ac:dyDescent="0.45">
      <c r="I61" s="2">
        <v>1.4035999799757692</v>
      </c>
      <c r="J61">
        <v>0.65</v>
      </c>
    </row>
    <row r="62" spans="1:10" x14ac:dyDescent="0.45">
      <c r="I62" s="2">
        <v>1.7907466439725384</v>
      </c>
      <c r="J62">
        <v>0.65</v>
      </c>
    </row>
    <row r="63" spans="1:10" x14ac:dyDescent="0.45">
      <c r="I63" s="2">
        <v>1.7907466439725384</v>
      </c>
      <c r="J63">
        <v>0.875</v>
      </c>
    </row>
    <row r="64" spans="1:10" x14ac:dyDescent="0.45">
      <c r="I64" s="2">
        <v>2.1778933079693075</v>
      </c>
      <c r="J64">
        <v>0.875</v>
      </c>
    </row>
    <row r="65" spans="9:10" x14ac:dyDescent="0.45">
      <c r="I65" s="2">
        <v>2.1778933079693075</v>
      </c>
      <c r="J65">
        <v>0.9</v>
      </c>
    </row>
    <row r="66" spans="9:10" x14ac:dyDescent="0.45">
      <c r="I66" s="2">
        <v>2.5650399719660766</v>
      </c>
      <c r="J66">
        <v>0.9</v>
      </c>
    </row>
    <row r="67" spans="9:10" x14ac:dyDescent="0.45">
      <c r="I67" s="2">
        <v>2.5650399719660766</v>
      </c>
      <c r="J67">
        <v>0.92500000000000004</v>
      </c>
    </row>
    <row r="68" spans="9:10" x14ac:dyDescent="0.45">
      <c r="I68" s="2">
        <v>2.9521866359628457</v>
      </c>
      <c r="J68">
        <v>0.92500000000000004</v>
      </c>
    </row>
    <row r="69" spans="9:10" x14ac:dyDescent="0.45">
      <c r="I69" s="2">
        <v>2.9521866359628457</v>
      </c>
      <c r="J69">
        <v>1</v>
      </c>
    </row>
    <row r="70" spans="9:10" x14ac:dyDescent="0.45">
      <c r="I70" s="2">
        <v>3.3728799839806154</v>
      </c>
      <c r="J70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Vyacheslav Kulagin</dc:creator>
  <cp:lastModifiedBy>Vyacheslav Kulagin</cp:lastModifiedBy>
  <dcterms:created xsi:type="dcterms:W3CDTF">2025-03-02T17:30:44Z</dcterms:created>
  <dcterms:modified xsi:type="dcterms:W3CDTF">2025-03-03T12:36:51Z</dcterms:modified>
</cp:coreProperties>
</file>