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27075" windowHeight="13005"/>
  </bookViews>
  <sheets>
    <sheet name="foxBMS_BMS-Slave_12CELL_V2.00_B" sheetId="1" r:id="rId1"/>
  </sheets>
  <calcPr calcId="145621"/>
</workbook>
</file>

<file path=xl/calcChain.xml><?xml version="1.0" encoding="utf-8"?>
<calcChain xmlns="http://schemas.openxmlformats.org/spreadsheetml/2006/main">
  <c r="M24" i="1" l="1"/>
  <c r="N24" i="1" s="1"/>
  <c r="M54" i="1" l="1"/>
  <c r="N54" i="1" s="1"/>
  <c r="M55" i="1"/>
  <c r="N55" i="1" s="1"/>
  <c r="M56" i="1"/>
  <c r="N56" i="1" s="1"/>
  <c r="M57" i="1"/>
  <c r="N57" i="1" s="1"/>
  <c r="M58" i="1"/>
  <c r="N58" i="1" s="1"/>
  <c r="M53" i="1"/>
  <c r="N53" i="1" s="1"/>
  <c r="M50" i="1"/>
  <c r="N50" i="1" s="1"/>
  <c r="M49" i="1"/>
  <c r="N49" i="1" s="1"/>
  <c r="M46" i="1"/>
  <c r="N46" i="1" s="1"/>
  <c r="M45" i="1"/>
  <c r="N45" i="1" s="1"/>
  <c r="M38" i="1"/>
  <c r="N38" i="1" s="1"/>
  <c r="M39" i="1"/>
  <c r="N39" i="1" s="1"/>
  <c r="M40" i="1"/>
  <c r="N40" i="1" s="1"/>
  <c r="M41" i="1"/>
  <c r="N41" i="1" s="1"/>
  <c r="M42" i="1"/>
  <c r="N42" i="1" s="1"/>
  <c r="M37" i="1"/>
  <c r="N37" i="1" s="1"/>
  <c r="M29" i="1"/>
  <c r="N29" i="1" s="1"/>
  <c r="M30" i="1"/>
  <c r="N30" i="1" s="1"/>
  <c r="M31" i="1"/>
  <c r="N31" i="1" s="1"/>
  <c r="M32" i="1"/>
  <c r="N32" i="1" s="1"/>
  <c r="M33" i="1"/>
  <c r="N33" i="1" s="1"/>
  <c r="M34" i="1"/>
  <c r="N34" i="1" s="1"/>
  <c r="M28" i="1"/>
  <c r="N28" i="1" s="1"/>
  <c r="M25" i="1"/>
  <c r="N25" i="1" s="1"/>
  <c r="M21" i="1"/>
  <c r="N21" i="1" s="1"/>
  <c r="M22" i="1"/>
  <c r="N22" i="1" s="1"/>
  <c r="M23" i="1"/>
  <c r="N23" i="1" s="1"/>
  <c r="M20" i="1"/>
  <c r="N20"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4" i="1"/>
  <c r="N4" i="1" s="1"/>
  <c r="N60" i="1" l="1"/>
</calcChain>
</file>

<file path=xl/sharedStrings.xml><?xml version="1.0" encoding="utf-8"?>
<sst xmlns="http://schemas.openxmlformats.org/spreadsheetml/2006/main" count="331" uniqueCount="199">
  <si>
    <t>Qty</t>
  </si>
  <si>
    <t>Value</t>
  </si>
  <si>
    <t>Device</t>
  </si>
  <si>
    <t>Package</t>
  </si>
  <si>
    <t>Parts</t>
  </si>
  <si>
    <t>Description</t>
  </si>
  <si>
    <t>0.5A, 63V, 0.25R</t>
  </si>
  <si>
    <t>0,500A_LITTELFUSE_448</t>
  </si>
  <si>
    <t>448_SERIES_LITTELFUSE</t>
  </si>
  <si>
    <t>Farnell</t>
  </si>
  <si>
    <t>0R</t>
  </si>
  <si>
    <t>0,00R_0603_R_VISHAY_REV_01</t>
  </si>
  <si>
    <t>R_SMD_0603_R_VISHAY_REV01</t>
  </si>
  <si>
    <t>0,00R SMD - CHIP - Dickschichtwiderstand</t>
  </si>
  <si>
    <t>0_LES_BATTERIE-MANAGEMENT.SMD_LTC6804HG-1</t>
  </si>
  <si>
    <t>0_LES_BATTERIE-MANAGEMENT.SMD_IC_SMD_SSOP-48_(G48)_R_LINEAR_REV01</t>
  </si>
  <si>
    <t>LTC6804-01 - Linear Technology</t>
  </si>
  <si>
    <t>Digi-Key</t>
  </si>
  <si>
    <t>LTC6804HG-1#PBF-ND</t>
  </si>
  <si>
    <t>1.21k, 1%, 1/10W</t>
  </si>
  <si>
    <t>1,21K_0603_R_VISHAY_1%_TK100_REV_01</t>
  </si>
  <si>
    <t>1,21K SMD - CHIP - Dickschichtwiderstand</t>
  </si>
  <si>
    <t>10,0K_0603_R_VISHAY_1%_TK100_REV_01</t>
  </si>
  <si>
    <t>10,0K SMD - CHIP - Dickschichtwiderstand</t>
  </si>
  <si>
    <t>100R, 1%, 1/10W</t>
  </si>
  <si>
    <t>100R_0603_R_VISHAY_1%_TK100_REV_01</t>
  </si>
  <si>
    <t>100R SMD - CHIP - Dickschichtwiderstand</t>
  </si>
  <si>
    <t>100R_0805_R_VISHAY_1%_TK100_REV_01</t>
  </si>
  <si>
    <t>R_SMD_0805_R_VISHAY_REV01</t>
  </si>
  <si>
    <t>100nF, 10%, 100V</t>
  </si>
  <si>
    <t>100NF_0805_100V_X7R_MULTICOMP</t>
  </si>
  <si>
    <t>C_SMD_0805_(2012)_R_MULTICOMP_REV01</t>
  </si>
  <si>
    <t>100nF Keramik-Kondensator</t>
  </si>
  <si>
    <t>100nF, 20%, 16V</t>
  </si>
  <si>
    <t>100NF_0603_16V_X7R_KEMET</t>
  </si>
  <si>
    <t>C_SMD_0603_(1608)_R_KEMET_REV01</t>
  </si>
  <si>
    <t>100pF, 15%, 25V</t>
  </si>
  <si>
    <t>100PF_0603_50V_C0G_KEMET</t>
  </si>
  <si>
    <t>100pF Keramik-Kondensator</t>
  </si>
  <si>
    <t>10nF, 100V, 10%</t>
  </si>
  <si>
    <t>10,0NF_0603__100V_X7R_KEMET</t>
  </si>
  <si>
    <t>10,0nF Keramik-Kondensator</t>
  </si>
  <si>
    <t>120R, 1%, 1/10W</t>
  </si>
  <si>
    <t>120R_0603_R_VISHAY_1%_TK100_REV_01</t>
  </si>
  <si>
    <t>120R SMD - CHIP - Dickschichtwiderstand</t>
  </si>
  <si>
    <t>150R_0603_R_VISHAY_1%_TK100_REV_01</t>
  </si>
  <si>
    <t>150R SMD - CHIP - Dickschichtwiderstand</t>
  </si>
  <si>
    <t>1M, 10%, 1/10W</t>
  </si>
  <si>
    <t>1,00M_0603_R_VISHAY_1%_TK100_REV_01</t>
  </si>
  <si>
    <t>1,00M SMD - CHIP - Dickschichtwiderstand</t>
  </si>
  <si>
    <t>270R_0603_R_VISHAY_1%_TK100_REV_01</t>
  </si>
  <si>
    <t>270R SMD - CHIP - Dickschichtwiderstand</t>
  </si>
  <si>
    <t>1uF, 20%, 16V</t>
  </si>
  <si>
    <t>1,00µF_0603_16V_X7R_KEMET</t>
  </si>
  <si>
    <t>1,00µF Keramik-Kondensator</t>
  </si>
  <si>
    <t>24AA02UID</t>
  </si>
  <si>
    <t>IC_SMD_SOT23-5_R_MICROCHIP_REV01</t>
  </si>
  <si>
    <t>24AA02UID - Microchip</t>
  </si>
  <si>
    <t>3.3k, 10%, 1/10W</t>
  </si>
  <si>
    <t>3,30K_0603_R_VISHAY_1%_TK100_REV_01</t>
  </si>
  <si>
    <t>3,30K SMD - CHIP - Dickschichtwiderstand</t>
  </si>
  <si>
    <t>4.7k, 10%, 1/10W</t>
  </si>
  <si>
    <t>43045-0200_MOLEX_2PIN</t>
  </si>
  <si>
    <t>X_TH_MOLEX_43045-0200_R_REV01</t>
  </si>
  <si>
    <t>43045-Serie - MOLEX</t>
  </si>
  <si>
    <t>43045-1600_MOLEX_16PIN</t>
  </si>
  <si>
    <t>X_TH_MOLEX_43045-1600_R_REV01</t>
  </si>
  <si>
    <t>43045-2400_MOLEX_24PIN</t>
  </si>
  <si>
    <t>X_TH_MOLEX_43045-2400_R_REV01</t>
  </si>
  <si>
    <t>X1503</t>
  </si>
  <si>
    <t>6.8V, 500mW</t>
  </si>
  <si>
    <t>MMSZ4692_T1G</t>
  </si>
  <si>
    <t>D_SMD_SOD-123_R_ON_REV01</t>
  </si>
  <si>
    <t>MMSZ4xxxT1G Serie - ON Semiconductor</t>
  </si>
  <si>
    <t>75R, 10%, 0.4W</t>
  </si>
  <si>
    <t>18,0R_2010_R_YAGEO_5%_TK100_REV_01</t>
  </si>
  <si>
    <t>R_SMD_2010_R_YAGEO_REV01</t>
  </si>
  <si>
    <t>18,0R SMD - CHIP - Dickschichtwiderstand</t>
  </si>
  <si>
    <t>806, 1%, 1/10W</t>
  </si>
  <si>
    <t>820R_0603_R_VISHAY_1%_TK100_REV_01</t>
  </si>
  <si>
    <t>820R SMD - CHIP - Dickschichtwiderstand</t>
  </si>
  <si>
    <t>ACPL-247-500E</t>
  </si>
  <si>
    <t>OC_SMD_SOIC-16_R_AVAGO_REV01</t>
  </si>
  <si>
    <t>ACPL-247 - AVAGO</t>
  </si>
  <si>
    <t>BAT54C</t>
  </si>
  <si>
    <t>D_SMD_SOT23_(TO-236AB)_R_NXP_REV01</t>
  </si>
  <si>
    <t>D801</t>
  </si>
  <si>
    <t>CUSTOM_PAD_PAD_2.0X1.5MM</t>
  </si>
  <si>
    <t>CUSTOM_PAD_PAD2.0X1.5MM</t>
  </si>
  <si>
    <t>FUSE: 0.250A, 32V, 0.57R</t>
  </si>
  <si>
    <t>0,250A_LITTELFUSE_466_1206</t>
  </si>
  <si>
    <t>R_SMD_CHIP_1206_R_LITTLEFUSE_REV_01</t>
  </si>
  <si>
    <t>Green</t>
  </si>
  <si>
    <t>LEDCHIP-LED0603</t>
  </si>
  <si>
    <t>CHIP-LED0603</t>
  </si>
  <si>
    <t>LED</t>
  </si>
  <si>
    <t>HX1188NL</t>
  </si>
  <si>
    <t>TR_SMD_SOIC-16_(12,70MMX9,53MMX5,97MM)_R_PULSE_REV01</t>
  </si>
  <si>
    <t>HX1188NL - Pulse Electronic</t>
  </si>
  <si>
    <t>553-1340-ND</t>
  </si>
  <si>
    <t>LTC1380CGN</t>
  </si>
  <si>
    <t>LTC6255CS6</t>
  </si>
  <si>
    <t>IC_SMD_TSOT-23-6_(S6)_R_LINEAR_REV01</t>
  </si>
  <si>
    <t>LTC6255 Serie - Linear</t>
  </si>
  <si>
    <t>LTC6255CS6#TRMPBFCT-ND</t>
  </si>
  <si>
    <t>MA05-2</t>
  </si>
  <si>
    <t>PIN HEADER</t>
  </si>
  <si>
    <t>MA09-2</t>
  </si>
  <si>
    <t>MA10-2</t>
  </si>
  <si>
    <t>X1508</t>
  </si>
  <si>
    <t>MCP9800A5T-M/OT</t>
  </si>
  <si>
    <t>SOT95P280X145-5N</t>
  </si>
  <si>
    <t>Temperature Sensor</t>
  </si>
  <si>
    <t>NX2301P</t>
  </si>
  <si>
    <t>NX2301P,215</t>
  </si>
  <si>
    <t>NX2301P - NXP</t>
  </si>
  <si>
    <t>OPT</t>
  </si>
  <si>
    <t>PBHV8115Z</t>
  </si>
  <si>
    <t>D_SMD_SOT223_(SC-73)_R_NXP_REV01</t>
  </si>
  <si>
    <t>PBHV8115Z - NXP</t>
  </si>
  <si>
    <t>PCF8574TS/3</t>
  </si>
  <si>
    <t>SOP65P640X150-20N</t>
  </si>
  <si>
    <t>IC, I/O EXPANDER, 8BIT, I2C, 20SSOP</t>
  </si>
  <si>
    <t>SMAJ60CA_VISHAY</t>
  </si>
  <si>
    <t>D_SMD_SMA_(DO-214AC)_(BIDIR)_R_VISHAY_REV01</t>
  </si>
  <si>
    <t>F401 F415</t>
  </si>
  <si>
    <t>R209 R211 R213 R215 R217 R219 R309 R311 R313 R315 R317 R319</t>
  </si>
  <si>
    <t>R207 R307</t>
  </si>
  <si>
    <t>R201 R202 R301 R302</t>
  </si>
  <si>
    <t>C201 C202 C301 C302</t>
  </si>
  <si>
    <t>C801 C901 C1001 C1101 C1201 C1301 C1302 C1401 C1402 C1501 C1502 C1503 C1504 C1505 C1506 C1507 C1508</t>
  </si>
  <si>
    <t>C204 C207 C304 C307</t>
  </si>
  <si>
    <t>R203 R206 R303 R306</t>
  </si>
  <si>
    <t>R801 R802 R803 R804 R805 R806 R807 R808 R809 R810 R811 R812</t>
  </si>
  <si>
    <t>R218 R318</t>
  </si>
  <si>
    <t>R204 R304</t>
  </si>
  <si>
    <t>C203 C205 C206 C303 C305 C306 C902 C903 C906 C907 C908 C1002 C1003 C1006 C1007 C1008</t>
  </si>
  <si>
    <t>IC1301 IC1401</t>
  </si>
  <si>
    <t>R713 R714 R715 R716 R717 R718 R731 R732 R733 R734 R735 R736</t>
  </si>
  <si>
    <t>R221 R222 R321 R322</t>
  </si>
  <si>
    <t>X1509 X1510 X1511 X1512</t>
  </si>
  <si>
    <t>X1506 X1507</t>
  </si>
  <si>
    <t>Z501 Z502 Z503 Z504 Z505 Z506 Z507 Z508 Z509 Z510 Z511 Z512 Z601 Z602 Z603 Z604 Z605 Z606 Z607 Z608 Z609 Z610 Z611 Z612</t>
  </si>
  <si>
    <t>R701 R702 R703 R704 R705 R706 R707 R708 R709 R710 R711 R712 R719 R720 R721 R722 R723 R724 R725 R726 R727 R728 R729 R730</t>
  </si>
  <si>
    <t>R205 R305</t>
  </si>
  <si>
    <t>IC801 IC802 IC803</t>
  </si>
  <si>
    <t>TP201 TP202 TP203 TP204 TP205 TP206 TP207 TP208 TP209 TP210 TP301 TP302 TP303 TP304 TP305 TP306 TP307 TP308 TP309 TP310 TP401 TP402 TP403 TP404 TP405 TP406 TP407 TP408 TP409 TP410 TP411 TP412 TP413 TP414 TP415</t>
  </si>
  <si>
    <t>F402 F403 F404 F405 F406 F407 F408 F409 F410 F411 F412 F413 F414</t>
  </si>
  <si>
    <t>LD201 LD301</t>
  </si>
  <si>
    <t>X1504 X1505</t>
  </si>
  <si>
    <t>X1501 X1502</t>
  </si>
  <si>
    <t>T701 T702 T703 T704 T705 T706 T707 T708 T709 T710 T711 T712</t>
  </si>
  <si>
    <t>R208 R210 R212 R214 R216 R220 R308 R310 R312 R314 R316 R320</t>
  </si>
  <si>
    <t>T201 T301</t>
  </si>
  <si>
    <t>IC1101 IC1201</t>
  </si>
  <si>
    <t>D201 D301</t>
  </si>
  <si>
    <t>TR201 TR301</t>
  </si>
  <si>
    <t>IC901 IC902 IC905 IC1001 IC1002 IC1005</t>
  </si>
  <si>
    <t>IC903 IC904 IC1003 IC1004</t>
  </si>
  <si>
    <t>IC1302 IC1402</t>
  </si>
  <si>
    <t>IC201 IC301</t>
  </si>
  <si>
    <t>Preis</t>
  </si>
  <si>
    <t>952-2664-1-ND</t>
  </si>
  <si>
    <t>Harwin SMD Test Points</t>
  </si>
  <si>
    <t>Populate</t>
  </si>
  <si>
    <t>yes</t>
  </si>
  <si>
    <t>Resistors</t>
  </si>
  <si>
    <t>ICs</t>
  </si>
  <si>
    <t>Diodes</t>
  </si>
  <si>
    <t>Transistors</t>
  </si>
  <si>
    <t>Capacitors</t>
  </si>
  <si>
    <t>Misc</t>
  </si>
  <si>
    <t>no</t>
  </si>
  <si>
    <t>G-Preis</t>
  </si>
  <si>
    <t>SMAJ bi-directional Transient Voltage Suppressors</t>
  </si>
  <si>
    <t>Connectors</t>
  </si>
  <si>
    <t>Order-Qty</t>
  </si>
  <si>
    <t>Nr. of PCBs</t>
  </si>
  <si>
    <t>LITTELFUSE  0466.250NR  SICHERUNG, 0.25A</t>
  </si>
  <si>
    <t>LITTELFUSE  0448.500MR  SICHERUNG, 500MA</t>
  </si>
  <si>
    <t>G-Order-Qty</t>
  </si>
  <si>
    <t>Stocked?</t>
  </si>
  <si>
    <t>R813 R901 R902 R903 R904 R905 R906 R907 R908 R1001 R1002 R1003 R1004 R1005 R1006 R1007 R1008 R1101 R1102 R1103 R1104 R1105 R1106 R1107 R1108 R1201 R1202 R1203 R1204 R1205 R1206 R1207 R1208 R1301 R1401</t>
  </si>
  <si>
    <t>R501 R502 R503 R504 R505 R506 R507 R508 R509 R510 R511 R512 R513 R601 R602 R603 R604 R605 R606 R607 R608 R609 R610 R611 R612 R613 R909 R910 R1009 R1010</t>
  </si>
  <si>
    <t>Pos.</t>
  </si>
  <si>
    <t>nicht ändern!</t>
  </si>
  <si>
    <t>delivered</t>
  </si>
  <si>
    <t>C507 C508 C509 C510 C511 C512 C519 C520 C521 C522 C523 C524 C607 C608 C609 C610 C611 C612 C619 C620 C621 C622 C623 C624</t>
  </si>
  <si>
    <t>C501 C502 C503 C504 C505 C506 C513 C514 C515 C516 C517 C518 C601 C602 C603 C604 C605 C606 C613 C614 C615 C616 C617 C618 C904 C905 C1004 C1005</t>
  </si>
  <si>
    <t>PCA8574TS/3</t>
  </si>
  <si>
    <t>MCP9800A0T-M/OT</t>
  </si>
  <si>
    <t>1,20K_0603_R_VISHAY_1%_TK100_REV_01</t>
  </si>
  <si>
    <t>1,20K SMD - CHIP - Dickschichtwiderstand</t>
  </si>
  <si>
    <t>14_1</t>
  </si>
  <si>
    <t>26_1</t>
  </si>
  <si>
    <t>29_1</t>
  </si>
  <si>
    <t>21_1</t>
  </si>
  <si>
    <t>ADG728BRUZ</t>
  </si>
  <si>
    <t>IC_SMD_TSSOP-16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</si>
</sst>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0.00\ &quot;€&quot;;[Red]\-#,##0.00\ &quot;€&quot;"/>
    <numFmt numFmtId="44" formatCode="_-* #,##0.00\ &quot;€&quot;_-;\-* #,##0.00\ &quot;€&quot;_-;_-* &quot;-&quot;??\ &quot;€&quot;_-;_-@_-"/>
    <numFmt numFmtId="164" formatCode="#,##0.0000\ &quot;€&quot;;[Red]\-#,##0.0000\ &quot;€&quot;"/>
    <numFmt numFmtId="165" formatCode="#,##0.0000\ &quot;€&quot;"/>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000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8" fontId="0" fillId="0" borderId="0" xfId="0" applyNumberFormat="1"/>
    <xf numFmtId="9" fontId="0" fillId="0" borderId="0" xfId="0" applyNumberFormat="1"/>
    <xf numFmtId="10" fontId="0" fillId="0" borderId="0" xfId="0" applyNumberFormat="1"/>
    <xf numFmtId="0" fontId="16"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11" xfId="0" applyBorder="1"/>
    <xf numFmtId="44" fontId="0" fillId="0" borderId="12" xfId="1" applyFont="1" applyBorder="1" applyAlignment="1">
      <alignment vertical="center"/>
    </xf>
    <xf numFmtId="0" fontId="16" fillId="0" borderId="10" xfId="0" applyFont="1" applyBorder="1" applyAlignment="1">
      <alignment horizontal="center" vertical="center"/>
    </xf>
    <xf numFmtId="0" fontId="16" fillId="0" borderId="10" xfId="0" applyFont="1" applyBorder="1" applyAlignment="1">
      <alignment horizontal="center"/>
    </xf>
    <xf numFmtId="0" fontId="16" fillId="0" borderId="10" xfId="0" applyFont="1" applyBorder="1" applyAlignment="1">
      <alignment vertical="center"/>
    </xf>
    <xf numFmtId="0" fontId="18" fillId="0" borderId="10" xfId="0" applyFont="1"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vertical="center"/>
    </xf>
    <xf numFmtId="0" fontId="0" fillId="0" borderId="10" xfId="0" applyBorder="1" applyAlignment="1">
      <alignment vertical="center"/>
    </xf>
    <xf numFmtId="0" fontId="0" fillId="33" borderId="10" xfId="0" applyFill="1" applyBorder="1" applyAlignment="1">
      <alignment horizontal="center" vertical="center"/>
    </xf>
    <xf numFmtId="0" fontId="0" fillId="33" borderId="10" xfId="0" applyFill="1" applyBorder="1" applyAlignment="1">
      <alignment horizontal="center"/>
    </xf>
    <xf numFmtId="0" fontId="16" fillId="33" borderId="10" xfId="0" applyFont="1" applyFill="1" applyBorder="1" applyAlignment="1">
      <alignment horizontal="center"/>
    </xf>
    <xf numFmtId="0" fontId="0" fillId="33" borderId="10" xfId="0" applyFill="1" applyBorder="1"/>
    <xf numFmtId="0" fontId="0" fillId="33" borderId="10" xfId="0" applyFill="1" applyBorder="1" applyAlignment="1">
      <alignment vertical="center"/>
    </xf>
    <xf numFmtId="0" fontId="0" fillId="0" borderId="10" xfId="0" applyBorder="1" applyAlignment="1">
      <alignment vertical="center" wrapText="1"/>
    </xf>
    <xf numFmtId="164" fontId="0" fillId="0" borderId="10" xfId="0" applyNumberFormat="1" applyBorder="1" applyAlignment="1">
      <alignment vertical="center"/>
    </xf>
    <xf numFmtId="0" fontId="0" fillId="0" borderId="10" xfId="0" applyNumberFormat="1" applyBorder="1" applyAlignment="1">
      <alignment vertical="center"/>
    </xf>
    <xf numFmtId="8" fontId="0" fillId="0" borderId="10" xfId="0" applyNumberFormat="1" applyBorder="1" applyAlignment="1">
      <alignment vertical="center"/>
    </xf>
    <xf numFmtId="0" fontId="6" fillId="2" borderId="10" xfId="7" applyBorder="1" applyAlignment="1">
      <alignment horizontal="center" vertical="center"/>
    </xf>
    <xf numFmtId="0" fontId="16" fillId="33" borderId="10" xfId="0" applyFont="1" applyFill="1" applyBorder="1" applyAlignment="1">
      <alignment horizontal="center" vertical="center"/>
    </xf>
    <xf numFmtId="8" fontId="0" fillId="33" borderId="10" xfId="0" applyNumberFormat="1" applyFill="1" applyBorder="1" applyAlignment="1">
      <alignment vertical="center"/>
    </xf>
    <xf numFmtId="8" fontId="0" fillId="33" borderId="10" xfId="0" applyNumberFormat="1" applyFill="1" applyBorder="1" applyAlignment="1">
      <alignment horizontal="center" vertical="center"/>
    </xf>
    <xf numFmtId="0" fontId="6" fillId="2" borderId="10" xfId="7" applyBorder="1" applyAlignment="1">
      <alignment horizontal="center"/>
    </xf>
    <xf numFmtId="2" fontId="0" fillId="0" borderId="10" xfId="0" quotePrefix="1" applyNumberFormat="1" applyFill="1" applyBorder="1" applyAlignment="1">
      <alignment horizontal="center" vertical="center"/>
    </xf>
    <xf numFmtId="165" fontId="0" fillId="0" borderId="10" xfId="1" applyNumberFormat="1" applyFont="1" applyBorder="1" applyAlignment="1">
      <alignment vertical="center"/>
    </xf>
    <xf numFmtId="0" fontId="0" fillId="0" borderId="10" xfId="0" applyBorder="1"/>
    <xf numFmtId="0" fontId="0" fillId="0" borderId="10" xfId="0" applyFill="1" applyBorder="1" applyAlignment="1">
      <alignment horizontal="center" vertical="center"/>
    </xf>
    <xf numFmtId="0" fontId="6" fillId="0" borderId="10" xfId="7" applyFill="1" applyBorder="1" applyAlignment="1">
      <alignment horizontal="center" vertical="center"/>
    </xf>
    <xf numFmtId="16" fontId="0" fillId="0" borderId="10" xfId="0" applyNumberFormat="1" applyFill="1" applyBorder="1" applyAlignment="1">
      <alignment horizontal="center" vertical="center"/>
    </xf>
    <xf numFmtId="0" fontId="19" fillId="0" borderId="10" xfId="7" applyFont="1" applyFill="1" applyBorder="1" applyAlignment="1">
      <alignment horizontal="center" vertical="center"/>
    </xf>
    <xf numFmtId="0" fontId="0" fillId="0" borderId="10" xfId="0" applyFill="1" applyBorder="1" applyAlignment="1">
      <alignment vertical="center"/>
    </xf>
    <xf numFmtId="0" fontId="0" fillId="0" borderId="10" xfId="0" applyFill="1" applyBorder="1" applyAlignment="1">
      <alignment vertical="center" wrapText="1"/>
    </xf>
    <xf numFmtId="0" fontId="14" fillId="34" borderId="10" xfId="0" applyFont="1" applyFill="1" applyBorder="1" applyAlignment="1">
      <alignment horizontal="center" vertical="center"/>
    </xf>
  </cellXfs>
  <cellStyles count="43">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Neutral" xfId="9" builtinId="28" customBuiltin="1"/>
    <cellStyle name="Notiz" xfId="16" builtinId="10" customBuiltin="1"/>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ährung" xfId="1" builtinId="4"/>
    <cellStyle name="Warnender Text" xfId="15" builtinId="11" customBuiltin="1"/>
    <cellStyle name="Zelle überprüfe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60"/>
  <sheetViews>
    <sheetView tabSelected="1" zoomScaleNormal="100" workbookViewId="0">
      <selection activeCell="G10" sqref="G10"/>
    </sheetView>
  </sheetViews>
  <sheetFormatPr baseColWidth="10" defaultRowHeight="15" x14ac:dyDescent="0.25"/>
  <cols>
    <col min="1" max="1" width="11.42578125" style="7"/>
    <col min="2" max="2" width="12.7109375" style="6" customWidth="1"/>
    <col min="3" max="3" width="13.5703125" style="6" customWidth="1"/>
    <col min="4" max="4" width="34.140625" hidden="1" customWidth="1"/>
    <col min="5" max="5" width="31.7109375" customWidth="1"/>
    <col min="6" max="6" width="16" customWidth="1"/>
    <col min="7" max="7" width="62" customWidth="1"/>
    <col min="8" max="8" width="23.42578125" customWidth="1"/>
    <col min="9" max="9" width="13.42578125" style="6" customWidth="1"/>
    <col min="10" max="10" width="25.140625" style="6" bestFit="1" customWidth="1"/>
    <col min="11" max="11" width="9.42578125" bestFit="1" customWidth="1"/>
    <col min="12" max="12" width="10" bestFit="1" customWidth="1"/>
    <col min="13" max="13" width="12.140625" bestFit="1" customWidth="1"/>
    <col min="14" max="14" width="9.42578125" style="5" bestFit="1" customWidth="1"/>
    <col min="15" max="15" width="9" style="7" bestFit="1" customWidth="1"/>
  </cols>
  <sheetData>
    <row r="1" spans="1:58" ht="15.75" thickBot="1" x14ac:dyDescent="0.3">
      <c r="A1" s="10" t="s">
        <v>184</v>
      </c>
      <c r="B1" s="11" t="s">
        <v>164</v>
      </c>
      <c r="C1" s="10" t="s">
        <v>0</v>
      </c>
      <c r="D1" s="12" t="s">
        <v>1</v>
      </c>
      <c r="E1" s="12" t="s">
        <v>2</v>
      </c>
      <c r="F1" s="12" t="s">
        <v>3</v>
      </c>
      <c r="G1" s="12" t="s">
        <v>4</v>
      </c>
      <c r="H1" s="12" t="s">
        <v>5</v>
      </c>
      <c r="I1" s="10" t="s">
        <v>9</v>
      </c>
      <c r="J1" s="10" t="s">
        <v>17</v>
      </c>
      <c r="K1" s="12" t="s">
        <v>161</v>
      </c>
      <c r="L1" s="10" t="s">
        <v>176</v>
      </c>
      <c r="M1" s="10" t="s">
        <v>180</v>
      </c>
      <c r="N1" s="12" t="s">
        <v>173</v>
      </c>
      <c r="O1" s="10" t="s">
        <v>181</v>
      </c>
      <c r="P1" s="4" t="s">
        <v>177</v>
      </c>
    </row>
    <row r="2" spans="1:58" ht="15.75" thickBot="1" x14ac:dyDescent="0.3">
      <c r="A2" s="13" t="s">
        <v>185</v>
      </c>
      <c r="B2" s="14"/>
      <c r="C2" s="15"/>
      <c r="D2" s="16"/>
      <c r="E2" s="16"/>
      <c r="F2" s="16"/>
      <c r="G2" s="16"/>
      <c r="H2" s="16"/>
      <c r="I2" s="15"/>
      <c r="J2" s="15"/>
      <c r="K2" s="16"/>
      <c r="L2" s="16"/>
      <c r="M2" s="16"/>
      <c r="N2" s="16"/>
      <c r="O2" s="15"/>
      <c r="P2" s="8">
        <v>3</v>
      </c>
    </row>
    <row r="3" spans="1:58" x14ac:dyDescent="0.25">
      <c r="A3" s="17"/>
      <c r="B3" s="18"/>
      <c r="C3" s="19" t="s">
        <v>166</v>
      </c>
      <c r="D3" s="20"/>
      <c r="E3" s="20"/>
      <c r="F3" s="20"/>
      <c r="G3" s="20"/>
      <c r="H3" s="20"/>
      <c r="I3" s="18"/>
      <c r="J3" s="18"/>
      <c r="K3" s="20"/>
      <c r="L3" s="20"/>
      <c r="M3" s="20"/>
      <c r="N3" s="21"/>
      <c r="O3" s="17"/>
    </row>
    <row r="4" spans="1:58" x14ac:dyDescent="0.25">
      <c r="A4" s="34">
        <v>1</v>
      </c>
      <c r="B4" s="15" t="s">
        <v>165</v>
      </c>
      <c r="C4" s="15">
        <v>12</v>
      </c>
      <c r="D4" s="16" t="s">
        <v>10</v>
      </c>
      <c r="E4" s="16" t="s">
        <v>11</v>
      </c>
      <c r="F4" s="16" t="s">
        <v>12</v>
      </c>
      <c r="G4" s="22" t="s">
        <v>126</v>
      </c>
      <c r="H4" s="16" t="s">
        <v>13</v>
      </c>
      <c r="I4" s="15">
        <v>1469739</v>
      </c>
      <c r="J4" s="15"/>
      <c r="K4" s="23">
        <v>3.5999999999999999E-3</v>
      </c>
      <c r="L4" s="24">
        <v>20</v>
      </c>
      <c r="M4" s="24">
        <f>$P$2*L4</f>
        <v>60</v>
      </c>
      <c r="N4" s="25">
        <f>M4*K4</f>
        <v>0.216</v>
      </c>
      <c r="O4" s="26" t="s">
        <v>165</v>
      </c>
    </row>
    <row r="5" spans="1:58" x14ac:dyDescent="0.25">
      <c r="A5" s="34">
        <v>2</v>
      </c>
      <c r="B5" s="15" t="s">
        <v>165</v>
      </c>
      <c r="C5" s="15">
        <v>2</v>
      </c>
      <c r="D5" s="16" t="s">
        <v>19</v>
      </c>
      <c r="E5" s="16" t="s">
        <v>20</v>
      </c>
      <c r="F5" s="16" t="s">
        <v>12</v>
      </c>
      <c r="G5" s="22" t="s">
        <v>127</v>
      </c>
      <c r="H5" s="16" t="s">
        <v>21</v>
      </c>
      <c r="I5" s="15">
        <v>1652852</v>
      </c>
      <c r="J5" s="15"/>
      <c r="K5" s="23">
        <v>4.7000000000000002E-3</v>
      </c>
      <c r="L5" s="24">
        <v>10</v>
      </c>
      <c r="M5" s="24">
        <f t="shared" ref="M5:M17" si="0">$P$2*L5</f>
        <v>30</v>
      </c>
      <c r="N5" s="25">
        <f t="shared" ref="N5:N17" si="1">M5*K5</f>
        <v>0.14100000000000001</v>
      </c>
      <c r="O5" s="26" t="s">
        <v>165</v>
      </c>
      <c r="BF5" s="2"/>
    </row>
    <row r="6" spans="1:58" ht="60" x14ac:dyDescent="0.25">
      <c r="A6" s="34">
        <v>3</v>
      </c>
      <c r="B6" s="15" t="s">
        <v>165</v>
      </c>
      <c r="C6" s="15">
        <v>35</v>
      </c>
      <c r="D6" s="16" t="s">
        <v>22</v>
      </c>
      <c r="E6" s="16" t="s">
        <v>22</v>
      </c>
      <c r="F6" s="16" t="s">
        <v>12</v>
      </c>
      <c r="G6" s="22" t="s">
        <v>182</v>
      </c>
      <c r="H6" s="16" t="s">
        <v>23</v>
      </c>
      <c r="I6" s="15">
        <v>1469748</v>
      </c>
      <c r="J6" s="15"/>
      <c r="K6" s="23">
        <v>3.5999999999999999E-3</v>
      </c>
      <c r="L6" s="24">
        <v>40</v>
      </c>
      <c r="M6" s="24">
        <f t="shared" si="0"/>
        <v>120</v>
      </c>
      <c r="N6" s="25">
        <f t="shared" si="1"/>
        <v>0.432</v>
      </c>
      <c r="O6" s="26" t="s">
        <v>165</v>
      </c>
      <c r="BF6" s="2"/>
    </row>
    <row r="7" spans="1:58" x14ac:dyDescent="0.25">
      <c r="A7" s="35">
        <v>5</v>
      </c>
      <c r="B7" s="15" t="s">
        <v>165</v>
      </c>
      <c r="C7" s="15">
        <v>4</v>
      </c>
      <c r="D7" s="16" t="s">
        <v>24</v>
      </c>
      <c r="E7" s="16" t="s">
        <v>27</v>
      </c>
      <c r="F7" s="16" t="s">
        <v>28</v>
      </c>
      <c r="G7" s="22" t="s">
        <v>128</v>
      </c>
      <c r="H7" s="16" t="s">
        <v>26</v>
      </c>
      <c r="I7" s="15">
        <v>1469862</v>
      </c>
      <c r="J7" s="15"/>
      <c r="K7" s="23">
        <v>5.8999999999999999E-3</v>
      </c>
      <c r="L7" s="24">
        <v>10</v>
      </c>
      <c r="M7" s="24">
        <f t="shared" si="0"/>
        <v>30</v>
      </c>
      <c r="N7" s="25">
        <f t="shared" si="1"/>
        <v>0.17699999999999999</v>
      </c>
      <c r="O7" s="26" t="s">
        <v>186</v>
      </c>
      <c r="BF7" s="2"/>
    </row>
    <row r="8" spans="1:58" ht="45" x14ac:dyDescent="0.25">
      <c r="A8" s="34">
        <v>6</v>
      </c>
      <c r="B8" s="15" t="s">
        <v>165</v>
      </c>
      <c r="C8" s="15">
        <v>30</v>
      </c>
      <c r="D8" s="16" t="s">
        <v>25</v>
      </c>
      <c r="E8" s="16" t="s">
        <v>25</v>
      </c>
      <c r="F8" s="16" t="s">
        <v>12</v>
      </c>
      <c r="G8" s="22" t="s">
        <v>183</v>
      </c>
      <c r="H8" s="16" t="s">
        <v>26</v>
      </c>
      <c r="I8" s="15">
        <v>1469752</v>
      </c>
      <c r="J8" s="15"/>
      <c r="K8" s="23">
        <v>3.8999999999999998E-3</v>
      </c>
      <c r="L8" s="24">
        <v>40</v>
      </c>
      <c r="M8" s="24">
        <f t="shared" si="0"/>
        <v>120</v>
      </c>
      <c r="N8" s="25">
        <f t="shared" si="1"/>
        <v>0.46799999999999997</v>
      </c>
      <c r="O8" s="26" t="s">
        <v>165</v>
      </c>
      <c r="BF8" s="2"/>
    </row>
    <row r="9" spans="1:58" x14ac:dyDescent="0.25">
      <c r="A9" s="34">
        <v>7</v>
      </c>
      <c r="B9" s="15" t="s">
        <v>165</v>
      </c>
      <c r="C9" s="15">
        <v>4</v>
      </c>
      <c r="D9" s="16" t="s">
        <v>42</v>
      </c>
      <c r="E9" s="16" t="s">
        <v>43</v>
      </c>
      <c r="F9" s="16" t="s">
        <v>12</v>
      </c>
      <c r="G9" s="22" t="s">
        <v>132</v>
      </c>
      <c r="H9" s="16" t="s">
        <v>44</v>
      </c>
      <c r="I9" s="15">
        <v>1652832</v>
      </c>
      <c r="J9" s="15"/>
      <c r="K9" s="23">
        <v>4.1000000000000003E-3</v>
      </c>
      <c r="L9" s="24">
        <v>10</v>
      </c>
      <c r="M9" s="24">
        <f t="shared" si="0"/>
        <v>30</v>
      </c>
      <c r="N9" s="25">
        <f t="shared" si="1"/>
        <v>0.12300000000000001</v>
      </c>
      <c r="O9" s="26" t="s">
        <v>165</v>
      </c>
      <c r="BF9" s="2"/>
    </row>
    <row r="10" spans="1:58" x14ac:dyDescent="0.25">
      <c r="A10" s="34">
        <v>8</v>
      </c>
      <c r="B10" s="15" t="s">
        <v>165</v>
      </c>
      <c r="C10" s="15">
        <v>12</v>
      </c>
      <c r="D10" s="16" t="s">
        <v>45</v>
      </c>
      <c r="E10" s="16" t="s">
        <v>45</v>
      </c>
      <c r="F10" s="16" t="s">
        <v>12</v>
      </c>
      <c r="G10" s="22" t="s">
        <v>133</v>
      </c>
      <c r="H10" s="16" t="s">
        <v>46</v>
      </c>
      <c r="I10" s="15">
        <v>1469760</v>
      </c>
      <c r="J10" s="15"/>
      <c r="K10" s="23">
        <v>4.4000000000000003E-3</v>
      </c>
      <c r="L10" s="24">
        <v>20</v>
      </c>
      <c r="M10" s="24">
        <f t="shared" si="0"/>
        <v>60</v>
      </c>
      <c r="N10" s="25">
        <f t="shared" si="1"/>
        <v>0.26400000000000001</v>
      </c>
      <c r="O10" s="26" t="s">
        <v>186</v>
      </c>
      <c r="BF10" s="2"/>
    </row>
    <row r="11" spans="1:58" x14ac:dyDescent="0.25">
      <c r="A11" s="34">
        <v>10</v>
      </c>
      <c r="B11" s="15" t="s">
        <v>165</v>
      </c>
      <c r="C11" s="15">
        <v>2</v>
      </c>
      <c r="D11" s="16" t="s">
        <v>47</v>
      </c>
      <c r="E11" s="16" t="s">
        <v>48</v>
      </c>
      <c r="F11" s="16" t="s">
        <v>12</v>
      </c>
      <c r="G11" s="22" t="s">
        <v>134</v>
      </c>
      <c r="H11" s="16" t="s">
        <v>49</v>
      </c>
      <c r="I11" s="15">
        <v>1469746</v>
      </c>
      <c r="J11" s="15"/>
      <c r="K11" s="23">
        <v>4.1000000000000003E-3</v>
      </c>
      <c r="L11" s="24">
        <v>10</v>
      </c>
      <c r="M11" s="24">
        <f t="shared" si="0"/>
        <v>30</v>
      </c>
      <c r="N11" s="25">
        <f t="shared" si="1"/>
        <v>0.12300000000000001</v>
      </c>
      <c r="O11" s="26" t="s">
        <v>165</v>
      </c>
      <c r="BF11" s="2"/>
    </row>
    <row r="12" spans="1:58" x14ac:dyDescent="0.25">
      <c r="A12" s="34">
        <v>11</v>
      </c>
      <c r="B12" s="15" t="s">
        <v>165</v>
      </c>
      <c r="C12" s="15">
        <v>2</v>
      </c>
      <c r="D12" s="16" t="s">
        <v>47</v>
      </c>
      <c r="E12" s="16" t="s">
        <v>50</v>
      </c>
      <c r="F12" s="16" t="s">
        <v>12</v>
      </c>
      <c r="G12" s="22" t="s">
        <v>135</v>
      </c>
      <c r="H12" s="16" t="s">
        <v>51</v>
      </c>
      <c r="I12" s="15">
        <v>2141320</v>
      </c>
      <c r="J12" s="15"/>
      <c r="K12" s="23">
        <v>4.5999999999999999E-3</v>
      </c>
      <c r="L12" s="24">
        <v>10</v>
      </c>
      <c r="M12" s="24">
        <f t="shared" si="0"/>
        <v>30</v>
      </c>
      <c r="N12" s="25">
        <f t="shared" si="1"/>
        <v>0.13800000000000001</v>
      </c>
      <c r="O12" s="26" t="s">
        <v>186</v>
      </c>
      <c r="BF12" s="2"/>
    </row>
    <row r="13" spans="1:58" x14ac:dyDescent="0.25">
      <c r="A13" s="34">
        <v>13</v>
      </c>
      <c r="B13" s="15" t="s">
        <v>165</v>
      </c>
      <c r="C13" s="15">
        <v>12</v>
      </c>
      <c r="D13" s="16" t="s">
        <v>58</v>
      </c>
      <c r="E13" s="16" t="s">
        <v>59</v>
      </c>
      <c r="F13" s="16" t="s">
        <v>12</v>
      </c>
      <c r="G13" s="22" t="s">
        <v>138</v>
      </c>
      <c r="H13" s="16" t="s">
        <v>60</v>
      </c>
      <c r="I13" s="15">
        <v>1469793</v>
      </c>
      <c r="J13" s="15"/>
      <c r="K13" s="23">
        <v>4.5999999999999999E-3</v>
      </c>
      <c r="L13" s="24">
        <v>20</v>
      </c>
      <c r="M13" s="24">
        <f t="shared" si="0"/>
        <v>60</v>
      </c>
      <c r="N13" s="25">
        <f t="shared" si="1"/>
        <v>0.27600000000000002</v>
      </c>
      <c r="O13" s="26" t="s">
        <v>165</v>
      </c>
      <c r="BF13" s="2"/>
    </row>
    <row r="14" spans="1:58" x14ac:dyDescent="0.25">
      <c r="A14" s="36" t="s">
        <v>193</v>
      </c>
      <c r="B14" s="15" t="s">
        <v>165</v>
      </c>
      <c r="C14" s="15">
        <v>4</v>
      </c>
      <c r="D14" s="16" t="s">
        <v>61</v>
      </c>
      <c r="E14" s="38" t="s">
        <v>191</v>
      </c>
      <c r="F14" s="38" t="s">
        <v>12</v>
      </c>
      <c r="G14" s="39" t="s">
        <v>139</v>
      </c>
      <c r="H14" s="38" t="s">
        <v>192</v>
      </c>
      <c r="I14" s="34">
        <v>1469741</v>
      </c>
      <c r="J14" s="15"/>
      <c r="K14" s="23">
        <v>6.4999999999999997E-3</v>
      </c>
      <c r="L14" s="24">
        <v>10</v>
      </c>
      <c r="M14" s="24">
        <f t="shared" si="0"/>
        <v>30</v>
      </c>
      <c r="N14" s="25">
        <f t="shared" si="1"/>
        <v>0.19499999999999998</v>
      </c>
      <c r="O14" s="26" t="s">
        <v>165</v>
      </c>
      <c r="BF14" s="2"/>
    </row>
    <row r="15" spans="1:58" ht="30" x14ac:dyDescent="0.25">
      <c r="A15" s="34">
        <v>15</v>
      </c>
      <c r="B15" s="15" t="s">
        <v>165</v>
      </c>
      <c r="C15" s="15">
        <v>24</v>
      </c>
      <c r="D15" s="16" t="s">
        <v>74</v>
      </c>
      <c r="E15" s="16" t="s">
        <v>75</v>
      </c>
      <c r="F15" s="16" t="s">
        <v>76</v>
      </c>
      <c r="G15" s="22" t="s">
        <v>143</v>
      </c>
      <c r="H15" s="16" t="s">
        <v>77</v>
      </c>
      <c r="I15" s="15">
        <v>1887572</v>
      </c>
      <c r="J15" s="15"/>
      <c r="K15" s="23">
        <v>4.3700000000000003E-2</v>
      </c>
      <c r="L15" s="24">
        <v>30</v>
      </c>
      <c r="M15" s="24">
        <f t="shared" si="0"/>
        <v>90</v>
      </c>
      <c r="N15" s="25">
        <f t="shared" si="1"/>
        <v>3.9330000000000003</v>
      </c>
      <c r="O15" s="26" t="s">
        <v>186</v>
      </c>
      <c r="BF15" s="2"/>
    </row>
    <row r="16" spans="1:58" x14ac:dyDescent="0.25">
      <c r="A16" s="37">
        <v>16</v>
      </c>
      <c r="B16" s="15" t="s">
        <v>165</v>
      </c>
      <c r="C16" s="15">
        <v>2</v>
      </c>
      <c r="D16" s="16" t="s">
        <v>78</v>
      </c>
      <c r="E16" s="16" t="s">
        <v>79</v>
      </c>
      <c r="F16" s="16" t="s">
        <v>12</v>
      </c>
      <c r="G16" s="22" t="s">
        <v>144</v>
      </c>
      <c r="H16" s="16" t="s">
        <v>80</v>
      </c>
      <c r="I16" s="15">
        <v>1469841</v>
      </c>
      <c r="J16" s="15"/>
      <c r="K16" s="23">
        <v>4.1000000000000003E-3</v>
      </c>
      <c r="L16" s="24">
        <v>10</v>
      </c>
      <c r="M16" s="24">
        <f t="shared" si="0"/>
        <v>30</v>
      </c>
      <c r="N16" s="25">
        <f t="shared" si="1"/>
        <v>0.12300000000000001</v>
      </c>
      <c r="O16" s="26" t="s">
        <v>186</v>
      </c>
      <c r="BF16" s="2"/>
    </row>
    <row r="17" spans="1:72" x14ac:dyDescent="0.25">
      <c r="A17" s="15">
        <v>17</v>
      </c>
      <c r="B17" s="40" t="s">
        <v>172</v>
      </c>
      <c r="C17" s="15">
        <v>12</v>
      </c>
      <c r="D17" s="16" t="s">
        <v>116</v>
      </c>
      <c r="E17" s="16" t="s">
        <v>11</v>
      </c>
      <c r="F17" s="16" t="s">
        <v>12</v>
      </c>
      <c r="G17" s="16" t="s">
        <v>152</v>
      </c>
      <c r="H17" s="16" t="s">
        <v>13</v>
      </c>
      <c r="I17" s="15">
        <v>1469739</v>
      </c>
      <c r="J17" s="15"/>
      <c r="K17" s="23">
        <v>3.5999999999999999E-3</v>
      </c>
      <c r="L17" s="24">
        <v>20</v>
      </c>
      <c r="M17" s="24">
        <f t="shared" si="0"/>
        <v>60</v>
      </c>
      <c r="N17" s="25">
        <f t="shared" si="1"/>
        <v>0.216</v>
      </c>
      <c r="O17" s="26" t="s">
        <v>165</v>
      </c>
    </row>
    <row r="18" spans="1:72" x14ac:dyDescent="0.25">
      <c r="A18" s="15"/>
      <c r="B18" s="15"/>
      <c r="C18" s="15"/>
      <c r="D18" s="16"/>
      <c r="E18" s="16"/>
      <c r="F18" s="16"/>
      <c r="G18" s="16"/>
      <c r="H18" s="16"/>
      <c r="I18" s="15"/>
      <c r="J18" s="15"/>
      <c r="K18" s="25"/>
      <c r="L18" s="25"/>
      <c r="M18" s="25"/>
      <c r="N18" s="16"/>
      <c r="O18" s="15"/>
    </row>
    <row r="19" spans="1:72" x14ac:dyDescent="0.25">
      <c r="A19" s="17"/>
      <c r="B19" s="17"/>
      <c r="C19" s="27" t="s">
        <v>170</v>
      </c>
      <c r="D19" s="21"/>
      <c r="E19" s="21"/>
      <c r="F19" s="21"/>
      <c r="G19" s="21"/>
      <c r="H19" s="21"/>
      <c r="I19" s="17"/>
      <c r="J19" s="17"/>
      <c r="K19" s="28"/>
      <c r="L19" s="28"/>
      <c r="M19" s="28"/>
      <c r="N19" s="28"/>
      <c r="O19" s="29"/>
    </row>
    <row r="20" spans="1:72" x14ac:dyDescent="0.25">
      <c r="A20" s="34">
        <v>18</v>
      </c>
      <c r="B20" s="15" t="s">
        <v>165</v>
      </c>
      <c r="C20" s="15">
        <v>4</v>
      </c>
      <c r="D20" s="16" t="s">
        <v>29</v>
      </c>
      <c r="E20" s="16" t="s">
        <v>30</v>
      </c>
      <c r="F20" s="16" t="s">
        <v>31</v>
      </c>
      <c r="G20" s="22" t="s">
        <v>129</v>
      </c>
      <c r="H20" s="16" t="s">
        <v>32</v>
      </c>
      <c r="I20" s="15">
        <v>2320821</v>
      </c>
      <c r="J20" s="15"/>
      <c r="K20" s="23">
        <v>8.8999999999999999E-3</v>
      </c>
      <c r="L20" s="24">
        <v>10</v>
      </c>
      <c r="M20" s="24">
        <f>$P$2*L20</f>
        <v>30</v>
      </c>
      <c r="N20" s="25">
        <f>M20*K20</f>
        <v>0.26700000000000002</v>
      </c>
      <c r="O20" s="26" t="s">
        <v>165</v>
      </c>
      <c r="BF20" s="2"/>
      <c r="BT20" s="3"/>
    </row>
    <row r="21" spans="1:72" ht="30" x14ac:dyDescent="0.25">
      <c r="A21" s="34">
        <v>19</v>
      </c>
      <c r="B21" s="15" t="s">
        <v>165</v>
      </c>
      <c r="C21" s="15">
        <v>17</v>
      </c>
      <c r="D21" s="16" t="s">
        <v>33</v>
      </c>
      <c r="E21" s="16" t="s">
        <v>34</v>
      </c>
      <c r="F21" s="16" t="s">
        <v>35</v>
      </c>
      <c r="G21" s="22" t="s">
        <v>130</v>
      </c>
      <c r="H21" s="16" t="s">
        <v>32</v>
      </c>
      <c r="I21" s="15">
        <v>2581045</v>
      </c>
      <c r="J21" s="15"/>
      <c r="K21" s="23">
        <v>5.8999999999999999E-3</v>
      </c>
      <c r="L21" s="24">
        <v>20</v>
      </c>
      <c r="M21" s="24">
        <f t="shared" ref="M21:M25" si="2">$P$2*L21</f>
        <v>60</v>
      </c>
      <c r="N21" s="25">
        <f t="shared" ref="N21:N25" si="3">M21*K21</f>
        <v>0.35399999999999998</v>
      </c>
      <c r="O21" s="26" t="s">
        <v>165</v>
      </c>
      <c r="P21" s="1"/>
      <c r="BC21" s="2"/>
      <c r="BF21" s="2"/>
      <c r="BT21" s="3"/>
    </row>
    <row r="22" spans="1:72" x14ac:dyDescent="0.25">
      <c r="A22" s="34">
        <v>20</v>
      </c>
      <c r="B22" s="15" t="s">
        <v>165</v>
      </c>
      <c r="C22" s="15">
        <v>4</v>
      </c>
      <c r="D22" s="16" t="s">
        <v>36</v>
      </c>
      <c r="E22" s="16" t="s">
        <v>37</v>
      </c>
      <c r="F22" s="16" t="s">
        <v>35</v>
      </c>
      <c r="G22" s="22" t="s">
        <v>131</v>
      </c>
      <c r="H22" s="16" t="s">
        <v>38</v>
      </c>
      <c r="I22" s="15">
        <v>1414603</v>
      </c>
      <c r="J22" s="15"/>
      <c r="K22" s="23">
        <v>4.0000000000000001E-3</v>
      </c>
      <c r="L22" s="24">
        <v>10</v>
      </c>
      <c r="M22" s="24">
        <f t="shared" si="2"/>
        <v>30</v>
      </c>
      <c r="N22" s="25">
        <f t="shared" si="3"/>
        <v>0.12</v>
      </c>
      <c r="O22" s="30" t="s">
        <v>165</v>
      </c>
      <c r="P22" s="1"/>
      <c r="BF22" s="2"/>
      <c r="BT22" s="3"/>
    </row>
    <row r="23" spans="1:72" ht="45" x14ac:dyDescent="0.25">
      <c r="A23" s="34">
        <v>21</v>
      </c>
      <c r="B23" s="15" t="s">
        <v>165</v>
      </c>
      <c r="C23" s="15">
        <v>28</v>
      </c>
      <c r="D23" s="16" t="s">
        <v>39</v>
      </c>
      <c r="E23" s="16" t="s">
        <v>40</v>
      </c>
      <c r="F23" s="16" t="s">
        <v>35</v>
      </c>
      <c r="G23" s="22" t="s">
        <v>188</v>
      </c>
      <c r="H23" s="16" t="s">
        <v>41</v>
      </c>
      <c r="I23" s="15">
        <v>1865545</v>
      </c>
      <c r="J23" s="15"/>
      <c r="K23" s="23">
        <v>1.0500000000000001E-2</v>
      </c>
      <c r="L23" s="24">
        <v>60</v>
      </c>
      <c r="M23" s="24">
        <f t="shared" si="2"/>
        <v>180</v>
      </c>
      <c r="N23" s="25">
        <f t="shared" si="3"/>
        <v>1.8900000000000001</v>
      </c>
      <c r="O23" s="26" t="s">
        <v>165</v>
      </c>
    </row>
    <row r="24" spans="1:72" ht="30" x14ac:dyDescent="0.25">
      <c r="A24" s="31" t="s">
        <v>196</v>
      </c>
      <c r="B24" s="40" t="s">
        <v>172</v>
      </c>
      <c r="C24" s="15">
        <v>24</v>
      </c>
      <c r="D24" s="16"/>
      <c r="E24" s="16" t="s">
        <v>40</v>
      </c>
      <c r="F24" s="16" t="s">
        <v>35</v>
      </c>
      <c r="G24" s="22" t="s">
        <v>187</v>
      </c>
      <c r="H24" s="16" t="s">
        <v>41</v>
      </c>
      <c r="I24" s="15">
        <v>1865545</v>
      </c>
      <c r="J24" s="15"/>
      <c r="K24" s="23">
        <v>1.0500000000000001E-2</v>
      </c>
      <c r="L24" s="24">
        <v>60</v>
      </c>
      <c r="M24" s="24">
        <f t="shared" ref="M24" si="4">$P$2*L24</f>
        <v>180</v>
      </c>
      <c r="N24" s="25">
        <f t="shared" ref="N24" si="5">M24*K24</f>
        <v>1.8900000000000001</v>
      </c>
      <c r="O24" s="26" t="s">
        <v>165</v>
      </c>
    </row>
    <row r="25" spans="1:72" ht="30" x14ac:dyDescent="0.25">
      <c r="A25" s="34">
        <v>23</v>
      </c>
      <c r="B25" s="15" t="s">
        <v>165</v>
      </c>
      <c r="C25" s="15">
        <v>16</v>
      </c>
      <c r="D25" s="16" t="s">
        <v>52</v>
      </c>
      <c r="E25" s="16" t="s">
        <v>53</v>
      </c>
      <c r="F25" s="16" t="s">
        <v>35</v>
      </c>
      <c r="G25" s="22" t="s">
        <v>136</v>
      </c>
      <c r="H25" s="16" t="s">
        <v>54</v>
      </c>
      <c r="I25" s="15">
        <v>1650837</v>
      </c>
      <c r="J25" s="15"/>
      <c r="K25" s="23">
        <v>2.1899999999999999E-2</v>
      </c>
      <c r="L25" s="24">
        <v>20</v>
      </c>
      <c r="M25" s="24">
        <f t="shared" si="2"/>
        <v>60</v>
      </c>
      <c r="N25" s="25">
        <f t="shared" si="3"/>
        <v>1.3140000000000001</v>
      </c>
      <c r="O25" s="26" t="s">
        <v>165</v>
      </c>
      <c r="P25" s="1"/>
      <c r="BC25" s="2"/>
      <c r="BF25" s="2"/>
      <c r="BT25" s="3"/>
    </row>
    <row r="26" spans="1:72" x14ac:dyDescent="0.25">
      <c r="A26" s="15"/>
      <c r="B26" s="15"/>
      <c r="C26" s="15"/>
      <c r="D26" s="16"/>
      <c r="E26" s="16"/>
      <c r="F26" s="16"/>
      <c r="G26" s="22"/>
      <c r="H26" s="16"/>
      <c r="I26" s="15"/>
      <c r="J26" s="15"/>
      <c r="K26" s="25"/>
      <c r="L26" s="25"/>
      <c r="M26" s="25"/>
      <c r="N26" s="16"/>
      <c r="O26" s="15"/>
      <c r="P26" s="1"/>
      <c r="BC26" s="2"/>
      <c r="BF26" s="2"/>
      <c r="BT26" s="3"/>
    </row>
    <row r="27" spans="1:72" x14ac:dyDescent="0.25">
      <c r="A27" s="17"/>
      <c r="B27" s="17"/>
      <c r="C27" s="27" t="s">
        <v>167</v>
      </c>
      <c r="D27" s="21"/>
      <c r="E27" s="21"/>
      <c r="F27" s="21"/>
      <c r="G27" s="21"/>
      <c r="H27" s="21"/>
      <c r="I27" s="17"/>
      <c r="J27" s="17"/>
      <c r="K27" s="28"/>
      <c r="L27" s="28"/>
      <c r="M27" s="28"/>
      <c r="N27" s="28"/>
      <c r="O27" s="29"/>
    </row>
    <row r="28" spans="1:72" x14ac:dyDescent="0.25">
      <c r="A28" s="34">
        <v>24</v>
      </c>
      <c r="B28" s="15" t="s">
        <v>165</v>
      </c>
      <c r="C28" s="15">
        <v>2</v>
      </c>
      <c r="D28" s="16" t="s">
        <v>55</v>
      </c>
      <c r="E28" s="16" t="s">
        <v>55</v>
      </c>
      <c r="F28" s="16" t="s">
        <v>56</v>
      </c>
      <c r="G28" s="22" t="s">
        <v>137</v>
      </c>
      <c r="H28" s="16" t="s">
        <v>57</v>
      </c>
      <c r="I28" s="15">
        <v>2345557</v>
      </c>
      <c r="J28" s="15"/>
      <c r="K28" s="23">
        <v>0.17299999999999999</v>
      </c>
      <c r="L28" s="24">
        <v>2</v>
      </c>
      <c r="M28" s="24">
        <f>$P$2*L28</f>
        <v>6</v>
      </c>
      <c r="N28" s="25">
        <f>M28*K28</f>
        <v>1.0379999999999998</v>
      </c>
      <c r="O28" s="26" t="s">
        <v>165</v>
      </c>
      <c r="P28" s="1"/>
    </row>
    <row r="29" spans="1:72" x14ac:dyDescent="0.25">
      <c r="A29" s="34">
        <v>25</v>
      </c>
      <c r="B29" s="15" t="s">
        <v>165</v>
      </c>
      <c r="C29" s="15">
        <v>3</v>
      </c>
      <c r="D29" s="16" t="s">
        <v>81</v>
      </c>
      <c r="E29" s="16" t="s">
        <v>81</v>
      </c>
      <c r="F29" s="16" t="s">
        <v>82</v>
      </c>
      <c r="G29" s="22" t="s">
        <v>145</v>
      </c>
      <c r="H29" s="16" t="s">
        <v>83</v>
      </c>
      <c r="I29" s="15">
        <v>1634758</v>
      </c>
      <c r="J29" s="15"/>
      <c r="K29" s="23">
        <v>0.69</v>
      </c>
      <c r="L29" s="24">
        <v>3</v>
      </c>
      <c r="M29" s="24">
        <f t="shared" ref="M29:M34" si="6">$P$2*L29</f>
        <v>9</v>
      </c>
      <c r="N29" s="25">
        <f t="shared" ref="N29:N34" si="7">M29*K29</f>
        <v>6.2099999999999991</v>
      </c>
      <c r="O29" s="26" t="s">
        <v>186</v>
      </c>
      <c r="P29" s="1"/>
    </row>
    <row r="30" spans="1:72" x14ac:dyDescent="0.25">
      <c r="A30" s="34" t="s">
        <v>194</v>
      </c>
      <c r="B30" s="15" t="s">
        <v>165</v>
      </c>
      <c r="C30" s="15">
        <v>2</v>
      </c>
      <c r="D30" s="16" t="s">
        <v>120</v>
      </c>
      <c r="E30" s="38" t="s">
        <v>189</v>
      </c>
      <c r="F30" s="38" t="s">
        <v>121</v>
      </c>
      <c r="G30" s="38" t="s">
        <v>154</v>
      </c>
      <c r="H30" s="38" t="s">
        <v>122</v>
      </c>
      <c r="I30" s="34">
        <v>1506642</v>
      </c>
      <c r="J30" s="15"/>
      <c r="K30" s="23">
        <v>0.61299999999999999</v>
      </c>
      <c r="L30" s="24">
        <v>2</v>
      </c>
      <c r="M30" s="24">
        <f t="shared" si="6"/>
        <v>6</v>
      </c>
      <c r="N30" s="25">
        <f t="shared" si="7"/>
        <v>3.6779999999999999</v>
      </c>
      <c r="O30" s="26" t="s">
        <v>186</v>
      </c>
    </row>
    <row r="31" spans="1:72" x14ac:dyDescent="0.25">
      <c r="A31" s="37">
        <v>27</v>
      </c>
      <c r="B31" s="15" t="s">
        <v>165</v>
      </c>
      <c r="C31" s="15">
        <v>6</v>
      </c>
      <c r="D31" s="16" t="s">
        <v>100</v>
      </c>
      <c r="E31" s="38" t="s">
        <v>197</v>
      </c>
      <c r="F31" s="38" t="s">
        <v>198</v>
      </c>
      <c r="G31" s="38" t="s">
        <v>157</v>
      </c>
      <c r="H31" s="38" t="s">
        <v>197</v>
      </c>
      <c r="I31" s="34">
        <v>9604383</v>
      </c>
      <c r="J31" s="14"/>
      <c r="K31" s="23">
        <v>3.45</v>
      </c>
      <c r="L31" s="24">
        <v>6</v>
      </c>
      <c r="M31" s="24">
        <f t="shared" si="6"/>
        <v>18</v>
      </c>
      <c r="N31" s="25">
        <f t="shared" si="7"/>
        <v>62.1</v>
      </c>
      <c r="O31" s="26" t="s">
        <v>165</v>
      </c>
    </row>
    <row r="32" spans="1:72" x14ac:dyDescent="0.25">
      <c r="A32" s="34">
        <v>28</v>
      </c>
      <c r="B32" s="15" t="s">
        <v>165</v>
      </c>
      <c r="C32" s="15">
        <v>4</v>
      </c>
      <c r="D32" s="16" t="s">
        <v>101</v>
      </c>
      <c r="E32" s="38" t="s">
        <v>101</v>
      </c>
      <c r="F32" s="38" t="s">
        <v>102</v>
      </c>
      <c r="G32" s="38" t="s">
        <v>158</v>
      </c>
      <c r="H32" s="38" t="s">
        <v>103</v>
      </c>
      <c r="I32" s="34"/>
      <c r="J32" s="15" t="s">
        <v>104</v>
      </c>
      <c r="K32" s="23">
        <v>2.76</v>
      </c>
      <c r="L32" s="24">
        <v>4</v>
      </c>
      <c r="M32" s="24">
        <f t="shared" si="6"/>
        <v>12</v>
      </c>
      <c r="N32" s="25">
        <f t="shared" si="7"/>
        <v>33.119999999999997</v>
      </c>
      <c r="O32" s="26" t="s">
        <v>186</v>
      </c>
    </row>
    <row r="33" spans="1:58" x14ac:dyDescent="0.25">
      <c r="A33" s="37" t="s">
        <v>195</v>
      </c>
      <c r="B33" s="15" t="s">
        <v>165</v>
      </c>
      <c r="C33" s="15">
        <v>2</v>
      </c>
      <c r="D33" s="16" t="s">
        <v>110</v>
      </c>
      <c r="E33" s="38" t="s">
        <v>190</v>
      </c>
      <c r="F33" s="38" t="s">
        <v>111</v>
      </c>
      <c r="G33" s="38" t="s">
        <v>159</v>
      </c>
      <c r="H33" s="38" t="s">
        <v>112</v>
      </c>
      <c r="I33" s="34">
        <v>1439485</v>
      </c>
      <c r="J33" s="15"/>
      <c r="K33" s="23">
        <v>0.85199999999999998</v>
      </c>
      <c r="L33" s="24">
        <v>2</v>
      </c>
      <c r="M33" s="24">
        <f t="shared" si="6"/>
        <v>6</v>
      </c>
      <c r="N33" s="25">
        <f t="shared" si="7"/>
        <v>5.1120000000000001</v>
      </c>
      <c r="O33" s="26" t="s">
        <v>186</v>
      </c>
    </row>
    <row r="34" spans="1:58" x14ac:dyDescent="0.25">
      <c r="A34" s="34">
        <v>30</v>
      </c>
      <c r="B34" s="15" t="s">
        <v>165</v>
      </c>
      <c r="C34" s="15">
        <v>2</v>
      </c>
      <c r="D34" s="16" t="s">
        <v>14</v>
      </c>
      <c r="E34" s="16" t="s">
        <v>14</v>
      </c>
      <c r="F34" s="16" t="s">
        <v>15</v>
      </c>
      <c r="G34" s="16" t="s">
        <v>160</v>
      </c>
      <c r="H34" s="16" t="s">
        <v>16</v>
      </c>
      <c r="I34" s="15"/>
      <c r="J34" s="15" t="s">
        <v>18</v>
      </c>
      <c r="K34" s="23">
        <v>18.84</v>
      </c>
      <c r="L34" s="24">
        <v>2</v>
      </c>
      <c r="M34" s="24">
        <f t="shared" si="6"/>
        <v>6</v>
      </c>
      <c r="N34" s="25">
        <f t="shared" si="7"/>
        <v>113.03999999999999</v>
      </c>
      <c r="O34" s="26" t="s">
        <v>165</v>
      </c>
    </row>
    <row r="35" spans="1:58" x14ac:dyDescent="0.25">
      <c r="A35" s="15"/>
      <c r="B35" s="15"/>
      <c r="C35" s="15"/>
      <c r="D35" s="16"/>
      <c r="E35" s="16"/>
      <c r="F35" s="16"/>
      <c r="G35" s="16"/>
      <c r="H35" s="16"/>
      <c r="I35" s="15"/>
      <c r="J35" s="15"/>
      <c r="K35" s="25"/>
      <c r="L35" s="25"/>
      <c r="M35" s="25"/>
      <c r="N35" s="16"/>
      <c r="O35" s="15"/>
    </row>
    <row r="36" spans="1:58" x14ac:dyDescent="0.25">
      <c r="A36" s="17"/>
      <c r="B36" s="17"/>
      <c r="C36" s="27" t="s">
        <v>168</v>
      </c>
      <c r="D36" s="21"/>
      <c r="E36" s="21"/>
      <c r="F36" s="21"/>
      <c r="G36" s="21"/>
      <c r="H36" s="21"/>
      <c r="I36" s="17"/>
      <c r="J36" s="17"/>
      <c r="K36" s="28"/>
      <c r="L36" s="28"/>
      <c r="M36" s="28"/>
      <c r="N36" s="28"/>
      <c r="O36" s="29"/>
    </row>
    <row r="37" spans="1:58" ht="30" x14ac:dyDescent="0.25">
      <c r="A37" s="34">
        <v>31</v>
      </c>
      <c r="B37" s="15" t="s">
        <v>165</v>
      </c>
      <c r="C37" s="15">
        <v>24</v>
      </c>
      <c r="D37" s="16" t="s">
        <v>70</v>
      </c>
      <c r="E37" s="16" t="s">
        <v>71</v>
      </c>
      <c r="F37" s="16" t="s">
        <v>72</v>
      </c>
      <c r="G37" s="22" t="s">
        <v>142</v>
      </c>
      <c r="H37" s="16" t="s">
        <v>73</v>
      </c>
      <c r="I37" s="15">
        <v>2463562</v>
      </c>
      <c r="J37" s="15"/>
      <c r="K37" s="23">
        <v>2.5100000000000001E-2</v>
      </c>
      <c r="L37" s="24">
        <v>30</v>
      </c>
      <c r="M37" s="24">
        <f>$P$2*L37</f>
        <v>90</v>
      </c>
      <c r="N37" s="25">
        <f>M37*K37</f>
        <v>2.2589999999999999</v>
      </c>
      <c r="O37" s="26" t="s">
        <v>165</v>
      </c>
      <c r="BF37" s="2"/>
    </row>
    <row r="38" spans="1:58" x14ac:dyDescent="0.25">
      <c r="A38" s="34">
        <v>32</v>
      </c>
      <c r="B38" s="15" t="s">
        <v>165</v>
      </c>
      <c r="C38" s="15">
        <v>1</v>
      </c>
      <c r="D38" s="16" t="s">
        <v>84</v>
      </c>
      <c r="E38" s="16" t="s">
        <v>84</v>
      </c>
      <c r="F38" s="16" t="s">
        <v>85</v>
      </c>
      <c r="G38" s="22" t="s">
        <v>86</v>
      </c>
      <c r="H38" s="16"/>
      <c r="I38" s="15">
        <v>1081192</v>
      </c>
      <c r="J38" s="15"/>
      <c r="K38" s="32">
        <v>3.2300000000000002E-2</v>
      </c>
      <c r="L38" s="24">
        <v>5</v>
      </c>
      <c r="M38" s="24">
        <f t="shared" ref="M38:M42" si="8">$P$2*L38</f>
        <v>15</v>
      </c>
      <c r="N38" s="25">
        <f t="shared" ref="N38:N42" si="9">M38*K38</f>
        <v>0.48450000000000004</v>
      </c>
      <c r="O38" s="26" t="s">
        <v>186</v>
      </c>
    </row>
    <row r="39" spans="1:58" x14ac:dyDescent="0.25">
      <c r="A39" s="34">
        <v>33</v>
      </c>
      <c r="B39" s="15" t="s">
        <v>165</v>
      </c>
      <c r="C39" s="15">
        <v>2</v>
      </c>
      <c r="D39" s="16" t="s">
        <v>92</v>
      </c>
      <c r="E39" s="16" t="s">
        <v>93</v>
      </c>
      <c r="F39" s="16" t="s">
        <v>94</v>
      </c>
      <c r="G39" s="22" t="s">
        <v>148</v>
      </c>
      <c r="H39" s="16" t="s">
        <v>95</v>
      </c>
      <c r="I39" s="15">
        <v>2099223</v>
      </c>
      <c r="J39" s="15"/>
      <c r="K39" s="23">
        <v>5.4699999999999999E-2</v>
      </c>
      <c r="L39" s="24">
        <v>10</v>
      </c>
      <c r="M39" s="24">
        <f t="shared" si="8"/>
        <v>30</v>
      </c>
      <c r="N39" s="25">
        <f t="shared" si="9"/>
        <v>1.641</v>
      </c>
      <c r="O39" s="26" t="s">
        <v>186</v>
      </c>
    </row>
    <row r="40" spans="1:58" x14ac:dyDescent="0.25">
      <c r="A40" s="34">
        <v>34</v>
      </c>
      <c r="B40" s="15" t="s">
        <v>165</v>
      </c>
      <c r="C40" s="15">
        <v>2</v>
      </c>
      <c r="D40" s="16" t="s">
        <v>123</v>
      </c>
      <c r="E40" s="16" t="s">
        <v>123</v>
      </c>
      <c r="F40" s="16" t="s">
        <v>124</v>
      </c>
      <c r="G40" s="16" t="s">
        <v>155</v>
      </c>
      <c r="H40" s="16" t="s">
        <v>174</v>
      </c>
      <c r="I40" s="15">
        <v>1837055</v>
      </c>
      <c r="J40" s="15"/>
      <c r="K40" s="23">
        <v>0.112</v>
      </c>
      <c r="L40" s="24">
        <v>4</v>
      </c>
      <c r="M40" s="24">
        <f t="shared" si="8"/>
        <v>12</v>
      </c>
      <c r="N40" s="25">
        <f t="shared" si="9"/>
        <v>1.3440000000000001</v>
      </c>
      <c r="O40" s="26" t="s">
        <v>186</v>
      </c>
    </row>
    <row r="41" spans="1:58" x14ac:dyDescent="0.25">
      <c r="A41" s="34">
        <v>35</v>
      </c>
      <c r="B41" s="15" t="s">
        <v>165</v>
      </c>
      <c r="C41" s="15">
        <v>13</v>
      </c>
      <c r="D41" s="16" t="s">
        <v>89</v>
      </c>
      <c r="E41" s="16" t="s">
        <v>90</v>
      </c>
      <c r="F41" s="16" t="s">
        <v>91</v>
      </c>
      <c r="G41" s="22" t="s">
        <v>147</v>
      </c>
      <c r="H41" s="16" t="s">
        <v>178</v>
      </c>
      <c r="I41" s="15">
        <v>9921826</v>
      </c>
      <c r="J41" s="15"/>
      <c r="K41" s="23">
        <v>0.26300000000000001</v>
      </c>
      <c r="L41" s="24">
        <v>14</v>
      </c>
      <c r="M41" s="24">
        <f t="shared" si="8"/>
        <v>42</v>
      </c>
      <c r="N41" s="25">
        <f t="shared" si="9"/>
        <v>11.046000000000001</v>
      </c>
      <c r="O41" s="26" t="s">
        <v>186</v>
      </c>
    </row>
    <row r="42" spans="1:58" x14ac:dyDescent="0.25">
      <c r="A42" s="34">
        <v>36</v>
      </c>
      <c r="B42" s="15" t="s">
        <v>165</v>
      </c>
      <c r="C42" s="15">
        <v>2</v>
      </c>
      <c r="D42" s="16" t="s">
        <v>6</v>
      </c>
      <c r="E42" s="16" t="s">
        <v>7</v>
      </c>
      <c r="F42" s="16" t="s">
        <v>8</v>
      </c>
      <c r="G42" s="22" t="s">
        <v>125</v>
      </c>
      <c r="H42" s="16" t="s">
        <v>179</v>
      </c>
      <c r="I42" s="15">
        <v>1596919</v>
      </c>
      <c r="J42" s="15"/>
      <c r="K42" s="23">
        <v>0.75800000000000001</v>
      </c>
      <c r="L42" s="24">
        <v>10</v>
      </c>
      <c r="M42" s="24">
        <f t="shared" si="8"/>
        <v>30</v>
      </c>
      <c r="N42" s="25">
        <f t="shared" si="9"/>
        <v>22.740000000000002</v>
      </c>
      <c r="O42" s="26" t="s">
        <v>186</v>
      </c>
    </row>
    <row r="43" spans="1:58" x14ac:dyDescent="0.25">
      <c r="A43" s="15"/>
      <c r="B43" s="14"/>
      <c r="C43" s="14"/>
      <c r="D43" s="33"/>
      <c r="E43" s="33"/>
      <c r="F43" s="33"/>
      <c r="G43" s="33"/>
      <c r="H43" s="33"/>
      <c r="I43" s="14"/>
      <c r="J43" s="14"/>
      <c r="K43" s="33"/>
      <c r="L43" s="33"/>
      <c r="M43" s="33"/>
      <c r="N43" s="16"/>
      <c r="O43" s="15"/>
    </row>
    <row r="44" spans="1:58" x14ac:dyDescent="0.25">
      <c r="A44" s="18"/>
      <c r="B44" s="18"/>
      <c r="C44" s="19" t="s">
        <v>169</v>
      </c>
      <c r="D44" s="20"/>
      <c r="E44" s="20"/>
      <c r="F44" s="20"/>
      <c r="G44" s="20"/>
      <c r="H44" s="20"/>
      <c r="I44" s="18"/>
      <c r="J44" s="18"/>
      <c r="K44" s="20"/>
      <c r="L44" s="20"/>
      <c r="M44" s="20"/>
      <c r="N44" s="21"/>
      <c r="O44" s="17"/>
    </row>
    <row r="45" spans="1:58" x14ac:dyDescent="0.25">
      <c r="A45" s="34">
        <v>37</v>
      </c>
      <c r="B45" s="15" t="s">
        <v>165</v>
      </c>
      <c r="C45" s="15">
        <v>12</v>
      </c>
      <c r="D45" s="16" t="s">
        <v>113</v>
      </c>
      <c r="E45" s="16" t="s">
        <v>114</v>
      </c>
      <c r="F45" s="16" t="s">
        <v>85</v>
      </c>
      <c r="G45" s="16" t="s">
        <v>151</v>
      </c>
      <c r="H45" s="16" t="s">
        <v>115</v>
      </c>
      <c r="I45" s="15">
        <v>1894738</v>
      </c>
      <c r="J45" s="15"/>
      <c r="K45" s="23">
        <v>4.6699999999999998E-2</v>
      </c>
      <c r="L45" s="24">
        <v>14</v>
      </c>
      <c r="M45" s="24">
        <f>$P$2*L45</f>
        <v>42</v>
      </c>
      <c r="N45" s="25">
        <f>M45*K45</f>
        <v>1.9614</v>
      </c>
      <c r="O45" s="26" t="s">
        <v>186</v>
      </c>
      <c r="P45" s="1"/>
    </row>
    <row r="46" spans="1:58" x14ac:dyDescent="0.25">
      <c r="A46" s="34">
        <v>38</v>
      </c>
      <c r="B46" s="15" t="s">
        <v>165</v>
      </c>
      <c r="C46" s="15">
        <v>2</v>
      </c>
      <c r="D46" s="16" t="s">
        <v>117</v>
      </c>
      <c r="E46" s="16" t="s">
        <v>117</v>
      </c>
      <c r="F46" s="16" t="s">
        <v>118</v>
      </c>
      <c r="G46" s="16" t="s">
        <v>153</v>
      </c>
      <c r="H46" s="16" t="s">
        <v>119</v>
      </c>
      <c r="I46" s="15">
        <v>1829309</v>
      </c>
      <c r="J46" s="15"/>
      <c r="K46" s="23">
        <v>0.156</v>
      </c>
      <c r="L46" s="24">
        <v>3</v>
      </c>
      <c r="M46" s="24">
        <f>$P$2*L46</f>
        <v>9</v>
      </c>
      <c r="N46" s="25">
        <f>M46*K46</f>
        <v>1.4039999999999999</v>
      </c>
      <c r="O46" s="26" t="s">
        <v>165</v>
      </c>
      <c r="P46" s="1"/>
    </row>
    <row r="47" spans="1:58" x14ac:dyDescent="0.25">
      <c r="A47" s="15"/>
      <c r="B47" s="14"/>
      <c r="C47" s="14"/>
      <c r="D47" s="33"/>
      <c r="E47" s="33"/>
      <c r="F47" s="33"/>
      <c r="G47" s="33"/>
      <c r="H47" s="33"/>
      <c r="I47" s="14"/>
      <c r="J47" s="14"/>
      <c r="K47" s="33"/>
      <c r="L47" s="33"/>
      <c r="M47" s="33"/>
      <c r="N47" s="16"/>
      <c r="O47" s="15"/>
    </row>
    <row r="48" spans="1:58" x14ac:dyDescent="0.25">
      <c r="A48" s="18"/>
      <c r="B48" s="18"/>
      <c r="C48" s="19" t="s">
        <v>171</v>
      </c>
      <c r="D48" s="20"/>
      <c r="E48" s="20"/>
      <c r="F48" s="20"/>
      <c r="G48" s="20"/>
      <c r="H48" s="20"/>
      <c r="I48" s="18"/>
      <c r="J48" s="18"/>
      <c r="K48" s="20"/>
      <c r="L48" s="20"/>
      <c r="M48" s="20"/>
      <c r="N48" s="21"/>
      <c r="O48" s="17"/>
    </row>
    <row r="49" spans="1:16" x14ac:dyDescent="0.25">
      <c r="A49" s="34">
        <v>39</v>
      </c>
      <c r="B49" s="15" t="s">
        <v>165</v>
      </c>
      <c r="C49" s="15">
        <v>2</v>
      </c>
      <c r="D49" s="16" t="s">
        <v>96</v>
      </c>
      <c r="E49" s="16" t="s">
        <v>96</v>
      </c>
      <c r="F49" s="16" t="s">
        <v>97</v>
      </c>
      <c r="G49" s="16" t="s">
        <v>156</v>
      </c>
      <c r="H49" s="16" t="s">
        <v>98</v>
      </c>
      <c r="I49" s="15"/>
      <c r="J49" s="15" t="s">
        <v>99</v>
      </c>
      <c r="K49" s="23">
        <v>3.9750000000000001</v>
      </c>
      <c r="L49" s="24">
        <v>2</v>
      </c>
      <c r="M49" s="24">
        <f>$P$2*L49</f>
        <v>6</v>
      </c>
      <c r="N49" s="25">
        <f>M49*K49</f>
        <v>23.85</v>
      </c>
      <c r="O49" s="26" t="s">
        <v>186</v>
      </c>
    </row>
    <row r="50" spans="1:16" ht="60" x14ac:dyDescent="0.25">
      <c r="A50" s="34">
        <v>40</v>
      </c>
      <c r="B50" s="15" t="s">
        <v>165</v>
      </c>
      <c r="C50" s="15">
        <v>20</v>
      </c>
      <c r="D50" s="16" t="s">
        <v>87</v>
      </c>
      <c r="E50" s="16" t="s">
        <v>87</v>
      </c>
      <c r="F50" s="16" t="s">
        <v>88</v>
      </c>
      <c r="G50" s="22" t="s">
        <v>146</v>
      </c>
      <c r="H50" s="16" t="s">
        <v>163</v>
      </c>
      <c r="I50" s="15"/>
      <c r="J50" s="15" t="s">
        <v>162</v>
      </c>
      <c r="K50" s="23">
        <v>0.1552</v>
      </c>
      <c r="L50" s="24">
        <v>20</v>
      </c>
      <c r="M50" s="24">
        <f>$P$2*L50</f>
        <v>60</v>
      </c>
      <c r="N50" s="25">
        <f>M50*K50</f>
        <v>9.3120000000000012</v>
      </c>
      <c r="O50" s="26" t="s">
        <v>186</v>
      </c>
    </row>
    <row r="51" spans="1:16" x14ac:dyDescent="0.25">
      <c r="A51" s="15"/>
      <c r="B51" s="14"/>
      <c r="C51" s="14"/>
      <c r="D51" s="33"/>
      <c r="E51" s="33"/>
      <c r="F51" s="33"/>
      <c r="G51" s="33"/>
      <c r="H51" s="33"/>
      <c r="I51" s="14"/>
      <c r="J51" s="14"/>
      <c r="K51" s="33"/>
      <c r="L51" s="33"/>
      <c r="M51" s="33"/>
      <c r="N51" s="16"/>
      <c r="O51" s="15"/>
    </row>
    <row r="52" spans="1:16" x14ac:dyDescent="0.25">
      <c r="A52" s="18"/>
      <c r="B52" s="18"/>
      <c r="C52" s="19" t="s">
        <v>175</v>
      </c>
      <c r="D52" s="20"/>
      <c r="E52" s="20"/>
      <c r="F52" s="20"/>
      <c r="G52" s="20"/>
      <c r="H52" s="20"/>
      <c r="I52" s="18"/>
      <c r="J52" s="18"/>
      <c r="K52" s="20"/>
      <c r="L52" s="20"/>
      <c r="M52" s="20"/>
      <c r="N52" s="21"/>
      <c r="O52" s="17"/>
    </row>
    <row r="53" spans="1:16" x14ac:dyDescent="0.25">
      <c r="A53" s="34">
        <v>41</v>
      </c>
      <c r="B53" s="15" t="s">
        <v>165</v>
      </c>
      <c r="C53" s="15">
        <v>4</v>
      </c>
      <c r="D53" s="16" t="s">
        <v>62</v>
      </c>
      <c r="E53" s="16" t="s">
        <v>62</v>
      </c>
      <c r="F53" s="16" t="s">
        <v>63</v>
      </c>
      <c r="G53" s="22" t="s">
        <v>140</v>
      </c>
      <c r="H53" s="16" t="s">
        <v>64</v>
      </c>
      <c r="I53" s="15">
        <v>1012251</v>
      </c>
      <c r="J53" s="15"/>
      <c r="K53" s="23">
        <v>0.59599999999999997</v>
      </c>
      <c r="L53" s="24">
        <v>4</v>
      </c>
      <c r="M53" s="24">
        <f>$P$2*L53</f>
        <v>12</v>
      </c>
      <c r="N53" s="25">
        <f>M53*K53</f>
        <v>7.1519999999999992</v>
      </c>
      <c r="O53" s="26" t="s">
        <v>186</v>
      </c>
      <c r="P53" s="1"/>
    </row>
    <row r="54" spans="1:16" x14ac:dyDescent="0.25">
      <c r="A54" s="34">
        <v>42</v>
      </c>
      <c r="B54" s="15" t="s">
        <v>165</v>
      </c>
      <c r="C54" s="15">
        <v>2</v>
      </c>
      <c r="D54" s="16" t="s">
        <v>65</v>
      </c>
      <c r="E54" s="16" t="s">
        <v>65</v>
      </c>
      <c r="F54" s="16" t="s">
        <v>66</v>
      </c>
      <c r="G54" s="22" t="s">
        <v>141</v>
      </c>
      <c r="H54" s="16" t="s">
        <v>64</v>
      </c>
      <c r="I54" s="15">
        <v>9961380</v>
      </c>
      <c r="J54" s="15"/>
      <c r="K54" s="23">
        <v>1.76</v>
      </c>
      <c r="L54" s="24">
        <v>2</v>
      </c>
      <c r="M54" s="24">
        <f t="shared" ref="M54:M58" si="10">$P$2*L54</f>
        <v>6</v>
      </c>
      <c r="N54" s="25">
        <f t="shared" ref="N54:N58" si="11">M54*K54</f>
        <v>10.56</v>
      </c>
      <c r="O54" s="26" t="s">
        <v>186</v>
      </c>
    </row>
    <row r="55" spans="1:16" x14ac:dyDescent="0.25">
      <c r="A55" s="34">
        <v>43</v>
      </c>
      <c r="B55" s="15" t="s">
        <v>165</v>
      </c>
      <c r="C55" s="15">
        <v>1</v>
      </c>
      <c r="D55" s="16" t="s">
        <v>67</v>
      </c>
      <c r="E55" s="16" t="s">
        <v>67</v>
      </c>
      <c r="F55" s="16" t="s">
        <v>68</v>
      </c>
      <c r="G55" s="22" t="s">
        <v>69</v>
      </c>
      <c r="H55" s="16" t="s">
        <v>64</v>
      </c>
      <c r="I55" s="15">
        <v>1012245</v>
      </c>
      <c r="J55" s="15"/>
      <c r="K55" s="23">
        <v>2.5299999999999998</v>
      </c>
      <c r="L55" s="24">
        <v>1</v>
      </c>
      <c r="M55" s="24">
        <f t="shared" si="10"/>
        <v>3</v>
      </c>
      <c r="N55" s="25">
        <f t="shared" si="11"/>
        <v>7.59</v>
      </c>
      <c r="O55" s="26" t="s">
        <v>186</v>
      </c>
    </row>
    <row r="56" spans="1:16" x14ac:dyDescent="0.25">
      <c r="A56" s="34">
        <v>44</v>
      </c>
      <c r="B56" s="15" t="s">
        <v>165</v>
      </c>
      <c r="C56" s="15">
        <v>2</v>
      </c>
      <c r="D56" s="16" t="s">
        <v>105</v>
      </c>
      <c r="E56" s="16" t="s">
        <v>105</v>
      </c>
      <c r="F56" s="16" t="s">
        <v>105</v>
      </c>
      <c r="G56" s="16" t="s">
        <v>149</v>
      </c>
      <c r="H56" s="16" t="s">
        <v>106</v>
      </c>
      <c r="I56" s="15">
        <v>2578720</v>
      </c>
      <c r="J56" s="15"/>
      <c r="K56" s="23">
        <v>0.46700000000000003</v>
      </c>
      <c r="L56" s="24">
        <v>2</v>
      </c>
      <c r="M56" s="24">
        <f t="shared" si="10"/>
        <v>6</v>
      </c>
      <c r="N56" s="25">
        <f t="shared" si="11"/>
        <v>2.802</v>
      </c>
      <c r="O56" s="26" t="s">
        <v>186</v>
      </c>
    </row>
    <row r="57" spans="1:16" x14ac:dyDescent="0.25">
      <c r="A57" s="34">
        <v>45</v>
      </c>
      <c r="B57" s="15" t="s">
        <v>165</v>
      </c>
      <c r="C57" s="15">
        <v>2</v>
      </c>
      <c r="D57" s="16" t="s">
        <v>107</v>
      </c>
      <c r="E57" s="16" t="s">
        <v>107</v>
      </c>
      <c r="F57" s="16" t="s">
        <v>107</v>
      </c>
      <c r="G57" s="16" t="s">
        <v>150</v>
      </c>
      <c r="H57" s="16" t="s">
        <v>106</v>
      </c>
      <c r="I57" s="15">
        <v>2025256</v>
      </c>
      <c r="J57" s="15"/>
      <c r="K57" s="23">
        <v>0.94</v>
      </c>
      <c r="L57" s="24">
        <v>2</v>
      </c>
      <c r="M57" s="24">
        <f t="shared" si="10"/>
        <v>6</v>
      </c>
      <c r="N57" s="25">
        <f t="shared" si="11"/>
        <v>5.64</v>
      </c>
      <c r="O57" s="26" t="s">
        <v>186</v>
      </c>
    </row>
    <row r="58" spans="1:16" x14ac:dyDescent="0.25">
      <c r="A58" s="34">
        <v>46</v>
      </c>
      <c r="B58" s="15" t="s">
        <v>165</v>
      </c>
      <c r="C58" s="15">
        <v>1</v>
      </c>
      <c r="D58" s="16" t="s">
        <v>108</v>
      </c>
      <c r="E58" s="16" t="s">
        <v>108</v>
      </c>
      <c r="F58" s="16" t="s">
        <v>108</v>
      </c>
      <c r="G58" s="16" t="s">
        <v>109</v>
      </c>
      <c r="H58" s="16" t="s">
        <v>106</v>
      </c>
      <c r="I58" s="15">
        <v>2025257</v>
      </c>
      <c r="J58" s="15"/>
      <c r="K58" s="23">
        <v>1.01</v>
      </c>
      <c r="L58" s="24">
        <v>1</v>
      </c>
      <c r="M58" s="24">
        <f t="shared" si="10"/>
        <v>3</v>
      </c>
      <c r="N58" s="25">
        <f t="shared" si="11"/>
        <v>3.0300000000000002</v>
      </c>
      <c r="O58" s="26" t="s">
        <v>165</v>
      </c>
    </row>
    <row r="59" spans="1:16" x14ac:dyDescent="0.25">
      <c r="A59" s="15"/>
      <c r="B59" s="14"/>
      <c r="C59" s="14"/>
      <c r="D59" s="33"/>
      <c r="E59" s="33"/>
      <c r="F59" s="33"/>
      <c r="G59" s="33"/>
      <c r="H59" s="33"/>
      <c r="I59" s="14"/>
      <c r="J59" s="14"/>
      <c r="K59" s="33"/>
      <c r="L59" s="33"/>
      <c r="M59" s="33"/>
      <c r="N59" s="16"/>
      <c r="O59" s="15"/>
    </row>
    <row r="60" spans="1:16" ht="15.75" thickBot="1" x14ac:dyDescent="0.3">
      <c r="N60" s="9">
        <f>SUM(N3:N58)</f>
        <v>349.77389999999997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foxBMS_BMS-Slave_12CELL_V2.00_B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Wacker, Sebastian</dc:creator>
  <cp:lastModifiedBy>Wacker, Sebastian</cp:lastModifiedBy>
  <dcterms:created xsi:type="dcterms:W3CDTF">2016-09-28T07:59:45Z</dcterms:created>
  <dcterms:modified xsi:type="dcterms:W3CDTF">2017-02-08T10:44:04Z</dcterms:modified>
</cp:coreProperties>
</file>