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4055"/>
  </bookViews>
  <sheets>
    <sheet name="mission" sheetId="1" r:id="rId1"/>
    <sheet name="#Sheet1" sheetId="2" r:id="rId2"/>
  </sheets>
  <definedNames>
    <definedName name="_xlnm._FilterDatabase" localSheetId="0" hidden="1">mission!$A$1:$M$149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author>
    <author>Administrator</author>
  </authors>
  <commentList>
    <comment ref="B1" authorId="0">
      <text>
        <r>
          <rPr>
            <b/>
            <sz val="9"/>
            <rFont val="宋体"/>
            <charset val="134"/>
          </rPr>
          <t>admin:</t>
        </r>
        <r>
          <rPr>
            <sz val="9"/>
            <rFont val="宋体"/>
            <charset val="134"/>
          </rPr>
          <t xml:space="preserve">
1：日常任务
2：成长任务
4：活动七日任务</t>
        </r>
      </text>
    </comment>
    <comment ref="E1" authorId="0">
      <text>
        <r>
          <rPr>
            <b/>
            <sz val="9"/>
            <rFont val="宋体"/>
            <charset val="134"/>
          </rPr>
          <t>admin:</t>
        </r>
        <r>
          <rPr>
            <sz val="9"/>
            <rFont val="宋体"/>
            <charset val="134"/>
          </rPr>
          <t xml:space="preserve">
1  签到
2  等级
3  喂养（给自己的猪喂食）
4  战斗（参加战斗）
5  加工厂等级达到 N 级
6  控制中心等级达到 N 级
7  金币数量达到多少（记录最大值）
8  获得金币 N （任务开始时获得的数量，与存量无关）
9  添加好友 N 次（有加好友操作，与结果无关）
10 好友数量达到N(记录最大值)
11 使用道具次数（道具ID与数量都要配置）
12 配种N次（配种操作，不计结果）
13 出生小猪N个（配种结果，不计操作）
14 购买N次某个道具（道具ID与数量都要配置）
15 访问好友N次
16 给好友使用某个道具N次（道具ID与数量都要配置）
17 喂养（给自己的猪喂水）
18 洗澡（自己）
19 喂养（给好友的猪喂食）
20 喂养（给好友的猪喂水）
21 给好友的猪洗澡
22 挂机次数
23 完成日常任务
24 拥有某品质的猪
25 拥有某个猪（具体到ID）
26 复活农场猪
27 加工N次
28 出生多胎小猪N头
29 偷小猪N头
30 偷某个品质的小猪
31 （暂缺，与22重复了）
32 使用某品质的猪挂机
33 使用某个猪挂机（具体到ID）
34 解锁挂机栏位
35 通过挂机获得金币
36 通过挂机获得道具
37 解锁战斗猪栏位
38 战斗猪等级（记录最大值）
39 战斗猪技能达到上限
40 战斗胜利
41 挑战好友
42 购买猪食（只要是商城出售的猪食都可以）
43 购买药剂（只要是商城出售的药剂都可以）</t>
        </r>
      </text>
    </comment>
    <comment ref="F1" authorId="0">
      <text>
        <r>
          <rPr>
            <b/>
            <sz val="9"/>
            <rFont val="宋体"/>
            <charset val="134"/>
          </rPr>
          <t>admin:</t>
        </r>
        <r>
          <rPr>
            <sz val="9"/>
            <rFont val="宋体"/>
            <charset val="134"/>
          </rPr>
          <t xml:space="preserve">
1：道具
2：猪
3：礼包
4：品质（1：白，2：绿，3：蓝，4：紫，5：橙，6：金，7：红，8：粉）
格式
类型:id
举例 
使用道具2003
1:2003</t>
        </r>
      </text>
    </comment>
    <comment ref="H1" authorId="0">
      <text>
        <r>
          <rPr>
            <b/>
            <sz val="9"/>
            <rFont val="宋体"/>
            <charset val="134"/>
          </rPr>
          <t>admin:</t>
        </r>
        <r>
          <rPr>
            <sz val="9"/>
            <rFont val="宋体"/>
            <charset val="134"/>
          </rPr>
          <t xml:space="preserve">
物品id:数量,</t>
        </r>
      </text>
    </comment>
    <comment ref="K1" authorId="0">
      <text>
        <r>
          <rPr>
            <b/>
            <sz val="9"/>
            <rFont val="宋体"/>
            <charset val="134"/>
          </rPr>
          <t>admin:</t>
        </r>
        <r>
          <rPr>
            <sz val="9"/>
            <rFont val="宋体"/>
            <charset val="134"/>
          </rPr>
          <t xml:space="preserve">
如果是日常任务，这个就是公式的系数</t>
        </r>
      </text>
    </comment>
    <comment ref="N1" authorId="1">
      <text>
        <r>
          <rPr>
            <b/>
            <sz val="9"/>
            <rFont val="宋体"/>
            <charset val="134"/>
          </rPr>
          <t>Administrator:</t>
        </r>
        <r>
          <rPr>
            <sz val="9"/>
            <rFont val="宋体"/>
            <charset val="134"/>
          </rPr>
          <t xml:space="preserve">
0或不填为常驻，默认显示
新手指引阶段
guide的大ID</t>
        </r>
      </text>
    </comment>
    <comment ref="O1" authorId="0">
      <text>
        <r>
          <rPr>
            <b/>
            <sz val="9"/>
            <rFont val="宋体"/>
            <charset val="134"/>
          </rPr>
          <t>admin:</t>
        </r>
        <r>
          <rPr>
            <sz val="9"/>
            <rFont val="宋体"/>
            <charset val="134"/>
          </rPr>
          <t xml:space="preserve">
日常任务当中是获得日常积分
活动七日任务当中是获得任务点</t>
        </r>
      </text>
    </comment>
    <comment ref="Q1" authorId="0">
      <text>
        <r>
          <rPr>
            <b/>
            <sz val="9"/>
            <rFont val="宋体"/>
            <charset val="134"/>
          </rPr>
          <t>admin:</t>
        </r>
        <r>
          <rPr>
            <sz val="9"/>
            <rFont val="宋体"/>
            <charset val="134"/>
          </rPr>
          <t xml:space="preserve">
1：商城
1001：商城-小猪
1101：商城-道具-饲料
1102：商城-道具-药剂
1103：商城-道具-配料
1104：商城-道具-功能道具
2：农场主界面
2001：农场-食槽
2002：农场-洗澡池
3：加工厂入口
3001：加工界面
3002：车间界面
3003：加工厂升级界面
4：中心大楼入口
4001：中心大楼界面
5：订单入口
5001：订单界面
6：好友入口
6001：好友列表（默认）
6002：添加好友
6003：邀请信息
7：PVP入口
7001：斗猪栏位
7002：PVP场景主界面
7003：战斗猪升级界面
8：运动场入口（农场主界面）
8001：运动猪列表（转换）
8002：平衡木训练界面
8003：障碍绕柱训练界面
8004：力量搬砖训练界面
8005：跳水游泳训练界面
8006：运动会界面（比赛）
8007：运动场主场景
9：挂机入口（农场主界面）
9001：挂机列表
9002：挂机场景（探索）
10：猪窝
10001：猪窝主界面
11：研究院
11001：图书馆主界面
11002：培育室主界面
11003：制造厂主界面
12：村子
12001：村子主界面
12002：村子-村委会
12003：村子-村里的事
12004：村子-搬迁
13：成就
13001：成长任务
13002：展览室
14：排行榜
14001：排行榜主界面</t>
        </r>
      </text>
    </comment>
    <comment ref="H20" authorId="0">
      <text>
        <r>
          <rPr>
            <b/>
            <sz val="9"/>
            <rFont val="宋体"/>
            <charset val="134"/>
          </rPr>
          <t>admin:</t>
        </r>
        <r>
          <rPr>
            <sz val="9"/>
            <rFont val="宋体"/>
            <charset val="134"/>
          </rPr>
          <t xml:space="preserve">
=IF(INT(LEFT(H20,4))=9002,INT(RIGHT(H20,LEN(H20)-5)),"")
统计钻石数量</t>
        </r>
      </text>
    </comment>
    <comment ref="C67" authorId="0">
      <text>
        <r>
          <rPr>
            <b/>
            <sz val="9"/>
            <rFont val="宋体"/>
            <charset val="134"/>
          </rPr>
          <t>admin:</t>
        </r>
        <r>
          <rPr>
            <sz val="9"/>
            <rFont val="宋体"/>
            <charset val="134"/>
          </rPr>
          <t xml:space="preserve">
更换成融合的任务</t>
        </r>
      </text>
    </comment>
    <comment ref="C94" authorId="0">
      <text>
        <r>
          <rPr>
            <b/>
            <sz val="9"/>
            <rFont val="宋体"/>
            <charset val="134"/>
          </rPr>
          <t>admin:</t>
        </r>
        <r>
          <rPr>
            <sz val="9"/>
            <rFont val="宋体"/>
            <charset val="134"/>
          </rPr>
          <t xml:space="preserve">
修改成泡泡龙吧。</t>
        </r>
      </text>
    </comment>
    <comment ref="C107" authorId="0">
      <text>
        <r>
          <rPr>
            <b/>
            <sz val="9"/>
            <rFont val="宋体"/>
            <charset val="134"/>
          </rPr>
          <t>admin:</t>
        </r>
        <r>
          <rPr>
            <sz val="9"/>
            <rFont val="宋体"/>
            <charset val="134"/>
          </rPr>
          <t xml:space="preserve">
弄到第6天去，换成直播间的玩法</t>
        </r>
      </text>
    </comment>
    <comment ref="C125" authorId="0">
      <text>
        <r>
          <rPr>
            <b/>
            <sz val="9"/>
            <rFont val="宋体"/>
            <charset val="134"/>
          </rPr>
          <t>admin:</t>
        </r>
        <r>
          <rPr>
            <sz val="9"/>
            <rFont val="宋体"/>
            <charset val="134"/>
          </rPr>
          <t xml:space="preserve">
更换成农场繁荣度
冒险进度</t>
        </r>
      </text>
    </comment>
  </commentList>
</comments>
</file>

<file path=xl/sharedStrings.xml><?xml version="1.0" encoding="utf-8"?>
<sst xmlns="http://schemas.openxmlformats.org/spreadsheetml/2006/main" count="700" uniqueCount="342">
  <si>
    <t>ID</t>
  </si>
  <si>
    <t>任务类型</t>
  </si>
  <si>
    <t>任务描述</t>
  </si>
  <si>
    <t>前置任务ID</t>
  </si>
  <si>
    <t>任务方式</t>
  </si>
  <si>
    <t>条件ID</t>
  </si>
  <si>
    <t>达成需要的数量</t>
  </si>
  <si>
    <t>奖励</t>
  </si>
  <si>
    <t>金币奖励</t>
  </si>
  <si>
    <t>钻石奖励</t>
  </si>
  <si>
    <t>经验值奖励</t>
  </si>
  <si>
    <t>排序</t>
  </si>
  <si>
    <t>是否开启</t>
  </si>
  <si>
    <t>等待功能开启</t>
  </si>
  <si>
    <t>完成日常积分</t>
  </si>
  <si>
    <t>七日目标天数</t>
  </si>
  <si>
    <t>跳转位置</t>
  </si>
  <si>
    <t>是否保留任务界面</t>
  </si>
  <si>
    <t>刷新权重</t>
  </si>
  <si>
    <t>id</t>
  </si>
  <si>
    <t>kind</t>
  </si>
  <si>
    <t>missionDesc</t>
  </si>
  <si>
    <t>preconditionId</t>
  </si>
  <si>
    <t>type</t>
  </si>
  <si>
    <t>condition</t>
  </si>
  <si>
    <t>finishNum</t>
  </si>
  <si>
    <t>rewards</t>
  </si>
  <si>
    <r>
      <rPr>
        <sz val="12"/>
        <color theme="1"/>
        <rFont val="宋体"/>
        <charset val="134"/>
        <scheme val="minor"/>
      </rPr>
      <t>c</t>
    </r>
    <r>
      <rPr>
        <sz val="12"/>
        <color theme="1"/>
        <rFont val="宋体"/>
        <charset val="134"/>
        <scheme val="minor"/>
      </rPr>
      <t>oinRewards</t>
    </r>
  </si>
  <si>
    <r>
      <rPr>
        <sz val="12"/>
        <color theme="1"/>
        <rFont val="宋体"/>
        <charset val="134"/>
        <scheme val="minor"/>
      </rPr>
      <t>d</t>
    </r>
    <r>
      <rPr>
        <sz val="12"/>
        <color theme="1"/>
        <rFont val="宋体"/>
        <charset val="134"/>
        <scheme val="minor"/>
      </rPr>
      <t>iaRewards</t>
    </r>
  </si>
  <si>
    <r>
      <rPr>
        <sz val="12"/>
        <color theme="1"/>
        <rFont val="宋体"/>
        <charset val="134"/>
        <scheme val="minor"/>
      </rPr>
      <t>e</t>
    </r>
    <r>
      <rPr>
        <sz val="12"/>
        <color theme="1"/>
        <rFont val="宋体"/>
        <charset val="134"/>
        <scheme val="minor"/>
      </rPr>
      <t>xpRewards</t>
    </r>
  </si>
  <si>
    <t>sort</t>
  </si>
  <si>
    <t>open</t>
  </si>
  <si>
    <t>waitForFunOpen</t>
  </si>
  <si>
    <t>dailyPoint</t>
  </si>
  <si>
    <t>targetDay</t>
  </si>
  <si>
    <t>jumpPosition</t>
  </si>
  <si>
    <t>isRetainMission</t>
  </si>
  <si>
    <t>refreshWeight</t>
  </si>
  <si>
    <t>int</t>
  </si>
  <si>
    <t>string</t>
  </si>
  <si>
    <t>object</t>
  </si>
  <si>
    <r>
      <rPr>
        <sz val="12"/>
        <color theme="1"/>
        <rFont val="宋体"/>
        <charset val="134"/>
        <scheme val="minor"/>
      </rPr>
      <t>i</t>
    </r>
    <r>
      <rPr>
        <sz val="12"/>
        <color theme="1"/>
        <rFont val="宋体"/>
        <charset val="134"/>
        <scheme val="minor"/>
      </rPr>
      <t>nt</t>
    </r>
  </si>
  <si>
    <t>float</t>
  </si>
  <si>
    <t>bool</t>
  </si>
  <si>
    <t>cs</t>
  </si>
  <si>
    <t>c</t>
  </si>
  <si>
    <r>
      <rPr>
        <sz val="12"/>
        <color theme="1"/>
        <rFont val="宋体"/>
        <charset val="134"/>
        <scheme val="minor"/>
      </rPr>
      <t>c</t>
    </r>
    <r>
      <rPr>
        <sz val="12"/>
        <color theme="1"/>
        <rFont val="宋体"/>
        <charset val="134"/>
        <scheme val="minor"/>
      </rPr>
      <t>s</t>
    </r>
  </si>
  <si>
    <t>s</t>
  </si>
  <si>
    <t>制作任意物品{0}次</t>
  </si>
  <si>
    <t>3</t>
  </si>
  <si>
    <t>访问好友农场{0}次</t>
  </si>
  <si>
    <t>给猪结缘{0}次</t>
  </si>
  <si>
    <t>给自己小猪喂食{0}次</t>
  </si>
  <si>
    <t>给好友小猪喂食{0}次</t>
  </si>
  <si>
    <t>给自己小猪洗澡{0}次</t>
  </si>
  <si>
    <t>完成{0}份订单</t>
  </si>
  <si>
    <t>参加战斗{0}次</t>
  </si>
  <si>
    <t>探索{0}次</t>
  </si>
  <si>
    <t>购买{0}个道具</t>
  </si>
  <si>
    <t>领取{0}次经营收益</t>
  </si>
  <si>
    <t>小猪历练{0}次</t>
  </si>
  <si>
    <t>给小猪投喂钻石零食{0}次</t>
  </si>
  <si>
    <t>1:13003</t>
  </si>
  <si>
    <t>在村子签到{0}次</t>
  </si>
  <si>
    <t>1</t>
  </si>
  <si>
    <t>送礼{0}次</t>
  </si>
  <si>
    <t>2</t>
  </si>
  <si>
    <t>累计给猪结缘{0}次</t>
  </si>
  <si>
    <t>9001:10000</t>
  </si>
  <si>
    <t>9002:10</t>
  </si>
  <si>
    <t>3001:2</t>
  </si>
  <si>
    <t>3010:2</t>
  </si>
  <si>
    <t>1502:1</t>
  </si>
  <si>
    <t>9002:15</t>
  </si>
  <si>
    <t>3030:1</t>
  </si>
  <si>
    <t>累计制作{0}次</t>
  </si>
  <si>
    <t>9002:5</t>
  </si>
  <si>
    <t>9001:20000</t>
  </si>
  <si>
    <t>200101:1</t>
  </si>
  <si>
    <t>9002:20</t>
  </si>
  <si>
    <t>200101:2</t>
  </si>
  <si>
    <t>9002:30</t>
  </si>
  <si>
    <t>玩家等级达到{0}级</t>
  </si>
  <si>
    <t>9002:25</t>
  </si>
  <si>
    <t>累计派遣小猪探索任意地点{0}次</t>
  </si>
  <si>
    <t>3050:2</t>
  </si>
  <si>
    <t>200105:1</t>
  </si>
  <si>
    <t>累计完成{0}份订单</t>
  </si>
  <si>
    <t>1302:1</t>
  </si>
  <si>
    <t>1303:1</t>
  </si>
  <si>
    <t>9002:40</t>
  </si>
  <si>
    <t>累计赚取金币达到{0}</t>
  </si>
  <si>
    <t>1010:1</t>
  </si>
  <si>
    <t>累计参加{0}次战斗</t>
  </si>
  <si>
    <t>3060:1</t>
  </si>
  <si>
    <t>3072:5</t>
  </si>
  <si>
    <t>3063:1</t>
  </si>
  <si>
    <t>11102:1</t>
  </si>
  <si>
    <t>10102:1</t>
  </si>
  <si>
    <t>15011:2</t>
  </si>
  <si>
    <t>融合{0}次小猪</t>
  </si>
  <si>
    <t>9001:15000</t>
  </si>
  <si>
    <t>3031:1</t>
  </si>
  <si>
    <t>3020:1</t>
  </si>
  <si>
    <t>9001:30000</t>
  </si>
  <si>
    <t>9001:80000</t>
  </si>
  <si>
    <t>累计完成{0}次个人探索事件</t>
  </si>
  <si>
    <t>3051:1</t>
  </si>
  <si>
    <t>200112:1</t>
  </si>
  <si>
    <t>救救猪猪成功挑战{0}关</t>
  </si>
  <si>
    <t>3064:2</t>
  </si>
  <si>
    <t>累计前往{0}次历练</t>
  </si>
  <si>
    <t>2101:1</t>
  </si>
  <si>
    <t>4001:2</t>
  </si>
  <si>
    <t>4002:3</t>
  </si>
  <si>
    <t>4101:2</t>
  </si>
  <si>
    <t>4102:3</t>
  </si>
  <si>
    <t>泡泡龙单场最高得分达到{0}分</t>
  </si>
  <si>
    <t>累计赠送礼物{0}次</t>
  </si>
  <si>
    <t>9001:50000</t>
  </si>
  <si>
    <t>1301:5</t>
  </si>
  <si>
    <t>1302:3</t>
  </si>
  <si>
    <t>1303:3</t>
  </si>
  <si>
    <t>直播带货完成{0}</t>
  </si>
  <si>
    <t>31:5</t>
  </si>
  <si>
    <t>31:10</t>
  </si>
  <si>
    <t>1501:1</t>
  </si>
  <si>
    <t>31:15</t>
  </si>
  <si>
    <t>31:20</t>
  </si>
  <si>
    <t>31:25</t>
  </si>
  <si>
    <t>31:30</t>
  </si>
  <si>
    <t>1601:1</t>
  </si>
  <si>
    <t>31:35</t>
  </si>
  <si>
    <t>活动中累积获得积分{0}</t>
  </si>
  <si>
    <t>累计拥有{0}个好友</t>
  </si>
  <si>
    <t>1301:1</t>
  </si>
  <si>
    <t>农场繁荣度达到{0}</t>
  </si>
  <si>
    <t>200105:2</t>
  </si>
  <si>
    <t>3094:1</t>
  </si>
  <si>
    <t>小猪冒险通关第一章</t>
  </si>
  <si>
    <t>27:115</t>
  </si>
  <si>
    <t>小猪冒险通关第二章</t>
  </si>
  <si>
    <t>27:215</t>
  </si>
  <si>
    <t>小猪冒险通关第三章</t>
  </si>
  <si>
    <t>27:315</t>
  </si>
  <si>
    <t>2101:2</t>
  </si>
  <si>
    <t>小猪冒险通关第四章</t>
  </si>
  <si>
    <t>27:415</t>
  </si>
  <si>
    <t>15011:1</t>
  </si>
  <si>
    <t>小猪冒险通关第五章</t>
  </si>
  <si>
    <t>27:515</t>
  </si>
  <si>
    <t>累计使用变异药{0}次</t>
  </si>
  <si>
    <t>1:3030,1:3031</t>
  </si>
  <si>
    <t>累计使用双胎药剂{0}次</t>
  </si>
  <si>
    <t>1:3020</t>
  </si>
  <si>
    <t>累计进化完成{0}头小猪</t>
  </si>
  <si>
    <t>交配小猪参考</t>
  </si>
  <si>
    <t>单只小猪交配次数参考</t>
  </si>
  <si>
    <t>预期总达成天数</t>
  </si>
  <si>
    <t>数值</t>
  </si>
  <si>
    <t>钻石总量</t>
  </si>
  <si>
    <t>宝箱1</t>
  </si>
  <si>
    <t>配种1</t>
  </si>
  <si>
    <t>金币</t>
  </si>
  <si>
    <t>配种2</t>
  </si>
  <si>
    <t>钻石</t>
  </si>
  <si>
    <t>配种3</t>
  </si>
  <si>
    <t>低级催产素</t>
  </si>
  <si>
    <t>甜食拼盘</t>
  </si>
  <si>
    <t>配种4</t>
  </si>
  <si>
    <t>低级恢复素</t>
  </si>
  <si>
    <t>配种5</t>
  </si>
  <si>
    <t>加速粉</t>
  </si>
  <si>
    <t>配种6</t>
  </si>
  <si>
    <t>宝箱2</t>
  </si>
  <si>
    <t>配种7</t>
  </si>
  <si>
    <t>变异药</t>
  </si>
  <si>
    <t>加工次数</t>
  </si>
  <si>
    <t>加工小猪头数</t>
  </si>
  <si>
    <t>甘露</t>
  </si>
  <si>
    <t>加工1</t>
  </si>
  <si>
    <t>加工2</t>
  </si>
  <si>
    <t>宝箱3</t>
  </si>
  <si>
    <t>加工3</t>
  </si>
  <si>
    <t>加工4</t>
  </si>
  <si>
    <t>高级武器盲盒</t>
  </si>
  <si>
    <t>加工5</t>
  </si>
  <si>
    <t>高级技能盲盒</t>
  </si>
  <si>
    <t>加工6</t>
  </si>
  <si>
    <t>挑战药剂</t>
  </si>
  <si>
    <t>加工7</t>
  </si>
  <si>
    <t>宝箱4</t>
  </si>
  <si>
    <t>等级</t>
  </si>
  <si>
    <t>等级1</t>
  </si>
  <si>
    <t>双胎药剂</t>
  </si>
  <si>
    <t>等级2</t>
  </si>
  <si>
    <t>高级药素</t>
  </si>
  <si>
    <t>等级3</t>
  </si>
  <si>
    <t>等级4</t>
  </si>
  <si>
    <t>宝箱5</t>
  </si>
  <si>
    <t>等级5</t>
  </si>
  <si>
    <t>邮差猪</t>
  </si>
  <si>
    <t>等级6</t>
  </si>
  <si>
    <t>单只探索次数</t>
  </si>
  <si>
    <t>探索数量</t>
  </si>
  <si>
    <t>探索1</t>
  </si>
  <si>
    <t>探索2</t>
  </si>
  <si>
    <t>探索3</t>
  </si>
  <si>
    <t>探索4</t>
  </si>
  <si>
    <t>探索5</t>
  </si>
  <si>
    <t>探索6</t>
  </si>
  <si>
    <t>探索7</t>
  </si>
  <si>
    <t>订单数量</t>
  </si>
  <si>
    <t>订单1</t>
  </si>
  <si>
    <t>订单2</t>
  </si>
  <si>
    <t>订单3</t>
  </si>
  <si>
    <t>订单4</t>
  </si>
  <si>
    <t>订单5</t>
  </si>
  <si>
    <t>订单6</t>
  </si>
  <si>
    <t>订单7</t>
  </si>
  <si>
    <t>赚取金币</t>
  </si>
  <si>
    <t>赚钱1</t>
  </si>
  <si>
    <t>赚钱2</t>
  </si>
  <si>
    <t>赚钱3</t>
  </si>
  <si>
    <t>赚钱4</t>
  </si>
  <si>
    <t>赚钱5</t>
  </si>
  <si>
    <t>赚钱6</t>
  </si>
  <si>
    <t>单只猪战斗次数</t>
  </si>
  <si>
    <t>小猪数量</t>
  </si>
  <si>
    <t>总时长</t>
  </si>
  <si>
    <t>持续时间</t>
  </si>
  <si>
    <t>总次数</t>
  </si>
  <si>
    <t>战斗1</t>
  </si>
  <si>
    <t>战斗2</t>
  </si>
  <si>
    <t>战斗药剂</t>
  </si>
  <si>
    <t>战斗3</t>
  </si>
  <si>
    <t>高级经验书</t>
  </si>
  <si>
    <t>战斗4</t>
  </si>
  <si>
    <t>战斗5</t>
  </si>
  <si>
    <t>低级技能盲盒</t>
  </si>
  <si>
    <t>战斗6</t>
  </si>
  <si>
    <t>低级武器盲盒</t>
  </si>
  <si>
    <t>战斗7</t>
  </si>
  <si>
    <t>战斗猪等级1</t>
  </si>
  <si>
    <t>战斗猪等级2</t>
  </si>
  <si>
    <t>战斗猪等级3</t>
  </si>
  <si>
    <t>药粉</t>
  </si>
  <si>
    <t>战斗猪等级4</t>
  </si>
  <si>
    <t>战斗猪等级5</t>
  </si>
  <si>
    <t>战斗猪等级6</t>
  </si>
  <si>
    <t>战斗猪等级7</t>
  </si>
  <si>
    <t>每日探索事件上限</t>
  </si>
  <si>
    <t>探索事件1</t>
  </si>
  <si>
    <t>探索事件2</t>
  </si>
  <si>
    <t>探索事件3</t>
  </si>
  <si>
    <t>探索事件4</t>
  </si>
  <si>
    <t>探索事件5</t>
  </si>
  <si>
    <t>精华</t>
  </si>
  <si>
    <t>探索事件6</t>
  </si>
  <si>
    <t>每日每只历练次数</t>
  </si>
  <si>
    <t>历练1</t>
  </si>
  <si>
    <t>历练2</t>
  </si>
  <si>
    <t>中级经验书</t>
  </si>
  <si>
    <t>历练3</t>
  </si>
  <si>
    <t>历练4</t>
  </si>
  <si>
    <t>历练5</t>
  </si>
  <si>
    <t>历练6</t>
  </si>
  <si>
    <t>重生药水</t>
  </si>
  <si>
    <t>历练7</t>
  </si>
  <si>
    <t>训练1</t>
  </si>
  <si>
    <t>训练2</t>
  </si>
  <si>
    <t>训练3</t>
  </si>
  <si>
    <t>训练4</t>
  </si>
  <si>
    <t>训练5</t>
  </si>
  <si>
    <t>体力药剂</t>
  </si>
  <si>
    <t>训练6</t>
  </si>
  <si>
    <t>训练7</t>
  </si>
  <si>
    <t>骑猪1</t>
  </si>
  <si>
    <t>骑猪2</t>
  </si>
  <si>
    <t>骑猪3</t>
  </si>
  <si>
    <t>骑猪4</t>
  </si>
  <si>
    <t>骑猪5</t>
  </si>
  <si>
    <t>骑猪6</t>
  </si>
  <si>
    <t>每日生产次数</t>
  </si>
  <si>
    <t>制作1</t>
  </si>
  <si>
    <t>制作2</t>
  </si>
  <si>
    <t>制作3</t>
  </si>
  <si>
    <t>高级加速券</t>
  </si>
  <si>
    <t>制作4</t>
  </si>
  <si>
    <t>制作5</t>
  </si>
  <si>
    <t>制作6</t>
  </si>
  <si>
    <t>制作7</t>
  </si>
  <si>
    <t>学习书籍</t>
  </si>
  <si>
    <t>学习1</t>
  </si>
  <si>
    <t>学习2</t>
  </si>
  <si>
    <t>学习3</t>
  </si>
  <si>
    <t>学习4</t>
  </si>
  <si>
    <t>学习5</t>
  </si>
  <si>
    <t>学习6</t>
  </si>
  <si>
    <t>学习7</t>
  </si>
  <si>
    <t>赛跑1</t>
  </si>
  <si>
    <t>赛跑2</t>
  </si>
  <si>
    <t>赛跑3</t>
  </si>
  <si>
    <t>赛跑4</t>
  </si>
  <si>
    <t>赛跑5</t>
  </si>
  <si>
    <t>赛跑6</t>
  </si>
  <si>
    <t>好友</t>
  </si>
  <si>
    <t>好友1</t>
  </si>
  <si>
    <t>好友2</t>
  </si>
  <si>
    <t>好友3</t>
  </si>
  <si>
    <t>普通加速券</t>
  </si>
  <si>
    <t>好友4</t>
  </si>
  <si>
    <t>好友5</t>
  </si>
  <si>
    <t>给好友喂水/喂食</t>
  </si>
  <si>
    <t>喂食/喂水1</t>
  </si>
  <si>
    <t>喂食/喂水2</t>
  </si>
  <si>
    <t>喂食/喂水3</t>
  </si>
  <si>
    <t>喂食/喂水4</t>
  </si>
  <si>
    <t>喂食/喂水5</t>
  </si>
  <si>
    <t>给好友洗澡</t>
  </si>
  <si>
    <t>洗澡1</t>
  </si>
  <si>
    <t>洗澡2</t>
  </si>
  <si>
    <t>洗澡3</t>
  </si>
  <si>
    <t>洗澡4</t>
  </si>
  <si>
    <t>洗澡5</t>
  </si>
  <si>
    <t>日使用变异药次数</t>
  </si>
  <si>
    <t>变异药1</t>
  </si>
  <si>
    <t>变异药2</t>
  </si>
  <si>
    <t>变异药3</t>
  </si>
  <si>
    <t>变异药4</t>
  </si>
  <si>
    <t>变异药5</t>
  </si>
  <si>
    <t>日使用双胎次数</t>
  </si>
  <si>
    <t>双胎1</t>
  </si>
  <si>
    <t>双胎2</t>
  </si>
  <si>
    <t>双胎3</t>
  </si>
  <si>
    <t>双胎4</t>
  </si>
  <si>
    <t>双胎5</t>
  </si>
  <si>
    <t>培养1</t>
  </si>
  <si>
    <t>培养2</t>
  </si>
  <si>
    <t>培养3</t>
  </si>
  <si>
    <t>培养4</t>
  </si>
  <si>
    <t>培养5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</si>
</sst>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2"/>
      <color theme="1"/>
      <name val="宋体"/>
      <charset val="134"/>
      <scheme val="minor"/>
    </font>
    <font>
      <sz val="12"/>
      <name val="宋体"/>
      <charset val="134"/>
      <scheme val="minor"/>
    </font>
    <font>
      <sz val="11"/>
      <color theme="1"/>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39">
    <fill>
      <patternFill patternType="none"/>
    </fill>
    <fill>
      <patternFill patternType="gray125"/>
    </fill>
    <fill>
      <patternFill patternType="solid">
        <fgColor theme="8" tint="0.599993896298105"/>
        <bgColor indexed="64"/>
      </patternFill>
    </fill>
    <fill>
      <patternFill patternType="solid">
        <fgColor theme="5" tint="0.399884029663991"/>
        <bgColor indexed="64"/>
      </patternFill>
    </fill>
    <fill>
      <patternFill patternType="solid">
        <fgColor theme="7" tint="0.399884029663991"/>
        <bgColor indexed="64"/>
      </patternFill>
    </fill>
    <fill>
      <patternFill patternType="solid">
        <fgColor theme="9" tint="0.399884029663991"/>
        <bgColor indexed="64"/>
      </patternFill>
    </fill>
    <fill>
      <patternFill patternType="solid">
        <fgColor theme="5" tint="0.399700918607135"/>
        <bgColor indexed="64"/>
      </patternFill>
    </fill>
    <fill>
      <patternFill patternType="solid">
        <fgColor theme="7" tint="0.399700918607135"/>
        <bgColor indexed="64"/>
      </patternFill>
    </fill>
    <fill>
      <patternFill patternType="solid">
        <fgColor theme="9" tint="0.39970091860713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 fillId="9" borderId="3"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4"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10" borderId="6" applyNumberFormat="0" applyAlignment="0" applyProtection="0">
      <alignment vertical="center"/>
    </xf>
    <xf numFmtId="0" fontId="13" fillId="11" borderId="7" applyNumberFormat="0" applyAlignment="0" applyProtection="0">
      <alignment vertical="center"/>
    </xf>
    <xf numFmtId="0" fontId="14" fillId="11" borderId="6" applyNumberFormat="0" applyAlignment="0" applyProtection="0">
      <alignment vertical="center"/>
    </xf>
    <xf numFmtId="0" fontId="15" fillId="12" borderId="8" applyNumberFormat="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2"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1" fillId="38" borderId="0" applyNumberFormat="0" applyBorder="0" applyAlignment="0" applyProtection="0">
      <alignment vertical="center"/>
    </xf>
  </cellStyleXfs>
  <cellXfs count="48">
    <xf numFmtId="0" fontId="0" fillId="0" borderId="0" xfId="0">
      <alignment vertical="center"/>
    </xf>
    <xf numFmtId="0" fontId="0" fillId="0" borderId="0" xfId="0" applyFont="1" applyFill="1" applyAlignment="1">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0" xfId="0" applyAlignment="1">
      <alignment horizontal="left" vertical="center"/>
    </xf>
    <xf numFmtId="0" fontId="0" fillId="0" borderId="2" xfId="0" applyBorder="1">
      <alignment vertical="center"/>
    </xf>
    <xf numFmtId="0" fontId="0" fillId="0" borderId="0" xfId="0" applyFill="1">
      <alignment vertical="center"/>
    </xf>
    <xf numFmtId="0" fontId="1" fillId="0" borderId="0" xfId="0" applyFont="1">
      <alignment vertical="center"/>
    </xf>
    <xf numFmtId="49" fontId="0" fillId="0" borderId="0" xfId="0" applyNumberFormat="1">
      <alignment vertical="center"/>
    </xf>
    <xf numFmtId="0" fontId="0" fillId="0" borderId="0" xfId="0" applyFont="1" applyFill="1" applyAlignment="1">
      <alignment horizontal="right" vertical="center"/>
    </xf>
    <xf numFmtId="0" fontId="0" fillId="2" borderId="1" xfId="0" applyFont="1" applyFill="1" applyBorder="1" applyAlignment="1">
      <alignment horizontal="center" vertical="center"/>
    </xf>
    <xf numFmtId="49" fontId="0" fillId="2" borderId="1" xfId="0" applyNumberFormat="1" applyFill="1" applyBorder="1" applyAlignment="1">
      <alignment horizontal="center" vertical="center"/>
    </xf>
    <xf numFmtId="0" fontId="0" fillId="3" borderId="1" xfId="0" applyFont="1" applyFill="1" applyBorder="1" applyAlignment="1">
      <alignment horizontal="center" vertical="center"/>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5" borderId="1" xfId="0" applyFont="1" applyFill="1" applyBorder="1" applyAlignment="1">
      <alignment horizontal="center" vertical="center"/>
    </xf>
    <xf numFmtId="49" fontId="0" fillId="5" borderId="1" xfId="0" applyNumberFormat="1" applyFill="1" applyBorder="1" applyAlignment="1">
      <alignment horizontal="center" vertical="center"/>
    </xf>
    <xf numFmtId="0" fontId="2" fillId="0" borderId="0" xfId="0" applyFont="1" applyFill="1" applyBorder="1" applyAlignment="1">
      <alignment horizontal="left"/>
    </xf>
    <xf numFmtId="49" fontId="2" fillId="0" borderId="0" xfId="0" applyNumberFormat="1" applyFont="1" applyFill="1" applyBorder="1" applyAlignment="1"/>
    <xf numFmtId="49" fontId="2" fillId="0" borderId="0" xfId="0" applyNumberFormat="1" applyFont="1" applyFill="1" applyBorder="1" applyAlignment="1">
      <alignment horizontal="left"/>
    </xf>
    <xf numFmtId="0" fontId="0" fillId="0" borderId="0" xfId="0" applyFont="1" applyAlignment="1">
      <alignment horizontal="left" vertical="center"/>
    </xf>
    <xf numFmtId="49" fontId="0" fillId="0" borderId="0" xfId="0" applyNumberFormat="1" applyFont="1" applyAlignment="1">
      <alignment horizontal="left" vertical="center"/>
    </xf>
    <xf numFmtId="0" fontId="2" fillId="0" borderId="0" xfId="0" applyFont="1" applyFill="1" applyAlignment="1">
      <alignment horizontal="left"/>
    </xf>
    <xf numFmtId="49" fontId="2" fillId="0" borderId="0" xfId="0" applyNumberFormat="1" applyFont="1" applyFill="1" applyAlignment="1"/>
    <xf numFmtId="49" fontId="2" fillId="0" borderId="0" xfId="0" applyNumberFormat="1" applyFont="1" applyFill="1" applyAlignment="1">
      <alignment horizontal="left"/>
    </xf>
    <xf numFmtId="0" fontId="0" fillId="0" borderId="2" xfId="0" applyBorder="1" applyAlignment="1">
      <alignment horizontal="left" vertical="center"/>
    </xf>
    <xf numFmtId="0" fontId="2" fillId="0" borderId="2" xfId="0" applyFont="1" applyFill="1" applyBorder="1" applyAlignment="1">
      <alignment horizontal="left"/>
    </xf>
    <xf numFmtId="49" fontId="2" fillId="0" borderId="2" xfId="0" applyNumberFormat="1" applyFont="1" applyFill="1" applyBorder="1" applyAlignment="1"/>
    <xf numFmtId="49" fontId="2" fillId="0" borderId="2" xfId="0" applyNumberFormat="1" applyFont="1" applyFill="1" applyBorder="1" applyAlignment="1">
      <alignment horizontal="left"/>
    </xf>
    <xf numFmtId="49" fontId="0" fillId="0" borderId="0" xfId="0" applyNumberFormat="1" applyAlignment="1">
      <alignment horizontal="left" vertical="center"/>
    </xf>
    <xf numFmtId="49" fontId="0" fillId="0" borderId="0" xfId="0" applyNumberFormat="1" applyFont="1" applyFill="1" applyAlignment="1">
      <alignment horizontal="left" vertical="center"/>
    </xf>
    <xf numFmtId="0" fontId="0" fillId="4" borderId="1" xfId="0" applyFont="1" applyFill="1" applyBorder="1" applyAlignment="1">
      <alignment horizontal="center" vertical="center"/>
    </xf>
    <xf numFmtId="0" fontId="0" fillId="0" borderId="0" xfId="0" applyFont="1" applyFill="1" applyAlignment="1">
      <alignment horizontal="left" vertical="center"/>
    </xf>
    <xf numFmtId="0" fontId="0" fillId="6"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0" borderId="0" xfId="0" applyFont="1" applyFill="1" applyBorder="1" applyAlignment="1">
      <alignment horizontal="left" vertical="center"/>
    </xf>
    <xf numFmtId="0" fontId="0" fillId="0" borderId="2" xfId="0" applyFont="1" applyFill="1" applyBorder="1" applyAlignment="1">
      <alignment horizontal="right" vertical="center"/>
    </xf>
    <xf numFmtId="0" fontId="0" fillId="0" borderId="2" xfId="0" applyFont="1" applyFill="1" applyBorder="1" applyAlignment="1">
      <alignment horizontal="left" vertical="center"/>
    </xf>
    <xf numFmtId="0" fontId="0" fillId="0" borderId="0" xfId="0" applyFill="1" applyAlignment="1">
      <alignment horizontal="left" vertical="center"/>
    </xf>
    <xf numFmtId="49" fontId="0" fillId="0" borderId="0" xfId="0" applyNumberFormat="1" applyFill="1">
      <alignment vertical="center"/>
    </xf>
    <xf numFmtId="0" fontId="1" fillId="0" borderId="0" xfId="0" applyFont="1" applyAlignment="1">
      <alignment horizontal="left" vertical="center"/>
    </xf>
    <xf numFmtId="49" fontId="1" fillId="0" borderId="0" xfId="0" applyNumberFormat="1" applyFont="1">
      <alignment vertical="center"/>
    </xf>
    <xf numFmtId="49" fontId="0" fillId="0" borderId="0" xfId="0" applyNumberFormat="1" applyFill="1" applyAlignment="1">
      <alignment horizontal="left" vertical="center"/>
    </xf>
    <xf numFmtId="0" fontId="3" fillId="0" borderId="0" xfId="0" applyFont="1" applyFill="1" applyBorder="1" applyAlignment="1">
      <alignment horizontal="left"/>
    </xf>
    <xf numFmtId="0" fontId="1" fillId="0" borderId="0" xfId="0"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49"/>
  <sheetViews>
    <sheetView tabSelected="1" workbookViewId="0">
      <pane xSplit="3" ySplit="4" topLeftCell="D5" activePane="bottomRight" state="frozen"/>
      <selection/>
      <selection pane="topRight"/>
      <selection pane="bottomLeft"/>
      <selection pane="bottomRight" activeCell="D38" sqref="D38"/>
    </sheetView>
  </sheetViews>
  <sheetFormatPr defaultColWidth="9.625" defaultRowHeight="14.25"/>
  <cols>
    <col min="1" max="1" width="9.625" style="6"/>
    <col min="2" max="2" width="12.25" customWidth="1"/>
    <col min="3" max="3" width="32.75" customWidth="1"/>
    <col min="4" max="4" width="16.125" customWidth="1"/>
    <col min="5" max="5" width="19.625" style="6" customWidth="1"/>
    <col min="6" max="6" width="19.625" style="10" customWidth="1"/>
    <col min="7" max="7" width="21.875" customWidth="1"/>
    <col min="8" max="8" width="15.375" style="10" customWidth="1"/>
    <col min="9" max="9" width="12.75" customWidth="1"/>
    <col min="10" max="10" width="12.375" style="6" customWidth="1"/>
    <col min="11" max="11" width="11.625" customWidth="1"/>
    <col min="12" max="12" width="17.125" customWidth="1"/>
    <col min="13" max="13" width="19.625" customWidth="1"/>
    <col min="14" max="15" width="17.375" customWidth="1"/>
    <col min="16" max="16" width="13.75" customWidth="1"/>
    <col min="17" max="17" width="14.5" style="11" customWidth="1"/>
    <col min="18" max="18" width="18.25" customWidth="1"/>
    <col min="19" max="19" width="14.875" customWidth="1"/>
  </cols>
  <sheetData>
    <row r="1" s="2" customFormat="1" ht="24.95" customHeight="1" spans="1:19">
      <c r="A1" s="2" t="s">
        <v>0</v>
      </c>
      <c r="B1" s="2" t="s">
        <v>1</v>
      </c>
      <c r="C1" s="2" t="s">
        <v>2</v>
      </c>
      <c r="D1" s="2" t="s">
        <v>3</v>
      </c>
      <c r="E1" s="2" t="s">
        <v>4</v>
      </c>
      <c r="F1" s="12" t="s">
        <v>5</v>
      </c>
      <c r="G1" s="2" t="s">
        <v>6</v>
      </c>
      <c r="H1" s="13" t="s">
        <v>7</v>
      </c>
      <c r="I1" s="12" t="s">
        <v>8</v>
      </c>
      <c r="J1" s="12" t="s">
        <v>9</v>
      </c>
      <c r="K1" s="12" t="s">
        <v>10</v>
      </c>
      <c r="L1" s="2" t="s">
        <v>11</v>
      </c>
      <c r="M1" s="2" t="s">
        <v>12</v>
      </c>
      <c r="N1" s="2" t="s">
        <v>13</v>
      </c>
      <c r="O1" s="2" t="s">
        <v>14</v>
      </c>
      <c r="P1" s="2" t="s">
        <v>15</v>
      </c>
      <c r="Q1" s="12" t="s">
        <v>16</v>
      </c>
      <c r="R1" s="12" t="s">
        <v>17</v>
      </c>
      <c r="S1" s="2" t="s">
        <v>18</v>
      </c>
    </row>
    <row r="2" s="3" customFormat="1" ht="24.95" customHeight="1" spans="1:19">
      <c r="A2" s="3" t="s">
        <v>19</v>
      </c>
      <c r="B2" s="3" t="s">
        <v>20</v>
      </c>
      <c r="C2" s="3" t="s">
        <v>21</v>
      </c>
      <c r="D2" s="3" t="s">
        <v>22</v>
      </c>
      <c r="E2" s="3" t="s">
        <v>23</v>
      </c>
      <c r="F2" s="14" t="s">
        <v>24</v>
      </c>
      <c r="G2" s="3" t="s">
        <v>25</v>
      </c>
      <c r="H2" s="15" t="s">
        <v>26</v>
      </c>
      <c r="I2" s="14" t="s">
        <v>27</v>
      </c>
      <c r="J2" s="14" t="s">
        <v>28</v>
      </c>
      <c r="K2" s="14" t="s">
        <v>29</v>
      </c>
      <c r="L2" s="3" t="s">
        <v>30</v>
      </c>
      <c r="M2" s="3" t="s">
        <v>31</v>
      </c>
      <c r="N2" s="3" t="s">
        <v>32</v>
      </c>
      <c r="O2" s="3" t="s">
        <v>33</v>
      </c>
      <c r="P2" s="3" t="s">
        <v>34</v>
      </c>
      <c r="Q2" s="35" t="s">
        <v>35</v>
      </c>
      <c r="R2" s="35" t="s">
        <v>36</v>
      </c>
      <c r="S2" s="3" t="s">
        <v>37</v>
      </c>
    </row>
    <row r="3" s="4" customFormat="1" ht="24.95" customHeight="1" spans="1:19">
      <c r="A3" s="4" t="s">
        <v>38</v>
      </c>
      <c r="B3" s="4" t="s">
        <v>38</v>
      </c>
      <c r="C3" s="4" t="s">
        <v>39</v>
      </c>
      <c r="D3" s="4" t="s">
        <v>38</v>
      </c>
      <c r="E3" s="4" t="s">
        <v>38</v>
      </c>
      <c r="F3" s="4" t="s">
        <v>39</v>
      </c>
      <c r="G3" s="4" t="s">
        <v>38</v>
      </c>
      <c r="H3" s="16" t="s">
        <v>40</v>
      </c>
      <c r="I3" s="33" t="s">
        <v>41</v>
      </c>
      <c r="J3" s="33" t="s">
        <v>38</v>
      </c>
      <c r="K3" s="33" t="s">
        <v>42</v>
      </c>
      <c r="L3" s="4" t="s">
        <v>38</v>
      </c>
      <c r="M3" s="4" t="s">
        <v>43</v>
      </c>
      <c r="N3" s="4" t="s">
        <v>38</v>
      </c>
      <c r="O3" s="4" t="s">
        <v>38</v>
      </c>
      <c r="P3" s="4" t="s">
        <v>38</v>
      </c>
      <c r="Q3" s="36" t="s">
        <v>38</v>
      </c>
      <c r="R3" s="36" t="s">
        <v>38</v>
      </c>
      <c r="S3" s="4" t="s">
        <v>38</v>
      </c>
    </row>
    <row r="4" s="5" customFormat="1" ht="24.95" customHeight="1" spans="1:19">
      <c r="A4" s="5" t="s">
        <v>44</v>
      </c>
      <c r="B4" s="5" t="s">
        <v>44</v>
      </c>
      <c r="C4" s="5" t="s">
        <v>45</v>
      </c>
      <c r="D4" s="5" t="s">
        <v>44</v>
      </c>
      <c r="E4" s="5" t="s">
        <v>44</v>
      </c>
      <c r="F4" s="17" t="s">
        <v>46</v>
      </c>
      <c r="G4" s="5" t="s">
        <v>44</v>
      </c>
      <c r="H4" s="18" t="s">
        <v>44</v>
      </c>
      <c r="I4" s="17" t="s">
        <v>46</v>
      </c>
      <c r="J4" s="17" t="s">
        <v>44</v>
      </c>
      <c r="K4" s="17" t="s">
        <v>46</v>
      </c>
      <c r="L4" s="5" t="s">
        <v>44</v>
      </c>
      <c r="M4" s="5" t="s">
        <v>44</v>
      </c>
      <c r="N4" s="5" t="s">
        <v>44</v>
      </c>
      <c r="O4" s="5" t="s">
        <v>44</v>
      </c>
      <c r="P4" s="5" t="s">
        <v>44</v>
      </c>
      <c r="Q4" s="37" t="s">
        <v>45</v>
      </c>
      <c r="R4" s="37" t="s">
        <v>45</v>
      </c>
      <c r="S4" s="5" t="s">
        <v>47</v>
      </c>
    </row>
    <row r="5" s="6" customFormat="1" spans="1:19">
      <c r="A5" s="19">
        <v>10001</v>
      </c>
      <c r="B5" s="19">
        <v>1</v>
      </c>
      <c r="C5" s="19" t="s">
        <v>48</v>
      </c>
      <c r="D5" s="19">
        <v>0</v>
      </c>
      <c r="E5" s="19">
        <v>79</v>
      </c>
      <c r="F5" s="20"/>
      <c r="G5" s="21" t="s">
        <v>49</v>
      </c>
      <c r="H5" s="21"/>
      <c r="I5" s="19"/>
      <c r="J5" s="19"/>
      <c r="K5" s="19">
        <v>1</v>
      </c>
      <c r="L5" s="19">
        <v>1</v>
      </c>
      <c r="M5" s="19" t="b">
        <v>1</v>
      </c>
      <c r="O5" s="6">
        <v>13</v>
      </c>
      <c r="Q5" s="11">
        <v>3001</v>
      </c>
      <c r="R5" s="38"/>
      <c r="S5" s="6">
        <v>100</v>
      </c>
    </row>
    <row r="6" s="6" customFormat="1" spans="1:19">
      <c r="A6" s="6">
        <v>10002</v>
      </c>
      <c r="B6" s="6">
        <v>1</v>
      </c>
      <c r="C6" s="22" t="s">
        <v>50</v>
      </c>
      <c r="D6" s="6">
        <v>0</v>
      </c>
      <c r="E6" s="6">
        <v>15</v>
      </c>
      <c r="F6" s="10"/>
      <c r="G6" s="6">
        <v>1</v>
      </c>
      <c r="H6" s="21"/>
      <c r="I6" s="19"/>
      <c r="J6" s="19"/>
      <c r="K6" s="19">
        <v>1</v>
      </c>
      <c r="L6" s="6">
        <v>2</v>
      </c>
      <c r="M6" s="19" t="b">
        <v>1</v>
      </c>
      <c r="O6" s="6">
        <v>13</v>
      </c>
      <c r="Q6" s="11">
        <v>6001</v>
      </c>
      <c r="R6" s="38"/>
      <c r="S6" s="6">
        <v>100</v>
      </c>
    </row>
    <row r="7" s="6" customFormat="1" spans="1:19">
      <c r="A7" s="19">
        <v>10003</v>
      </c>
      <c r="B7" s="6">
        <v>1</v>
      </c>
      <c r="C7" s="22" t="s">
        <v>51</v>
      </c>
      <c r="D7" s="6">
        <v>0</v>
      </c>
      <c r="E7" s="6">
        <v>12</v>
      </c>
      <c r="F7" s="23"/>
      <c r="G7" s="6">
        <v>3</v>
      </c>
      <c r="H7" s="21"/>
      <c r="I7" s="19"/>
      <c r="J7" s="19"/>
      <c r="K7" s="19">
        <v>1</v>
      </c>
      <c r="L7" s="6">
        <v>3</v>
      </c>
      <c r="M7" s="19" t="b">
        <v>1</v>
      </c>
      <c r="O7" s="6">
        <v>13</v>
      </c>
      <c r="Q7" s="11">
        <v>10001</v>
      </c>
      <c r="R7" s="38"/>
      <c r="S7" s="6">
        <v>100</v>
      </c>
    </row>
    <row r="8" s="6" customFormat="1" spans="1:19">
      <c r="A8" s="6">
        <v>10004</v>
      </c>
      <c r="B8" s="6">
        <v>1</v>
      </c>
      <c r="C8" s="22" t="s">
        <v>52</v>
      </c>
      <c r="D8" s="6">
        <v>0</v>
      </c>
      <c r="E8" s="6">
        <v>3</v>
      </c>
      <c r="F8" s="10"/>
      <c r="G8" s="6">
        <v>2</v>
      </c>
      <c r="H8" s="21"/>
      <c r="I8" s="19"/>
      <c r="J8" s="19"/>
      <c r="K8" s="19">
        <v>1</v>
      </c>
      <c r="L8" s="6">
        <v>4</v>
      </c>
      <c r="M8" s="19" t="b">
        <v>1</v>
      </c>
      <c r="O8" s="6">
        <v>13</v>
      </c>
      <c r="Q8" s="11">
        <v>2001</v>
      </c>
      <c r="R8" s="38"/>
      <c r="S8" s="6">
        <v>100</v>
      </c>
    </row>
    <row r="9" s="6" customFormat="1" spans="1:19">
      <c r="A9" s="19">
        <v>10005</v>
      </c>
      <c r="B9" s="6">
        <v>1</v>
      </c>
      <c r="C9" s="22" t="s">
        <v>53</v>
      </c>
      <c r="D9" s="6">
        <v>0</v>
      </c>
      <c r="E9" s="6">
        <v>19</v>
      </c>
      <c r="F9" s="10"/>
      <c r="G9" s="6">
        <v>1</v>
      </c>
      <c r="H9" s="21"/>
      <c r="I9" s="19"/>
      <c r="J9" s="19"/>
      <c r="K9" s="19">
        <v>1</v>
      </c>
      <c r="L9" s="6">
        <v>5</v>
      </c>
      <c r="M9" s="19" t="b">
        <v>1</v>
      </c>
      <c r="O9" s="6">
        <v>13</v>
      </c>
      <c r="Q9" s="11">
        <v>6001</v>
      </c>
      <c r="R9" s="38"/>
      <c r="S9" s="6">
        <v>100</v>
      </c>
    </row>
    <row r="10" s="6" customFormat="1" spans="1:19">
      <c r="A10" s="6">
        <v>10006</v>
      </c>
      <c r="B10" s="6">
        <v>1</v>
      </c>
      <c r="C10" s="22" t="s">
        <v>54</v>
      </c>
      <c r="D10" s="6">
        <v>0</v>
      </c>
      <c r="E10" s="6">
        <v>18</v>
      </c>
      <c r="F10" s="10"/>
      <c r="G10" s="6">
        <v>1</v>
      </c>
      <c r="H10" s="21"/>
      <c r="I10" s="19"/>
      <c r="J10" s="19"/>
      <c r="K10" s="19">
        <v>1</v>
      </c>
      <c r="L10" s="6">
        <v>6</v>
      </c>
      <c r="M10" s="19" t="b">
        <v>1</v>
      </c>
      <c r="O10" s="6">
        <v>13</v>
      </c>
      <c r="Q10" s="11">
        <v>2002</v>
      </c>
      <c r="R10" s="38"/>
      <c r="S10" s="6">
        <v>100</v>
      </c>
    </row>
    <row r="11" s="6" customFormat="1" spans="1:19">
      <c r="A11" s="19">
        <v>10007</v>
      </c>
      <c r="B11" s="6">
        <v>1</v>
      </c>
      <c r="C11" s="22" t="s">
        <v>55</v>
      </c>
      <c r="D11" s="6">
        <v>0</v>
      </c>
      <c r="E11" s="6">
        <v>502</v>
      </c>
      <c r="F11" s="10"/>
      <c r="G11" s="6">
        <v>3</v>
      </c>
      <c r="H11" s="21"/>
      <c r="I11" s="19"/>
      <c r="J11" s="19"/>
      <c r="K11" s="19">
        <v>1</v>
      </c>
      <c r="L11" s="6">
        <v>7</v>
      </c>
      <c r="M11" s="19" t="b">
        <v>1</v>
      </c>
      <c r="O11" s="6">
        <v>13</v>
      </c>
      <c r="Q11" s="11">
        <v>5001</v>
      </c>
      <c r="R11" s="38"/>
      <c r="S11" s="6">
        <v>100</v>
      </c>
    </row>
    <row r="12" s="6" customFormat="1" spans="1:19">
      <c r="A12" s="6">
        <v>10008</v>
      </c>
      <c r="B12" s="6">
        <v>1</v>
      </c>
      <c r="C12" s="22" t="s">
        <v>56</v>
      </c>
      <c r="D12" s="6">
        <v>0</v>
      </c>
      <c r="E12" s="6">
        <v>4</v>
      </c>
      <c r="F12" s="10"/>
      <c r="G12" s="6">
        <v>2</v>
      </c>
      <c r="H12" s="21"/>
      <c r="I12" s="19"/>
      <c r="J12" s="19"/>
      <c r="K12" s="19">
        <v>1</v>
      </c>
      <c r="L12" s="6">
        <v>8</v>
      </c>
      <c r="M12" s="19" t="b">
        <v>1</v>
      </c>
      <c r="N12" s="6">
        <v>6</v>
      </c>
      <c r="O12" s="6">
        <v>13</v>
      </c>
      <c r="Q12" s="11">
        <v>7002</v>
      </c>
      <c r="R12" s="38"/>
      <c r="S12" s="6">
        <v>100</v>
      </c>
    </row>
    <row r="13" s="6" customFormat="1" spans="1:19">
      <c r="A13" s="19">
        <v>10009</v>
      </c>
      <c r="B13" s="6">
        <v>1</v>
      </c>
      <c r="C13" s="22" t="s">
        <v>57</v>
      </c>
      <c r="D13" s="6">
        <v>0</v>
      </c>
      <c r="E13" s="6">
        <v>22</v>
      </c>
      <c r="F13" s="10"/>
      <c r="G13" s="6">
        <v>2</v>
      </c>
      <c r="H13" s="21"/>
      <c r="I13" s="19"/>
      <c r="K13" s="19">
        <v>1</v>
      </c>
      <c r="L13" s="6">
        <v>9</v>
      </c>
      <c r="M13" s="19" t="b">
        <v>1</v>
      </c>
      <c r="N13" s="6">
        <v>3</v>
      </c>
      <c r="O13" s="6">
        <v>13</v>
      </c>
      <c r="Q13" s="11">
        <v>9002</v>
      </c>
      <c r="R13" s="38"/>
      <c r="S13" s="6">
        <v>100</v>
      </c>
    </row>
    <row r="14" s="6" customFormat="1" spans="1:19">
      <c r="A14" s="6">
        <v>10010</v>
      </c>
      <c r="B14" s="6">
        <v>1</v>
      </c>
      <c r="C14" s="22" t="s">
        <v>58</v>
      </c>
      <c r="D14" s="6">
        <v>0</v>
      </c>
      <c r="E14" s="6">
        <v>14</v>
      </c>
      <c r="F14" s="10"/>
      <c r="G14" s="6">
        <v>2</v>
      </c>
      <c r="H14" s="21"/>
      <c r="I14" s="19"/>
      <c r="K14" s="19">
        <v>1</v>
      </c>
      <c r="L14" s="6">
        <v>10</v>
      </c>
      <c r="M14" s="19" t="b">
        <v>1</v>
      </c>
      <c r="O14" s="6">
        <v>13</v>
      </c>
      <c r="Q14" s="11">
        <v>1104</v>
      </c>
      <c r="R14" s="38"/>
      <c r="S14" s="6">
        <v>100</v>
      </c>
    </row>
    <row r="15" s="6" customFormat="1" spans="1:19">
      <c r="A15" s="6">
        <v>10011</v>
      </c>
      <c r="B15" s="6">
        <v>1</v>
      </c>
      <c r="C15" s="22" t="s">
        <v>59</v>
      </c>
      <c r="D15" s="6">
        <v>0</v>
      </c>
      <c r="E15" s="6">
        <v>413</v>
      </c>
      <c r="F15" s="10"/>
      <c r="G15" s="6">
        <v>1</v>
      </c>
      <c r="H15" s="21"/>
      <c r="I15" s="19"/>
      <c r="J15" s="19"/>
      <c r="K15" s="19">
        <v>1</v>
      </c>
      <c r="L15" s="6">
        <v>11</v>
      </c>
      <c r="M15" s="19" t="b">
        <v>1</v>
      </c>
      <c r="O15" s="6">
        <v>13</v>
      </c>
      <c r="Q15" s="11">
        <v>16001</v>
      </c>
      <c r="R15" s="38"/>
      <c r="S15" s="6">
        <v>100</v>
      </c>
    </row>
    <row r="16" s="6" customFormat="1" spans="1:19">
      <c r="A16" s="6">
        <v>10012</v>
      </c>
      <c r="B16" s="6">
        <v>1</v>
      </c>
      <c r="C16" s="22" t="s">
        <v>60</v>
      </c>
      <c r="D16" s="6">
        <v>0</v>
      </c>
      <c r="E16" s="6">
        <v>84</v>
      </c>
      <c r="F16" s="10"/>
      <c r="G16" s="6">
        <v>1</v>
      </c>
      <c r="H16" s="21"/>
      <c r="I16" s="19"/>
      <c r="J16" s="19"/>
      <c r="K16" s="19">
        <v>1</v>
      </c>
      <c r="L16" s="6">
        <v>12</v>
      </c>
      <c r="M16" s="19" t="b">
        <v>1</v>
      </c>
      <c r="N16" s="6">
        <v>6</v>
      </c>
      <c r="O16" s="6">
        <v>13</v>
      </c>
      <c r="Q16" s="11">
        <v>7002</v>
      </c>
      <c r="R16" s="38"/>
      <c r="S16" s="6">
        <v>100</v>
      </c>
    </row>
    <row r="17" s="6" customFormat="1" ht="16" customHeight="1" spans="1:19">
      <c r="A17" s="6">
        <v>10013</v>
      </c>
      <c r="B17" s="6">
        <v>1</v>
      </c>
      <c r="C17" s="22" t="s">
        <v>61</v>
      </c>
      <c r="D17" s="6">
        <v>0</v>
      </c>
      <c r="E17" s="6">
        <v>306</v>
      </c>
      <c r="F17" s="10" t="s">
        <v>62</v>
      </c>
      <c r="G17" s="6">
        <v>10</v>
      </c>
      <c r="H17" s="21"/>
      <c r="I17" s="19"/>
      <c r="J17" s="19"/>
      <c r="K17" s="19">
        <v>1</v>
      </c>
      <c r="L17" s="6">
        <v>13</v>
      </c>
      <c r="M17" s="19" t="b">
        <v>1</v>
      </c>
      <c r="O17" s="6">
        <v>13</v>
      </c>
      <c r="Q17" s="11">
        <v>2003</v>
      </c>
      <c r="R17" s="38"/>
      <c r="S17" s="6">
        <v>100</v>
      </c>
    </row>
    <row r="18" customFormat="1" ht="15" customHeight="1" spans="1:19">
      <c r="A18" s="6">
        <v>1014</v>
      </c>
      <c r="B18" s="6">
        <v>1</v>
      </c>
      <c r="C18" s="24" t="s">
        <v>63</v>
      </c>
      <c r="D18" s="24">
        <v>0</v>
      </c>
      <c r="E18" s="24">
        <v>406</v>
      </c>
      <c r="F18" s="25"/>
      <c r="G18" s="26" t="s">
        <v>64</v>
      </c>
      <c r="H18" s="21"/>
      <c r="I18" s="19"/>
      <c r="J18" s="19"/>
      <c r="K18" s="19">
        <v>1</v>
      </c>
      <c r="L18" s="6">
        <v>14</v>
      </c>
      <c r="M18" s="19" t="b">
        <v>1</v>
      </c>
      <c r="N18" s="6"/>
      <c r="O18" s="6">
        <v>13</v>
      </c>
      <c r="Q18" s="11">
        <v>12005</v>
      </c>
      <c r="R18" s="38"/>
      <c r="S18" s="6">
        <v>100</v>
      </c>
    </row>
    <row r="19" customFormat="1" ht="15" customHeight="1" spans="1:19">
      <c r="A19" s="6">
        <v>1015</v>
      </c>
      <c r="B19" s="6">
        <v>1</v>
      </c>
      <c r="C19" s="24" t="s">
        <v>65</v>
      </c>
      <c r="D19" s="24">
        <v>0</v>
      </c>
      <c r="E19" s="24">
        <v>407</v>
      </c>
      <c r="F19" s="25"/>
      <c r="G19" s="26" t="s">
        <v>66</v>
      </c>
      <c r="H19" s="21"/>
      <c r="I19" s="19"/>
      <c r="J19" s="19"/>
      <c r="K19" s="19">
        <v>1</v>
      </c>
      <c r="L19" s="6">
        <v>15</v>
      </c>
      <c r="M19" s="19" t="b">
        <v>1</v>
      </c>
      <c r="N19" s="6"/>
      <c r="O19" s="6">
        <v>15</v>
      </c>
      <c r="Q19" s="11">
        <v>6004</v>
      </c>
      <c r="R19" s="38"/>
      <c r="S19" s="6">
        <v>100</v>
      </c>
    </row>
    <row r="20" s="7" customFormat="1" ht="15" customHeight="1" spans="1:18">
      <c r="A20" s="27">
        <v>40101</v>
      </c>
      <c r="B20" s="27">
        <v>4</v>
      </c>
      <c r="C20" s="28" t="s">
        <v>67</v>
      </c>
      <c r="D20" s="28">
        <v>0</v>
      </c>
      <c r="E20" s="28">
        <v>12</v>
      </c>
      <c r="F20" s="29"/>
      <c r="G20" s="30">
        <v>6</v>
      </c>
      <c r="H20" s="30" t="s">
        <v>68</v>
      </c>
      <c r="I20" s="28"/>
      <c r="J20" s="28"/>
      <c r="K20" s="28"/>
      <c r="L20" s="28">
        <v>1</v>
      </c>
      <c r="M20" s="28" t="b">
        <v>1</v>
      </c>
      <c r="N20" s="27"/>
      <c r="O20" s="27">
        <v>1</v>
      </c>
      <c r="P20" s="7">
        <v>1</v>
      </c>
      <c r="Q20" s="39">
        <v>10001</v>
      </c>
      <c r="R20" s="40"/>
    </row>
    <row r="21" spans="1:18">
      <c r="A21" s="6">
        <v>40102</v>
      </c>
      <c r="B21" s="6">
        <v>4</v>
      </c>
      <c r="C21" t="s">
        <v>67</v>
      </c>
      <c r="D21" s="6">
        <v>0</v>
      </c>
      <c r="E21" s="6">
        <v>12</v>
      </c>
      <c r="G21" s="6">
        <v>18</v>
      </c>
      <c r="H21" s="21" t="s">
        <v>69</v>
      </c>
      <c r="I21" s="19"/>
      <c r="J21" s="19"/>
      <c r="K21" s="19"/>
      <c r="L21" s="6">
        <v>2</v>
      </c>
      <c r="M21" s="19" t="b">
        <v>1</v>
      </c>
      <c r="N21" s="6"/>
      <c r="O21" s="6">
        <v>1</v>
      </c>
      <c r="P21">
        <v>1</v>
      </c>
      <c r="Q21" s="11">
        <v>10001</v>
      </c>
      <c r="R21" s="38"/>
    </row>
    <row r="22" spans="1:18">
      <c r="A22" s="6">
        <v>40103</v>
      </c>
      <c r="B22" s="6">
        <v>4</v>
      </c>
      <c r="C22" t="s">
        <v>67</v>
      </c>
      <c r="D22" s="6">
        <v>0</v>
      </c>
      <c r="E22" s="6">
        <v>12</v>
      </c>
      <c r="F22" s="23"/>
      <c r="G22" s="6">
        <v>30</v>
      </c>
      <c r="H22" s="21" t="s">
        <v>70</v>
      </c>
      <c r="I22" s="19"/>
      <c r="J22" s="19"/>
      <c r="K22" s="19"/>
      <c r="L22" s="6">
        <v>3</v>
      </c>
      <c r="M22" s="19" t="b">
        <v>1</v>
      </c>
      <c r="N22" s="6"/>
      <c r="O22" s="6">
        <v>1</v>
      </c>
      <c r="P22">
        <v>1</v>
      </c>
      <c r="Q22" s="11">
        <v>10001</v>
      </c>
      <c r="R22" s="38"/>
    </row>
    <row r="23" spans="1:18">
      <c r="A23" s="6">
        <v>40104</v>
      </c>
      <c r="B23" s="6">
        <v>4</v>
      </c>
      <c r="C23" t="s">
        <v>67</v>
      </c>
      <c r="D23" s="6">
        <v>0</v>
      </c>
      <c r="E23" s="6">
        <v>12</v>
      </c>
      <c r="G23" s="6">
        <v>48</v>
      </c>
      <c r="H23" s="21" t="s">
        <v>71</v>
      </c>
      <c r="I23" s="19"/>
      <c r="J23" s="19"/>
      <c r="K23" s="19"/>
      <c r="L23" s="6">
        <v>4</v>
      </c>
      <c r="M23" s="19" t="b">
        <v>1</v>
      </c>
      <c r="N23" s="6"/>
      <c r="O23" s="6">
        <v>1</v>
      </c>
      <c r="P23">
        <v>1</v>
      </c>
      <c r="Q23" s="11">
        <v>10001</v>
      </c>
      <c r="R23" s="38"/>
    </row>
    <row r="24" spans="1:18">
      <c r="A24" s="6">
        <v>40105</v>
      </c>
      <c r="B24" s="6">
        <v>4</v>
      </c>
      <c r="C24" t="s">
        <v>67</v>
      </c>
      <c r="D24" s="6">
        <v>0</v>
      </c>
      <c r="E24" s="6">
        <v>12</v>
      </c>
      <c r="F24" s="31"/>
      <c r="G24" s="6">
        <v>56</v>
      </c>
      <c r="H24" s="21" t="s">
        <v>72</v>
      </c>
      <c r="I24" s="19"/>
      <c r="K24" s="6"/>
      <c r="L24" s="6">
        <v>5</v>
      </c>
      <c r="M24" s="19" t="b">
        <v>1</v>
      </c>
      <c r="O24" s="6">
        <v>1</v>
      </c>
      <c r="P24">
        <v>1</v>
      </c>
      <c r="Q24" s="11">
        <v>10001</v>
      </c>
      <c r="R24" s="38"/>
    </row>
    <row r="25" spans="1:18">
      <c r="A25" s="6">
        <v>40106</v>
      </c>
      <c r="B25" s="6">
        <v>4</v>
      </c>
      <c r="C25" t="s">
        <v>67</v>
      </c>
      <c r="D25" s="6">
        <v>0</v>
      </c>
      <c r="E25" s="6">
        <v>12</v>
      </c>
      <c r="G25" s="6">
        <v>64</v>
      </c>
      <c r="H25" s="21" t="s">
        <v>73</v>
      </c>
      <c r="I25" s="19"/>
      <c r="J25" s="19"/>
      <c r="K25" s="19"/>
      <c r="L25" s="6">
        <v>6</v>
      </c>
      <c r="M25" s="19" t="b">
        <v>1</v>
      </c>
      <c r="N25" s="6"/>
      <c r="O25" s="6">
        <v>1</v>
      </c>
      <c r="P25">
        <v>1</v>
      </c>
      <c r="Q25" s="11">
        <v>10001</v>
      </c>
      <c r="R25" s="38"/>
    </row>
    <row r="26" spans="1:18">
      <c r="A26" s="6">
        <v>40107</v>
      </c>
      <c r="B26" s="6">
        <v>4</v>
      </c>
      <c r="C26" t="s">
        <v>67</v>
      </c>
      <c r="D26" s="6">
        <v>0</v>
      </c>
      <c r="E26" s="6">
        <v>12</v>
      </c>
      <c r="F26" s="31"/>
      <c r="G26" s="6">
        <v>125</v>
      </c>
      <c r="H26" s="21" t="s">
        <v>74</v>
      </c>
      <c r="I26" s="19"/>
      <c r="K26" s="6"/>
      <c r="L26" s="6">
        <v>7</v>
      </c>
      <c r="M26" s="19" t="b">
        <v>1</v>
      </c>
      <c r="O26" s="6">
        <v>1</v>
      </c>
      <c r="P26">
        <v>1</v>
      </c>
      <c r="Q26" s="11">
        <v>10001</v>
      </c>
      <c r="R26" s="38"/>
    </row>
    <row r="27" spans="1:18">
      <c r="A27" s="6">
        <v>40108</v>
      </c>
      <c r="B27" s="6">
        <v>4</v>
      </c>
      <c r="C27" s="22" t="s">
        <v>75</v>
      </c>
      <c r="D27" s="6">
        <v>0</v>
      </c>
      <c r="E27" s="6">
        <v>408</v>
      </c>
      <c r="F27" s="31"/>
      <c r="G27" s="6">
        <v>10</v>
      </c>
      <c r="H27" s="21" t="s">
        <v>76</v>
      </c>
      <c r="I27" s="19"/>
      <c r="K27" s="6"/>
      <c r="L27" s="6">
        <v>8</v>
      </c>
      <c r="M27" s="19" t="b">
        <v>1</v>
      </c>
      <c r="O27" s="6">
        <v>1</v>
      </c>
      <c r="P27">
        <v>1</v>
      </c>
      <c r="Q27" s="11">
        <v>3001</v>
      </c>
      <c r="R27" s="38"/>
    </row>
    <row r="28" spans="1:18">
      <c r="A28" s="6">
        <v>40109</v>
      </c>
      <c r="B28" s="6">
        <v>4</v>
      </c>
      <c r="C28" s="22" t="s">
        <v>75</v>
      </c>
      <c r="D28" s="6">
        <v>0</v>
      </c>
      <c r="E28" s="6">
        <v>408</v>
      </c>
      <c r="F28" s="31"/>
      <c r="G28" s="6">
        <v>24</v>
      </c>
      <c r="H28" s="21" t="s">
        <v>77</v>
      </c>
      <c r="I28" s="19"/>
      <c r="K28" s="6"/>
      <c r="L28" s="6">
        <v>9</v>
      </c>
      <c r="M28" s="19" t="b">
        <v>1</v>
      </c>
      <c r="O28" s="6">
        <v>1</v>
      </c>
      <c r="P28">
        <v>1</v>
      </c>
      <c r="Q28" s="11">
        <v>3001</v>
      </c>
      <c r="R28" s="38"/>
    </row>
    <row r="29" s="1" customFormat="1" spans="1:18">
      <c r="A29" s="6">
        <v>40110</v>
      </c>
      <c r="B29" s="6">
        <v>4</v>
      </c>
      <c r="C29" s="22" t="s">
        <v>75</v>
      </c>
      <c r="D29" s="6">
        <v>0</v>
      </c>
      <c r="E29" s="6">
        <v>408</v>
      </c>
      <c r="F29" s="32"/>
      <c r="G29" s="6">
        <v>36</v>
      </c>
      <c r="H29" s="21" t="s">
        <v>69</v>
      </c>
      <c r="I29" s="19"/>
      <c r="J29" s="34"/>
      <c r="K29" s="34"/>
      <c r="L29" s="6">
        <v>10</v>
      </c>
      <c r="M29" s="19" t="b">
        <v>1</v>
      </c>
      <c r="O29" s="6">
        <v>1</v>
      </c>
      <c r="P29">
        <v>1</v>
      </c>
      <c r="Q29" s="11">
        <v>3001</v>
      </c>
      <c r="R29" s="38"/>
    </row>
    <row r="30" s="1" customFormat="1" spans="1:18">
      <c r="A30" s="6">
        <v>40111</v>
      </c>
      <c r="B30" s="6">
        <v>4</v>
      </c>
      <c r="C30" s="22" t="s">
        <v>75</v>
      </c>
      <c r="D30" s="6">
        <v>0</v>
      </c>
      <c r="E30" s="6">
        <v>408</v>
      </c>
      <c r="F30" s="32"/>
      <c r="G30" s="6">
        <v>48</v>
      </c>
      <c r="H30" s="21" t="s">
        <v>78</v>
      </c>
      <c r="I30" s="19"/>
      <c r="J30" s="34"/>
      <c r="K30" s="34"/>
      <c r="L30" s="6">
        <v>11</v>
      </c>
      <c r="M30" s="19" t="b">
        <v>1</v>
      </c>
      <c r="O30" s="6">
        <v>1</v>
      </c>
      <c r="P30">
        <v>1</v>
      </c>
      <c r="Q30" s="11">
        <v>3001</v>
      </c>
      <c r="R30" s="38"/>
    </row>
    <row r="31" s="1" customFormat="1" spans="1:18">
      <c r="A31" s="6">
        <v>40112</v>
      </c>
      <c r="B31" s="6">
        <v>4</v>
      </c>
      <c r="C31" s="22" t="s">
        <v>75</v>
      </c>
      <c r="D31" s="6">
        <v>0</v>
      </c>
      <c r="E31" s="6">
        <v>408</v>
      </c>
      <c r="F31" s="32"/>
      <c r="G31" s="6">
        <v>63</v>
      </c>
      <c r="H31" s="21" t="s">
        <v>79</v>
      </c>
      <c r="I31" s="19"/>
      <c r="J31" s="34"/>
      <c r="K31" s="34"/>
      <c r="L31" s="6">
        <v>12</v>
      </c>
      <c r="M31" s="19" t="b">
        <v>1</v>
      </c>
      <c r="O31" s="6">
        <v>1</v>
      </c>
      <c r="P31">
        <v>1</v>
      </c>
      <c r="Q31" s="11">
        <v>3001</v>
      </c>
      <c r="R31" s="38"/>
    </row>
    <row r="32" spans="1:18">
      <c r="A32" s="6">
        <v>40113</v>
      </c>
      <c r="B32" s="6">
        <v>4</v>
      </c>
      <c r="C32" s="22" t="s">
        <v>75</v>
      </c>
      <c r="D32" s="6">
        <v>0</v>
      </c>
      <c r="E32" s="6">
        <v>408</v>
      </c>
      <c r="F32" s="31"/>
      <c r="G32" s="6">
        <v>84</v>
      </c>
      <c r="H32" s="21" t="s">
        <v>80</v>
      </c>
      <c r="I32" s="19"/>
      <c r="K32" s="6"/>
      <c r="L32" s="6">
        <v>13</v>
      </c>
      <c r="M32" s="19" t="b">
        <v>1</v>
      </c>
      <c r="O32" s="6">
        <v>1</v>
      </c>
      <c r="P32">
        <v>1</v>
      </c>
      <c r="Q32" s="11">
        <v>3001</v>
      </c>
      <c r="R32" s="38"/>
    </row>
    <row r="33" spans="1:18">
      <c r="A33" s="6">
        <v>40114</v>
      </c>
      <c r="B33" s="6">
        <v>4</v>
      </c>
      <c r="C33" s="22" t="s">
        <v>75</v>
      </c>
      <c r="D33" s="6">
        <v>0</v>
      </c>
      <c r="E33" s="6">
        <v>408</v>
      </c>
      <c r="F33" s="31"/>
      <c r="G33" s="6">
        <v>108</v>
      </c>
      <c r="H33" s="21" t="s">
        <v>81</v>
      </c>
      <c r="I33" s="19"/>
      <c r="K33" s="6"/>
      <c r="L33" s="6">
        <v>14</v>
      </c>
      <c r="M33" s="19" t="b">
        <v>1</v>
      </c>
      <c r="O33" s="6">
        <v>1</v>
      </c>
      <c r="P33">
        <v>1</v>
      </c>
      <c r="Q33" s="11">
        <v>3001</v>
      </c>
      <c r="R33" s="38"/>
    </row>
    <row r="34" spans="1:18">
      <c r="A34" s="6">
        <v>40115</v>
      </c>
      <c r="B34" s="6">
        <v>4</v>
      </c>
      <c r="C34" s="22" t="s">
        <v>82</v>
      </c>
      <c r="D34" s="6">
        <v>0</v>
      </c>
      <c r="E34" s="6">
        <v>2</v>
      </c>
      <c r="F34" s="31"/>
      <c r="G34" s="6">
        <v>15</v>
      </c>
      <c r="H34" s="21" t="s">
        <v>68</v>
      </c>
      <c r="I34" s="19"/>
      <c r="K34" s="6"/>
      <c r="L34" s="6">
        <v>15</v>
      </c>
      <c r="M34" s="19" t="b">
        <v>1</v>
      </c>
      <c r="O34" s="6">
        <v>1</v>
      </c>
      <c r="P34">
        <v>1</v>
      </c>
      <c r="R34" s="38"/>
    </row>
    <row r="35" spans="1:18">
      <c r="A35" s="6">
        <v>40116</v>
      </c>
      <c r="B35" s="6">
        <v>4</v>
      </c>
      <c r="C35" s="22" t="s">
        <v>82</v>
      </c>
      <c r="D35" s="6">
        <v>0</v>
      </c>
      <c r="E35" s="6">
        <v>2</v>
      </c>
      <c r="F35" s="31"/>
      <c r="G35" s="6">
        <v>20</v>
      </c>
      <c r="H35" s="21" t="s">
        <v>69</v>
      </c>
      <c r="I35" s="19"/>
      <c r="K35" s="6"/>
      <c r="L35" s="6">
        <v>16</v>
      </c>
      <c r="M35" s="19" t="b">
        <v>1</v>
      </c>
      <c r="O35" s="6">
        <v>1</v>
      </c>
      <c r="P35">
        <v>1</v>
      </c>
      <c r="R35" s="38"/>
    </row>
    <row r="36" spans="1:18">
      <c r="A36" s="6">
        <v>40117</v>
      </c>
      <c r="B36" s="6">
        <v>4</v>
      </c>
      <c r="C36" s="22" t="s">
        <v>82</v>
      </c>
      <c r="D36" s="6">
        <v>0</v>
      </c>
      <c r="E36" s="6">
        <v>2</v>
      </c>
      <c r="F36" s="31"/>
      <c r="G36" s="6">
        <v>25</v>
      </c>
      <c r="H36" s="21" t="s">
        <v>73</v>
      </c>
      <c r="I36" s="19"/>
      <c r="K36" s="6"/>
      <c r="L36" s="6">
        <v>17</v>
      </c>
      <c r="M36" s="19" t="b">
        <v>1</v>
      </c>
      <c r="O36" s="6">
        <v>1</v>
      </c>
      <c r="P36">
        <v>1</v>
      </c>
      <c r="R36" s="38"/>
    </row>
    <row r="37" spans="1:18">
      <c r="A37" s="6">
        <v>40118</v>
      </c>
      <c r="B37" s="6">
        <v>4</v>
      </c>
      <c r="C37" s="22" t="s">
        <v>82</v>
      </c>
      <c r="D37" s="6">
        <v>0</v>
      </c>
      <c r="E37" s="6">
        <v>2</v>
      </c>
      <c r="F37" s="31"/>
      <c r="G37" s="6">
        <v>28</v>
      </c>
      <c r="H37" s="21" t="s">
        <v>79</v>
      </c>
      <c r="I37" s="19"/>
      <c r="K37" s="6"/>
      <c r="L37" s="6">
        <v>18</v>
      </c>
      <c r="M37" s="19" t="b">
        <v>1</v>
      </c>
      <c r="O37" s="6">
        <v>1</v>
      </c>
      <c r="P37">
        <v>1</v>
      </c>
      <c r="R37" s="38"/>
    </row>
    <row r="38" spans="1:18">
      <c r="A38" s="6">
        <v>40119</v>
      </c>
      <c r="B38" s="6">
        <v>4</v>
      </c>
      <c r="C38" s="22" t="s">
        <v>82</v>
      </c>
      <c r="D38" s="6">
        <v>0</v>
      </c>
      <c r="E38" s="6">
        <v>2</v>
      </c>
      <c r="F38" s="31"/>
      <c r="G38" s="6">
        <v>32</v>
      </c>
      <c r="H38" s="21" t="s">
        <v>83</v>
      </c>
      <c r="I38" s="19"/>
      <c r="K38" s="6"/>
      <c r="L38" s="6">
        <v>19</v>
      </c>
      <c r="M38" s="19" t="b">
        <v>1</v>
      </c>
      <c r="O38" s="6">
        <v>1</v>
      </c>
      <c r="P38">
        <v>1</v>
      </c>
      <c r="R38" s="38"/>
    </row>
    <row r="39" spans="1:18">
      <c r="A39" s="6">
        <v>40120</v>
      </c>
      <c r="B39" s="6">
        <v>4</v>
      </c>
      <c r="C39" s="22" t="s">
        <v>82</v>
      </c>
      <c r="D39" s="6">
        <v>0</v>
      </c>
      <c r="E39" s="6">
        <v>2</v>
      </c>
      <c r="F39" s="31"/>
      <c r="G39" s="6">
        <v>35</v>
      </c>
      <c r="H39" s="21" t="s">
        <v>81</v>
      </c>
      <c r="I39" s="19"/>
      <c r="K39" s="6"/>
      <c r="L39" s="6">
        <v>20</v>
      </c>
      <c r="M39" s="19" t="b">
        <v>1</v>
      </c>
      <c r="O39" s="6">
        <v>1</v>
      </c>
      <c r="P39">
        <v>1</v>
      </c>
      <c r="R39" s="38"/>
    </row>
    <row r="40" spans="1:18">
      <c r="A40" s="6">
        <v>40201</v>
      </c>
      <c r="B40" s="6">
        <v>4</v>
      </c>
      <c r="C40" s="22" t="s">
        <v>84</v>
      </c>
      <c r="D40" s="6">
        <v>0</v>
      </c>
      <c r="E40" s="6">
        <v>22</v>
      </c>
      <c r="F40" s="31"/>
      <c r="G40" s="6">
        <v>6</v>
      </c>
      <c r="H40" s="21" t="s">
        <v>68</v>
      </c>
      <c r="I40" s="19"/>
      <c r="K40" s="6"/>
      <c r="L40" s="6">
        <v>21</v>
      </c>
      <c r="M40" s="19" t="b">
        <v>1</v>
      </c>
      <c r="O40" s="6">
        <v>1</v>
      </c>
      <c r="P40">
        <v>2</v>
      </c>
      <c r="Q40" s="11">
        <v>9002</v>
      </c>
      <c r="R40" s="38"/>
    </row>
    <row r="41" spans="1:18">
      <c r="A41" s="6">
        <v>40202</v>
      </c>
      <c r="B41" s="6">
        <v>4</v>
      </c>
      <c r="C41" s="22" t="s">
        <v>84</v>
      </c>
      <c r="D41" s="6">
        <v>0</v>
      </c>
      <c r="E41" s="6">
        <v>22</v>
      </c>
      <c r="F41" s="31"/>
      <c r="G41" s="6">
        <v>13</v>
      </c>
      <c r="H41" s="21" t="s">
        <v>69</v>
      </c>
      <c r="I41" s="19"/>
      <c r="K41" s="6"/>
      <c r="L41" s="6">
        <v>22</v>
      </c>
      <c r="M41" s="19" t="b">
        <v>1</v>
      </c>
      <c r="O41" s="6">
        <v>1</v>
      </c>
      <c r="P41">
        <v>2</v>
      </c>
      <c r="Q41" s="11">
        <v>9002</v>
      </c>
      <c r="R41" s="38"/>
    </row>
    <row r="42" spans="1:18">
      <c r="A42" s="6">
        <v>40203</v>
      </c>
      <c r="B42" s="6">
        <v>4</v>
      </c>
      <c r="C42" s="22" t="s">
        <v>84</v>
      </c>
      <c r="D42" s="6">
        <v>0</v>
      </c>
      <c r="E42" s="6">
        <v>22</v>
      </c>
      <c r="F42" s="31"/>
      <c r="G42" s="6">
        <v>18</v>
      </c>
      <c r="H42" s="21" t="s">
        <v>85</v>
      </c>
      <c r="I42" s="19"/>
      <c r="K42" s="6"/>
      <c r="L42" s="6">
        <v>23</v>
      </c>
      <c r="M42" s="19" t="b">
        <v>1</v>
      </c>
      <c r="O42" s="6">
        <v>1</v>
      </c>
      <c r="P42">
        <v>2</v>
      </c>
      <c r="Q42" s="11">
        <v>9002</v>
      </c>
      <c r="R42" s="38"/>
    </row>
    <row r="43" spans="1:18">
      <c r="A43" s="6">
        <v>40204</v>
      </c>
      <c r="B43" s="6">
        <v>4</v>
      </c>
      <c r="C43" s="22" t="s">
        <v>84</v>
      </c>
      <c r="D43" s="6">
        <v>0</v>
      </c>
      <c r="E43" s="6">
        <v>22</v>
      </c>
      <c r="F43" s="31"/>
      <c r="G43" s="6">
        <v>30</v>
      </c>
      <c r="H43" s="21" t="s">
        <v>86</v>
      </c>
      <c r="I43" s="19"/>
      <c r="K43" s="6"/>
      <c r="L43" s="6">
        <v>24</v>
      </c>
      <c r="M43" s="19" t="b">
        <v>1</v>
      </c>
      <c r="O43" s="6">
        <v>1</v>
      </c>
      <c r="P43">
        <v>2</v>
      </c>
      <c r="Q43" s="11">
        <v>9002</v>
      </c>
      <c r="R43" s="38"/>
    </row>
    <row r="44" spans="1:18">
      <c r="A44" s="6">
        <v>40205</v>
      </c>
      <c r="B44" s="6">
        <v>4</v>
      </c>
      <c r="C44" s="22" t="s">
        <v>84</v>
      </c>
      <c r="D44" s="6">
        <v>0</v>
      </c>
      <c r="E44" s="6">
        <v>22</v>
      </c>
      <c r="F44" s="31"/>
      <c r="G44" s="6">
        <v>45</v>
      </c>
      <c r="H44" s="21" t="s">
        <v>79</v>
      </c>
      <c r="I44" s="19"/>
      <c r="K44" s="6"/>
      <c r="L44" s="6">
        <v>25</v>
      </c>
      <c r="M44" s="19" t="b">
        <v>1</v>
      </c>
      <c r="O44" s="6">
        <v>1</v>
      </c>
      <c r="P44">
        <v>2</v>
      </c>
      <c r="Q44" s="11">
        <v>9002</v>
      </c>
      <c r="R44" s="38"/>
    </row>
    <row r="45" spans="1:18">
      <c r="A45" s="6">
        <v>40206</v>
      </c>
      <c r="B45" s="6">
        <v>4</v>
      </c>
      <c r="C45" s="22" t="s">
        <v>84</v>
      </c>
      <c r="D45" s="6">
        <v>0</v>
      </c>
      <c r="E45" s="6">
        <v>22</v>
      </c>
      <c r="F45" s="31"/>
      <c r="G45" s="6">
        <v>63</v>
      </c>
      <c r="H45" s="21" t="s">
        <v>86</v>
      </c>
      <c r="I45" s="19"/>
      <c r="K45" s="6"/>
      <c r="L45" s="6">
        <v>26</v>
      </c>
      <c r="M45" s="19" t="b">
        <v>1</v>
      </c>
      <c r="O45" s="6">
        <v>1</v>
      </c>
      <c r="P45">
        <v>2</v>
      </c>
      <c r="Q45" s="11">
        <v>9002</v>
      </c>
      <c r="R45" s="38"/>
    </row>
    <row r="46" spans="1:18">
      <c r="A46" s="6">
        <v>40207</v>
      </c>
      <c r="B46" s="6">
        <v>4</v>
      </c>
      <c r="C46" s="22" t="s">
        <v>84</v>
      </c>
      <c r="D46" s="6">
        <v>0</v>
      </c>
      <c r="E46" s="6">
        <v>22</v>
      </c>
      <c r="F46" s="31"/>
      <c r="G46" s="6">
        <v>72</v>
      </c>
      <c r="H46" s="21" t="s">
        <v>81</v>
      </c>
      <c r="I46" s="19"/>
      <c r="K46" s="6"/>
      <c r="L46" s="6">
        <v>27</v>
      </c>
      <c r="M46" s="19" t="b">
        <v>1</v>
      </c>
      <c r="O46" s="6">
        <v>1</v>
      </c>
      <c r="P46">
        <v>2</v>
      </c>
      <c r="Q46" s="11">
        <v>9002</v>
      </c>
      <c r="R46" s="38"/>
    </row>
    <row r="47" spans="1:18">
      <c r="A47" s="6">
        <v>40208</v>
      </c>
      <c r="B47" s="6">
        <v>4</v>
      </c>
      <c r="C47" s="22" t="s">
        <v>87</v>
      </c>
      <c r="D47" s="6">
        <v>0</v>
      </c>
      <c r="E47" s="6">
        <v>53</v>
      </c>
      <c r="F47" s="31"/>
      <c r="G47" s="6">
        <v>10</v>
      </c>
      <c r="H47" s="21" t="s">
        <v>68</v>
      </c>
      <c r="I47" s="19"/>
      <c r="K47" s="6"/>
      <c r="L47" s="6">
        <v>28</v>
      </c>
      <c r="M47" s="19" t="b">
        <v>1</v>
      </c>
      <c r="O47" s="6">
        <v>1</v>
      </c>
      <c r="P47">
        <v>2</v>
      </c>
      <c r="Q47" s="11">
        <v>5001</v>
      </c>
      <c r="R47" s="38"/>
    </row>
    <row r="48" spans="1:18">
      <c r="A48" s="6">
        <v>40209</v>
      </c>
      <c r="B48" s="6">
        <v>4</v>
      </c>
      <c r="C48" s="22" t="s">
        <v>87</v>
      </c>
      <c r="D48" s="6">
        <v>0</v>
      </c>
      <c r="E48" s="6">
        <v>53</v>
      </c>
      <c r="F48" s="31"/>
      <c r="G48" s="6">
        <v>20</v>
      </c>
      <c r="H48" s="21" t="s">
        <v>69</v>
      </c>
      <c r="I48" s="19"/>
      <c r="K48" s="6"/>
      <c r="L48" s="6">
        <v>29</v>
      </c>
      <c r="M48" s="19" t="b">
        <v>1</v>
      </c>
      <c r="O48" s="6">
        <v>1</v>
      </c>
      <c r="P48">
        <v>2</v>
      </c>
      <c r="Q48" s="11">
        <v>5001</v>
      </c>
      <c r="R48" s="38"/>
    </row>
    <row r="49" spans="1:18">
      <c r="A49" s="6">
        <v>40210</v>
      </c>
      <c r="B49" s="6">
        <v>4</v>
      </c>
      <c r="C49" s="22" t="s">
        <v>87</v>
      </c>
      <c r="D49" s="6">
        <v>0</v>
      </c>
      <c r="E49" s="6">
        <v>53</v>
      </c>
      <c r="F49" s="31"/>
      <c r="G49" s="6">
        <v>30</v>
      </c>
      <c r="H49" s="21" t="s">
        <v>79</v>
      </c>
      <c r="I49" s="19"/>
      <c r="K49" s="6"/>
      <c r="L49" s="6">
        <v>30</v>
      </c>
      <c r="M49" s="19" t="b">
        <v>1</v>
      </c>
      <c r="O49" s="6">
        <v>1</v>
      </c>
      <c r="P49">
        <v>2</v>
      </c>
      <c r="Q49" s="11">
        <v>5001</v>
      </c>
      <c r="R49" s="38"/>
    </row>
    <row r="50" spans="1:18">
      <c r="A50" s="6">
        <v>40211</v>
      </c>
      <c r="B50" s="6">
        <v>4</v>
      </c>
      <c r="C50" s="22" t="s">
        <v>87</v>
      </c>
      <c r="D50" s="6">
        <v>0</v>
      </c>
      <c r="E50" s="6">
        <v>53</v>
      </c>
      <c r="F50" s="31"/>
      <c r="G50" s="6">
        <v>40</v>
      </c>
      <c r="H50" s="21" t="s">
        <v>88</v>
      </c>
      <c r="I50" s="19"/>
      <c r="K50" s="6"/>
      <c r="L50" s="6">
        <v>31</v>
      </c>
      <c r="M50" s="19" t="b">
        <v>1</v>
      </c>
      <c r="O50" s="6">
        <v>1</v>
      </c>
      <c r="P50">
        <v>2</v>
      </c>
      <c r="Q50" s="11">
        <v>5001</v>
      </c>
      <c r="R50" s="38"/>
    </row>
    <row r="51" spans="1:18">
      <c r="A51" s="6">
        <v>40212</v>
      </c>
      <c r="B51" s="6">
        <v>4</v>
      </c>
      <c r="C51" s="22" t="s">
        <v>87</v>
      </c>
      <c r="D51" s="6">
        <v>0</v>
      </c>
      <c r="E51" s="6">
        <v>53</v>
      </c>
      <c r="F51" s="31"/>
      <c r="G51" s="6">
        <v>50</v>
      </c>
      <c r="H51" s="21" t="s">
        <v>81</v>
      </c>
      <c r="I51" s="19"/>
      <c r="K51" s="6"/>
      <c r="L51" s="6">
        <v>32</v>
      </c>
      <c r="M51" s="19" t="b">
        <v>1</v>
      </c>
      <c r="O51" s="6">
        <v>1</v>
      </c>
      <c r="P51">
        <v>2</v>
      </c>
      <c r="Q51" s="11">
        <v>5001</v>
      </c>
      <c r="R51" s="38"/>
    </row>
    <row r="52" spans="1:18">
      <c r="A52" s="6">
        <v>40213</v>
      </c>
      <c r="B52" s="6">
        <v>4</v>
      </c>
      <c r="C52" s="22" t="s">
        <v>87</v>
      </c>
      <c r="D52" s="6">
        <v>0</v>
      </c>
      <c r="E52" s="6">
        <v>53</v>
      </c>
      <c r="F52" s="31"/>
      <c r="G52" s="6">
        <v>60</v>
      </c>
      <c r="H52" s="21" t="s">
        <v>89</v>
      </c>
      <c r="I52" s="19"/>
      <c r="K52" s="6"/>
      <c r="L52" s="6">
        <v>33</v>
      </c>
      <c r="M52" s="19" t="b">
        <v>1</v>
      </c>
      <c r="O52" s="6">
        <v>1</v>
      </c>
      <c r="P52">
        <v>2</v>
      </c>
      <c r="Q52" s="11">
        <v>5001</v>
      </c>
      <c r="R52" s="38"/>
    </row>
    <row r="53" spans="1:18">
      <c r="A53" s="6">
        <v>40214</v>
      </c>
      <c r="B53" s="6">
        <v>4</v>
      </c>
      <c r="C53" s="22" t="s">
        <v>87</v>
      </c>
      <c r="D53" s="6">
        <v>0</v>
      </c>
      <c r="E53" s="6">
        <v>53</v>
      </c>
      <c r="F53" s="31"/>
      <c r="G53" s="6">
        <v>70</v>
      </c>
      <c r="H53" s="21" t="s">
        <v>90</v>
      </c>
      <c r="I53" s="19"/>
      <c r="K53" s="6"/>
      <c r="L53" s="6">
        <v>34</v>
      </c>
      <c r="M53" s="19" t="b">
        <v>1</v>
      </c>
      <c r="O53" s="6">
        <v>1</v>
      </c>
      <c r="P53">
        <v>2</v>
      </c>
      <c r="Q53" s="11">
        <v>5001</v>
      </c>
      <c r="R53" s="38"/>
    </row>
    <row r="54" spans="1:18">
      <c r="A54" s="6">
        <v>40215</v>
      </c>
      <c r="B54" s="6">
        <v>4</v>
      </c>
      <c r="C54" s="22" t="s">
        <v>91</v>
      </c>
      <c r="D54" s="6">
        <v>0</v>
      </c>
      <c r="E54" s="6">
        <v>8</v>
      </c>
      <c r="F54" s="31"/>
      <c r="G54" s="6">
        <v>100000</v>
      </c>
      <c r="H54" s="21" t="s">
        <v>76</v>
      </c>
      <c r="I54" s="19"/>
      <c r="K54" s="6"/>
      <c r="L54" s="6">
        <v>35</v>
      </c>
      <c r="M54" s="19" t="b">
        <v>1</v>
      </c>
      <c r="O54" s="6">
        <v>1</v>
      </c>
      <c r="P54">
        <v>2</v>
      </c>
      <c r="R54" s="38"/>
    </row>
    <row r="55" spans="1:16">
      <c r="A55" s="6">
        <v>40216</v>
      </c>
      <c r="B55" s="6">
        <v>4</v>
      </c>
      <c r="C55" s="22" t="s">
        <v>91</v>
      </c>
      <c r="D55" s="6">
        <v>0</v>
      </c>
      <c r="E55" s="6">
        <v>8</v>
      </c>
      <c r="G55" s="6">
        <v>500000</v>
      </c>
      <c r="H55" s="10" t="s">
        <v>92</v>
      </c>
      <c r="L55" s="6">
        <v>36</v>
      </c>
      <c r="M55" s="19" t="b">
        <v>1</v>
      </c>
      <c r="O55" s="6">
        <v>1</v>
      </c>
      <c r="P55">
        <v>2</v>
      </c>
    </row>
    <row r="56" spans="1:16">
      <c r="A56" s="6">
        <v>40217</v>
      </c>
      <c r="B56" s="6">
        <v>4</v>
      </c>
      <c r="C56" s="22" t="s">
        <v>91</v>
      </c>
      <c r="D56" s="6">
        <v>0</v>
      </c>
      <c r="E56" s="6">
        <v>8</v>
      </c>
      <c r="G56" s="6">
        <v>750000</v>
      </c>
      <c r="H56" s="10" t="s">
        <v>69</v>
      </c>
      <c r="L56" s="6">
        <v>37</v>
      </c>
      <c r="M56" s="19" t="b">
        <v>1</v>
      </c>
      <c r="O56" s="6">
        <v>1</v>
      </c>
      <c r="P56">
        <v>2</v>
      </c>
    </row>
    <row r="57" spans="1:16">
      <c r="A57" s="6">
        <v>40218</v>
      </c>
      <c r="B57" s="6">
        <v>4</v>
      </c>
      <c r="C57" s="22" t="s">
        <v>91</v>
      </c>
      <c r="D57" s="6">
        <v>0</v>
      </c>
      <c r="E57" s="6">
        <v>8</v>
      </c>
      <c r="G57" s="6">
        <v>1200000</v>
      </c>
      <c r="H57" s="10" t="s">
        <v>72</v>
      </c>
      <c r="L57" s="6">
        <v>38</v>
      </c>
      <c r="M57" s="19" t="b">
        <v>1</v>
      </c>
      <c r="O57" s="6">
        <v>1</v>
      </c>
      <c r="P57">
        <v>2</v>
      </c>
    </row>
    <row r="58" spans="1:16">
      <c r="A58" s="6">
        <v>40219</v>
      </c>
      <c r="B58" s="6">
        <v>4</v>
      </c>
      <c r="C58" s="22" t="s">
        <v>91</v>
      </c>
      <c r="D58" s="6">
        <v>0</v>
      </c>
      <c r="E58" s="6">
        <v>8</v>
      </c>
      <c r="G58" s="6">
        <v>2000000</v>
      </c>
      <c r="H58" s="10" t="s">
        <v>79</v>
      </c>
      <c r="L58" s="6">
        <v>39</v>
      </c>
      <c r="M58" s="19" t="b">
        <v>1</v>
      </c>
      <c r="O58" s="6">
        <v>1</v>
      </c>
      <c r="P58">
        <v>2</v>
      </c>
    </row>
    <row r="59" spans="1:16">
      <c r="A59" s="6">
        <v>40220</v>
      </c>
      <c r="B59" s="6">
        <v>4</v>
      </c>
      <c r="C59" s="22" t="s">
        <v>91</v>
      </c>
      <c r="D59" s="6">
        <v>0</v>
      </c>
      <c r="E59" s="6">
        <v>8</v>
      </c>
      <c r="G59" s="6">
        <v>2475000</v>
      </c>
      <c r="H59" s="10" t="s">
        <v>81</v>
      </c>
      <c r="L59" s="6">
        <v>40</v>
      </c>
      <c r="M59" s="19" t="b">
        <v>1</v>
      </c>
      <c r="O59" s="6">
        <v>1</v>
      </c>
      <c r="P59">
        <v>2</v>
      </c>
    </row>
    <row r="60" spans="1:17">
      <c r="A60" s="6">
        <v>40301</v>
      </c>
      <c r="B60" s="6">
        <v>4</v>
      </c>
      <c r="C60" t="s">
        <v>93</v>
      </c>
      <c r="D60" s="6">
        <v>0</v>
      </c>
      <c r="E60" s="6">
        <v>4</v>
      </c>
      <c r="G60" s="6">
        <v>10</v>
      </c>
      <c r="H60" s="10" t="s">
        <v>68</v>
      </c>
      <c r="L60" s="6">
        <v>41</v>
      </c>
      <c r="M60" s="19" t="b">
        <v>1</v>
      </c>
      <c r="O60" s="6">
        <v>1</v>
      </c>
      <c r="P60">
        <v>3</v>
      </c>
      <c r="Q60" s="11">
        <v>7002</v>
      </c>
    </row>
    <row r="61" spans="1:17">
      <c r="A61" s="6">
        <v>40302</v>
      </c>
      <c r="B61" s="6">
        <v>4</v>
      </c>
      <c r="C61" t="s">
        <v>93</v>
      </c>
      <c r="D61" s="6">
        <v>0</v>
      </c>
      <c r="E61" s="6">
        <v>4</v>
      </c>
      <c r="G61" s="6">
        <v>20</v>
      </c>
      <c r="H61" s="10" t="s">
        <v>94</v>
      </c>
      <c r="L61" s="6">
        <v>42</v>
      </c>
      <c r="M61" s="19" t="b">
        <v>1</v>
      </c>
      <c r="O61" s="6">
        <v>1</v>
      </c>
      <c r="P61">
        <v>3</v>
      </c>
      <c r="Q61" s="11">
        <v>7002</v>
      </c>
    </row>
    <row r="62" spans="1:17">
      <c r="A62" s="6">
        <v>40303</v>
      </c>
      <c r="B62" s="6">
        <v>4</v>
      </c>
      <c r="C62" t="s">
        <v>93</v>
      </c>
      <c r="D62" s="6">
        <v>0</v>
      </c>
      <c r="E62" s="6">
        <v>4</v>
      </c>
      <c r="G62" s="6">
        <v>35</v>
      </c>
      <c r="H62" s="10" t="s">
        <v>95</v>
      </c>
      <c r="L62" s="6">
        <v>43</v>
      </c>
      <c r="M62" s="19" t="b">
        <v>1</v>
      </c>
      <c r="O62" s="6">
        <v>1</v>
      </c>
      <c r="P62">
        <v>3</v>
      </c>
      <c r="Q62" s="11">
        <v>7002</v>
      </c>
    </row>
    <row r="63" spans="1:17">
      <c r="A63" s="6">
        <v>40304</v>
      </c>
      <c r="B63" s="6">
        <v>4</v>
      </c>
      <c r="C63" t="s">
        <v>93</v>
      </c>
      <c r="D63" s="6">
        <v>0</v>
      </c>
      <c r="E63" s="6">
        <v>4</v>
      </c>
      <c r="G63" s="6">
        <v>55</v>
      </c>
      <c r="H63" s="10" t="s">
        <v>96</v>
      </c>
      <c r="L63" s="6">
        <v>44</v>
      </c>
      <c r="M63" s="19" t="b">
        <v>1</v>
      </c>
      <c r="O63" s="6">
        <v>1</v>
      </c>
      <c r="P63">
        <v>3</v>
      </c>
      <c r="Q63" s="11">
        <v>7002</v>
      </c>
    </row>
    <row r="64" spans="1:17">
      <c r="A64" s="6">
        <v>40305</v>
      </c>
      <c r="B64" s="6">
        <v>4</v>
      </c>
      <c r="C64" t="s">
        <v>93</v>
      </c>
      <c r="D64" s="6">
        <v>0</v>
      </c>
      <c r="E64" s="6">
        <v>4</v>
      </c>
      <c r="G64" s="6">
        <v>75</v>
      </c>
      <c r="H64" s="10" t="s">
        <v>97</v>
      </c>
      <c r="L64" s="6">
        <v>45</v>
      </c>
      <c r="M64" s="19" t="b">
        <v>1</v>
      </c>
      <c r="O64" s="6">
        <v>1</v>
      </c>
      <c r="P64">
        <v>3</v>
      </c>
      <c r="Q64" s="11">
        <v>7002</v>
      </c>
    </row>
    <row r="65" spans="1:17">
      <c r="A65" s="6">
        <v>40306</v>
      </c>
      <c r="B65" s="6">
        <v>4</v>
      </c>
      <c r="C65" t="s">
        <v>93</v>
      </c>
      <c r="D65" s="6">
        <v>0</v>
      </c>
      <c r="E65" s="6">
        <v>4</v>
      </c>
      <c r="G65" s="6">
        <v>95</v>
      </c>
      <c r="H65" s="10" t="s">
        <v>98</v>
      </c>
      <c r="L65" s="6">
        <v>46</v>
      </c>
      <c r="M65" s="19" t="b">
        <v>1</v>
      </c>
      <c r="O65" s="6">
        <v>1</v>
      </c>
      <c r="P65">
        <v>3</v>
      </c>
      <c r="Q65" s="11">
        <v>7002</v>
      </c>
    </row>
    <row r="66" spans="1:17">
      <c r="A66" s="6">
        <v>40307</v>
      </c>
      <c r="B66" s="6">
        <v>4</v>
      </c>
      <c r="C66" t="s">
        <v>93</v>
      </c>
      <c r="D66" s="6">
        <v>0</v>
      </c>
      <c r="E66" s="6">
        <v>4</v>
      </c>
      <c r="G66" s="6">
        <v>115</v>
      </c>
      <c r="H66" s="10" t="s">
        <v>99</v>
      </c>
      <c r="L66" s="6">
        <v>47</v>
      </c>
      <c r="M66" s="19" t="b">
        <v>1</v>
      </c>
      <c r="O66" s="6">
        <v>1</v>
      </c>
      <c r="P66">
        <v>3</v>
      </c>
      <c r="Q66" s="11">
        <v>7002</v>
      </c>
    </row>
    <row r="67" s="8" customFormat="1" spans="1:17">
      <c r="A67" s="41">
        <v>40308</v>
      </c>
      <c r="B67" s="41">
        <v>4</v>
      </c>
      <c r="C67" s="8" t="s">
        <v>100</v>
      </c>
      <c r="D67" s="41">
        <v>0</v>
      </c>
      <c r="E67" s="41">
        <v>512</v>
      </c>
      <c r="F67" s="42"/>
      <c r="G67" s="41">
        <v>2</v>
      </c>
      <c r="H67" s="42" t="s">
        <v>101</v>
      </c>
      <c r="J67" s="41"/>
      <c r="L67" s="41">
        <v>48</v>
      </c>
      <c r="M67" s="19" t="b">
        <v>1</v>
      </c>
      <c r="O67" s="41">
        <v>1</v>
      </c>
      <c r="P67" s="8">
        <v>3</v>
      </c>
      <c r="Q67" s="11">
        <v>11007</v>
      </c>
    </row>
    <row r="68" s="8" customFormat="1" spans="1:17">
      <c r="A68" s="41">
        <v>40309</v>
      </c>
      <c r="B68" s="41">
        <v>4</v>
      </c>
      <c r="C68" s="8" t="s">
        <v>100</v>
      </c>
      <c r="D68" s="41">
        <v>0</v>
      </c>
      <c r="E68" s="41">
        <v>512</v>
      </c>
      <c r="F68" s="42"/>
      <c r="G68" s="41">
        <v>5</v>
      </c>
      <c r="H68" s="42" t="s">
        <v>69</v>
      </c>
      <c r="J68" s="41"/>
      <c r="L68" s="41">
        <v>49</v>
      </c>
      <c r="M68" s="19" t="b">
        <v>1</v>
      </c>
      <c r="O68" s="41">
        <v>1</v>
      </c>
      <c r="P68" s="8">
        <v>3</v>
      </c>
      <c r="Q68" s="11">
        <v>11007</v>
      </c>
    </row>
    <row r="69" s="8" customFormat="1" spans="1:17">
      <c r="A69" s="41">
        <v>40310</v>
      </c>
      <c r="B69" s="41">
        <v>4</v>
      </c>
      <c r="C69" s="8" t="s">
        <v>100</v>
      </c>
      <c r="D69" s="41">
        <v>0</v>
      </c>
      <c r="E69" s="41">
        <v>512</v>
      </c>
      <c r="F69" s="42"/>
      <c r="G69" s="41">
        <v>10</v>
      </c>
      <c r="H69" s="42" t="s">
        <v>102</v>
      </c>
      <c r="J69" s="41"/>
      <c r="L69" s="41">
        <v>50</v>
      </c>
      <c r="M69" s="19" t="b">
        <v>1</v>
      </c>
      <c r="O69" s="41">
        <v>1</v>
      </c>
      <c r="P69" s="8">
        <v>3</v>
      </c>
      <c r="Q69" s="11">
        <v>11007</v>
      </c>
    </row>
    <row r="70" s="8" customFormat="1" spans="1:17">
      <c r="A70" s="41">
        <v>40311</v>
      </c>
      <c r="B70" s="41">
        <v>4</v>
      </c>
      <c r="C70" s="8" t="s">
        <v>100</v>
      </c>
      <c r="D70" s="41">
        <v>0</v>
      </c>
      <c r="E70" s="41">
        <v>512</v>
      </c>
      <c r="F70" s="42"/>
      <c r="G70" s="41">
        <v>15</v>
      </c>
      <c r="H70" s="42" t="s">
        <v>103</v>
      </c>
      <c r="J70" s="41"/>
      <c r="L70" s="41">
        <v>51</v>
      </c>
      <c r="M70" s="19" t="b">
        <v>1</v>
      </c>
      <c r="O70" s="41">
        <v>1</v>
      </c>
      <c r="P70" s="8">
        <v>3</v>
      </c>
      <c r="Q70" s="11">
        <v>11007</v>
      </c>
    </row>
    <row r="71" s="8" customFormat="1" spans="1:17">
      <c r="A71" s="41">
        <v>40312</v>
      </c>
      <c r="B71" s="41">
        <v>4</v>
      </c>
      <c r="C71" s="8" t="s">
        <v>100</v>
      </c>
      <c r="D71" s="41">
        <v>0</v>
      </c>
      <c r="E71" s="41">
        <v>512</v>
      </c>
      <c r="F71" s="42"/>
      <c r="G71" s="41">
        <v>20</v>
      </c>
      <c r="H71" s="42" t="s">
        <v>104</v>
      </c>
      <c r="J71" s="41"/>
      <c r="L71" s="41">
        <v>52</v>
      </c>
      <c r="M71" s="19" t="b">
        <v>1</v>
      </c>
      <c r="O71" s="41">
        <v>1</v>
      </c>
      <c r="P71" s="8">
        <v>3</v>
      </c>
      <c r="Q71" s="11">
        <v>11007</v>
      </c>
    </row>
    <row r="72" s="8" customFormat="1" spans="1:17">
      <c r="A72" s="41">
        <v>40313</v>
      </c>
      <c r="B72" s="41">
        <v>4</v>
      </c>
      <c r="C72" s="8" t="s">
        <v>100</v>
      </c>
      <c r="D72" s="41">
        <v>0</v>
      </c>
      <c r="E72" s="41">
        <v>512</v>
      </c>
      <c r="F72" s="42"/>
      <c r="G72" s="41">
        <v>25</v>
      </c>
      <c r="H72" s="42" t="s">
        <v>105</v>
      </c>
      <c r="J72" s="41"/>
      <c r="L72" s="41">
        <v>53</v>
      </c>
      <c r="M72" s="19" t="b">
        <v>1</v>
      </c>
      <c r="O72" s="41">
        <v>1</v>
      </c>
      <c r="P72" s="8">
        <v>3</v>
      </c>
      <c r="Q72" s="11">
        <v>11007</v>
      </c>
    </row>
    <row r="73" s="8" customFormat="1" spans="1:17">
      <c r="A73" s="41">
        <v>40314</v>
      </c>
      <c r="B73" s="41">
        <v>4</v>
      </c>
      <c r="C73" s="8" t="s">
        <v>100</v>
      </c>
      <c r="D73" s="41">
        <v>0</v>
      </c>
      <c r="E73" s="41">
        <v>512</v>
      </c>
      <c r="F73" s="42"/>
      <c r="G73" s="41">
        <v>30</v>
      </c>
      <c r="H73" s="42" t="s">
        <v>81</v>
      </c>
      <c r="J73" s="41"/>
      <c r="L73" s="41">
        <v>54</v>
      </c>
      <c r="M73" s="19" t="b">
        <v>1</v>
      </c>
      <c r="O73" s="41">
        <v>1</v>
      </c>
      <c r="P73" s="8">
        <v>3</v>
      </c>
      <c r="Q73" s="11">
        <v>11007</v>
      </c>
    </row>
    <row r="74" spans="1:17">
      <c r="A74" s="6">
        <v>40315</v>
      </c>
      <c r="B74" s="6">
        <v>4</v>
      </c>
      <c r="C74" t="s">
        <v>106</v>
      </c>
      <c r="D74" s="6">
        <v>0</v>
      </c>
      <c r="E74" s="6">
        <v>89</v>
      </c>
      <c r="G74" s="6">
        <v>5</v>
      </c>
      <c r="H74" s="10" t="s">
        <v>68</v>
      </c>
      <c r="L74" s="6">
        <v>55</v>
      </c>
      <c r="M74" s="19" t="b">
        <v>1</v>
      </c>
      <c r="O74" s="6">
        <v>1</v>
      </c>
      <c r="P74">
        <v>3</v>
      </c>
      <c r="Q74" s="11">
        <v>9002</v>
      </c>
    </row>
    <row r="75" spans="1:17">
      <c r="A75" s="6">
        <v>40316</v>
      </c>
      <c r="B75" s="6">
        <v>4</v>
      </c>
      <c r="C75" t="s">
        <v>106</v>
      </c>
      <c r="D75" s="6">
        <v>0</v>
      </c>
      <c r="E75" s="6">
        <v>89</v>
      </c>
      <c r="G75" s="6">
        <v>7</v>
      </c>
      <c r="H75" s="10" t="s">
        <v>69</v>
      </c>
      <c r="L75" s="6">
        <v>56</v>
      </c>
      <c r="M75" s="19" t="b">
        <v>1</v>
      </c>
      <c r="O75" s="6">
        <v>1</v>
      </c>
      <c r="P75">
        <v>3</v>
      </c>
      <c r="Q75" s="11">
        <v>9002</v>
      </c>
    </row>
    <row r="76" spans="1:17">
      <c r="A76" s="6">
        <v>40317</v>
      </c>
      <c r="B76" s="6">
        <v>4</v>
      </c>
      <c r="C76" t="s">
        <v>106</v>
      </c>
      <c r="D76" s="6">
        <v>0</v>
      </c>
      <c r="E76" s="6">
        <v>89</v>
      </c>
      <c r="G76" s="6">
        <v>10</v>
      </c>
      <c r="H76" s="10" t="s">
        <v>107</v>
      </c>
      <c r="L76" s="6">
        <v>57</v>
      </c>
      <c r="M76" s="19" t="b">
        <v>1</v>
      </c>
      <c r="O76" s="6">
        <v>1</v>
      </c>
      <c r="P76">
        <v>3</v>
      </c>
      <c r="Q76" s="11">
        <v>9002</v>
      </c>
    </row>
    <row r="77" spans="1:17">
      <c r="A77" s="6">
        <v>40318</v>
      </c>
      <c r="B77" s="6">
        <v>4</v>
      </c>
      <c r="C77" t="s">
        <v>106</v>
      </c>
      <c r="D77" s="6">
        <v>0</v>
      </c>
      <c r="E77" s="6">
        <v>89</v>
      </c>
      <c r="G77" s="6">
        <v>12</v>
      </c>
      <c r="H77" s="10" t="s">
        <v>78</v>
      </c>
      <c r="L77" s="6">
        <v>58</v>
      </c>
      <c r="M77" s="19" t="b">
        <v>1</v>
      </c>
      <c r="O77" s="6">
        <v>1</v>
      </c>
      <c r="P77">
        <v>3</v>
      </c>
      <c r="Q77" s="11">
        <v>9002</v>
      </c>
    </row>
    <row r="78" spans="1:17">
      <c r="A78" s="6">
        <v>40319</v>
      </c>
      <c r="B78" s="6">
        <v>4</v>
      </c>
      <c r="C78" t="s">
        <v>106</v>
      </c>
      <c r="D78" s="6">
        <v>0</v>
      </c>
      <c r="E78" s="6">
        <v>89</v>
      </c>
      <c r="G78" s="6">
        <v>15</v>
      </c>
      <c r="H78" s="10" t="s">
        <v>108</v>
      </c>
      <c r="L78" s="6">
        <v>59</v>
      </c>
      <c r="M78" s="19" t="b">
        <v>1</v>
      </c>
      <c r="O78" s="6">
        <v>1</v>
      </c>
      <c r="P78">
        <v>3</v>
      </c>
      <c r="Q78" s="11">
        <v>9002</v>
      </c>
    </row>
    <row r="79" spans="1:17">
      <c r="A79" s="6">
        <v>40320</v>
      </c>
      <c r="B79" s="6">
        <v>4</v>
      </c>
      <c r="C79" t="s">
        <v>106</v>
      </c>
      <c r="D79" s="6">
        <v>0</v>
      </c>
      <c r="E79" s="6">
        <v>89</v>
      </c>
      <c r="G79" s="6">
        <v>17</v>
      </c>
      <c r="H79" s="10" t="s">
        <v>81</v>
      </c>
      <c r="L79" s="6">
        <v>60</v>
      </c>
      <c r="M79" s="19" t="b">
        <v>1</v>
      </c>
      <c r="O79" s="6">
        <v>1</v>
      </c>
      <c r="P79">
        <v>3</v>
      </c>
      <c r="Q79" s="11">
        <v>9002</v>
      </c>
    </row>
    <row r="80" s="9" customFormat="1" spans="1:17">
      <c r="A80" s="43">
        <v>40401</v>
      </c>
      <c r="B80" s="43">
        <v>4</v>
      </c>
      <c r="C80" s="9" t="s">
        <v>109</v>
      </c>
      <c r="D80" s="43">
        <v>0</v>
      </c>
      <c r="E80" s="43">
        <v>401</v>
      </c>
      <c r="F80" s="44"/>
      <c r="G80" s="43">
        <v>5</v>
      </c>
      <c r="H80" s="44" t="s">
        <v>68</v>
      </c>
      <c r="J80" s="43"/>
      <c r="L80" s="43">
        <v>61</v>
      </c>
      <c r="M80" s="46" t="b">
        <v>1</v>
      </c>
      <c r="O80" s="6">
        <v>1</v>
      </c>
      <c r="P80" s="9">
        <v>4</v>
      </c>
      <c r="Q80" s="47">
        <v>15002</v>
      </c>
    </row>
    <row r="81" s="9" customFormat="1" spans="1:17">
      <c r="A81" s="43">
        <v>40402</v>
      </c>
      <c r="B81" s="43">
        <v>4</v>
      </c>
      <c r="C81" s="9" t="s">
        <v>109</v>
      </c>
      <c r="D81" s="43">
        <v>0</v>
      </c>
      <c r="E81" s="43">
        <v>401</v>
      </c>
      <c r="F81" s="44"/>
      <c r="G81" s="43">
        <v>10</v>
      </c>
      <c r="H81" s="44" t="s">
        <v>77</v>
      </c>
      <c r="J81" s="43"/>
      <c r="L81" s="43">
        <v>62</v>
      </c>
      <c r="M81" s="46" t="b">
        <v>1</v>
      </c>
      <c r="O81" s="6">
        <v>1</v>
      </c>
      <c r="P81" s="9">
        <v>4</v>
      </c>
      <c r="Q81" s="47">
        <v>15002</v>
      </c>
    </row>
    <row r="82" s="9" customFormat="1" spans="1:17">
      <c r="A82" s="43">
        <v>40403</v>
      </c>
      <c r="B82" s="43">
        <v>4</v>
      </c>
      <c r="C82" s="9" t="s">
        <v>109</v>
      </c>
      <c r="D82" s="43">
        <v>0</v>
      </c>
      <c r="E82" s="43">
        <v>401</v>
      </c>
      <c r="F82" s="44"/>
      <c r="G82" s="43">
        <v>20</v>
      </c>
      <c r="H82" s="44" t="s">
        <v>78</v>
      </c>
      <c r="J82" s="43"/>
      <c r="L82" s="43">
        <v>63</v>
      </c>
      <c r="M82" s="46" t="b">
        <v>1</v>
      </c>
      <c r="O82" s="6">
        <v>1</v>
      </c>
      <c r="P82" s="9">
        <v>4</v>
      </c>
      <c r="Q82" s="47">
        <v>15002</v>
      </c>
    </row>
    <row r="83" s="9" customFormat="1" spans="1:17">
      <c r="A83" s="43">
        <v>40404</v>
      </c>
      <c r="B83" s="43">
        <v>4</v>
      </c>
      <c r="C83" s="9" t="s">
        <v>109</v>
      </c>
      <c r="D83" s="43">
        <v>0</v>
      </c>
      <c r="E83" s="43">
        <v>401</v>
      </c>
      <c r="F83" s="44"/>
      <c r="G83" s="43">
        <v>30</v>
      </c>
      <c r="H83" s="44" t="s">
        <v>78</v>
      </c>
      <c r="J83" s="43"/>
      <c r="L83" s="43">
        <v>64</v>
      </c>
      <c r="M83" s="46" t="b">
        <v>1</v>
      </c>
      <c r="O83" s="6">
        <v>1</v>
      </c>
      <c r="P83" s="9">
        <v>4</v>
      </c>
      <c r="Q83" s="47">
        <v>15002</v>
      </c>
    </row>
    <row r="84" s="9" customFormat="1" spans="1:17">
      <c r="A84" s="43">
        <v>40405</v>
      </c>
      <c r="B84" s="43">
        <v>4</v>
      </c>
      <c r="C84" s="9" t="s">
        <v>109</v>
      </c>
      <c r="D84" s="43">
        <v>0</v>
      </c>
      <c r="E84" s="43">
        <v>401</v>
      </c>
      <c r="F84" s="44"/>
      <c r="G84" s="43">
        <v>40</v>
      </c>
      <c r="H84" s="44" t="s">
        <v>110</v>
      </c>
      <c r="J84" s="43"/>
      <c r="L84" s="43">
        <v>65</v>
      </c>
      <c r="M84" s="46" t="b">
        <v>1</v>
      </c>
      <c r="O84" s="6">
        <v>1</v>
      </c>
      <c r="P84" s="9">
        <v>4</v>
      </c>
      <c r="Q84" s="47">
        <v>15002</v>
      </c>
    </row>
    <row r="85" s="9" customFormat="1" spans="1:17">
      <c r="A85" s="43">
        <v>40406</v>
      </c>
      <c r="B85" s="43">
        <v>4</v>
      </c>
      <c r="C85" s="9" t="s">
        <v>109</v>
      </c>
      <c r="D85" s="43">
        <v>0</v>
      </c>
      <c r="E85" s="43">
        <v>401</v>
      </c>
      <c r="F85" s="44"/>
      <c r="G85" s="43">
        <v>50</v>
      </c>
      <c r="H85" s="44" t="s">
        <v>79</v>
      </c>
      <c r="J85" s="43"/>
      <c r="L85" s="43">
        <v>66</v>
      </c>
      <c r="M85" s="46" t="b">
        <v>1</v>
      </c>
      <c r="O85" s="6">
        <v>1</v>
      </c>
      <c r="P85" s="9">
        <v>4</v>
      </c>
      <c r="Q85" s="47">
        <v>15002</v>
      </c>
    </row>
    <row r="86" s="9" customFormat="1" spans="1:17">
      <c r="A86" s="43">
        <v>40407</v>
      </c>
      <c r="B86" s="43">
        <v>4</v>
      </c>
      <c r="C86" s="9" t="s">
        <v>109</v>
      </c>
      <c r="D86" s="43">
        <v>0</v>
      </c>
      <c r="E86" s="43">
        <v>401</v>
      </c>
      <c r="F86" s="44"/>
      <c r="G86" s="43">
        <v>60</v>
      </c>
      <c r="H86" s="44" t="s">
        <v>81</v>
      </c>
      <c r="J86" s="43"/>
      <c r="L86" s="43">
        <v>67</v>
      </c>
      <c r="M86" s="46" t="b">
        <v>1</v>
      </c>
      <c r="O86" s="6">
        <v>1</v>
      </c>
      <c r="P86" s="9">
        <v>4</v>
      </c>
      <c r="Q86" s="47">
        <v>15002</v>
      </c>
    </row>
    <row r="87" spans="1:17">
      <c r="A87" s="6">
        <v>40408</v>
      </c>
      <c r="B87" s="6">
        <v>4</v>
      </c>
      <c r="C87" t="s">
        <v>111</v>
      </c>
      <c r="D87" s="6">
        <v>0</v>
      </c>
      <c r="E87" s="6">
        <v>84</v>
      </c>
      <c r="G87" s="6">
        <v>1</v>
      </c>
      <c r="H87" s="10" t="s">
        <v>112</v>
      </c>
      <c r="L87" s="6">
        <v>68</v>
      </c>
      <c r="M87" s="19" t="b">
        <v>1</v>
      </c>
      <c r="O87" s="6">
        <v>1</v>
      </c>
      <c r="P87">
        <v>4</v>
      </c>
      <c r="Q87" s="11">
        <v>7002</v>
      </c>
    </row>
    <row r="88" spans="1:17">
      <c r="A88" s="6">
        <v>40409</v>
      </c>
      <c r="B88" s="6">
        <v>4</v>
      </c>
      <c r="C88" t="s">
        <v>111</v>
      </c>
      <c r="D88" s="6">
        <v>0</v>
      </c>
      <c r="E88" s="6">
        <v>84</v>
      </c>
      <c r="G88" s="6">
        <v>3</v>
      </c>
      <c r="H88" s="10" t="s">
        <v>113</v>
      </c>
      <c r="L88" s="6">
        <v>69</v>
      </c>
      <c r="M88" s="19" t="b">
        <v>1</v>
      </c>
      <c r="O88" s="6">
        <v>1</v>
      </c>
      <c r="P88">
        <v>4</v>
      </c>
      <c r="Q88" s="11">
        <v>7002</v>
      </c>
    </row>
    <row r="89" spans="1:17">
      <c r="A89" s="6">
        <v>40410</v>
      </c>
      <c r="B89" s="6">
        <v>4</v>
      </c>
      <c r="C89" t="s">
        <v>111</v>
      </c>
      <c r="D89" s="6">
        <v>0</v>
      </c>
      <c r="E89" s="6">
        <v>84</v>
      </c>
      <c r="G89" s="6">
        <v>6</v>
      </c>
      <c r="H89" s="10" t="s">
        <v>114</v>
      </c>
      <c r="L89" s="6">
        <v>70</v>
      </c>
      <c r="M89" s="19" t="b">
        <v>1</v>
      </c>
      <c r="O89" s="6">
        <v>1</v>
      </c>
      <c r="P89">
        <v>4</v>
      </c>
      <c r="Q89" s="11">
        <v>7002</v>
      </c>
    </row>
    <row r="90" spans="1:17">
      <c r="A90" s="6">
        <v>40411</v>
      </c>
      <c r="B90" s="6">
        <v>4</v>
      </c>
      <c r="C90" t="s">
        <v>111</v>
      </c>
      <c r="D90" s="6">
        <v>0</v>
      </c>
      <c r="E90" s="6">
        <v>84</v>
      </c>
      <c r="G90" s="6">
        <v>10</v>
      </c>
      <c r="H90" s="10" t="s">
        <v>115</v>
      </c>
      <c r="L90" s="6">
        <v>71</v>
      </c>
      <c r="M90" s="19" t="b">
        <v>1</v>
      </c>
      <c r="O90" s="6">
        <v>1</v>
      </c>
      <c r="P90">
        <v>4</v>
      </c>
      <c r="Q90" s="11">
        <v>7002</v>
      </c>
    </row>
    <row r="91" spans="1:17">
      <c r="A91" s="6">
        <v>40412</v>
      </c>
      <c r="B91" s="6">
        <v>4</v>
      </c>
      <c r="C91" t="s">
        <v>111</v>
      </c>
      <c r="D91" s="6">
        <v>0</v>
      </c>
      <c r="E91" s="6">
        <v>84</v>
      </c>
      <c r="G91" s="6">
        <v>15</v>
      </c>
      <c r="H91" s="10" t="s">
        <v>116</v>
      </c>
      <c r="L91" s="6">
        <v>72</v>
      </c>
      <c r="M91" s="19" t="b">
        <v>1</v>
      </c>
      <c r="O91" s="6">
        <v>1</v>
      </c>
      <c r="P91">
        <v>4</v>
      </c>
      <c r="Q91" s="11">
        <v>7002</v>
      </c>
    </row>
    <row r="92" spans="1:17">
      <c r="A92" s="6">
        <v>40413</v>
      </c>
      <c r="B92" s="6">
        <v>4</v>
      </c>
      <c r="C92" t="s">
        <v>111</v>
      </c>
      <c r="D92" s="6">
        <v>0</v>
      </c>
      <c r="E92" s="6">
        <v>84</v>
      </c>
      <c r="G92" s="6">
        <v>22</v>
      </c>
      <c r="H92" s="10" t="s">
        <v>96</v>
      </c>
      <c r="L92" s="6">
        <v>73</v>
      </c>
      <c r="M92" s="19" t="b">
        <v>1</v>
      </c>
      <c r="O92" s="6">
        <v>1</v>
      </c>
      <c r="P92">
        <v>4</v>
      </c>
      <c r="Q92" s="11">
        <v>7002</v>
      </c>
    </row>
    <row r="93" spans="1:17">
      <c r="A93" s="6">
        <v>40414</v>
      </c>
      <c r="B93" s="6">
        <v>4</v>
      </c>
      <c r="C93" t="s">
        <v>111</v>
      </c>
      <c r="D93" s="6">
        <v>0</v>
      </c>
      <c r="E93" s="6">
        <v>84</v>
      </c>
      <c r="G93" s="6">
        <v>29</v>
      </c>
      <c r="H93" s="10" t="s">
        <v>99</v>
      </c>
      <c r="L93" s="6">
        <v>74</v>
      </c>
      <c r="M93" s="19" t="b">
        <v>1</v>
      </c>
      <c r="O93" s="6">
        <v>1</v>
      </c>
      <c r="P93">
        <v>4</v>
      </c>
      <c r="Q93" s="11">
        <v>7002</v>
      </c>
    </row>
    <row r="94" s="8" customFormat="1" spans="1:17">
      <c r="A94" s="41">
        <v>40415</v>
      </c>
      <c r="B94" s="41">
        <v>4</v>
      </c>
      <c r="C94" s="8" t="s">
        <v>117</v>
      </c>
      <c r="D94" s="41">
        <v>0</v>
      </c>
      <c r="E94" s="41">
        <v>411</v>
      </c>
      <c r="F94" s="42"/>
      <c r="G94" s="41">
        <v>600</v>
      </c>
      <c r="H94" s="42" t="s">
        <v>68</v>
      </c>
      <c r="J94" s="41"/>
      <c r="L94" s="41">
        <v>75</v>
      </c>
      <c r="M94" s="19" t="b">
        <v>1</v>
      </c>
      <c r="O94" s="41">
        <v>1</v>
      </c>
      <c r="P94" s="8">
        <v>4</v>
      </c>
      <c r="Q94" s="11">
        <v>15002</v>
      </c>
    </row>
    <row r="95" s="8" customFormat="1" spans="1:17">
      <c r="A95" s="41">
        <v>40416</v>
      </c>
      <c r="B95" s="41">
        <v>4</v>
      </c>
      <c r="C95" s="8" t="s">
        <v>117</v>
      </c>
      <c r="D95" s="41">
        <v>0</v>
      </c>
      <c r="E95" s="41">
        <v>411</v>
      </c>
      <c r="F95" s="42"/>
      <c r="G95" s="41">
        <v>800</v>
      </c>
      <c r="H95" s="42" t="s">
        <v>101</v>
      </c>
      <c r="J95" s="41"/>
      <c r="L95" s="41">
        <v>76</v>
      </c>
      <c r="M95" s="19" t="b">
        <v>1</v>
      </c>
      <c r="O95" s="41">
        <v>1</v>
      </c>
      <c r="P95" s="8">
        <v>4</v>
      </c>
      <c r="Q95" s="11">
        <v>15002</v>
      </c>
    </row>
    <row r="96" s="8" customFormat="1" spans="1:17">
      <c r="A96" s="41">
        <v>40417</v>
      </c>
      <c r="B96" s="41">
        <v>4</v>
      </c>
      <c r="C96" s="8" t="s">
        <v>117</v>
      </c>
      <c r="D96" s="41">
        <v>0</v>
      </c>
      <c r="E96" s="41">
        <v>411</v>
      </c>
      <c r="F96" s="42"/>
      <c r="G96" s="41">
        <v>1000</v>
      </c>
      <c r="H96" s="42" t="s">
        <v>77</v>
      </c>
      <c r="J96" s="41"/>
      <c r="L96" s="41">
        <v>77</v>
      </c>
      <c r="M96" s="19" t="b">
        <v>1</v>
      </c>
      <c r="O96" s="41">
        <v>1</v>
      </c>
      <c r="P96" s="8">
        <v>4</v>
      </c>
      <c r="Q96" s="11">
        <v>15002</v>
      </c>
    </row>
    <row r="97" s="8" customFormat="1" spans="1:17">
      <c r="A97" s="41">
        <v>40418</v>
      </c>
      <c r="B97" s="41">
        <v>4</v>
      </c>
      <c r="C97" s="8" t="s">
        <v>117</v>
      </c>
      <c r="D97" s="41">
        <v>0</v>
      </c>
      <c r="E97" s="41">
        <v>411</v>
      </c>
      <c r="F97" s="42"/>
      <c r="G97" s="41">
        <v>1200</v>
      </c>
      <c r="H97" s="42" t="s">
        <v>78</v>
      </c>
      <c r="J97" s="41"/>
      <c r="L97" s="41">
        <v>78</v>
      </c>
      <c r="M97" s="19" t="b">
        <v>1</v>
      </c>
      <c r="O97" s="41">
        <v>1</v>
      </c>
      <c r="P97" s="8">
        <v>4</v>
      </c>
      <c r="Q97" s="11">
        <v>15002</v>
      </c>
    </row>
    <row r="98" s="8" customFormat="1" spans="1:17">
      <c r="A98" s="41">
        <v>40419</v>
      </c>
      <c r="B98" s="41">
        <v>4</v>
      </c>
      <c r="C98" s="8" t="s">
        <v>117</v>
      </c>
      <c r="D98" s="41">
        <v>0</v>
      </c>
      <c r="E98" s="41">
        <v>411</v>
      </c>
      <c r="F98" s="42"/>
      <c r="G98" s="41">
        <v>1400</v>
      </c>
      <c r="H98" s="42" t="s">
        <v>110</v>
      </c>
      <c r="J98" s="41"/>
      <c r="L98" s="41">
        <v>79</v>
      </c>
      <c r="M98" s="19" t="b">
        <v>1</v>
      </c>
      <c r="O98" s="41">
        <v>1</v>
      </c>
      <c r="P98" s="8">
        <v>4</v>
      </c>
      <c r="Q98" s="11">
        <v>15002</v>
      </c>
    </row>
    <row r="99" s="8" customFormat="1" spans="1:17">
      <c r="A99" s="41">
        <v>40420</v>
      </c>
      <c r="B99" s="41">
        <v>4</v>
      </c>
      <c r="C99" s="8" t="s">
        <v>117</v>
      </c>
      <c r="D99" s="41">
        <v>0</v>
      </c>
      <c r="E99" s="41">
        <v>411</v>
      </c>
      <c r="F99" s="42"/>
      <c r="G99" s="41">
        <v>1800</v>
      </c>
      <c r="H99" s="42" t="s">
        <v>81</v>
      </c>
      <c r="J99" s="41"/>
      <c r="L99" s="41">
        <v>80</v>
      </c>
      <c r="M99" s="19" t="b">
        <v>1</v>
      </c>
      <c r="O99" s="41">
        <v>1</v>
      </c>
      <c r="P99" s="8">
        <v>4</v>
      </c>
      <c r="Q99" s="11">
        <v>15002</v>
      </c>
    </row>
    <row r="100" spans="1:17">
      <c r="A100" s="6">
        <v>40501</v>
      </c>
      <c r="B100" s="6">
        <v>4</v>
      </c>
      <c r="C100" t="s">
        <v>118</v>
      </c>
      <c r="D100" s="6">
        <v>0</v>
      </c>
      <c r="E100" s="6">
        <v>407</v>
      </c>
      <c r="G100" s="6">
        <v>3</v>
      </c>
      <c r="H100" s="10" t="s">
        <v>68</v>
      </c>
      <c r="L100" s="6">
        <v>81</v>
      </c>
      <c r="M100" s="19" t="b">
        <v>1</v>
      </c>
      <c r="O100" s="6">
        <v>1</v>
      </c>
      <c r="P100">
        <v>5</v>
      </c>
      <c r="Q100" s="11">
        <v>6001</v>
      </c>
    </row>
    <row r="101" spans="1:17">
      <c r="A101" s="6">
        <v>40502</v>
      </c>
      <c r="B101" s="6">
        <v>4</v>
      </c>
      <c r="C101" t="s">
        <v>118</v>
      </c>
      <c r="D101" s="6">
        <v>0</v>
      </c>
      <c r="E101" s="6">
        <v>407</v>
      </c>
      <c r="G101" s="6">
        <v>5</v>
      </c>
      <c r="H101" s="10" t="s">
        <v>101</v>
      </c>
      <c r="L101" s="6">
        <v>82</v>
      </c>
      <c r="M101" s="19" t="b">
        <v>1</v>
      </c>
      <c r="O101" s="6">
        <v>1</v>
      </c>
      <c r="P101">
        <v>5</v>
      </c>
      <c r="Q101" s="11">
        <v>6001</v>
      </c>
    </row>
    <row r="102" spans="1:17">
      <c r="A102" s="6">
        <v>40503</v>
      </c>
      <c r="B102" s="6">
        <v>4</v>
      </c>
      <c r="C102" t="s">
        <v>118</v>
      </c>
      <c r="D102" s="6">
        <v>0</v>
      </c>
      <c r="E102" s="6">
        <v>407</v>
      </c>
      <c r="G102" s="6">
        <v>7</v>
      </c>
      <c r="H102" s="10" t="s">
        <v>104</v>
      </c>
      <c r="L102" s="6">
        <v>83</v>
      </c>
      <c r="M102" s="19" t="b">
        <v>1</v>
      </c>
      <c r="O102" s="6">
        <v>1</v>
      </c>
      <c r="P102">
        <v>5</v>
      </c>
      <c r="Q102" s="11">
        <v>6001</v>
      </c>
    </row>
    <row r="103" spans="1:17">
      <c r="A103" s="6">
        <v>40504</v>
      </c>
      <c r="B103" s="6">
        <v>4</v>
      </c>
      <c r="C103" t="s">
        <v>118</v>
      </c>
      <c r="D103" s="6">
        <v>0</v>
      </c>
      <c r="E103" s="6">
        <v>407</v>
      </c>
      <c r="G103" s="6">
        <v>14</v>
      </c>
      <c r="H103" s="10" t="s">
        <v>119</v>
      </c>
      <c r="L103" s="6">
        <v>84</v>
      </c>
      <c r="M103" s="19" t="b">
        <v>1</v>
      </c>
      <c r="O103" s="6">
        <v>1</v>
      </c>
      <c r="P103">
        <v>5</v>
      </c>
      <c r="Q103" s="11">
        <v>6001</v>
      </c>
    </row>
    <row r="104" spans="1:17">
      <c r="A104" s="6">
        <v>40505</v>
      </c>
      <c r="B104" s="6">
        <v>4</v>
      </c>
      <c r="C104" t="s">
        <v>118</v>
      </c>
      <c r="D104" s="6">
        <v>0</v>
      </c>
      <c r="E104" s="6">
        <v>407</v>
      </c>
      <c r="G104" s="6">
        <v>16</v>
      </c>
      <c r="H104" s="10" t="s">
        <v>120</v>
      </c>
      <c r="L104" s="6">
        <v>85</v>
      </c>
      <c r="M104" s="19" t="b">
        <v>1</v>
      </c>
      <c r="O104" s="6">
        <v>1</v>
      </c>
      <c r="P104">
        <v>5</v>
      </c>
      <c r="Q104" s="11">
        <v>6001</v>
      </c>
    </row>
    <row r="105" spans="1:17">
      <c r="A105" s="6">
        <v>40506</v>
      </c>
      <c r="B105" s="6">
        <v>4</v>
      </c>
      <c r="C105" t="s">
        <v>118</v>
      </c>
      <c r="D105" s="6">
        <v>0</v>
      </c>
      <c r="E105" s="6">
        <v>407</v>
      </c>
      <c r="G105" s="6">
        <v>19</v>
      </c>
      <c r="H105" s="10" t="s">
        <v>121</v>
      </c>
      <c r="L105" s="6">
        <v>86</v>
      </c>
      <c r="M105" s="19" t="b">
        <v>1</v>
      </c>
      <c r="O105" s="6">
        <v>1</v>
      </c>
      <c r="P105">
        <v>5</v>
      </c>
      <c r="Q105" s="11">
        <v>6001</v>
      </c>
    </row>
    <row r="106" spans="1:17">
      <c r="A106" s="6">
        <v>40507</v>
      </c>
      <c r="B106" s="6">
        <v>4</v>
      </c>
      <c r="C106" t="s">
        <v>118</v>
      </c>
      <c r="D106" s="6">
        <v>0</v>
      </c>
      <c r="E106" s="6">
        <v>407</v>
      </c>
      <c r="G106" s="6">
        <v>22</v>
      </c>
      <c r="H106" s="10" t="s">
        <v>122</v>
      </c>
      <c r="L106" s="6">
        <v>87</v>
      </c>
      <c r="M106" s="19" t="b">
        <v>1</v>
      </c>
      <c r="O106" s="6">
        <v>1</v>
      </c>
      <c r="P106">
        <v>5</v>
      </c>
      <c r="Q106" s="11">
        <v>6001</v>
      </c>
    </row>
    <row r="107" s="8" customFormat="1" spans="1:17">
      <c r="A107" s="41">
        <v>40508</v>
      </c>
      <c r="B107" s="41">
        <v>4</v>
      </c>
      <c r="C107" s="8" t="s">
        <v>123</v>
      </c>
      <c r="D107" s="41">
        <v>0</v>
      </c>
      <c r="E107" s="41">
        <v>514</v>
      </c>
      <c r="F107" s="45" t="s">
        <v>124</v>
      </c>
      <c r="G107" s="8">
        <v>1</v>
      </c>
      <c r="H107" s="42" t="s">
        <v>68</v>
      </c>
      <c r="J107" s="41"/>
      <c r="L107" s="41">
        <v>88</v>
      </c>
      <c r="M107" s="19" t="b">
        <v>1</v>
      </c>
      <c r="O107" s="41">
        <v>1</v>
      </c>
      <c r="P107" s="8">
        <v>5</v>
      </c>
      <c r="Q107" s="11">
        <v>22001</v>
      </c>
    </row>
    <row r="108" s="8" customFormat="1" spans="1:17">
      <c r="A108" s="41">
        <v>40509</v>
      </c>
      <c r="B108" s="41">
        <v>4</v>
      </c>
      <c r="C108" s="8" t="s">
        <v>123</v>
      </c>
      <c r="D108" s="41">
        <v>0</v>
      </c>
      <c r="E108" s="41">
        <v>514</v>
      </c>
      <c r="F108" s="45" t="s">
        <v>125</v>
      </c>
      <c r="G108" s="8">
        <v>1</v>
      </c>
      <c r="H108" s="42" t="s">
        <v>126</v>
      </c>
      <c r="J108" s="41"/>
      <c r="L108" s="41">
        <v>89</v>
      </c>
      <c r="M108" s="19" t="b">
        <v>1</v>
      </c>
      <c r="O108" s="41">
        <v>1</v>
      </c>
      <c r="P108" s="8">
        <v>5</v>
      </c>
      <c r="Q108" s="11">
        <v>22001</v>
      </c>
    </row>
    <row r="109" s="8" customFormat="1" spans="1:17">
      <c r="A109" s="41">
        <v>40510</v>
      </c>
      <c r="B109" s="41">
        <v>4</v>
      </c>
      <c r="C109" s="8" t="s">
        <v>123</v>
      </c>
      <c r="D109" s="41">
        <v>0</v>
      </c>
      <c r="E109" s="41">
        <v>514</v>
      </c>
      <c r="F109" s="45" t="s">
        <v>127</v>
      </c>
      <c r="G109" s="8">
        <v>1</v>
      </c>
      <c r="H109" s="42" t="s">
        <v>126</v>
      </c>
      <c r="J109" s="41"/>
      <c r="L109" s="41">
        <v>90</v>
      </c>
      <c r="M109" s="19" t="b">
        <v>1</v>
      </c>
      <c r="O109" s="41">
        <v>1</v>
      </c>
      <c r="P109" s="8">
        <v>5</v>
      </c>
      <c r="Q109" s="11">
        <v>22001</v>
      </c>
    </row>
    <row r="110" s="8" customFormat="1" spans="1:17">
      <c r="A110" s="41">
        <v>40511</v>
      </c>
      <c r="B110" s="41">
        <v>4</v>
      </c>
      <c r="C110" s="8" t="s">
        <v>123</v>
      </c>
      <c r="D110" s="41">
        <v>0</v>
      </c>
      <c r="E110" s="41">
        <v>514</v>
      </c>
      <c r="F110" s="45" t="s">
        <v>128</v>
      </c>
      <c r="G110" s="8">
        <v>1</v>
      </c>
      <c r="H110" s="42" t="s">
        <v>72</v>
      </c>
      <c r="J110" s="41"/>
      <c r="L110" s="41">
        <v>91</v>
      </c>
      <c r="M110" s="19" t="b">
        <v>1</v>
      </c>
      <c r="O110" s="41">
        <v>1</v>
      </c>
      <c r="P110" s="8">
        <v>5</v>
      </c>
      <c r="Q110" s="11">
        <v>22001</v>
      </c>
    </row>
    <row r="111" s="8" customFormat="1" spans="1:17">
      <c r="A111" s="41">
        <v>40512</v>
      </c>
      <c r="B111" s="41">
        <v>4</v>
      </c>
      <c r="C111" s="8" t="s">
        <v>123</v>
      </c>
      <c r="D111" s="41">
        <v>0</v>
      </c>
      <c r="E111" s="41">
        <v>514</v>
      </c>
      <c r="F111" s="45" t="s">
        <v>129</v>
      </c>
      <c r="G111" s="8">
        <v>1</v>
      </c>
      <c r="H111" s="42" t="s">
        <v>72</v>
      </c>
      <c r="J111" s="41"/>
      <c r="L111" s="41">
        <v>92</v>
      </c>
      <c r="M111" s="19" t="b">
        <v>1</v>
      </c>
      <c r="O111" s="41">
        <v>1</v>
      </c>
      <c r="P111" s="8">
        <v>5</v>
      </c>
      <c r="Q111" s="11">
        <v>22001</v>
      </c>
    </row>
    <row r="112" s="8" customFormat="1" spans="1:17">
      <c r="A112" s="41">
        <v>40513</v>
      </c>
      <c r="B112" s="41">
        <v>4</v>
      </c>
      <c r="C112" s="8" t="s">
        <v>123</v>
      </c>
      <c r="D112" s="41">
        <v>0</v>
      </c>
      <c r="E112" s="41">
        <v>514</v>
      </c>
      <c r="F112" s="45" t="s">
        <v>130</v>
      </c>
      <c r="G112" s="8">
        <v>1</v>
      </c>
      <c r="H112" s="42" t="s">
        <v>131</v>
      </c>
      <c r="J112" s="41"/>
      <c r="L112" s="41">
        <v>93</v>
      </c>
      <c r="M112" s="19" t="b">
        <v>1</v>
      </c>
      <c r="O112" s="41">
        <v>1</v>
      </c>
      <c r="P112" s="8">
        <v>5</v>
      </c>
      <c r="Q112" s="11">
        <v>22001</v>
      </c>
    </row>
    <row r="113" s="8" customFormat="1" spans="1:17">
      <c r="A113" s="41">
        <v>40514</v>
      </c>
      <c r="B113" s="41">
        <v>4</v>
      </c>
      <c r="C113" s="8" t="s">
        <v>123</v>
      </c>
      <c r="D113" s="41">
        <v>0</v>
      </c>
      <c r="E113" s="41">
        <v>514</v>
      </c>
      <c r="F113" s="45" t="s">
        <v>132</v>
      </c>
      <c r="G113" s="8">
        <v>1</v>
      </c>
      <c r="H113" s="42" t="s">
        <v>131</v>
      </c>
      <c r="J113" s="41"/>
      <c r="L113" s="41">
        <v>94</v>
      </c>
      <c r="M113" s="19" t="b">
        <v>1</v>
      </c>
      <c r="O113" s="41">
        <v>1</v>
      </c>
      <c r="P113" s="8">
        <v>5</v>
      </c>
      <c r="Q113" s="11">
        <v>22001</v>
      </c>
    </row>
    <row r="114" s="9" customFormat="1" spans="1:17">
      <c r="A114" s="43">
        <v>40515</v>
      </c>
      <c r="B114" s="43">
        <v>4</v>
      </c>
      <c r="C114" s="9" t="s">
        <v>133</v>
      </c>
      <c r="D114" s="43">
        <v>0</v>
      </c>
      <c r="E114" s="43">
        <v>402</v>
      </c>
      <c r="F114" s="44"/>
      <c r="G114" s="43">
        <v>600</v>
      </c>
      <c r="H114" s="44" t="s">
        <v>68</v>
      </c>
      <c r="J114" s="43"/>
      <c r="L114" s="43">
        <v>95</v>
      </c>
      <c r="M114" s="46" t="b">
        <v>1</v>
      </c>
      <c r="O114" s="6">
        <v>1</v>
      </c>
      <c r="P114" s="9">
        <v>5</v>
      </c>
      <c r="Q114" s="47">
        <v>15002</v>
      </c>
    </row>
    <row r="115" s="9" customFormat="1" spans="1:17">
      <c r="A115" s="43">
        <v>40516</v>
      </c>
      <c r="B115" s="43">
        <v>4</v>
      </c>
      <c r="C115" s="9" t="s">
        <v>133</v>
      </c>
      <c r="D115" s="43">
        <v>0</v>
      </c>
      <c r="E115" s="43">
        <v>402</v>
      </c>
      <c r="F115" s="44"/>
      <c r="G115" s="43">
        <v>1200</v>
      </c>
      <c r="H115" s="44" t="s">
        <v>69</v>
      </c>
      <c r="J115" s="43"/>
      <c r="L115" s="43">
        <v>96</v>
      </c>
      <c r="M115" s="46" t="b">
        <v>1</v>
      </c>
      <c r="O115" s="6">
        <v>1</v>
      </c>
      <c r="P115" s="9">
        <v>5</v>
      </c>
      <c r="Q115" s="47">
        <v>15002</v>
      </c>
    </row>
    <row r="116" s="9" customFormat="1" spans="1:17">
      <c r="A116" s="43">
        <v>40517</v>
      </c>
      <c r="B116" s="43">
        <v>4</v>
      </c>
      <c r="C116" s="9" t="s">
        <v>133</v>
      </c>
      <c r="D116" s="43">
        <v>0</v>
      </c>
      <c r="E116" s="43">
        <v>402</v>
      </c>
      <c r="F116" s="44"/>
      <c r="G116" s="43">
        <v>2000</v>
      </c>
      <c r="H116" s="44" t="s">
        <v>78</v>
      </c>
      <c r="J116" s="43"/>
      <c r="L116" s="43">
        <v>97</v>
      </c>
      <c r="M116" s="46" t="b">
        <v>1</v>
      </c>
      <c r="O116" s="6">
        <v>1</v>
      </c>
      <c r="P116" s="9">
        <v>5</v>
      </c>
      <c r="Q116" s="47">
        <v>15002</v>
      </c>
    </row>
    <row r="117" s="9" customFormat="1" spans="1:17">
      <c r="A117" s="43">
        <v>40518</v>
      </c>
      <c r="B117" s="43">
        <v>4</v>
      </c>
      <c r="C117" s="9" t="s">
        <v>133</v>
      </c>
      <c r="D117" s="43">
        <v>0</v>
      </c>
      <c r="E117" s="43">
        <v>402</v>
      </c>
      <c r="F117" s="44"/>
      <c r="G117" s="43">
        <v>8000</v>
      </c>
      <c r="H117" s="44" t="s">
        <v>78</v>
      </c>
      <c r="J117" s="43"/>
      <c r="L117" s="43">
        <v>98</v>
      </c>
      <c r="M117" s="46" t="b">
        <v>1</v>
      </c>
      <c r="O117" s="6">
        <v>1</v>
      </c>
      <c r="P117" s="9">
        <v>5</v>
      </c>
      <c r="Q117" s="47">
        <v>15002</v>
      </c>
    </row>
    <row r="118" s="9" customFormat="1" spans="1:17">
      <c r="A118" s="43">
        <v>40519</v>
      </c>
      <c r="B118" s="43">
        <v>4</v>
      </c>
      <c r="C118" s="9" t="s">
        <v>133</v>
      </c>
      <c r="D118" s="43">
        <v>0</v>
      </c>
      <c r="E118" s="43">
        <v>402</v>
      </c>
      <c r="F118" s="44"/>
      <c r="G118" s="43">
        <v>10000</v>
      </c>
      <c r="H118" s="44" t="s">
        <v>110</v>
      </c>
      <c r="J118" s="43"/>
      <c r="L118" s="43">
        <v>99</v>
      </c>
      <c r="M118" s="46" t="b">
        <v>1</v>
      </c>
      <c r="O118" s="6">
        <v>1</v>
      </c>
      <c r="P118" s="9">
        <v>5</v>
      </c>
      <c r="Q118" s="47">
        <v>15002</v>
      </c>
    </row>
    <row r="119" s="9" customFormat="1" spans="1:17">
      <c r="A119" s="43">
        <v>40520</v>
      </c>
      <c r="B119" s="43">
        <v>4</v>
      </c>
      <c r="C119" s="9" t="s">
        <v>133</v>
      </c>
      <c r="D119" s="43">
        <v>0</v>
      </c>
      <c r="E119" s="43">
        <v>402</v>
      </c>
      <c r="F119" s="44"/>
      <c r="G119" s="43">
        <v>12000</v>
      </c>
      <c r="H119" s="44" t="s">
        <v>81</v>
      </c>
      <c r="J119" s="43"/>
      <c r="L119" s="43">
        <v>100</v>
      </c>
      <c r="M119" s="46" t="b">
        <v>1</v>
      </c>
      <c r="O119" s="6">
        <v>1</v>
      </c>
      <c r="P119" s="9">
        <v>5</v>
      </c>
      <c r="Q119" s="47">
        <v>15002</v>
      </c>
    </row>
    <row r="120" spans="1:17">
      <c r="A120" s="6">
        <v>40601</v>
      </c>
      <c r="B120" s="6">
        <v>4</v>
      </c>
      <c r="C120" t="s">
        <v>134</v>
      </c>
      <c r="D120" s="6">
        <v>0</v>
      </c>
      <c r="E120" s="6">
        <v>10</v>
      </c>
      <c r="G120" s="6">
        <v>10</v>
      </c>
      <c r="H120" s="10" t="s">
        <v>68</v>
      </c>
      <c r="L120" s="6">
        <v>101</v>
      </c>
      <c r="M120" s="19" t="b">
        <v>1</v>
      </c>
      <c r="O120" s="6">
        <v>1</v>
      </c>
      <c r="P120">
        <v>6</v>
      </c>
      <c r="Q120" s="11">
        <v>6002</v>
      </c>
    </row>
    <row r="121" spans="1:17">
      <c r="A121" s="6">
        <v>40602</v>
      </c>
      <c r="B121" s="6">
        <v>4</v>
      </c>
      <c r="C121" t="s">
        <v>134</v>
      </c>
      <c r="D121" s="6">
        <v>0</v>
      </c>
      <c r="E121" s="6">
        <v>10</v>
      </c>
      <c r="G121" s="6">
        <v>15</v>
      </c>
      <c r="H121" s="10" t="s">
        <v>92</v>
      </c>
      <c r="L121" s="6">
        <v>102</v>
      </c>
      <c r="M121" s="19" t="b">
        <v>1</v>
      </c>
      <c r="O121" s="6">
        <v>1</v>
      </c>
      <c r="P121">
        <v>6</v>
      </c>
      <c r="Q121" s="11">
        <v>6002</v>
      </c>
    </row>
    <row r="122" spans="1:17">
      <c r="A122" s="6">
        <v>40603</v>
      </c>
      <c r="B122" s="6">
        <v>4</v>
      </c>
      <c r="C122" t="s">
        <v>134</v>
      </c>
      <c r="D122" s="6">
        <v>0</v>
      </c>
      <c r="E122" s="6">
        <v>10</v>
      </c>
      <c r="G122" s="6">
        <v>20</v>
      </c>
      <c r="H122" s="10" t="s">
        <v>135</v>
      </c>
      <c r="L122" s="6">
        <v>103</v>
      </c>
      <c r="M122" s="19" t="b">
        <v>1</v>
      </c>
      <c r="O122" s="6">
        <v>1</v>
      </c>
      <c r="P122">
        <v>6</v>
      </c>
      <c r="Q122" s="11">
        <v>6002</v>
      </c>
    </row>
    <row r="123" spans="1:17">
      <c r="A123" s="6">
        <v>40604</v>
      </c>
      <c r="B123" s="6">
        <v>4</v>
      </c>
      <c r="C123" t="s">
        <v>134</v>
      </c>
      <c r="D123" s="6">
        <v>0</v>
      </c>
      <c r="E123" s="6">
        <v>10</v>
      </c>
      <c r="G123" s="6">
        <v>25</v>
      </c>
      <c r="H123" s="10" t="s">
        <v>88</v>
      </c>
      <c r="L123" s="6">
        <v>104</v>
      </c>
      <c r="M123" s="19" t="b">
        <v>1</v>
      </c>
      <c r="O123" s="6">
        <v>1</v>
      </c>
      <c r="P123">
        <v>6</v>
      </c>
      <c r="Q123" s="11">
        <v>6002</v>
      </c>
    </row>
    <row r="124" spans="1:17">
      <c r="A124" s="6">
        <v>40605</v>
      </c>
      <c r="B124" s="6">
        <v>4</v>
      </c>
      <c r="C124" t="s">
        <v>134</v>
      </c>
      <c r="D124" s="6">
        <v>0</v>
      </c>
      <c r="E124" s="6">
        <v>10</v>
      </c>
      <c r="G124" s="6">
        <v>30</v>
      </c>
      <c r="H124" s="10" t="s">
        <v>89</v>
      </c>
      <c r="L124" s="6">
        <v>105</v>
      </c>
      <c r="M124" s="19" t="b">
        <v>1</v>
      </c>
      <c r="O124" s="6">
        <v>1</v>
      </c>
      <c r="P124">
        <v>6</v>
      </c>
      <c r="Q124" s="11">
        <v>6002</v>
      </c>
    </row>
    <row r="125" s="8" customFormat="1" spans="1:17">
      <c r="A125" s="41">
        <v>40606</v>
      </c>
      <c r="B125" s="41">
        <v>4</v>
      </c>
      <c r="C125" s="8" t="s">
        <v>136</v>
      </c>
      <c r="D125" s="41">
        <v>0</v>
      </c>
      <c r="E125" s="41">
        <v>505</v>
      </c>
      <c r="F125" s="42"/>
      <c r="G125" s="41">
        <v>4000</v>
      </c>
      <c r="H125" s="42" t="s">
        <v>68</v>
      </c>
      <c r="J125" s="41"/>
      <c r="L125" s="41">
        <v>106</v>
      </c>
      <c r="M125" s="19" t="b">
        <v>1</v>
      </c>
      <c r="O125" s="41">
        <v>1</v>
      </c>
      <c r="P125" s="8">
        <v>6</v>
      </c>
      <c r="Q125" s="11">
        <v>20001</v>
      </c>
    </row>
    <row r="126" s="8" customFormat="1" spans="1:17">
      <c r="A126" s="41">
        <v>40607</v>
      </c>
      <c r="B126" s="41">
        <v>4</v>
      </c>
      <c r="C126" s="8" t="s">
        <v>136</v>
      </c>
      <c r="D126" s="41">
        <v>0</v>
      </c>
      <c r="E126" s="41">
        <v>505</v>
      </c>
      <c r="F126" s="42"/>
      <c r="G126" s="41">
        <v>5500</v>
      </c>
      <c r="H126" s="42" t="s">
        <v>79</v>
      </c>
      <c r="J126" s="41"/>
      <c r="L126" s="41">
        <v>107</v>
      </c>
      <c r="M126" s="19" t="b">
        <v>1</v>
      </c>
      <c r="O126" s="41">
        <v>1</v>
      </c>
      <c r="P126" s="8">
        <v>6</v>
      </c>
      <c r="Q126" s="11">
        <v>20001</v>
      </c>
    </row>
    <row r="127" s="8" customFormat="1" spans="1:17">
      <c r="A127" s="41">
        <v>40608</v>
      </c>
      <c r="B127" s="41">
        <v>4</v>
      </c>
      <c r="C127" s="8" t="s">
        <v>136</v>
      </c>
      <c r="D127" s="41">
        <v>0</v>
      </c>
      <c r="E127" s="41">
        <v>505</v>
      </c>
      <c r="F127" s="42"/>
      <c r="G127" s="41">
        <v>7000</v>
      </c>
      <c r="H127" s="42" t="s">
        <v>86</v>
      </c>
      <c r="J127" s="41"/>
      <c r="L127" s="41">
        <v>108</v>
      </c>
      <c r="M127" s="19" t="b">
        <v>1</v>
      </c>
      <c r="O127" s="41">
        <v>1</v>
      </c>
      <c r="P127" s="8">
        <v>6</v>
      </c>
      <c r="Q127" s="11">
        <v>20001</v>
      </c>
    </row>
    <row r="128" s="8" customFormat="1" spans="1:17">
      <c r="A128" s="41">
        <v>40609</v>
      </c>
      <c r="B128" s="41">
        <v>4</v>
      </c>
      <c r="C128" s="8" t="s">
        <v>136</v>
      </c>
      <c r="D128" s="41">
        <v>0</v>
      </c>
      <c r="E128" s="41">
        <v>505</v>
      </c>
      <c r="F128" s="42"/>
      <c r="G128" s="41">
        <v>8000</v>
      </c>
      <c r="H128" s="42" t="s">
        <v>137</v>
      </c>
      <c r="J128" s="41"/>
      <c r="L128" s="41">
        <v>109</v>
      </c>
      <c r="M128" s="19" t="b">
        <v>1</v>
      </c>
      <c r="O128" s="41">
        <v>1</v>
      </c>
      <c r="P128" s="8">
        <v>6</v>
      </c>
      <c r="Q128" s="11">
        <v>20001</v>
      </c>
    </row>
    <row r="129" s="8" customFormat="1" spans="1:17">
      <c r="A129" s="41">
        <v>40610</v>
      </c>
      <c r="B129" s="41">
        <v>4</v>
      </c>
      <c r="C129" s="8" t="s">
        <v>136</v>
      </c>
      <c r="D129" s="41">
        <v>0</v>
      </c>
      <c r="E129" s="41">
        <v>505</v>
      </c>
      <c r="F129" s="42"/>
      <c r="G129" s="41">
        <v>10000</v>
      </c>
      <c r="H129" s="42" t="s">
        <v>138</v>
      </c>
      <c r="J129" s="41"/>
      <c r="L129" s="41">
        <v>110</v>
      </c>
      <c r="M129" s="19" t="b">
        <v>1</v>
      </c>
      <c r="O129" s="41">
        <v>1</v>
      </c>
      <c r="P129" s="8">
        <v>6</v>
      </c>
      <c r="Q129" s="11">
        <v>20001</v>
      </c>
    </row>
    <row r="130" s="8" customFormat="1" spans="1:17">
      <c r="A130" s="41">
        <v>40611</v>
      </c>
      <c r="B130" s="41">
        <v>4</v>
      </c>
      <c r="C130" s="8" t="s">
        <v>139</v>
      </c>
      <c r="D130" s="41">
        <v>0</v>
      </c>
      <c r="E130" s="41">
        <v>504</v>
      </c>
      <c r="F130" s="42" t="s">
        <v>140</v>
      </c>
      <c r="G130" s="41">
        <v>1</v>
      </c>
      <c r="H130" s="42" t="s">
        <v>68</v>
      </c>
      <c r="J130" s="41"/>
      <c r="L130" s="41">
        <v>111</v>
      </c>
      <c r="M130" s="19" t="b">
        <v>1</v>
      </c>
      <c r="O130" s="41">
        <v>1</v>
      </c>
      <c r="P130" s="8">
        <v>6</v>
      </c>
      <c r="Q130" s="11">
        <v>7004</v>
      </c>
    </row>
    <row r="131" s="8" customFormat="1" spans="1:17">
      <c r="A131" s="41">
        <v>40612</v>
      </c>
      <c r="B131" s="41">
        <v>4</v>
      </c>
      <c r="C131" s="8" t="s">
        <v>141</v>
      </c>
      <c r="D131" s="41">
        <v>0</v>
      </c>
      <c r="E131" s="41">
        <v>504</v>
      </c>
      <c r="F131" s="42" t="s">
        <v>142</v>
      </c>
      <c r="G131" s="41">
        <v>1</v>
      </c>
      <c r="H131" s="42" t="s">
        <v>112</v>
      </c>
      <c r="J131" s="41"/>
      <c r="L131" s="41">
        <v>112</v>
      </c>
      <c r="M131" s="19" t="b">
        <v>1</v>
      </c>
      <c r="O131" s="41">
        <v>1</v>
      </c>
      <c r="P131" s="8">
        <v>6</v>
      </c>
      <c r="Q131" s="11">
        <v>7004</v>
      </c>
    </row>
    <row r="132" s="8" customFormat="1" spans="1:17">
      <c r="A132" s="41">
        <v>40613</v>
      </c>
      <c r="B132" s="41">
        <v>4</v>
      </c>
      <c r="C132" s="8" t="s">
        <v>143</v>
      </c>
      <c r="D132" s="41">
        <v>0</v>
      </c>
      <c r="E132" s="41">
        <v>504</v>
      </c>
      <c r="F132" s="42" t="s">
        <v>144</v>
      </c>
      <c r="G132" s="41">
        <v>1</v>
      </c>
      <c r="H132" s="42" t="s">
        <v>145</v>
      </c>
      <c r="J132" s="41"/>
      <c r="L132" s="41">
        <v>113</v>
      </c>
      <c r="M132" s="19" t="b">
        <v>1</v>
      </c>
      <c r="O132" s="41">
        <v>1</v>
      </c>
      <c r="P132" s="8">
        <v>6</v>
      </c>
      <c r="Q132" s="11">
        <v>7004</v>
      </c>
    </row>
    <row r="133" s="8" customFormat="1" spans="1:17">
      <c r="A133" s="41">
        <v>40614</v>
      </c>
      <c r="B133" s="41">
        <v>4</v>
      </c>
      <c r="C133" s="8" t="s">
        <v>146</v>
      </c>
      <c r="D133" s="41">
        <v>0</v>
      </c>
      <c r="E133" s="41">
        <v>504</v>
      </c>
      <c r="F133" s="42" t="s">
        <v>147</v>
      </c>
      <c r="G133" s="41">
        <v>1</v>
      </c>
      <c r="H133" s="42" t="s">
        <v>148</v>
      </c>
      <c r="J133" s="41"/>
      <c r="L133" s="41">
        <v>114</v>
      </c>
      <c r="M133" s="19" t="b">
        <v>1</v>
      </c>
      <c r="O133" s="41">
        <v>1</v>
      </c>
      <c r="P133" s="8">
        <v>6</v>
      </c>
      <c r="Q133" s="11">
        <v>7004</v>
      </c>
    </row>
    <row r="134" s="8" customFormat="1" spans="1:17">
      <c r="A134" s="41">
        <v>40615</v>
      </c>
      <c r="B134" s="41">
        <v>4</v>
      </c>
      <c r="C134" s="8" t="s">
        <v>149</v>
      </c>
      <c r="D134" s="41">
        <v>0</v>
      </c>
      <c r="E134" s="41">
        <v>504</v>
      </c>
      <c r="F134" s="42" t="s">
        <v>150</v>
      </c>
      <c r="G134" s="41">
        <v>1</v>
      </c>
      <c r="H134" s="42" t="s">
        <v>99</v>
      </c>
      <c r="J134" s="41"/>
      <c r="L134" s="41">
        <v>115</v>
      </c>
      <c r="M134" s="19" t="b">
        <v>1</v>
      </c>
      <c r="O134" s="41">
        <v>1</v>
      </c>
      <c r="P134" s="8">
        <v>6</v>
      </c>
      <c r="Q134" s="11">
        <v>7004</v>
      </c>
    </row>
    <row r="135" spans="1:17">
      <c r="A135" s="6">
        <v>40701</v>
      </c>
      <c r="B135" s="6">
        <v>4</v>
      </c>
      <c r="C135" t="s">
        <v>151</v>
      </c>
      <c r="D135" s="6">
        <v>0</v>
      </c>
      <c r="E135" s="6">
        <v>11</v>
      </c>
      <c r="F135" s="10" t="s">
        <v>152</v>
      </c>
      <c r="G135" s="6">
        <v>2</v>
      </c>
      <c r="H135" s="10" t="s">
        <v>76</v>
      </c>
      <c r="L135" s="6">
        <v>116</v>
      </c>
      <c r="M135" s="19" t="b">
        <v>1</v>
      </c>
      <c r="O135" s="6">
        <v>1</v>
      </c>
      <c r="P135">
        <v>7</v>
      </c>
      <c r="Q135" s="11">
        <v>10001</v>
      </c>
    </row>
    <row r="136" spans="1:17">
      <c r="A136" s="6">
        <v>40702</v>
      </c>
      <c r="B136" s="6">
        <v>4</v>
      </c>
      <c r="C136" t="s">
        <v>151</v>
      </c>
      <c r="D136" s="6">
        <v>0</v>
      </c>
      <c r="E136" s="6">
        <v>11</v>
      </c>
      <c r="F136" s="10" t="s">
        <v>152</v>
      </c>
      <c r="G136" s="6">
        <v>6</v>
      </c>
      <c r="H136" s="10" t="s">
        <v>69</v>
      </c>
      <c r="L136" s="6">
        <v>117</v>
      </c>
      <c r="M136" s="19" t="b">
        <v>1</v>
      </c>
      <c r="O136" s="6">
        <v>1</v>
      </c>
      <c r="P136">
        <v>7</v>
      </c>
      <c r="Q136" s="11">
        <v>10001</v>
      </c>
    </row>
    <row r="137" spans="1:17">
      <c r="A137" s="6">
        <v>40703</v>
      </c>
      <c r="B137" s="6">
        <v>4</v>
      </c>
      <c r="C137" t="s">
        <v>151</v>
      </c>
      <c r="D137" s="6">
        <v>0</v>
      </c>
      <c r="E137" s="6">
        <v>11</v>
      </c>
      <c r="F137" s="10" t="s">
        <v>152</v>
      </c>
      <c r="G137" s="6">
        <v>12</v>
      </c>
      <c r="H137" s="10" t="s">
        <v>78</v>
      </c>
      <c r="L137" s="6">
        <v>118</v>
      </c>
      <c r="M137" s="19" t="b">
        <v>1</v>
      </c>
      <c r="O137" s="6">
        <v>1</v>
      </c>
      <c r="P137">
        <v>7</v>
      </c>
      <c r="Q137" s="11">
        <v>10001</v>
      </c>
    </row>
    <row r="138" spans="1:17">
      <c r="A138" s="6">
        <v>40704</v>
      </c>
      <c r="B138" s="6">
        <v>4</v>
      </c>
      <c r="C138" t="s">
        <v>151</v>
      </c>
      <c r="D138" s="6">
        <v>0</v>
      </c>
      <c r="E138" s="6">
        <v>11</v>
      </c>
      <c r="F138" s="10" t="s">
        <v>152</v>
      </c>
      <c r="G138" s="6">
        <v>18</v>
      </c>
      <c r="H138" s="10" t="s">
        <v>79</v>
      </c>
      <c r="L138" s="6">
        <v>119</v>
      </c>
      <c r="M138" s="19" t="b">
        <v>1</v>
      </c>
      <c r="O138" s="6">
        <v>1</v>
      </c>
      <c r="P138">
        <v>7</v>
      </c>
      <c r="Q138" s="11">
        <v>10001</v>
      </c>
    </row>
    <row r="139" spans="1:17">
      <c r="A139" s="6">
        <v>40705</v>
      </c>
      <c r="B139" s="6">
        <v>4</v>
      </c>
      <c r="C139" t="s">
        <v>151</v>
      </c>
      <c r="D139" s="6">
        <v>0</v>
      </c>
      <c r="E139" s="6">
        <v>11</v>
      </c>
      <c r="F139" s="10" t="s">
        <v>152</v>
      </c>
      <c r="G139" s="6">
        <v>24</v>
      </c>
      <c r="H139" s="10" t="s">
        <v>103</v>
      </c>
      <c r="L139" s="6">
        <v>120</v>
      </c>
      <c r="M139" s="19" t="b">
        <v>1</v>
      </c>
      <c r="O139" s="6">
        <v>1</v>
      </c>
      <c r="P139">
        <v>7</v>
      </c>
      <c r="Q139" s="11">
        <v>10001</v>
      </c>
    </row>
    <row r="140" spans="1:17">
      <c r="A140" s="6">
        <v>40706</v>
      </c>
      <c r="B140" s="6">
        <v>4</v>
      </c>
      <c r="C140" t="s">
        <v>153</v>
      </c>
      <c r="D140" s="6">
        <v>0</v>
      </c>
      <c r="E140" s="6">
        <v>11</v>
      </c>
      <c r="F140" s="10" t="s">
        <v>154</v>
      </c>
      <c r="G140" s="6">
        <v>2</v>
      </c>
      <c r="H140" s="10" t="s">
        <v>76</v>
      </c>
      <c r="L140" s="6">
        <v>121</v>
      </c>
      <c r="M140" s="19" t="b">
        <v>1</v>
      </c>
      <c r="O140" s="6">
        <v>1</v>
      </c>
      <c r="P140">
        <v>7</v>
      </c>
      <c r="Q140" s="11">
        <v>10001</v>
      </c>
    </row>
    <row r="141" spans="1:17">
      <c r="A141" s="6">
        <v>40707</v>
      </c>
      <c r="B141" s="6">
        <v>4</v>
      </c>
      <c r="C141" t="s">
        <v>153</v>
      </c>
      <c r="D141" s="6">
        <v>0</v>
      </c>
      <c r="E141" s="6">
        <v>11</v>
      </c>
      <c r="F141" s="10" t="s">
        <v>154</v>
      </c>
      <c r="G141" s="6">
        <v>6</v>
      </c>
      <c r="H141" s="10" t="s">
        <v>69</v>
      </c>
      <c r="L141" s="6">
        <v>122</v>
      </c>
      <c r="M141" s="19" t="b">
        <v>1</v>
      </c>
      <c r="O141" s="6">
        <v>1</v>
      </c>
      <c r="P141">
        <v>7</v>
      </c>
      <c r="Q141" s="11">
        <v>10001</v>
      </c>
    </row>
    <row r="142" spans="1:17">
      <c r="A142" s="6">
        <v>40708</v>
      </c>
      <c r="B142" s="6">
        <v>4</v>
      </c>
      <c r="C142" t="s">
        <v>153</v>
      </c>
      <c r="D142" s="6">
        <v>0</v>
      </c>
      <c r="E142" s="6">
        <v>11</v>
      </c>
      <c r="F142" s="10" t="s">
        <v>154</v>
      </c>
      <c r="G142" s="6">
        <v>8</v>
      </c>
      <c r="H142" s="10" t="s">
        <v>78</v>
      </c>
      <c r="L142" s="6">
        <v>123</v>
      </c>
      <c r="M142" s="19" t="b">
        <v>1</v>
      </c>
      <c r="O142" s="6">
        <v>1</v>
      </c>
      <c r="P142">
        <v>7</v>
      </c>
      <c r="Q142" s="11">
        <v>10001</v>
      </c>
    </row>
    <row r="143" spans="1:17">
      <c r="A143" s="6">
        <v>40709</v>
      </c>
      <c r="B143" s="6">
        <v>4</v>
      </c>
      <c r="C143" t="s">
        <v>153</v>
      </c>
      <c r="D143" s="6">
        <v>0</v>
      </c>
      <c r="E143" s="6">
        <v>11</v>
      </c>
      <c r="F143" s="10" t="s">
        <v>154</v>
      </c>
      <c r="G143" s="6">
        <v>12</v>
      </c>
      <c r="H143" s="10" t="s">
        <v>79</v>
      </c>
      <c r="L143" s="6">
        <v>124</v>
      </c>
      <c r="M143" s="19" t="b">
        <v>1</v>
      </c>
      <c r="O143" s="6">
        <v>1</v>
      </c>
      <c r="P143">
        <v>7</v>
      </c>
      <c r="Q143" s="11">
        <v>10001</v>
      </c>
    </row>
    <row r="144" spans="1:17">
      <c r="A144" s="6">
        <v>40710</v>
      </c>
      <c r="B144" s="6">
        <v>4</v>
      </c>
      <c r="C144" t="s">
        <v>153</v>
      </c>
      <c r="D144" s="6">
        <v>0</v>
      </c>
      <c r="E144" s="6">
        <v>11</v>
      </c>
      <c r="F144" s="10" t="s">
        <v>154</v>
      </c>
      <c r="G144" s="6">
        <v>16</v>
      </c>
      <c r="H144" s="10" t="s">
        <v>74</v>
      </c>
      <c r="L144" s="6">
        <v>125</v>
      </c>
      <c r="M144" s="19" t="b">
        <v>1</v>
      </c>
      <c r="O144" s="6">
        <v>1</v>
      </c>
      <c r="P144">
        <v>7</v>
      </c>
      <c r="Q144" s="11">
        <v>10001</v>
      </c>
    </row>
    <row r="145" spans="1:17">
      <c r="A145" s="6">
        <v>40711</v>
      </c>
      <c r="B145" s="6">
        <v>4</v>
      </c>
      <c r="C145" t="s">
        <v>155</v>
      </c>
      <c r="D145" s="6">
        <v>0</v>
      </c>
      <c r="E145" s="6">
        <v>81</v>
      </c>
      <c r="G145" s="6">
        <v>1</v>
      </c>
      <c r="H145" s="10" t="s">
        <v>86</v>
      </c>
      <c r="L145" s="6">
        <v>126</v>
      </c>
      <c r="M145" s="19" t="b">
        <v>1</v>
      </c>
      <c r="O145" s="6">
        <v>1</v>
      </c>
      <c r="P145">
        <v>7</v>
      </c>
      <c r="Q145" s="11">
        <v>11002</v>
      </c>
    </row>
    <row r="146" spans="1:17">
      <c r="A146" s="6">
        <v>40712</v>
      </c>
      <c r="B146" s="6">
        <v>4</v>
      </c>
      <c r="C146" t="s">
        <v>155</v>
      </c>
      <c r="D146" s="6">
        <v>0</v>
      </c>
      <c r="E146" s="6">
        <v>81</v>
      </c>
      <c r="G146" s="6">
        <v>2</v>
      </c>
      <c r="H146" s="10" t="s">
        <v>78</v>
      </c>
      <c r="L146" s="6">
        <v>127</v>
      </c>
      <c r="M146" s="19" t="b">
        <v>1</v>
      </c>
      <c r="O146" s="6">
        <v>1</v>
      </c>
      <c r="P146">
        <v>7</v>
      </c>
      <c r="Q146" s="11">
        <v>11002</v>
      </c>
    </row>
    <row r="147" spans="1:17">
      <c r="A147" s="6">
        <v>40713</v>
      </c>
      <c r="B147" s="6">
        <v>4</v>
      </c>
      <c r="C147" t="s">
        <v>155</v>
      </c>
      <c r="D147" s="6">
        <v>0</v>
      </c>
      <c r="E147" s="6">
        <v>81</v>
      </c>
      <c r="G147" s="6">
        <v>3</v>
      </c>
      <c r="H147" s="10" t="s">
        <v>81</v>
      </c>
      <c r="L147" s="6">
        <v>128</v>
      </c>
      <c r="M147" s="19" t="b">
        <v>1</v>
      </c>
      <c r="O147" s="6">
        <v>1</v>
      </c>
      <c r="P147">
        <v>7</v>
      </c>
      <c r="Q147" s="11">
        <v>11002</v>
      </c>
    </row>
    <row r="148" spans="1:17">
      <c r="A148" s="6">
        <v>40714</v>
      </c>
      <c r="B148" s="6">
        <v>4</v>
      </c>
      <c r="C148" t="s">
        <v>155</v>
      </c>
      <c r="D148" s="6">
        <v>0</v>
      </c>
      <c r="E148" s="6">
        <v>81</v>
      </c>
      <c r="G148" s="6">
        <v>4</v>
      </c>
      <c r="H148" s="10" t="s">
        <v>74</v>
      </c>
      <c r="L148" s="6">
        <v>129</v>
      </c>
      <c r="M148" s="19" t="b">
        <v>1</v>
      </c>
      <c r="O148" s="6">
        <v>1</v>
      </c>
      <c r="P148">
        <v>7</v>
      </c>
      <c r="Q148" s="11">
        <v>11002</v>
      </c>
    </row>
    <row r="149" spans="1:17">
      <c r="A149" s="6">
        <v>40715</v>
      </c>
      <c r="B149" s="6">
        <v>4</v>
      </c>
      <c r="C149" t="s">
        <v>155</v>
      </c>
      <c r="D149" s="6">
        <v>0</v>
      </c>
      <c r="E149" s="6">
        <v>81</v>
      </c>
      <c r="G149" s="6">
        <v>5</v>
      </c>
      <c r="H149" s="10" t="s">
        <v>103</v>
      </c>
      <c r="L149" s="6">
        <v>130</v>
      </c>
      <c r="M149" s="19" t="b">
        <v>1</v>
      </c>
      <c r="O149" s="6">
        <v>1</v>
      </c>
      <c r="P149">
        <v>7</v>
      </c>
      <c r="Q149" s="11">
        <v>11002</v>
      </c>
    </row>
  </sheetData>
  <autoFilter xmlns:etc="http://www.wps.cn/officeDocument/2017/etCustomData" ref="A1:M149" etc:filterBottomFollowUsedRange="0">
    <extLst/>
  </autoFilter>
  <dataValidations count="2">
    <dataValidation type="list" allowBlank="1" showInputMessage="1" showErrorMessage="1" sqref="A3:M3">
      <formula1>"int,long,float,number,string,bool,date,object,array"</formula1>
    </dataValidation>
    <dataValidation type="list" allowBlank="1" showInputMessage="1" showErrorMessage="1" sqref="A4:M4">
      <formula1>"cs,c,s"</formula1>
    </dataValidation>
  </dataValidations>
  <pageMargins left="0.75" right="0.75" top="1" bottom="1" header="0.511805555555556" footer="0.511805555555556"/>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8"/>
  <sheetViews>
    <sheetView workbookViewId="0">
      <selection activeCell="B24" sqref="B24"/>
    </sheetView>
  </sheetViews>
  <sheetFormatPr defaultColWidth="9" defaultRowHeight="14.25"/>
  <cols>
    <col min="1" max="1" width="14.625" customWidth="1"/>
    <col min="2" max="2" width="16.5" customWidth="1"/>
    <col min="3" max="3" width="28.125" customWidth="1"/>
    <col min="4" max="4" width="16.25" customWidth="1"/>
    <col min="7" max="7" width="12.625" customWidth="1"/>
    <col min="8" max="8" width="16.25" customWidth="1"/>
  </cols>
  <sheetData>
    <row r="1" spans="2:15">
      <c r="B1" t="s">
        <v>156</v>
      </c>
      <c r="C1" t="s">
        <v>157</v>
      </c>
      <c r="D1" t="s">
        <v>158</v>
      </c>
      <c r="E1" t="s">
        <v>159</v>
      </c>
      <c r="L1" t="s">
        <v>160</v>
      </c>
      <c r="O1" t="s">
        <v>161</v>
      </c>
    </row>
    <row r="2" spans="1:18">
      <c r="A2" t="s">
        <v>162</v>
      </c>
      <c r="B2">
        <v>3</v>
      </c>
      <c r="C2">
        <v>2</v>
      </c>
      <c r="D2">
        <v>1</v>
      </c>
      <c r="E2">
        <f>INT(C2*B2*D2)</f>
        <v>6</v>
      </c>
      <c r="G2" t="s">
        <v>163</v>
      </c>
      <c r="H2">
        <v>10000</v>
      </c>
      <c r="I2">
        <v>9001</v>
      </c>
      <c r="J2" t="str">
        <f t="shared" ref="J2:J8" si="0">I2&amp;":"&amp;H2</f>
        <v>9001:10000</v>
      </c>
      <c r="L2">
        <f>SUMIF(G:G,"钻石",H:H)</f>
        <v>845</v>
      </c>
      <c r="O2" t="s">
        <v>163</v>
      </c>
      <c r="P2">
        <v>100000</v>
      </c>
      <c r="Q2">
        <v>9001</v>
      </c>
      <c r="R2" t="str">
        <f>Q2&amp;":"&amp;P2</f>
        <v>9001:100000</v>
      </c>
    </row>
    <row r="3" spans="1:18">
      <c r="A3" t="s">
        <v>164</v>
      </c>
      <c r="B3">
        <v>3</v>
      </c>
      <c r="C3">
        <v>3</v>
      </c>
      <c r="D3">
        <v>2</v>
      </c>
      <c r="E3">
        <f t="shared" ref="E3:E8" si="1">INT(C3*B3*D3)</f>
        <v>18</v>
      </c>
      <c r="G3" t="s">
        <v>165</v>
      </c>
      <c r="H3">
        <v>10</v>
      </c>
      <c r="I3">
        <v>9002</v>
      </c>
      <c r="J3" t="str">
        <f t="shared" si="0"/>
        <v>9002:10</v>
      </c>
      <c r="L3">
        <f>SUMIF(O:O,"钻石",P:P)</f>
        <v>300</v>
      </c>
      <c r="O3" t="s">
        <v>165</v>
      </c>
      <c r="P3">
        <v>50</v>
      </c>
      <c r="Q3">
        <v>9002</v>
      </c>
      <c r="R3" t="str">
        <f t="shared" ref="R3:R10" si="2">Q3&amp;":"&amp;P3</f>
        <v>9002:50</v>
      </c>
    </row>
    <row r="4" spans="1:18">
      <c r="A4" t="s">
        <v>166</v>
      </c>
      <c r="B4">
        <v>3</v>
      </c>
      <c r="C4">
        <v>4</v>
      </c>
      <c r="D4">
        <v>2.5</v>
      </c>
      <c r="E4">
        <f t="shared" si="1"/>
        <v>30</v>
      </c>
      <c r="G4" t="s">
        <v>167</v>
      </c>
      <c r="H4">
        <v>2</v>
      </c>
      <c r="I4">
        <v>3010</v>
      </c>
      <c r="J4" t="str">
        <f t="shared" si="0"/>
        <v>3010:2</v>
      </c>
      <c r="O4" t="s">
        <v>168</v>
      </c>
      <c r="P4">
        <v>1</v>
      </c>
      <c r="Q4">
        <v>1027</v>
      </c>
      <c r="R4" t="str">
        <f t="shared" si="2"/>
        <v>1027:1</v>
      </c>
    </row>
    <row r="5" spans="1:18">
      <c r="A5" t="s">
        <v>169</v>
      </c>
      <c r="B5">
        <v>4</v>
      </c>
      <c r="C5">
        <v>4</v>
      </c>
      <c r="D5">
        <v>3</v>
      </c>
      <c r="E5">
        <f t="shared" si="1"/>
        <v>48</v>
      </c>
      <c r="G5" t="s">
        <v>170</v>
      </c>
      <c r="H5">
        <v>2</v>
      </c>
      <c r="I5">
        <v>3012</v>
      </c>
      <c r="J5" t="str">
        <f t="shared" si="0"/>
        <v>3012:2</v>
      </c>
      <c r="R5" t="str">
        <f>_xlfn.TEXTJOIN(",",TRUE,R2:R4)</f>
        <v>9001:100000,9002:50,1027:1</v>
      </c>
    </row>
    <row r="6" spans="1:10">
      <c r="A6" t="s">
        <v>171</v>
      </c>
      <c r="B6">
        <v>4</v>
      </c>
      <c r="C6">
        <v>4</v>
      </c>
      <c r="D6">
        <v>3.5</v>
      </c>
      <c r="E6">
        <f t="shared" si="1"/>
        <v>56</v>
      </c>
      <c r="G6" t="s">
        <v>172</v>
      </c>
      <c r="H6">
        <v>1</v>
      </c>
      <c r="I6">
        <v>200101</v>
      </c>
      <c r="J6" t="str">
        <f t="shared" si="0"/>
        <v>200101:1</v>
      </c>
    </row>
    <row r="7" spans="1:15">
      <c r="A7" t="s">
        <v>173</v>
      </c>
      <c r="B7">
        <v>4</v>
      </c>
      <c r="C7">
        <v>4</v>
      </c>
      <c r="D7">
        <v>4</v>
      </c>
      <c r="E7">
        <f t="shared" si="1"/>
        <v>64</v>
      </c>
      <c r="G7" t="s">
        <v>165</v>
      </c>
      <c r="H7">
        <v>20</v>
      </c>
      <c r="I7">
        <v>9002</v>
      </c>
      <c r="J7" t="str">
        <f t="shared" si="0"/>
        <v>9002:20</v>
      </c>
      <c r="O7" t="s">
        <v>174</v>
      </c>
    </row>
    <row r="8" spans="1:18">
      <c r="A8" t="s">
        <v>175</v>
      </c>
      <c r="B8">
        <v>5</v>
      </c>
      <c r="C8">
        <v>5</v>
      </c>
      <c r="D8">
        <v>5</v>
      </c>
      <c r="E8">
        <f t="shared" si="1"/>
        <v>125</v>
      </c>
      <c r="G8" t="s">
        <v>176</v>
      </c>
      <c r="H8">
        <v>1</v>
      </c>
      <c r="I8">
        <v>3030</v>
      </c>
      <c r="J8" t="str">
        <f t="shared" si="0"/>
        <v>3030:1</v>
      </c>
      <c r="O8" t="s">
        <v>165</v>
      </c>
      <c r="P8">
        <v>50</v>
      </c>
      <c r="Q8">
        <v>9002</v>
      </c>
      <c r="R8" t="str">
        <f t="shared" si="2"/>
        <v>9002:50</v>
      </c>
    </row>
    <row r="9" spans="15:18">
      <c r="O9" t="s">
        <v>176</v>
      </c>
      <c r="P9">
        <v>1</v>
      </c>
      <c r="Q9">
        <v>3030</v>
      </c>
      <c r="R9" t="str">
        <f t="shared" si="2"/>
        <v>3030:1</v>
      </c>
    </row>
    <row r="10" spans="2:18">
      <c r="B10" t="s">
        <v>177</v>
      </c>
      <c r="C10" t="s">
        <v>178</v>
      </c>
      <c r="O10" t="s">
        <v>179</v>
      </c>
      <c r="P10">
        <v>6</v>
      </c>
      <c r="Q10">
        <v>200105</v>
      </c>
      <c r="R10" t="str">
        <f t="shared" si="2"/>
        <v>200105:6</v>
      </c>
    </row>
    <row r="11" spans="1:18">
      <c r="A11" t="s">
        <v>180</v>
      </c>
      <c r="B11">
        <v>5</v>
      </c>
      <c r="C11">
        <v>2</v>
      </c>
      <c r="D11">
        <v>1</v>
      </c>
      <c r="E11">
        <f>INT(B11*D11*C11)</f>
        <v>10</v>
      </c>
      <c r="G11" t="s">
        <v>163</v>
      </c>
      <c r="H11">
        <v>10000</v>
      </c>
      <c r="I11">
        <v>9001</v>
      </c>
      <c r="J11" t="str">
        <f t="shared" ref="J11:J17" si="3">I11&amp;":"&amp;H11</f>
        <v>9001:10000</v>
      </c>
      <c r="R11" t="str">
        <f>_xlfn.TEXTJOIN(",",TRUE,R8:R10)</f>
        <v>9002:50,3030:1,200105:6</v>
      </c>
    </row>
    <row r="12" spans="1:15">
      <c r="A12" t="s">
        <v>181</v>
      </c>
      <c r="B12">
        <v>5.5</v>
      </c>
      <c r="C12">
        <v>3</v>
      </c>
      <c r="D12">
        <v>1.5</v>
      </c>
      <c r="E12">
        <f t="shared" ref="E12:E17" si="4">INT(B12*D12*C12)</f>
        <v>24</v>
      </c>
      <c r="G12" t="s">
        <v>163</v>
      </c>
      <c r="H12">
        <v>20000</v>
      </c>
      <c r="I12">
        <v>9001</v>
      </c>
      <c r="J12" t="str">
        <f t="shared" si="3"/>
        <v>9001:20000</v>
      </c>
      <c r="O12" t="s">
        <v>182</v>
      </c>
    </row>
    <row r="13" spans="1:18">
      <c r="A13" t="s">
        <v>183</v>
      </c>
      <c r="B13">
        <v>6</v>
      </c>
      <c r="C13">
        <v>3</v>
      </c>
      <c r="D13">
        <v>2</v>
      </c>
      <c r="E13">
        <f t="shared" si="4"/>
        <v>36</v>
      </c>
      <c r="G13" t="s">
        <v>165</v>
      </c>
      <c r="H13">
        <v>20</v>
      </c>
      <c r="I13">
        <v>9002</v>
      </c>
      <c r="J13" t="str">
        <f t="shared" si="3"/>
        <v>9002:20</v>
      </c>
      <c r="O13" t="s">
        <v>165</v>
      </c>
      <c r="P13">
        <v>80</v>
      </c>
      <c r="Q13">
        <v>9002</v>
      </c>
      <c r="R13" t="str">
        <f t="shared" ref="R13:R16" si="5">Q13&amp;":"&amp;P13</f>
        <v>9002:80</v>
      </c>
    </row>
    <row r="14" spans="1:18">
      <c r="A14" t="s">
        <v>184</v>
      </c>
      <c r="B14">
        <v>6.5</v>
      </c>
      <c r="C14">
        <v>3</v>
      </c>
      <c r="D14">
        <v>2.5</v>
      </c>
      <c r="E14">
        <f t="shared" si="4"/>
        <v>48</v>
      </c>
      <c r="G14" t="s">
        <v>172</v>
      </c>
      <c r="H14">
        <v>1</v>
      </c>
      <c r="I14">
        <v>200101</v>
      </c>
      <c r="J14" t="str">
        <f t="shared" si="3"/>
        <v>200101:1</v>
      </c>
      <c r="O14" t="s">
        <v>185</v>
      </c>
      <c r="P14">
        <v>1</v>
      </c>
      <c r="Q14">
        <v>10102</v>
      </c>
      <c r="R14" t="str">
        <f t="shared" si="5"/>
        <v>10102:1</v>
      </c>
    </row>
    <row r="15" spans="1:18">
      <c r="A15" t="s">
        <v>186</v>
      </c>
      <c r="B15">
        <v>7</v>
      </c>
      <c r="C15">
        <v>3</v>
      </c>
      <c r="D15">
        <v>3</v>
      </c>
      <c r="E15">
        <f t="shared" si="4"/>
        <v>63</v>
      </c>
      <c r="G15" t="s">
        <v>165</v>
      </c>
      <c r="H15">
        <v>20</v>
      </c>
      <c r="I15">
        <v>9002</v>
      </c>
      <c r="J15" t="str">
        <f t="shared" si="3"/>
        <v>9002:20</v>
      </c>
      <c r="O15" t="s">
        <v>187</v>
      </c>
      <c r="P15">
        <v>1</v>
      </c>
      <c r="Q15">
        <v>11102</v>
      </c>
      <c r="R15" t="str">
        <f t="shared" si="5"/>
        <v>11102:1</v>
      </c>
    </row>
    <row r="16" spans="1:18">
      <c r="A16" t="s">
        <v>188</v>
      </c>
      <c r="B16">
        <v>8</v>
      </c>
      <c r="C16">
        <v>3</v>
      </c>
      <c r="D16">
        <v>3.5</v>
      </c>
      <c r="E16">
        <f t="shared" si="4"/>
        <v>84</v>
      </c>
      <c r="G16" t="s">
        <v>172</v>
      </c>
      <c r="H16">
        <v>1</v>
      </c>
      <c r="I16">
        <v>200101</v>
      </c>
      <c r="J16" t="str">
        <f t="shared" si="3"/>
        <v>200101:1</v>
      </c>
      <c r="O16" t="s">
        <v>189</v>
      </c>
      <c r="P16">
        <v>2</v>
      </c>
      <c r="Q16">
        <v>3062</v>
      </c>
      <c r="R16" t="str">
        <f t="shared" si="5"/>
        <v>3062:2</v>
      </c>
    </row>
    <row r="17" spans="1:18">
      <c r="A17" t="s">
        <v>190</v>
      </c>
      <c r="B17">
        <v>9</v>
      </c>
      <c r="C17">
        <v>3</v>
      </c>
      <c r="D17">
        <v>4</v>
      </c>
      <c r="E17">
        <f t="shared" si="4"/>
        <v>108</v>
      </c>
      <c r="G17" t="s">
        <v>165</v>
      </c>
      <c r="H17">
        <v>30</v>
      </c>
      <c r="I17">
        <v>9002</v>
      </c>
      <c r="J17" t="str">
        <f t="shared" si="3"/>
        <v>9002:30</v>
      </c>
      <c r="R17" t="str">
        <f>_xlfn.TEXTJOIN(",",TRUE,R13:R16)</f>
        <v>9002:80,10102:1,11102:1,3062:2</v>
      </c>
    </row>
    <row r="18" spans="15:15">
      <c r="O18" t="s">
        <v>191</v>
      </c>
    </row>
    <row r="19" spans="2:18">
      <c r="B19" t="s">
        <v>192</v>
      </c>
      <c r="O19" t="s">
        <v>165</v>
      </c>
      <c r="P19">
        <v>120</v>
      </c>
      <c r="Q19">
        <v>9002</v>
      </c>
      <c r="R19" t="str">
        <f t="shared" ref="R19:R21" si="6">Q19&amp;":"&amp;P19</f>
        <v>9002:120</v>
      </c>
    </row>
    <row r="20" spans="1:18">
      <c r="A20" t="s">
        <v>193</v>
      </c>
      <c r="D20">
        <v>1</v>
      </c>
      <c r="E20">
        <v>15</v>
      </c>
      <c r="G20" t="s">
        <v>163</v>
      </c>
      <c r="H20">
        <v>10000</v>
      </c>
      <c r="I20">
        <v>9001</v>
      </c>
      <c r="J20" t="str">
        <f t="shared" ref="J20:J25" si="7">I20&amp;":"&amp;H20</f>
        <v>9001:10000</v>
      </c>
      <c r="O20" t="s">
        <v>194</v>
      </c>
      <c r="P20">
        <v>1</v>
      </c>
      <c r="Q20">
        <v>3020</v>
      </c>
      <c r="R20" t="str">
        <f t="shared" si="6"/>
        <v>3020:1</v>
      </c>
    </row>
    <row r="21" spans="1:18">
      <c r="A21" t="s">
        <v>195</v>
      </c>
      <c r="D21">
        <v>2</v>
      </c>
      <c r="E21">
        <v>20</v>
      </c>
      <c r="G21" t="s">
        <v>165</v>
      </c>
      <c r="H21">
        <v>10</v>
      </c>
      <c r="I21">
        <v>9002</v>
      </c>
      <c r="J21" t="str">
        <f t="shared" si="7"/>
        <v>9002:10</v>
      </c>
      <c r="O21" t="s">
        <v>196</v>
      </c>
      <c r="P21">
        <v>15</v>
      </c>
      <c r="Q21">
        <v>200102</v>
      </c>
      <c r="R21" t="str">
        <f t="shared" si="6"/>
        <v>200102:15</v>
      </c>
    </row>
    <row r="22" spans="1:18">
      <c r="A22" t="s">
        <v>197</v>
      </c>
      <c r="D22">
        <v>2.5</v>
      </c>
      <c r="E22">
        <v>25</v>
      </c>
      <c r="G22" t="s">
        <v>165</v>
      </c>
      <c r="H22">
        <v>20</v>
      </c>
      <c r="I22">
        <v>9002</v>
      </c>
      <c r="J22" t="str">
        <f t="shared" si="7"/>
        <v>9002:20</v>
      </c>
      <c r="R22" t="str">
        <f>_xlfn.TEXTJOIN(",",TRUE,R19:R21)</f>
        <v>9002:120,3020:1,200102:15</v>
      </c>
    </row>
    <row r="23" spans="1:15">
      <c r="A23" t="s">
        <v>198</v>
      </c>
      <c r="D23">
        <v>3</v>
      </c>
      <c r="E23">
        <v>28</v>
      </c>
      <c r="G23" t="s">
        <v>165</v>
      </c>
      <c r="H23">
        <v>20</v>
      </c>
      <c r="I23">
        <v>9002</v>
      </c>
      <c r="J23" t="str">
        <f t="shared" si="7"/>
        <v>9002:20</v>
      </c>
      <c r="O23" t="s">
        <v>199</v>
      </c>
    </row>
    <row r="24" spans="1:16">
      <c r="A24" t="s">
        <v>200</v>
      </c>
      <c r="D24">
        <v>4</v>
      </c>
      <c r="E24">
        <v>32</v>
      </c>
      <c r="G24" t="s">
        <v>165</v>
      </c>
      <c r="H24">
        <v>20</v>
      </c>
      <c r="I24">
        <v>9002</v>
      </c>
      <c r="J24" t="str">
        <f t="shared" si="7"/>
        <v>9002:20</v>
      </c>
      <c r="O24" s="1" t="s">
        <v>201</v>
      </c>
      <c r="P24" s="1"/>
    </row>
    <row r="25" spans="1:16">
      <c r="A25" t="s">
        <v>202</v>
      </c>
      <c r="D25">
        <v>4.5</v>
      </c>
      <c r="E25">
        <v>35</v>
      </c>
      <c r="G25" t="s">
        <v>165</v>
      </c>
      <c r="H25">
        <v>30</v>
      </c>
      <c r="I25">
        <v>9002</v>
      </c>
      <c r="J25" t="str">
        <f t="shared" si="7"/>
        <v>9002:30</v>
      </c>
      <c r="O25" s="1"/>
      <c r="P25" s="1"/>
    </row>
    <row r="26" spans="15:16">
      <c r="O26" s="1"/>
      <c r="P26" s="1"/>
    </row>
    <row r="27" spans="2:3">
      <c r="B27" t="s">
        <v>203</v>
      </c>
      <c r="C27" t="s">
        <v>204</v>
      </c>
    </row>
    <row r="28" spans="1:10">
      <c r="A28" t="s">
        <v>205</v>
      </c>
      <c r="B28">
        <v>3</v>
      </c>
      <c r="C28">
        <v>2</v>
      </c>
      <c r="D28">
        <v>1</v>
      </c>
      <c r="E28">
        <f t="shared" ref="E28:E34" si="8">INT(B28*D28*C28)</f>
        <v>6</v>
      </c>
      <c r="G28" t="s">
        <v>163</v>
      </c>
      <c r="H28">
        <v>10000</v>
      </c>
      <c r="I28">
        <v>9001</v>
      </c>
      <c r="J28" t="str">
        <f t="shared" ref="J28:J34" si="9">I28&amp;":"&amp;H28</f>
        <v>9001:10000</v>
      </c>
    </row>
    <row r="29" spans="1:10">
      <c r="A29" t="s">
        <v>206</v>
      </c>
      <c r="B29">
        <v>3</v>
      </c>
      <c r="C29">
        <v>3</v>
      </c>
      <c r="D29">
        <v>1.5</v>
      </c>
      <c r="E29">
        <f t="shared" si="8"/>
        <v>13</v>
      </c>
      <c r="G29" t="s">
        <v>165</v>
      </c>
      <c r="H29">
        <v>10</v>
      </c>
      <c r="I29">
        <v>9002</v>
      </c>
      <c r="J29" t="str">
        <f t="shared" si="9"/>
        <v>9002:10</v>
      </c>
    </row>
    <row r="30" spans="1:10">
      <c r="A30" t="s">
        <v>207</v>
      </c>
      <c r="B30">
        <v>3</v>
      </c>
      <c r="C30">
        <v>3</v>
      </c>
      <c r="D30">
        <v>2</v>
      </c>
      <c r="E30">
        <f t="shared" si="8"/>
        <v>18</v>
      </c>
      <c r="G30" t="s">
        <v>179</v>
      </c>
      <c r="H30">
        <v>1</v>
      </c>
      <c r="I30">
        <v>200105</v>
      </c>
      <c r="J30" t="str">
        <f t="shared" si="9"/>
        <v>200105:1</v>
      </c>
    </row>
    <row r="31" spans="1:10">
      <c r="A31" t="s">
        <v>208</v>
      </c>
      <c r="B31">
        <v>3</v>
      </c>
      <c r="C31">
        <v>4</v>
      </c>
      <c r="D31">
        <v>2.5</v>
      </c>
      <c r="E31">
        <f t="shared" si="8"/>
        <v>30</v>
      </c>
      <c r="G31" t="s">
        <v>172</v>
      </c>
      <c r="H31">
        <v>1</v>
      </c>
      <c r="I31">
        <v>200101</v>
      </c>
      <c r="J31" t="str">
        <f t="shared" si="9"/>
        <v>200101:1</v>
      </c>
    </row>
    <row r="32" spans="1:10">
      <c r="A32" t="s">
        <v>209</v>
      </c>
      <c r="B32">
        <v>3</v>
      </c>
      <c r="C32">
        <v>5</v>
      </c>
      <c r="D32">
        <v>3</v>
      </c>
      <c r="E32">
        <f t="shared" si="8"/>
        <v>45</v>
      </c>
      <c r="G32" t="s">
        <v>165</v>
      </c>
      <c r="H32">
        <v>20</v>
      </c>
      <c r="I32">
        <v>9002</v>
      </c>
      <c r="J32" t="str">
        <f t="shared" si="9"/>
        <v>9002:20</v>
      </c>
    </row>
    <row r="33" spans="1:10">
      <c r="A33" t="s">
        <v>210</v>
      </c>
      <c r="B33">
        <v>3</v>
      </c>
      <c r="C33">
        <v>6</v>
      </c>
      <c r="D33">
        <v>3.5</v>
      </c>
      <c r="E33">
        <f t="shared" si="8"/>
        <v>63</v>
      </c>
      <c r="G33" t="s">
        <v>172</v>
      </c>
      <c r="H33">
        <v>1</v>
      </c>
      <c r="I33">
        <v>200101</v>
      </c>
      <c r="J33" t="str">
        <f t="shared" si="9"/>
        <v>200101:1</v>
      </c>
    </row>
    <row r="34" spans="1:10">
      <c r="A34" t="s">
        <v>211</v>
      </c>
      <c r="B34">
        <v>3</v>
      </c>
      <c r="C34">
        <v>6</v>
      </c>
      <c r="D34">
        <v>4</v>
      </c>
      <c r="E34">
        <f t="shared" si="8"/>
        <v>72</v>
      </c>
      <c r="G34" t="s">
        <v>165</v>
      </c>
      <c r="H34">
        <v>30</v>
      </c>
      <c r="I34">
        <v>9002</v>
      </c>
      <c r="J34" t="str">
        <f t="shared" si="9"/>
        <v>9002:30</v>
      </c>
    </row>
    <row r="36" spans="2:2">
      <c r="B36" t="s">
        <v>212</v>
      </c>
    </row>
    <row r="37" spans="1:10">
      <c r="A37" t="s">
        <v>213</v>
      </c>
      <c r="B37">
        <v>20</v>
      </c>
      <c r="D37">
        <v>0.5</v>
      </c>
      <c r="E37">
        <f>INT(B37*D37)</f>
        <v>10</v>
      </c>
      <c r="G37" t="s">
        <v>163</v>
      </c>
      <c r="H37">
        <v>20000</v>
      </c>
      <c r="I37">
        <v>9001</v>
      </c>
      <c r="J37" t="str">
        <f t="shared" ref="J37:J43" si="10">I37&amp;":"&amp;H37</f>
        <v>9001:20000</v>
      </c>
    </row>
    <row r="38" spans="1:10">
      <c r="A38" t="s">
        <v>214</v>
      </c>
      <c r="B38">
        <v>20</v>
      </c>
      <c r="D38">
        <v>1</v>
      </c>
      <c r="E38">
        <f t="shared" ref="E38:E43" si="11">INT(B38*D38)</f>
        <v>20</v>
      </c>
      <c r="G38" t="s">
        <v>165</v>
      </c>
      <c r="H38">
        <v>10</v>
      </c>
      <c r="I38">
        <v>9002</v>
      </c>
      <c r="J38" t="str">
        <f t="shared" si="10"/>
        <v>9002:10</v>
      </c>
    </row>
    <row r="39" spans="1:10">
      <c r="A39" t="s">
        <v>215</v>
      </c>
      <c r="B39">
        <v>20</v>
      </c>
      <c r="D39">
        <v>1.5</v>
      </c>
      <c r="E39">
        <f t="shared" si="11"/>
        <v>30</v>
      </c>
      <c r="G39" t="s">
        <v>165</v>
      </c>
      <c r="H39">
        <v>10</v>
      </c>
      <c r="I39">
        <v>9002</v>
      </c>
      <c r="J39" t="str">
        <f t="shared" si="10"/>
        <v>9002:10</v>
      </c>
    </row>
    <row r="40" spans="1:10">
      <c r="A40" t="s">
        <v>216</v>
      </c>
      <c r="B40">
        <v>20</v>
      </c>
      <c r="D40">
        <v>2</v>
      </c>
      <c r="E40">
        <f t="shared" si="11"/>
        <v>40</v>
      </c>
      <c r="G40" t="s">
        <v>165</v>
      </c>
      <c r="H40">
        <v>10</v>
      </c>
      <c r="I40">
        <v>9002</v>
      </c>
      <c r="J40" t="str">
        <f t="shared" si="10"/>
        <v>9002:10</v>
      </c>
    </row>
    <row r="41" spans="1:10">
      <c r="A41" t="s">
        <v>217</v>
      </c>
      <c r="B41">
        <v>20</v>
      </c>
      <c r="D41">
        <v>2.5</v>
      </c>
      <c r="E41">
        <f t="shared" si="11"/>
        <v>50</v>
      </c>
      <c r="G41" t="s">
        <v>165</v>
      </c>
      <c r="H41">
        <v>20</v>
      </c>
      <c r="I41">
        <v>9002</v>
      </c>
      <c r="J41" t="str">
        <f t="shared" si="10"/>
        <v>9002:20</v>
      </c>
    </row>
    <row r="42" spans="1:10">
      <c r="A42" t="s">
        <v>218</v>
      </c>
      <c r="B42">
        <v>20</v>
      </c>
      <c r="D42">
        <v>3</v>
      </c>
      <c r="E42">
        <f t="shared" si="11"/>
        <v>60</v>
      </c>
      <c r="G42" t="s">
        <v>165</v>
      </c>
      <c r="H42">
        <v>20</v>
      </c>
      <c r="I42">
        <v>9002</v>
      </c>
      <c r="J42" t="str">
        <f t="shared" si="10"/>
        <v>9002:20</v>
      </c>
    </row>
    <row r="43" spans="1:10">
      <c r="A43" t="s">
        <v>219</v>
      </c>
      <c r="B43">
        <v>20</v>
      </c>
      <c r="D43">
        <v>3.5</v>
      </c>
      <c r="E43">
        <f t="shared" si="11"/>
        <v>70</v>
      </c>
      <c r="G43" t="s">
        <v>165</v>
      </c>
      <c r="H43">
        <v>20</v>
      </c>
      <c r="I43">
        <v>9002</v>
      </c>
      <c r="J43" t="str">
        <f t="shared" si="10"/>
        <v>9002:20</v>
      </c>
    </row>
    <row r="44" customFormat="1"/>
    <row r="45" customFormat="1" spans="2:2">
      <c r="B45" t="s">
        <v>220</v>
      </c>
    </row>
    <row r="46" spans="1:10">
      <c r="A46" t="s">
        <v>221</v>
      </c>
      <c r="B46">
        <v>100000</v>
      </c>
      <c r="D46">
        <v>1</v>
      </c>
      <c r="E46">
        <f t="shared" ref="E46:E52" si="12">INT(B46*D46)</f>
        <v>100000</v>
      </c>
      <c r="G46" t="s">
        <v>165</v>
      </c>
      <c r="H46">
        <v>5</v>
      </c>
      <c r="I46">
        <v>9002</v>
      </c>
      <c r="J46" t="str">
        <f t="shared" ref="J46:J51" si="13">I46&amp;":"&amp;H46</f>
        <v>9002:5</v>
      </c>
    </row>
    <row r="47" spans="1:10">
      <c r="A47" t="s">
        <v>222</v>
      </c>
      <c r="B47">
        <v>250000</v>
      </c>
      <c r="D47">
        <v>2</v>
      </c>
      <c r="E47">
        <f t="shared" si="12"/>
        <v>500000</v>
      </c>
      <c r="G47" t="s">
        <v>168</v>
      </c>
      <c r="H47">
        <v>1</v>
      </c>
      <c r="I47">
        <v>1027</v>
      </c>
      <c r="J47" t="str">
        <f t="shared" si="13"/>
        <v>1027:1</v>
      </c>
    </row>
    <row r="48" spans="1:10">
      <c r="A48" t="s">
        <v>223</v>
      </c>
      <c r="B48">
        <v>300000</v>
      </c>
      <c r="D48">
        <v>2.5</v>
      </c>
      <c r="E48">
        <f t="shared" si="12"/>
        <v>750000</v>
      </c>
      <c r="G48" t="s">
        <v>165</v>
      </c>
      <c r="H48">
        <v>15</v>
      </c>
      <c r="I48">
        <v>9002</v>
      </c>
      <c r="J48" t="str">
        <f t="shared" si="13"/>
        <v>9002:15</v>
      </c>
    </row>
    <row r="49" spans="1:10">
      <c r="A49" t="s">
        <v>224</v>
      </c>
      <c r="B49">
        <v>400000</v>
      </c>
      <c r="D49">
        <v>3</v>
      </c>
      <c r="E49">
        <f t="shared" si="12"/>
        <v>1200000</v>
      </c>
      <c r="G49" t="s">
        <v>179</v>
      </c>
      <c r="H49">
        <v>1</v>
      </c>
      <c r="I49">
        <v>200105</v>
      </c>
      <c r="J49" t="str">
        <f t="shared" si="13"/>
        <v>200105:1</v>
      </c>
    </row>
    <row r="50" spans="1:10">
      <c r="A50" t="s">
        <v>225</v>
      </c>
      <c r="B50">
        <v>500000</v>
      </c>
      <c r="D50">
        <v>4</v>
      </c>
      <c r="E50">
        <f t="shared" si="12"/>
        <v>2000000</v>
      </c>
      <c r="G50" t="s">
        <v>172</v>
      </c>
      <c r="H50">
        <v>1</v>
      </c>
      <c r="I50">
        <v>200101</v>
      </c>
      <c r="J50" t="str">
        <f t="shared" si="13"/>
        <v>200101:1</v>
      </c>
    </row>
    <row r="51" spans="1:10">
      <c r="A51" t="s">
        <v>226</v>
      </c>
      <c r="B51">
        <v>550000</v>
      </c>
      <c r="D51">
        <v>4.5</v>
      </c>
      <c r="E51">
        <f t="shared" si="12"/>
        <v>2475000</v>
      </c>
      <c r="G51" t="s">
        <v>165</v>
      </c>
      <c r="H51">
        <v>30</v>
      </c>
      <c r="I51">
        <v>9002</v>
      </c>
      <c r="J51" t="str">
        <f t="shared" si="13"/>
        <v>9002:30</v>
      </c>
    </row>
    <row r="53" customFormat="1" spans="2:6">
      <c r="B53" t="s">
        <v>227</v>
      </c>
      <c r="C53" t="s">
        <v>228</v>
      </c>
      <c r="D53" t="s">
        <v>229</v>
      </c>
      <c r="E53" t="s">
        <v>230</v>
      </c>
      <c r="F53" t="s">
        <v>231</v>
      </c>
    </row>
    <row r="54" spans="1:10">
      <c r="A54" t="s">
        <v>232</v>
      </c>
      <c r="B54">
        <v>10</v>
      </c>
      <c r="C54">
        <v>1</v>
      </c>
      <c r="D54">
        <v>1</v>
      </c>
      <c r="E54">
        <v>1</v>
      </c>
      <c r="F54">
        <f>B54*C54*E54</f>
        <v>10</v>
      </c>
      <c r="G54" t="s">
        <v>163</v>
      </c>
      <c r="H54">
        <v>10000</v>
      </c>
      <c r="I54">
        <v>9001</v>
      </c>
      <c r="J54" t="str">
        <f t="shared" ref="J54:J60" si="14">I54&amp;":"&amp;H54</f>
        <v>9001:10000</v>
      </c>
    </row>
    <row r="55" spans="1:10">
      <c r="A55" t="s">
        <v>233</v>
      </c>
      <c r="B55">
        <v>10</v>
      </c>
      <c r="C55">
        <v>2</v>
      </c>
      <c r="D55">
        <v>1.5</v>
      </c>
      <c r="E55">
        <f t="shared" ref="E55:E60" si="15">D55-D54</f>
        <v>0.5</v>
      </c>
      <c r="F55">
        <f t="shared" ref="F55:F60" si="16">B55*C55*E55+F54</f>
        <v>20</v>
      </c>
      <c r="G55" t="s">
        <v>234</v>
      </c>
      <c r="H55">
        <v>1</v>
      </c>
      <c r="I55">
        <v>3060</v>
      </c>
      <c r="J55" t="str">
        <f t="shared" si="14"/>
        <v>3060:1</v>
      </c>
    </row>
    <row r="56" spans="1:10">
      <c r="A56" t="s">
        <v>235</v>
      </c>
      <c r="B56">
        <v>10</v>
      </c>
      <c r="C56">
        <v>3</v>
      </c>
      <c r="D56">
        <v>2</v>
      </c>
      <c r="E56">
        <f t="shared" si="15"/>
        <v>0.5</v>
      </c>
      <c r="F56">
        <f t="shared" si="16"/>
        <v>35</v>
      </c>
      <c r="G56" t="s">
        <v>236</v>
      </c>
      <c r="H56">
        <v>5</v>
      </c>
      <c r="I56">
        <v>3072</v>
      </c>
      <c r="J56" t="str">
        <f t="shared" si="14"/>
        <v>3072:5</v>
      </c>
    </row>
    <row r="57" spans="1:10">
      <c r="A57" t="s">
        <v>237</v>
      </c>
      <c r="B57">
        <v>10</v>
      </c>
      <c r="C57">
        <v>4</v>
      </c>
      <c r="D57">
        <v>2.5</v>
      </c>
      <c r="E57">
        <f t="shared" si="15"/>
        <v>0.5</v>
      </c>
      <c r="F57">
        <f t="shared" si="16"/>
        <v>55</v>
      </c>
      <c r="G57" t="s">
        <v>172</v>
      </c>
      <c r="H57">
        <v>1</v>
      </c>
      <c r="I57">
        <v>200101</v>
      </c>
      <c r="J57" t="str">
        <f t="shared" si="14"/>
        <v>200101:1</v>
      </c>
    </row>
    <row r="58" spans="1:10">
      <c r="A58" t="s">
        <v>238</v>
      </c>
      <c r="B58">
        <v>10</v>
      </c>
      <c r="C58">
        <v>4</v>
      </c>
      <c r="D58">
        <v>3</v>
      </c>
      <c r="E58">
        <f t="shared" si="15"/>
        <v>0.5</v>
      </c>
      <c r="F58">
        <f t="shared" si="16"/>
        <v>75</v>
      </c>
      <c r="G58" t="s">
        <v>239</v>
      </c>
      <c r="H58">
        <v>1</v>
      </c>
      <c r="I58">
        <v>11101</v>
      </c>
      <c r="J58" t="str">
        <f t="shared" si="14"/>
        <v>11101:1</v>
      </c>
    </row>
    <row r="59" spans="1:10">
      <c r="A59" t="s">
        <v>240</v>
      </c>
      <c r="B59">
        <v>10</v>
      </c>
      <c r="C59">
        <v>4</v>
      </c>
      <c r="D59">
        <v>3.5</v>
      </c>
      <c r="E59">
        <f t="shared" si="15"/>
        <v>0.5</v>
      </c>
      <c r="F59">
        <f t="shared" si="16"/>
        <v>95</v>
      </c>
      <c r="G59" t="s">
        <v>241</v>
      </c>
      <c r="H59">
        <v>1</v>
      </c>
      <c r="I59">
        <v>10101</v>
      </c>
      <c r="J59" t="str">
        <f t="shared" si="14"/>
        <v>10101:1</v>
      </c>
    </row>
    <row r="60" spans="1:10">
      <c r="A60" t="s">
        <v>242</v>
      </c>
      <c r="B60">
        <v>10</v>
      </c>
      <c r="C60">
        <v>4</v>
      </c>
      <c r="D60">
        <v>4</v>
      </c>
      <c r="E60">
        <f t="shared" si="15"/>
        <v>0.5</v>
      </c>
      <c r="F60">
        <f t="shared" si="16"/>
        <v>115</v>
      </c>
      <c r="G60" t="s">
        <v>165</v>
      </c>
      <c r="H60">
        <v>30</v>
      </c>
      <c r="I60">
        <v>9002</v>
      </c>
      <c r="J60" t="str">
        <f t="shared" si="14"/>
        <v>9002:30</v>
      </c>
    </row>
    <row r="61" customFormat="1"/>
    <row r="62" customFormat="1" spans="2:2">
      <c r="B62" t="s">
        <v>192</v>
      </c>
    </row>
    <row r="63" spans="1:10">
      <c r="A63" t="s">
        <v>243</v>
      </c>
      <c r="E63">
        <v>5</v>
      </c>
      <c r="G63" t="s">
        <v>163</v>
      </c>
      <c r="H63">
        <v>15000</v>
      </c>
      <c r="I63">
        <v>9001</v>
      </c>
      <c r="J63" t="str">
        <f t="shared" ref="J63:J69" si="17">I63&amp;":"&amp;H63</f>
        <v>9001:15000</v>
      </c>
    </row>
    <row r="64" spans="1:10">
      <c r="A64" t="s">
        <v>244</v>
      </c>
      <c r="E64">
        <v>12</v>
      </c>
      <c r="G64" t="s">
        <v>189</v>
      </c>
      <c r="H64">
        <v>1</v>
      </c>
      <c r="I64">
        <v>3062</v>
      </c>
      <c r="J64" t="str">
        <f t="shared" si="17"/>
        <v>3062:1</v>
      </c>
    </row>
    <row r="65" spans="1:10">
      <c r="A65" t="s">
        <v>245</v>
      </c>
      <c r="E65">
        <v>16</v>
      </c>
      <c r="G65" t="s">
        <v>246</v>
      </c>
      <c r="H65">
        <v>5</v>
      </c>
      <c r="I65">
        <v>200115</v>
      </c>
      <c r="J65" t="str">
        <f t="shared" si="17"/>
        <v>200115:5</v>
      </c>
    </row>
    <row r="66" spans="1:10">
      <c r="A66" t="s">
        <v>247</v>
      </c>
      <c r="E66">
        <v>20</v>
      </c>
      <c r="G66" t="s">
        <v>241</v>
      </c>
      <c r="H66">
        <v>1</v>
      </c>
      <c r="I66">
        <v>10101</v>
      </c>
      <c r="J66" t="str">
        <f t="shared" si="17"/>
        <v>10101:1</v>
      </c>
    </row>
    <row r="67" spans="1:10">
      <c r="A67" t="s">
        <v>248</v>
      </c>
      <c r="E67">
        <v>24</v>
      </c>
      <c r="G67" t="s">
        <v>185</v>
      </c>
      <c r="H67">
        <v>1</v>
      </c>
      <c r="I67">
        <v>10102</v>
      </c>
      <c r="J67" t="str">
        <f t="shared" si="17"/>
        <v>10102:1</v>
      </c>
    </row>
    <row r="68" spans="1:10">
      <c r="A68" t="s">
        <v>249</v>
      </c>
      <c r="E68">
        <v>30</v>
      </c>
      <c r="G68" t="s">
        <v>165</v>
      </c>
      <c r="H68">
        <v>15</v>
      </c>
      <c r="I68">
        <v>9002</v>
      </c>
      <c r="J68" t="str">
        <f t="shared" si="17"/>
        <v>9002:15</v>
      </c>
    </row>
    <row r="69" spans="1:10">
      <c r="A69" t="s">
        <v>250</v>
      </c>
      <c r="E69">
        <v>35</v>
      </c>
      <c r="G69" t="s">
        <v>165</v>
      </c>
      <c r="H69">
        <v>30</v>
      </c>
      <c r="I69">
        <v>9002</v>
      </c>
      <c r="J69" t="str">
        <f t="shared" si="17"/>
        <v>9002:30</v>
      </c>
    </row>
    <row r="71" spans="2:2">
      <c r="B71" t="s">
        <v>251</v>
      </c>
    </row>
    <row r="72" spans="1:10">
      <c r="A72" t="s">
        <v>252</v>
      </c>
      <c r="B72">
        <v>5</v>
      </c>
      <c r="D72">
        <v>1</v>
      </c>
      <c r="E72">
        <f t="shared" ref="E72:E77" si="18">INT(B72*D72)</f>
        <v>5</v>
      </c>
      <c r="G72" t="s">
        <v>163</v>
      </c>
      <c r="H72">
        <v>20000</v>
      </c>
      <c r="I72">
        <v>9001</v>
      </c>
      <c r="J72" t="str">
        <f t="shared" ref="J72:J77" si="19">I72&amp;":"&amp;H72</f>
        <v>9001:20000</v>
      </c>
    </row>
    <row r="73" spans="1:10">
      <c r="A73" t="s">
        <v>253</v>
      </c>
      <c r="B73">
        <v>5</v>
      </c>
      <c r="D73">
        <v>1.5</v>
      </c>
      <c r="E73">
        <f t="shared" si="18"/>
        <v>7</v>
      </c>
      <c r="G73" t="s">
        <v>165</v>
      </c>
      <c r="H73">
        <v>10</v>
      </c>
      <c r="I73">
        <v>9002</v>
      </c>
      <c r="J73" t="str">
        <f t="shared" si="19"/>
        <v>9002:10</v>
      </c>
    </row>
    <row r="74" spans="1:10">
      <c r="A74" t="s">
        <v>254</v>
      </c>
      <c r="B74">
        <v>5</v>
      </c>
      <c r="D74">
        <v>2</v>
      </c>
      <c r="E74">
        <f t="shared" si="18"/>
        <v>10</v>
      </c>
      <c r="G74" t="s">
        <v>179</v>
      </c>
      <c r="H74">
        <v>3</v>
      </c>
      <c r="I74">
        <v>200105</v>
      </c>
      <c r="J74" t="str">
        <f t="shared" si="19"/>
        <v>200105:3</v>
      </c>
    </row>
    <row r="75" spans="1:10">
      <c r="A75" t="s">
        <v>255</v>
      </c>
      <c r="B75">
        <v>5</v>
      </c>
      <c r="D75">
        <v>2.5</v>
      </c>
      <c r="E75">
        <f t="shared" si="18"/>
        <v>12</v>
      </c>
      <c r="G75" t="s">
        <v>172</v>
      </c>
      <c r="H75">
        <v>1</v>
      </c>
      <c r="I75">
        <v>200101</v>
      </c>
      <c r="J75" t="str">
        <f t="shared" si="19"/>
        <v>200101:1</v>
      </c>
    </row>
    <row r="76" spans="1:10">
      <c r="A76" t="s">
        <v>256</v>
      </c>
      <c r="B76">
        <v>5</v>
      </c>
      <c r="D76">
        <v>3</v>
      </c>
      <c r="E76">
        <f t="shared" si="18"/>
        <v>15</v>
      </c>
      <c r="G76" t="s">
        <v>257</v>
      </c>
      <c r="H76">
        <v>6</v>
      </c>
      <c r="I76">
        <v>200112</v>
      </c>
      <c r="J76" t="str">
        <f t="shared" si="19"/>
        <v>200112:6</v>
      </c>
    </row>
    <row r="77" spans="1:10">
      <c r="A77" t="s">
        <v>258</v>
      </c>
      <c r="B77">
        <v>5</v>
      </c>
      <c r="D77">
        <v>3.5</v>
      </c>
      <c r="E77">
        <f t="shared" si="18"/>
        <v>17</v>
      </c>
      <c r="G77" t="s">
        <v>165</v>
      </c>
      <c r="H77">
        <v>20</v>
      </c>
      <c r="I77">
        <v>9002</v>
      </c>
      <c r="J77" t="str">
        <f t="shared" si="19"/>
        <v>9002:20</v>
      </c>
    </row>
    <row r="78" customFormat="1"/>
    <row r="79" customFormat="1" spans="2:6">
      <c r="B79" t="s">
        <v>259</v>
      </c>
      <c r="C79" t="s">
        <v>228</v>
      </c>
      <c r="D79" t="s">
        <v>229</v>
      </c>
      <c r="E79" t="s">
        <v>230</v>
      </c>
      <c r="F79" t="s">
        <v>231</v>
      </c>
    </row>
    <row r="80" spans="1:10">
      <c r="A80" t="s">
        <v>260</v>
      </c>
      <c r="B80">
        <v>1</v>
      </c>
      <c r="C80">
        <v>1</v>
      </c>
      <c r="D80">
        <v>1</v>
      </c>
      <c r="E80">
        <v>1</v>
      </c>
      <c r="F80">
        <f>INT(B80*C80*E80)</f>
        <v>1</v>
      </c>
      <c r="G80" t="s">
        <v>163</v>
      </c>
      <c r="H80">
        <v>15000</v>
      </c>
      <c r="I80">
        <v>9001</v>
      </c>
      <c r="J80" t="str">
        <f t="shared" ref="J80:J86" si="20">I80&amp;":"&amp;H80</f>
        <v>9001:15000</v>
      </c>
    </row>
    <row r="81" spans="1:10">
      <c r="A81" t="s">
        <v>261</v>
      </c>
      <c r="B81">
        <v>2</v>
      </c>
      <c r="C81">
        <v>2</v>
      </c>
      <c r="D81">
        <v>1.5</v>
      </c>
      <c r="E81">
        <f t="shared" ref="E81:E86" si="21">D81-D80</f>
        <v>0.5</v>
      </c>
      <c r="F81">
        <f t="shared" ref="F81:F86" si="22">INT(B81*C81*E81+F80)</f>
        <v>3</v>
      </c>
      <c r="G81" t="s">
        <v>262</v>
      </c>
      <c r="H81">
        <v>5</v>
      </c>
      <c r="I81">
        <v>3071</v>
      </c>
      <c r="J81" t="str">
        <f t="shared" si="20"/>
        <v>3071:5</v>
      </c>
    </row>
    <row r="82" spans="1:10">
      <c r="A82" t="s">
        <v>263</v>
      </c>
      <c r="B82">
        <v>2</v>
      </c>
      <c r="C82">
        <v>3</v>
      </c>
      <c r="D82">
        <v>2</v>
      </c>
      <c r="E82">
        <f t="shared" si="21"/>
        <v>0.5</v>
      </c>
      <c r="F82">
        <f t="shared" si="22"/>
        <v>6</v>
      </c>
      <c r="G82" t="s">
        <v>236</v>
      </c>
      <c r="H82">
        <v>5</v>
      </c>
      <c r="I82">
        <v>3072</v>
      </c>
      <c r="J82" t="str">
        <f t="shared" si="20"/>
        <v>3072:5</v>
      </c>
    </row>
    <row r="83" spans="1:10">
      <c r="A83" t="s">
        <v>264</v>
      </c>
      <c r="B83">
        <v>2</v>
      </c>
      <c r="C83">
        <v>4</v>
      </c>
      <c r="D83">
        <v>2.5</v>
      </c>
      <c r="E83">
        <f t="shared" si="21"/>
        <v>0.5</v>
      </c>
      <c r="F83">
        <f t="shared" si="22"/>
        <v>10</v>
      </c>
      <c r="G83" t="s">
        <v>236</v>
      </c>
      <c r="H83">
        <v>10</v>
      </c>
      <c r="I83">
        <v>200108</v>
      </c>
      <c r="J83" t="str">
        <f t="shared" si="20"/>
        <v>200108:10</v>
      </c>
    </row>
    <row r="84" spans="1:10">
      <c r="A84" t="s">
        <v>265</v>
      </c>
      <c r="B84">
        <v>2</v>
      </c>
      <c r="C84">
        <v>5</v>
      </c>
      <c r="D84">
        <v>3</v>
      </c>
      <c r="E84">
        <f t="shared" si="21"/>
        <v>0.5</v>
      </c>
      <c r="F84">
        <f t="shared" si="22"/>
        <v>15</v>
      </c>
      <c r="G84" t="s">
        <v>236</v>
      </c>
      <c r="H84">
        <v>15</v>
      </c>
      <c r="I84">
        <v>200110</v>
      </c>
      <c r="J84" t="str">
        <f t="shared" si="20"/>
        <v>200110:15</v>
      </c>
    </row>
    <row r="85" spans="1:10">
      <c r="A85" t="s">
        <v>266</v>
      </c>
      <c r="B85">
        <v>3</v>
      </c>
      <c r="C85">
        <v>5</v>
      </c>
      <c r="D85">
        <v>3.5</v>
      </c>
      <c r="E85">
        <f t="shared" si="21"/>
        <v>0.5</v>
      </c>
      <c r="F85">
        <f t="shared" si="22"/>
        <v>22</v>
      </c>
      <c r="G85" t="s">
        <v>267</v>
      </c>
      <c r="H85">
        <v>1</v>
      </c>
      <c r="I85">
        <v>3063</v>
      </c>
      <c r="J85" t="str">
        <f t="shared" si="20"/>
        <v>3063:1</v>
      </c>
    </row>
    <row r="86" spans="1:10">
      <c r="A86" t="s">
        <v>268</v>
      </c>
      <c r="B86">
        <v>3</v>
      </c>
      <c r="C86">
        <v>5</v>
      </c>
      <c r="D86">
        <v>4</v>
      </c>
      <c r="E86">
        <f t="shared" si="21"/>
        <v>0.5</v>
      </c>
      <c r="F86">
        <f t="shared" si="22"/>
        <v>29</v>
      </c>
      <c r="G86" t="s">
        <v>165</v>
      </c>
      <c r="H86">
        <v>20</v>
      </c>
      <c r="I86">
        <v>9002</v>
      </c>
      <c r="J86" t="str">
        <f t="shared" si="20"/>
        <v>9002:20</v>
      </c>
    </row>
    <row r="87" customFormat="1"/>
    <row r="88" customFormat="1" spans="6:6">
      <c r="F88" t="s">
        <v>231</v>
      </c>
    </row>
    <row r="89" customFormat="1" spans="1:10">
      <c r="A89" t="s">
        <v>269</v>
      </c>
      <c r="F89">
        <v>4</v>
      </c>
      <c r="G89" t="s">
        <v>163</v>
      </c>
      <c r="H89">
        <v>15000</v>
      </c>
      <c r="I89">
        <v>9001</v>
      </c>
      <c r="J89" t="str">
        <f t="shared" ref="J89:J95" si="23">I89&amp;":"&amp;H89</f>
        <v>9001:15000</v>
      </c>
    </row>
    <row r="90" customFormat="1" spans="1:10">
      <c r="A90" t="s">
        <v>270</v>
      </c>
      <c r="F90">
        <v>8</v>
      </c>
      <c r="G90" t="s">
        <v>163</v>
      </c>
      <c r="H90">
        <v>20000</v>
      </c>
      <c r="I90">
        <v>9001</v>
      </c>
      <c r="J90" t="str">
        <f t="shared" si="23"/>
        <v>9001:20000</v>
      </c>
    </row>
    <row r="91" customFormat="1" spans="1:10">
      <c r="A91" t="s">
        <v>271</v>
      </c>
      <c r="F91">
        <v>12</v>
      </c>
      <c r="G91" t="s">
        <v>172</v>
      </c>
      <c r="H91">
        <v>1</v>
      </c>
      <c r="I91">
        <v>200101</v>
      </c>
      <c r="J91" t="str">
        <f t="shared" si="23"/>
        <v>200101:1</v>
      </c>
    </row>
    <row r="92" customFormat="1" spans="1:10">
      <c r="A92" t="s">
        <v>272</v>
      </c>
      <c r="F92">
        <v>16</v>
      </c>
      <c r="G92" t="s">
        <v>246</v>
      </c>
      <c r="H92">
        <v>5</v>
      </c>
      <c r="I92">
        <v>200115</v>
      </c>
      <c r="J92" t="str">
        <f t="shared" si="23"/>
        <v>200115:5</v>
      </c>
    </row>
    <row r="93" customFormat="1" spans="1:10">
      <c r="A93" t="s">
        <v>273</v>
      </c>
      <c r="F93">
        <v>20</v>
      </c>
      <c r="G93" t="s">
        <v>274</v>
      </c>
      <c r="H93">
        <v>5</v>
      </c>
      <c r="I93">
        <v>3064</v>
      </c>
      <c r="J93" t="str">
        <f t="shared" si="23"/>
        <v>3064:5</v>
      </c>
    </row>
    <row r="94" customFormat="1" spans="1:10">
      <c r="A94" t="s">
        <v>275</v>
      </c>
      <c r="F94">
        <v>25</v>
      </c>
      <c r="G94" t="s">
        <v>165</v>
      </c>
      <c r="H94">
        <v>20</v>
      </c>
      <c r="I94">
        <v>9002</v>
      </c>
      <c r="J94" t="str">
        <f t="shared" si="23"/>
        <v>9002:20</v>
      </c>
    </row>
    <row r="95" customFormat="1" spans="1:10">
      <c r="A95" t="s">
        <v>276</v>
      </c>
      <c r="F95">
        <v>30</v>
      </c>
      <c r="G95" t="s">
        <v>165</v>
      </c>
      <c r="H95">
        <v>20</v>
      </c>
      <c r="I95">
        <v>9002</v>
      </c>
      <c r="J95" t="str">
        <f t="shared" si="23"/>
        <v>9002:20</v>
      </c>
    </row>
    <row r="96" customFormat="1"/>
    <row r="97" customFormat="1"/>
    <row r="98" customFormat="1" spans="1:10">
      <c r="A98" t="s">
        <v>277</v>
      </c>
      <c r="F98">
        <v>10000</v>
      </c>
      <c r="G98" t="s">
        <v>163</v>
      </c>
      <c r="H98">
        <v>15000</v>
      </c>
      <c r="I98">
        <v>9001</v>
      </c>
      <c r="J98" t="str">
        <f t="shared" ref="J98:J103" si="24">I98&amp;":"&amp;H98</f>
        <v>9001:15000</v>
      </c>
    </row>
    <row r="99" customFormat="1" spans="1:10">
      <c r="A99" t="s">
        <v>278</v>
      </c>
      <c r="F99">
        <v>20000</v>
      </c>
      <c r="G99" t="s">
        <v>163</v>
      </c>
      <c r="H99">
        <v>20000</v>
      </c>
      <c r="I99">
        <v>9001</v>
      </c>
      <c r="J99" t="str">
        <f t="shared" si="24"/>
        <v>9001:20000</v>
      </c>
    </row>
    <row r="100" customFormat="1" spans="1:10">
      <c r="A100" t="s">
        <v>279</v>
      </c>
      <c r="F100">
        <v>35000</v>
      </c>
      <c r="G100" t="s">
        <v>163</v>
      </c>
      <c r="H100">
        <v>30000</v>
      </c>
      <c r="I100">
        <v>9001</v>
      </c>
      <c r="J100" t="str">
        <f t="shared" si="24"/>
        <v>9001:30000</v>
      </c>
    </row>
    <row r="101" customFormat="1" spans="1:10">
      <c r="A101" t="s">
        <v>280</v>
      </c>
      <c r="F101">
        <v>55000</v>
      </c>
      <c r="G101" t="s">
        <v>246</v>
      </c>
      <c r="H101">
        <v>5</v>
      </c>
      <c r="I101">
        <v>200115</v>
      </c>
      <c r="J101" t="str">
        <f t="shared" si="24"/>
        <v>200115:5</v>
      </c>
    </row>
    <row r="102" customFormat="1" spans="1:10">
      <c r="A102" t="s">
        <v>281</v>
      </c>
      <c r="F102">
        <v>75000</v>
      </c>
      <c r="G102" t="s">
        <v>274</v>
      </c>
      <c r="H102">
        <v>5</v>
      </c>
      <c r="I102">
        <v>3064</v>
      </c>
      <c r="J102" t="str">
        <f t="shared" si="24"/>
        <v>3064:5</v>
      </c>
    </row>
    <row r="103" customFormat="1" spans="1:10">
      <c r="A103" t="s">
        <v>282</v>
      </c>
      <c r="F103">
        <v>80000</v>
      </c>
      <c r="G103" t="s">
        <v>165</v>
      </c>
      <c r="H103">
        <v>20</v>
      </c>
      <c r="I103">
        <v>9002</v>
      </c>
      <c r="J103" t="str">
        <f t="shared" si="24"/>
        <v>9002:20</v>
      </c>
    </row>
    <row r="104" customFormat="1"/>
    <row r="105" customFormat="1" spans="2:6">
      <c r="B105" t="s">
        <v>283</v>
      </c>
      <c r="D105" t="s">
        <v>229</v>
      </c>
      <c r="E105" t="s">
        <v>230</v>
      </c>
      <c r="F105" t="s">
        <v>231</v>
      </c>
    </row>
    <row r="106" spans="1:10">
      <c r="A106" t="s">
        <v>284</v>
      </c>
      <c r="B106">
        <v>3</v>
      </c>
      <c r="D106">
        <v>1</v>
      </c>
      <c r="E106">
        <v>1</v>
      </c>
      <c r="F106">
        <f>INT(B106*E106)</f>
        <v>3</v>
      </c>
      <c r="G106" t="s">
        <v>163</v>
      </c>
      <c r="H106">
        <v>20000</v>
      </c>
      <c r="I106">
        <v>9001</v>
      </c>
      <c r="J106" t="str">
        <f t="shared" ref="J106:J112" si="25">I106&amp;":"&amp;H106</f>
        <v>9001:20000</v>
      </c>
    </row>
    <row r="107" spans="1:10">
      <c r="A107" t="s">
        <v>285</v>
      </c>
      <c r="B107">
        <v>4</v>
      </c>
      <c r="D107">
        <v>1.5</v>
      </c>
      <c r="E107">
        <f t="shared" ref="E107:E112" si="26">D107-D106</f>
        <v>0.5</v>
      </c>
      <c r="F107">
        <f t="shared" ref="F107:F112" si="27">INT(B107*E107+F106)</f>
        <v>5</v>
      </c>
      <c r="G107" t="s">
        <v>168</v>
      </c>
      <c r="H107">
        <v>1</v>
      </c>
      <c r="I107">
        <v>1027</v>
      </c>
      <c r="J107" t="str">
        <f t="shared" si="25"/>
        <v>1027:1</v>
      </c>
    </row>
    <row r="108" spans="1:10">
      <c r="A108" t="s">
        <v>286</v>
      </c>
      <c r="B108">
        <v>5</v>
      </c>
      <c r="D108">
        <v>2</v>
      </c>
      <c r="E108">
        <f t="shared" si="26"/>
        <v>0.5</v>
      </c>
      <c r="F108">
        <f t="shared" si="27"/>
        <v>7</v>
      </c>
      <c r="G108" t="s">
        <v>287</v>
      </c>
      <c r="H108">
        <v>1</v>
      </c>
      <c r="I108">
        <v>3052</v>
      </c>
      <c r="J108" t="str">
        <f t="shared" si="25"/>
        <v>3052:1</v>
      </c>
    </row>
    <row r="109" spans="1:10">
      <c r="A109" t="s">
        <v>288</v>
      </c>
      <c r="B109">
        <v>5</v>
      </c>
      <c r="D109">
        <v>3.5</v>
      </c>
      <c r="E109">
        <f t="shared" si="26"/>
        <v>1.5</v>
      </c>
      <c r="F109">
        <f t="shared" si="27"/>
        <v>14</v>
      </c>
      <c r="G109" t="s">
        <v>172</v>
      </c>
      <c r="H109">
        <v>1</v>
      </c>
      <c r="I109">
        <v>200101</v>
      </c>
      <c r="J109" t="str">
        <f t="shared" si="25"/>
        <v>200101:1</v>
      </c>
    </row>
    <row r="110" spans="1:10">
      <c r="A110" t="s">
        <v>289</v>
      </c>
      <c r="B110">
        <v>5</v>
      </c>
      <c r="D110">
        <v>4</v>
      </c>
      <c r="E110">
        <f t="shared" si="26"/>
        <v>0.5</v>
      </c>
      <c r="F110">
        <f t="shared" si="27"/>
        <v>16</v>
      </c>
      <c r="G110" t="s">
        <v>172</v>
      </c>
      <c r="H110">
        <v>1</v>
      </c>
      <c r="I110">
        <v>200101</v>
      </c>
      <c r="J110" t="str">
        <f t="shared" si="25"/>
        <v>200101:1</v>
      </c>
    </row>
    <row r="111" spans="1:10">
      <c r="A111" t="s">
        <v>290</v>
      </c>
      <c r="B111">
        <v>6</v>
      </c>
      <c r="D111">
        <v>4.5</v>
      </c>
      <c r="E111">
        <f t="shared" si="26"/>
        <v>0.5</v>
      </c>
      <c r="F111">
        <f t="shared" si="27"/>
        <v>19</v>
      </c>
      <c r="G111" t="s">
        <v>172</v>
      </c>
      <c r="H111">
        <v>5</v>
      </c>
      <c r="I111">
        <v>200101</v>
      </c>
      <c r="J111" t="str">
        <f t="shared" si="25"/>
        <v>200101:5</v>
      </c>
    </row>
    <row r="112" spans="1:10">
      <c r="A112" t="s">
        <v>291</v>
      </c>
      <c r="B112">
        <v>6</v>
      </c>
      <c r="D112">
        <v>5</v>
      </c>
      <c r="E112">
        <f t="shared" si="26"/>
        <v>0.5</v>
      </c>
      <c r="F112">
        <f t="shared" si="27"/>
        <v>22</v>
      </c>
      <c r="G112" t="s">
        <v>165</v>
      </c>
      <c r="H112">
        <v>30</v>
      </c>
      <c r="I112">
        <v>9002</v>
      </c>
      <c r="J112" t="str">
        <f t="shared" si="25"/>
        <v>9002:30</v>
      </c>
    </row>
    <row r="113" customFormat="1" spans="2:2">
      <c r="B113" t="s">
        <v>292</v>
      </c>
    </row>
    <row r="114" spans="1:10">
      <c r="A114" t="s">
        <v>293</v>
      </c>
      <c r="B114">
        <v>3</v>
      </c>
      <c r="G114" t="s">
        <v>163</v>
      </c>
      <c r="H114">
        <v>10000</v>
      </c>
      <c r="I114">
        <v>9001</v>
      </c>
      <c r="J114" t="str">
        <f t="shared" ref="J114:J120" si="28">I114&amp;":"&amp;H114</f>
        <v>9001:10000</v>
      </c>
    </row>
    <row r="115" spans="1:10">
      <c r="A115" t="s">
        <v>294</v>
      </c>
      <c r="B115">
        <v>5</v>
      </c>
      <c r="G115" t="s">
        <v>163</v>
      </c>
      <c r="H115">
        <v>20000</v>
      </c>
      <c r="I115">
        <v>9001</v>
      </c>
      <c r="J115" t="str">
        <f t="shared" si="28"/>
        <v>9001:20000</v>
      </c>
    </row>
    <row r="116" spans="1:10">
      <c r="A116" t="s">
        <v>295</v>
      </c>
      <c r="B116">
        <v>8</v>
      </c>
      <c r="G116" t="s">
        <v>163</v>
      </c>
      <c r="H116">
        <v>50000</v>
      </c>
      <c r="I116">
        <v>9001</v>
      </c>
      <c r="J116" t="str">
        <f t="shared" si="28"/>
        <v>9001:50000</v>
      </c>
    </row>
    <row r="117" spans="1:10">
      <c r="A117" t="s">
        <v>296</v>
      </c>
      <c r="B117">
        <v>11</v>
      </c>
      <c r="G117" t="s">
        <v>172</v>
      </c>
      <c r="H117">
        <v>5</v>
      </c>
      <c r="I117">
        <v>200101</v>
      </c>
      <c r="J117" t="str">
        <f t="shared" si="28"/>
        <v>200101:5</v>
      </c>
    </row>
    <row r="118" spans="1:10">
      <c r="A118" t="s">
        <v>297</v>
      </c>
      <c r="B118">
        <v>13</v>
      </c>
      <c r="G118" t="s">
        <v>165</v>
      </c>
      <c r="H118">
        <v>20</v>
      </c>
      <c r="I118">
        <v>9002</v>
      </c>
      <c r="J118" t="str">
        <f t="shared" si="28"/>
        <v>9002:20</v>
      </c>
    </row>
    <row r="119" spans="1:10">
      <c r="A119" t="s">
        <v>298</v>
      </c>
      <c r="B119">
        <v>15</v>
      </c>
      <c r="G119" s="1" t="s">
        <v>176</v>
      </c>
      <c r="H119" s="1">
        <v>1</v>
      </c>
      <c r="I119">
        <v>3030</v>
      </c>
      <c r="J119" t="str">
        <f t="shared" si="28"/>
        <v>3030:1</v>
      </c>
    </row>
    <row r="120" spans="1:10">
      <c r="A120" t="s">
        <v>299</v>
      </c>
      <c r="B120">
        <v>17</v>
      </c>
      <c r="G120" t="s">
        <v>194</v>
      </c>
      <c r="H120" s="1">
        <v>1</v>
      </c>
      <c r="I120">
        <v>3020</v>
      </c>
      <c r="J120" t="str">
        <f t="shared" si="28"/>
        <v>3020:1</v>
      </c>
    </row>
    <row r="121" customFormat="1" spans="5:5">
      <c r="E121" s="1"/>
    </row>
    <row r="122" customFormat="1" spans="1:10">
      <c r="A122" t="s">
        <v>300</v>
      </c>
      <c r="F122">
        <v>2</v>
      </c>
      <c r="G122" t="s">
        <v>163</v>
      </c>
      <c r="H122">
        <v>15000</v>
      </c>
      <c r="I122">
        <v>9001</v>
      </c>
      <c r="J122" t="str">
        <f t="shared" ref="J122:J127" si="29">I122&amp;":"&amp;H122</f>
        <v>9001:15000</v>
      </c>
    </row>
    <row r="123" customFormat="1" spans="1:10">
      <c r="A123" t="s">
        <v>301</v>
      </c>
      <c r="F123">
        <v>4</v>
      </c>
      <c r="G123" t="s">
        <v>163</v>
      </c>
      <c r="H123">
        <v>20000</v>
      </c>
      <c r="I123">
        <v>9001</v>
      </c>
      <c r="J123" t="str">
        <f t="shared" si="29"/>
        <v>9001:20000</v>
      </c>
    </row>
    <row r="124" customFormat="1" spans="1:10">
      <c r="A124" t="s">
        <v>302</v>
      </c>
      <c r="F124">
        <v>6</v>
      </c>
      <c r="G124" t="s">
        <v>172</v>
      </c>
      <c r="H124">
        <v>5</v>
      </c>
      <c r="I124">
        <v>200101</v>
      </c>
      <c r="J124" t="str">
        <f t="shared" si="29"/>
        <v>200101:5</v>
      </c>
    </row>
    <row r="125" customFormat="1" spans="1:10">
      <c r="A125" t="s">
        <v>303</v>
      </c>
      <c r="F125">
        <v>8</v>
      </c>
      <c r="G125" t="s">
        <v>246</v>
      </c>
      <c r="H125">
        <v>5</v>
      </c>
      <c r="I125">
        <v>200115</v>
      </c>
      <c r="J125" t="str">
        <f t="shared" si="29"/>
        <v>200115:5</v>
      </c>
    </row>
    <row r="126" customFormat="1" spans="1:10">
      <c r="A126" t="s">
        <v>304</v>
      </c>
      <c r="F126">
        <v>12</v>
      </c>
      <c r="G126" t="s">
        <v>274</v>
      </c>
      <c r="H126">
        <v>5</v>
      </c>
      <c r="I126">
        <v>3064</v>
      </c>
      <c r="J126" t="str">
        <f t="shared" si="29"/>
        <v>3064:5</v>
      </c>
    </row>
    <row r="127" customFormat="1" spans="1:10">
      <c r="A127" t="s">
        <v>305</v>
      </c>
      <c r="F127">
        <v>16</v>
      </c>
      <c r="G127" t="s">
        <v>165</v>
      </c>
      <c r="H127">
        <v>30</v>
      </c>
      <c r="I127">
        <v>9002</v>
      </c>
      <c r="J127" t="str">
        <f t="shared" si="29"/>
        <v>9002:30</v>
      </c>
    </row>
    <row r="128" customFormat="1" spans="5:5">
      <c r="E128" s="1"/>
    </row>
    <row r="129" customFormat="1" spans="5:5">
      <c r="E129" s="1"/>
    </row>
    <row r="130" customFormat="1" spans="2:2">
      <c r="B130" t="s">
        <v>306</v>
      </c>
    </row>
    <row r="131" customFormat="1" spans="1:10">
      <c r="A131" t="s">
        <v>307</v>
      </c>
      <c r="B131">
        <v>10</v>
      </c>
      <c r="G131" t="s">
        <v>163</v>
      </c>
      <c r="H131">
        <v>10000</v>
      </c>
      <c r="I131">
        <v>9001</v>
      </c>
      <c r="J131" t="str">
        <f>I131&amp;":"&amp;H131</f>
        <v>9001:10000</v>
      </c>
    </row>
    <row r="132" customFormat="1" spans="1:10">
      <c r="A132" t="s">
        <v>308</v>
      </c>
      <c r="B132">
        <v>15</v>
      </c>
      <c r="G132" t="s">
        <v>168</v>
      </c>
      <c r="H132">
        <v>1</v>
      </c>
      <c r="I132">
        <v>1027</v>
      </c>
      <c r="J132" t="str">
        <f>I132&amp;":"&amp;H132</f>
        <v>1027:1</v>
      </c>
    </row>
    <row r="133" customFormat="1" spans="1:10">
      <c r="A133" t="s">
        <v>309</v>
      </c>
      <c r="B133">
        <v>20</v>
      </c>
      <c r="G133" t="s">
        <v>310</v>
      </c>
      <c r="H133">
        <v>1</v>
      </c>
      <c r="I133">
        <v>3050</v>
      </c>
      <c r="J133" t="str">
        <f>I133&amp;":"&amp;H133</f>
        <v>3050:1</v>
      </c>
    </row>
    <row r="134" customFormat="1" spans="1:10">
      <c r="A134" t="s">
        <v>311</v>
      </c>
      <c r="B134">
        <v>25</v>
      </c>
      <c r="G134" t="s">
        <v>310</v>
      </c>
      <c r="H134">
        <v>2</v>
      </c>
      <c r="I134">
        <v>3050</v>
      </c>
      <c r="J134" t="str">
        <f>I134&amp;":"&amp;H134</f>
        <v>3050:2</v>
      </c>
    </row>
    <row r="135" customFormat="1" spans="1:10">
      <c r="A135" t="s">
        <v>312</v>
      </c>
      <c r="B135">
        <v>30</v>
      </c>
      <c r="G135" t="s">
        <v>165</v>
      </c>
      <c r="H135">
        <v>20</v>
      </c>
      <c r="I135">
        <v>9002</v>
      </c>
      <c r="J135" t="str">
        <f>I135&amp;":"&amp;H135</f>
        <v>9002:20</v>
      </c>
    </row>
    <row r="136" customFormat="1"/>
    <row r="137" spans="2:5">
      <c r="B137" t="s">
        <v>313</v>
      </c>
      <c r="D137" t="s">
        <v>229</v>
      </c>
      <c r="E137" t="s">
        <v>231</v>
      </c>
    </row>
    <row r="138" spans="1:10">
      <c r="A138" t="s">
        <v>314</v>
      </c>
      <c r="B138">
        <v>8</v>
      </c>
      <c r="D138">
        <v>1</v>
      </c>
      <c r="E138">
        <f>INT(B138*D138)</f>
        <v>8</v>
      </c>
      <c r="G138" t="s">
        <v>163</v>
      </c>
      <c r="H138">
        <v>10000</v>
      </c>
      <c r="I138">
        <v>9001</v>
      </c>
      <c r="J138" t="str">
        <f>I138&amp;":"&amp;H138</f>
        <v>9001:10000</v>
      </c>
    </row>
    <row r="139" spans="1:10">
      <c r="A139" t="s">
        <v>315</v>
      </c>
      <c r="B139">
        <v>10</v>
      </c>
      <c r="D139">
        <v>1.5</v>
      </c>
      <c r="E139">
        <f>INT(B139*D139)</f>
        <v>15</v>
      </c>
      <c r="G139" t="s">
        <v>163</v>
      </c>
      <c r="H139">
        <v>20000</v>
      </c>
      <c r="I139">
        <v>9001</v>
      </c>
      <c r="J139" t="str">
        <f>I139&amp;":"&amp;H139</f>
        <v>9001:20000</v>
      </c>
    </row>
    <row r="140" spans="1:10">
      <c r="A140" t="s">
        <v>316</v>
      </c>
      <c r="B140">
        <v>12</v>
      </c>
      <c r="D140">
        <v>2</v>
      </c>
      <c r="E140">
        <f>INT(B140*D140)</f>
        <v>24</v>
      </c>
      <c r="G140" t="s">
        <v>179</v>
      </c>
      <c r="H140">
        <v>1</v>
      </c>
      <c r="I140">
        <v>200105</v>
      </c>
      <c r="J140" t="str">
        <f>I140&amp;":"&amp;H140</f>
        <v>200105:1</v>
      </c>
    </row>
    <row r="141" spans="1:10">
      <c r="A141" t="s">
        <v>317</v>
      </c>
      <c r="B141">
        <v>12</v>
      </c>
      <c r="D141">
        <v>3</v>
      </c>
      <c r="E141">
        <f>INT(B141*D141)</f>
        <v>36</v>
      </c>
      <c r="G141" t="s">
        <v>179</v>
      </c>
      <c r="H141">
        <v>2</v>
      </c>
      <c r="I141">
        <v>200105</v>
      </c>
      <c r="J141" t="str">
        <f>I141&amp;":"&amp;H141</f>
        <v>200105:2</v>
      </c>
    </row>
    <row r="142" spans="1:10">
      <c r="A142" t="s">
        <v>318</v>
      </c>
      <c r="B142">
        <v>14</v>
      </c>
      <c r="D142">
        <v>4</v>
      </c>
      <c r="E142">
        <f>INT(B142*D142)</f>
        <v>56</v>
      </c>
      <c r="G142" t="s">
        <v>165</v>
      </c>
      <c r="H142">
        <v>10</v>
      </c>
      <c r="I142">
        <v>9002</v>
      </c>
      <c r="J142" t="str">
        <f>I142&amp;":"&amp;H142</f>
        <v>9002:10</v>
      </c>
    </row>
    <row r="144" spans="2:5">
      <c r="B144" t="s">
        <v>319</v>
      </c>
      <c r="D144" t="s">
        <v>229</v>
      </c>
      <c r="E144" t="s">
        <v>231</v>
      </c>
    </row>
    <row r="145" spans="1:10">
      <c r="A145" t="s">
        <v>320</v>
      </c>
      <c r="B145">
        <v>8</v>
      </c>
      <c r="D145">
        <v>1</v>
      </c>
      <c r="E145">
        <f>INT(B145*D145)</f>
        <v>8</v>
      </c>
      <c r="G145" t="s">
        <v>163</v>
      </c>
      <c r="H145">
        <v>10000</v>
      </c>
      <c r="I145">
        <v>9001</v>
      </c>
      <c r="J145" t="str">
        <f>I145&amp;":"&amp;H145</f>
        <v>9001:10000</v>
      </c>
    </row>
    <row r="146" spans="1:10">
      <c r="A146" t="s">
        <v>321</v>
      </c>
      <c r="B146">
        <v>10</v>
      </c>
      <c r="D146">
        <v>1.5</v>
      </c>
      <c r="E146">
        <f t="shared" ref="E146:E155" si="30">INT(B146*D146)</f>
        <v>15</v>
      </c>
      <c r="G146" t="s">
        <v>163</v>
      </c>
      <c r="H146">
        <v>20000</v>
      </c>
      <c r="I146">
        <v>9001</v>
      </c>
      <c r="J146" t="str">
        <f>I146&amp;":"&amp;H146</f>
        <v>9001:20000</v>
      </c>
    </row>
    <row r="147" spans="1:10">
      <c r="A147" t="s">
        <v>322</v>
      </c>
      <c r="B147">
        <v>12</v>
      </c>
      <c r="D147">
        <v>2</v>
      </c>
      <c r="E147">
        <f t="shared" si="30"/>
        <v>24</v>
      </c>
      <c r="G147" t="s">
        <v>179</v>
      </c>
      <c r="H147">
        <v>1</v>
      </c>
      <c r="I147">
        <v>200105</v>
      </c>
      <c r="J147" t="str">
        <f>I147&amp;":"&amp;H147</f>
        <v>200105:1</v>
      </c>
    </row>
    <row r="148" spans="1:10">
      <c r="A148" t="s">
        <v>323</v>
      </c>
      <c r="B148">
        <v>12</v>
      </c>
      <c r="D148">
        <v>3</v>
      </c>
      <c r="E148">
        <f t="shared" si="30"/>
        <v>36</v>
      </c>
      <c r="G148" t="s">
        <v>179</v>
      </c>
      <c r="H148">
        <v>2</v>
      </c>
      <c r="I148">
        <v>200105</v>
      </c>
      <c r="J148" t="str">
        <f>I148&amp;":"&amp;H148</f>
        <v>200105:2</v>
      </c>
    </row>
    <row r="149" spans="1:10">
      <c r="A149" t="s">
        <v>324</v>
      </c>
      <c r="B149">
        <v>14</v>
      </c>
      <c r="D149">
        <v>4</v>
      </c>
      <c r="E149">
        <f t="shared" si="30"/>
        <v>56</v>
      </c>
      <c r="G149" t="s">
        <v>165</v>
      </c>
      <c r="H149">
        <v>10</v>
      </c>
      <c r="I149">
        <v>9002</v>
      </c>
      <c r="J149" t="str">
        <f>I149&amp;":"&amp;H149</f>
        <v>9002:10</v>
      </c>
    </row>
    <row r="150" spans="2:5">
      <c r="B150" t="s">
        <v>325</v>
      </c>
      <c r="D150" t="s">
        <v>229</v>
      </c>
      <c r="E150" t="s">
        <v>231</v>
      </c>
    </row>
    <row r="151" spans="1:10">
      <c r="A151" t="s">
        <v>326</v>
      </c>
      <c r="B151">
        <v>2</v>
      </c>
      <c r="D151">
        <v>1</v>
      </c>
      <c r="E151">
        <f t="shared" si="30"/>
        <v>2</v>
      </c>
      <c r="G151" t="s">
        <v>165</v>
      </c>
      <c r="H151">
        <v>5</v>
      </c>
      <c r="I151">
        <v>9002</v>
      </c>
      <c r="J151" t="str">
        <f>I151&amp;":"&amp;H151</f>
        <v>9002:5</v>
      </c>
    </row>
    <row r="152" spans="1:10">
      <c r="A152" t="s">
        <v>327</v>
      </c>
      <c r="B152">
        <v>4</v>
      </c>
      <c r="D152">
        <v>1.5</v>
      </c>
      <c r="E152">
        <f t="shared" si="30"/>
        <v>6</v>
      </c>
      <c r="G152" t="s">
        <v>165</v>
      </c>
      <c r="H152">
        <v>10</v>
      </c>
      <c r="I152">
        <v>9002</v>
      </c>
      <c r="J152" t="str">
        <f>I152&amp;":"&amp;H152</f>
        <v>9002:10</v>
      </c>
    </row>
    <row r="153" spans="1:10">
      <c r="A153" t="s">
        <v>328</v>
      </c>
      <c r="B153">
        <v>6</v>
      </c>
      <c r="D153">
        <v>2</v>
      </c>
      <c r="E153">
        <f t="shared" si="30"/>
        <v>12</v>
      </c>
      <c r="G153" t="s">
        <v>172</v>
      </c>
      <c r="H153">
        <v>5</v>
      </c>
      <c r="I153">
        <v>200101</v>
      </c>
      <c r="J153" t="str">
        <f>I153&amp;":"&amp;H153</f>
        <v>200101:5</v>
      </c>
    </row>
    <row r="154" spans="1:10">
      <c r="A154" t="s">
        <v>329</v>
      </c>
      <c r="B154">
        <v>6</v>
      </c>
      <c r="D154">
        <v>3</v>
      </c>
      <c r="E154">
        <f t="shared" si="30"/>
        <v>18</v>
      </c>
      <c r="G154" t="s">
        <v>165</v>
      </c>
      <c r="H154">
        <v>50</v>
      </c>
      <c r="I154">
        <v>9002</v>
      </c>
      <c r="J154" t="str">
        <f>I154&amp;":"&amp;H154</f>
        <v>9002:50</v>
      </c>
    </row>
    <row r="155" spans="1:10">
      <c r="A155" t="s">
        <v>330</v>
      </c>
      <c r="B155">
        <v>6</v>
      </c>
      <c r="D155">
        <v>4</v>
      </c>
      <c r="E155">
        <f t="shared" si="30"/>
        <v>24</v>
      </c>
      <c r="G155" t="s">
        <v>194</v>
      </c>
      <c r="H155">
        <v>1</v>
      </c>
      <c r="I155">
        <v>3020</v>
      </c>
      <c r="J155" t="str">
        <f>I155&amp;":"&amp;H155</f>
        <v>3020:1</v>
      </c>
    </row>
    <row r="156" spans="2:5">
      <c r="B156" t="s">
        <v>331</v>
      </c>
      <c r="D156" t="s">
        <v>229</v>
      </c>
      <c r="E156" t="s">
        <v>231</v>
      </c>
    </row>
    <row r="157" spans="1:10">
      <c r="A157" t="s">
        <v>332</v>
      </c>
      <c r="B157">
        <v>2</v>
      </c>
      <c r="D157">
        <v>1</v>
      </c>
      <c r="E157">
        <f t="shared" ref="E157:E161" si="31">INT(B157*D157)</f>
        <v>2</v>
      </c>
      <c r="G157" t="s">
        <v>165</v>
      </c>
      <c r="H157">
        <v>5</v>
      </c>
      <c r="I157">
        <v>9002</v>
      </c>
      <c r="J157" t="str">
        <f>I157&amp;":"&amp;H157</f>
        <v>9002:5</v>
      </c>
    </row>
    <row r="158" spans="1:10">
      <c r="A158" t="s">
        <v>333</v>
      </c>
      <c r="B158">
        <v>4</v>
      </c>
      <c r="D158">
        <v>1.5</v>
      </c>
      <c r="E158">
        <f t="shared" si="31"/>
        <v>6</v>
      </c>
      <c r="G158" t="s">
        <v>165</v>
      </c>
      <c r="H158">
        <v>10</v>
      </c>
      <c r="I158">
        <v>9002</v>
      </c>
      <c r="J158" t="str">
        <f>I158&amp;":"&amp;H158</f>
        <v>9002:10</v>
      </c>
    </row>
    <row r="159" spans="1:10">
      <c r="A159" t="s">
        <v>334</v>
      </c>
      <c r="B159">
        <v>4</v>
      </c>
      <c r="D159">
        <v>2</v>
      </c>
      <c r="E159">
        <f t="shared" si="31"/>
        <v>8</v>
      </c>
      <c r="G159" t="s">
        <v>172</v>
      </c>
      <c r="H159">
        <v>5</v>
      </c>
      <c r="I159">
        <v>200101</v>
      </c>
      <c r="J159" t="str">
        <f>I159&amp;":"&amp;H159</f>
        <v>200101:5</v>
      </c>
    </row>
    <row r="160" spans="1:10">
      <c r="A160" t="s">
        <v>335</v>
      </c>
      <c r="B160">
        <v>4</v>
      </c>
      <c r="D160">
        <v>3</v>
      </c>
      <c r="E160">
        <f t="shared" si="31"/>
        <v>12</v>
      </c>
      <c r="G160" t="s">
        <v>165</v>
      </c>
      <c r="H160">
        <v>30</v>
      </c>
      <c r="I160">
        <v>9002</v>
      </c>
      <c r="J160" t="str">
        <f>I160&amp;":"&amp;H160</f>
        <v>9002:30</v>
      </c>
    </row>
    <row r="161" spans="1:10">
      <c r="A161" t="s">
        <v>336</v>
      </c>
      <c r="B161">
        <v>4</v>
      </c>
      <c r="D161">
        <v>4</v>
      </c>
      <c r="E161">
        <f t="shared" si="31"/>
        <v>16</v>
      </c>
      <c r="G161" t="s">
        <v>176</v>
      </c>
      <c r="H161">
        <v>1</v>
      </c>
      <c r="I161">
        <v>3030</v>
      </c>
      <c r="J161" t="str">
        <f>I161&amp;":"&amp;H161</f>
        <v>3030:1</v>
      </c>
    </row>
    <row r="163" customFormat="1" spans="5:5">
      <c r="E163" t="s">
        <v>231</v>
      </c>
    </row>
    <row r="164" spans="1:10">
      <c r="A164" t="s">
        <v>337</v>
      </c>
      <c r="E164">
        <v>1</v>
      </c>
      <c r="G164" t="s">
        <v>179</v>
      </c>
      <c r="H164">
        <v>5</v>
      </c>
      <c r="I164">
        <v>200105</v>
      </c>
      <c r="J164" t="str">
        <f>I164&amp;":"&amp;H164</f>
        <v>200105:5</v>
      </c>
    </row>
    <row r="165" spans="1:10">
      <c r="A165" t="s">
        <v>338</v>
      </c>
      <c r="E165">
        <v>2</v>
      </c>
      <c r="G165" t="s">
        <v>172</v>
      </c>
      <c r="H165">
        <v>10</v>
      </c>
      <c r="I165">
        <v>200101</v>
      </c>
      <c r="J165" t="str">
        <f>I165&amp;":"&amp;H165</f>
        <v>200101:10</v>
      </c>
    </row>
    <row r="166" spans="1:10">
      <c r="A166" t="s">
        <v>339</v>
      </c>
      <c r="E166">
        <v>3</v>
      </c>
      <c r="G166" t="s">
        <v>165</v>
      </c>
      <c r="H166">
        <v>30</v>
      </c>
      <c r="I166">
        <v>9002</v>
      </c>
      <c r="J166" t="str">
        <f>I166&amp;":"&amp;H166</f>
        <v>9002:30</v>
      </c>
    </row>
    <row r="167" spans="1:10">
      <c r="A167" t="s">
        <v>340</v>
      </c>
      <c r="E167">
        <v>4</v>
      </c>
      <c r="G167" t="s">
        <v>176</v>
      </c>
      <c r="H167">
        <v>1</v>
      </c>
      <c r="I167">
        <v>3030</v>
      </c>
      <c r="J167" t="str">
        <f>I167&amp;":"&amp;H167</f>
        <v>3030:1</v>
      </c>
    </row>
    <row r="168" spans="1:10">
      <c r="A168" t="s">
        <v>341</v>
      </c>
      <c r="E168">
        <v>5</v>
      </c>
      <c r="G168" t="s">
        <v>194</v>
      </c>
      <c r="H168">
        <v>1</v>
      </c>
      <c r="I168">
        <v>3020</v>
      </c>
      <c r="J168" t="str">
        <f>I168&amp;":"&amp;H168</f>
        <v>3020:1</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1 " > < c o m m e n t   s : r e f = " N 1 "   r g b C l r = " 5 C C 7 F 0 " / > < c o m m e n t   s : r e f = " Q 1 "   r g b C l r = " 0 F C 8 8 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mission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凤梨熟了</cp:lastModifiedBy>
  <dcterms:created xsi:type="dcterms:W3CDTF">2021-12-05T05:02:00Z</dcterms:created>
  <dcterms:modified xsi:type="dcterms:W3CDTF">2025-05-06T09:24:18Z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E5C973B42E914393BD315739FB376C68</vt:lpwstr>
  </property>
  <property fmtid="{D5CDD505-2E9C-101B-9397-08002B2CF9AE}" pid="4" name="commondata">
    <vt:lpwstr>eyJoZGlkIjoiMjA0OTE1NGNiY2U4NDY0NzFmYWRjZGNhNjE4ZTdlYzYifQ==</vt:lpwstr>
  </property>
  <property fmtid="{D5CDD505-2E9C-101B-9397-08002B2CF9AE}" pid="5" name="KSOReadingLayout">
    <vt:bool>true</vt:bool>
  </property>
</Properties>
</file>