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pinto/Desktop/"/>
    </mc:Choice>
  </mc:AlternateContent>
  <xr:revisionPtr revIDLastSave="0" documentId="13_ncr:1_{8B388D34-6457-3E45-AF49-B49C4BEC7127}" xr6:coauthVersionLast="47" xr6:coauthVersionMax="47" xr10:uidLastSave="{00000000-0000-0000-0000-000000000000}"/>
  <bookViews>
    <workbookView xWindow="0" yWindow="760" windowWidth="30240" windowHeight="18880" xr2:uid="{A77DCA65-2A91-374C-9174-1D0C1C4AC16C}"/>
  </bookViews>
  <sheets>
    <sheet name="Tabela de Valores" sheetId="1" r:id="rId1"/>
    <sheet name="Tensão superficial" sheetId="2" r:id="rId2"/>
    <sheet name="Soluções Mae" sheetId="4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D36" i="2" s="1"/>
  <c r="B37" i="2"/>
  <c r="D37" i="2" s="1"/>
  <c r="B38" i="2"/>
  <c r="D38" i="2" s="1"/>
  <c r="B39" i="2"/>
  <c r="D39" i="2" s="1"/>
  <c r="B40" i="2"/>
  <c r="D40" i="2" s="1"/>
  <c r="B41" i="2"/>
  <c r="D41" i="2" s="1"/>
  <c r="B42" i="2"/>
  <c r="D42" i="2" s="1"/>
</calcChain>
</file>

<file path=xl/sharedStrings.xml><?xml version="1.0" encoding="utf-8"?>
<sst xmlns="http://schemas.openxmlformats.org/spreadsheetml/2006/main" count="62" uniqueCount="21">
  <si>
    <t>Gravidade</t>
  </si>
  <si>
    <t>Raio</t>
  </si>
  <si>
    <t>Correcao</t>
  </si>
  <si>
    <t>Tabela de Valores</t>
  </si>
  <si>
    <t>Constante</t>
  </si>
  <si>
    <t>Valor</t>
  </si>
  <si>
    <t>Sistema</t>
  </si>
  <si>
    <t>[X] real</t>
  </si>
  <si>
    <t>[X] teo</t>
  </si>
  <si>
    <t>TX-100</t>
  </si>
  <si>
    <t>TX-101</t>
  </si>
  <si>
    <t>vol s.mae /ml</t>
  </si>
  <si>
    <t>TX-114</t>
  </si>
  <si>
    <t>TX-405</t>
  </si>
  <si>
    <t>TX-NP9</t>
  </si>
  <si>
    <t>SDS</t>
  </si>
  <si>
    <t>Solução</t>
  </si>
  <si>
    <t>[X] Teo</t>
  </si>
  <si>
    <t>[X] Real</t>
  </si>
  <si>
    <t>T.Sup.1</t>
  </si>
  <si>
    <t>T.Sup.2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</si>
</sst>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font>
        <color rgb="FF665E00"/>
      </font>
      <fill>
        <patternFill>
          <bgColor rgb="FFFFF799"/>
        </patternFill>
      </fill>
    </dxf>
    <dxf>
      <font>
        <color rgb="FF116600"/>
      </font>
      <fill>
        <patternFill>
          <bgColor rgb="FFAAFF99"/>
        </patternFill>
      </fill>
    </dxf>
    <dxf>
      <font>
        <color rgb="FF00664D"/>
      </font>
      <fill>
        <patternFill>
          <bgColor rgb="FF99FFE6"/>
        </patternFill>
      </fill>
    </dxf>
    <dxf>
      <font>
        <color rgb="FF002266"/>
      </font>
      <fill>
        <patternFill>
          <bgColor rgb="FF99BBFF"/>
        </patternFill>
      </fill>
    </dxf>
    <dxf>
      <font>
        <color rgb="FF660000"/>
      </font>
      <fill>
        <patternFill>
          <bgColor rgb="FFFF9999"/>
        </patternFill>
      </fill>
    </dxf>
    <dxf>
      <font>
        <color rgb="FF662E00"/>
      </font>
      <fill>
        <patternFill>
          <bgColor rgb="FFFFC799"/>
        </patternFill>
      </fill>
    </dxf>
    <dxf>
      <numFmt numFmtId="15" formatCode="0.00E+00"/>
    </dxf>
    <dxf>
      <numFmt numFmtId="15" formatCode="0.00E+00"/>
    </dxf>
    <dxf>
      <numFmt numFmtId="2" formatCode="0.00"/>
    </dxf>
    <dxf>
      <numFmt numFmtId="15" formatCode="0.00E+00"/>
    </dxf>
    <dxf>
      <numFmt numFmtId="15" formatCode="0.00E+00"/>
    </dxf>
  </dxfs>
  <tableStyles count="0" defaultTableStyle="TableStyleMedium2" defaultPivotStyle="PivotStyleLight16"/>
  <colors>
    <mruColors>
      <color rgb="FF99BBFF"/>
      <color rgb="FF002266"/>
      <color rgb="FF99FFE6"/>
      <color rgb="FF00664D"/>
      <color rgb="FFFFF799"/>
      <color rgb="FF665E00"/>
      <color rgb="FF660000"/>
      <color rgb="FFFF9999"/>
      <color rgb="FFAAFF99"/>
      <color rgb="FF11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C2245-C8AE-3741-9024-31CFF409E939}" name="constantes" displayName="constantes" ref="A2:B5" totalsRowShown="0">
  <autoFilter ref="A2:B5" xr:uid="{C7BC2245-C8AE-3741-9024-31CFF409E939}"/>
  <tableColumns count="2">
    <tableColumn id="1" xr3:uid="{570ED5D9-68CE-EB4A-920B-9C27D7B76AC7}" name="Constante"/>
    <tableColumn id="2" xr3:uid="{C1D7F741-3889-004D-8610-4AFF9950D60C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0BE58-D9EA-564E-8B07-FC957D0DA4A7}" name="tsup" displayName="tsup" ref="A1:F42" totalsRowShown="0">
  <autoFilter ref="A1:F42" xr:uid="{8E90BE58-D9EA-564E-8B07-FC957D0DA4A7}"/>
  <tableColumns count="6">
    <tableColumn id="1" xr3:uid="{C6D4F144-8302-4643-872B-67ED82D65138}" name="Sistema"/>
    <tableColumn id="2" xr3:uid="{303749BE-4290-4044-9CF2-AED8DFD0E47E}" name="vol s.mae /ml" dataDxfId="8">
      <calculatedColumnFormula>50*tsup[[#This Row],['[X'] teo]]/VLOOKUP($A2,Soluções_Mae[],2,FALSE)</calculatedColumnFormula>
    </tableColumn>
    <tableColumn id="3" xr3:uid="{7EE04CE5-6472-BF45-B98B-08310BB07A1D}" name="[X] teo" dataDxfId="7"/>
    <tableColumn id="4" xr3:uid="{C27FF4A7-D951-1046-A4D7-10D5F8393786}" name="[X] real" dataDxfId="6">
      <calculatedColumnFormula>tsup[[#This Row],[vol s.mae /ml]]*VLOOKUP(tsup[[#This Row],[Sistema]],Soluções_Mae[],3,FALSE)/50</calculatedColumnFormula>
    </tableColumn>
    <tableColumn id="5" xr3:uid="{D6E87D69-71FF-CE40-8771-1139883CF745}" name="T.Sup.1"/>
    <tableColumn id="6" xr3:uid="{C4BA019C-AE0A-544D-9184-D32618493752}" name="T.Sup.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F3B5A8-BB91-184D-AEFD-47C60F6D9EB0}" name="Soluções_Mae" displayName="Soluções_Mae" ref="A1:C7" totalsRowShown="0">
  <autoFilter ref="A1:C7" xr:uid="{65F3B5A8-BB91-184D-AEFD-47C60F6D9EB0}"/>
  <tableColumns count="3">
    <tableColumn id="1" xr3:uid="{769D8D8A-A933-724D-9D69-ED36FD9FC8D5}" name="Solução"/>
    <tableColumn id="2" xr3:uid="{1A573486-C195-C04E-B75A-651CD75C5037}" name="[X] Teo" dataDxfId="10"/>
    <tableColumn id="3" xr3:uid="{3AC911C5-0696-7C4B-8F36-F34B99822EFE}" name="[X] Real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14A2-0BA6-544F-9351-D78B02186733}">
  <dimension ref="A1:B5"/>
  <sheetViews>
    <sheetView tabSelected="1" workbookViewId="0">
      <selection activeCell="A6" sqref="A6"/>
    </sheetView>
  </sheetViews>
  <sheetFormatPr baseColWidth="10" defaultRowHeight="16" x14ac:dyDescent="0.2"/>
  <cols>
    <col min="1" max="1" width="11.6640625" customWidth="1"/>
  </cols>
  <sheetData>
    <row r="1" spans="1:2" x14ac:dyDescent="0.2">
      <c r="A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0</v>
      </c>
      <c r="B3">
        <v>9.8066999999999993</v>
      </c>
    </row>
    <row r="4" spans="1:2" x14ac:dyDescent="0.2">
      <c r="A4" t="s">
        <v>1</v>
      </c>
    </row>
    <row r="5" spans="1:2" x14ac:dyDescent="0.2">
      <c r="A5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4FCE9-E155-DD40-B2FB-BE9E76122301}">
  <dimension ref="A1:F42"/>
  <sheetViews>
    <sheetView workbookViewId="0">
      <selection activeCell="C15" sqref="C15"/>
    </sheetView>
  </sheetViews>
  <sheetFormatPr baseColWidth="10" defaultRowHeight="16" x14ac:dyDescent="0.2"/>
  <cols>
    <col min="2" max="2" width="15" customWidth="1"/>
  </cols>
  <sheetData>
    <row r="1" spans="1:6" x14ac:dyDescent="0.2">
      <c r="A1" t="s">
        <v>6</v>
      </c>
      <c r="B1" t="s">
        <v>11</v>
      </c>
      <c r="C1" t="s">
        <v>8</v>
      </c>
      <c r="D1" t="s">
        <v>7</v>
      </c>
      <c r="E1" t="s">
        <v>19</v>
      </c>
      <c r="F1" t="s">
        <v>20</v>
      </c>
    </row>
    <row r="2" spans="1:6" x14ac:dyDescent="0.2">
      <c r="A2" t="s">
        <v>9</v>
      </c>
      <c r="B2" s="2">
        <f>50*tsup[[#This Row],['[X'] teo]]/VLOOKUP($A2,Soluções_Mae[],2,FALSE)</f>
        <v>0.5</v>
      </c>
      <c r="C2" s="1">
        <v>1.0000000000000001E-5</v>
      </c>
      <c r="D2" s="1">
        <f>tsup[[#This Row],[vol s.mae /ml]]*VLOOKUP(tsup[[#This Row],[Sistema]],Soluções_Mae[],3,FALSE)/50</f>
        <v>0</v>
      </c>
    </row>
    <row r="3" spans="1:6" x14ac:dyDescent="0.2">
      <c r="A3" t="s">
        <v>9</v>
      </c>
      <c r="B3" s="2">
        <f>50*tsup[[#This Row],['[X'] teo]]/VLOOKUP($A3,Soluções_Mae[],2,FALSE)</f>
        <v>2.5</v>
      </c>
      <c r="C3" s="1">
        <v>5.0000000000000002E-5</v>
      </c>
      <c r="D3" s="1">
        <f>tsup[[#This Row],[vol s.mae /ml]]*VLOOKUP(tsup[[#This Row],[Sistema]],Soluções_Mae[],3,FALSE)/50</f>
        <v>0</v>
      </c>
    </row>
    <row r="4" spans="1:6" x14ac:dyDescent="0.2">
      <c r="A4" t="s">
        <v>9</v>
      </c>
      <c r="B4" s="2">
        <f>50*tsup[[#This Row],['[X'] teo]]/VLOOKUP($A4,Soluções_Mae[],2,FALSE)</f>
        <v>4</v>
      </c>
      <c r="C4" s="1">
        <v>8.0000000000000007E-5</v>
      </c>
      <c r="D4" s="1">
        <f>tsup[[#This Row],[vol s.mae /ml]]*VLOOKUP(tsup[[#This Row],[Sistema]],Soluções_Mae[],3,FALSE)/50</f>
        <v>0</v>
      </c>
    </row>
    <row r="5" spans="1:6" x14ac:dyDescent="0.2">
      <c r="A5" t="s">
        <v>9</v>
      </c>
      <c r="B5" s="2">
        <f>50*tsup[[#This Row],['[X'] teo]]/VLOOKUP($A5,Soluções_Mae[],2,FALSE)</f>
        <v>5</v>
      </c>
      <c r="C5" s="1">
        <v>1E-4</v>
      </c>
      <c r="D5" s="1">
        <f>tsup[[#This Row],[vol s.mae /ml]]*VLOOKUP(tsup[[#This Row],[Sistema]],Soluções_Mae[],3,FALSE)/50</f>
        <v>0</v>
      </c>
    </row>
    <row r="6" spans="1:6" x14ac:dyDescent="0.2">
      <c r="A6" t="s">
        <v>9</v>
      </c>
      <c r="B6" s="2">
        <f>50*tsup[[#This Row],['[X'] teo]]/VLOOKUP($A6,Soluções_Mae[],2,FALSE)</f>
        <v>10</v>
      </c>
      <c r="C6" s="1">
        <v>2.0000000000000001E-4</v>
      </c>
      <c r="D6" s="1">
        <f>tsup[[#This Row],[vol s.mae /ml]]*VLOOKUP(tsup[[#This Row],[Sistema]],Soluções_Mae[],3,FALSE)/50</f>
        <v>0</v>
      </c>
    </row>
    <row r="7" spans="1:6" x14ac:dyDescent="0.2">
      <c r="A7" t="s">
        <v>9</v>
      </c>
      <c r="B7" s="2">
        <f>50*tsup[[#This Row],['[X'] teo]]/VLOOKUP($A7,Soluções_Mae[],2,FALSE)</f>
        <v>25</v>
      </c>
      <c r="C7" s="1">
        <v>5.0000000000000001E-4</v>
      </c>
      <c r="D7" s="1">
        <f>tsup[[#This Row],[vol s.mae /ml]]*VLOOKUP(tsup[[#This Row],[Sistema]],Soluções_Mae[],3,FALSE)/50</f>
        <v>0</v>
      </c>
    </row>
    <row r="8" spans="1:6" x14ac:dyDescent="0.2">
      <c r="A8" t="s">
        <v>9</v>
      </c>
      <c r="B8" s="2">
        <f>50*tsup[[#This Row],['[X'] teo]]/VLOOKUP($A8,Soluções_Mae[],2,FALSE)</f>
        <v>50</v>
      </c>
      <c r="C8" s="1">
        <v>1E-3</v>
      </c>
      <c r="D8" s="1">
        <f>tsup[[#This Row],[vol s.mae /ml]]*VLOOKUP(tsup[[#This Row],[Sistema]],Soluções_Mae[],3,FALSE)/50</f>
        <v>0</v>
      </c>
    </row>
    <row r="9" spans="1:6" x14ac:dyDescent="0.2">
      <c r="A9" t="s">
        <v>10</v>
      </c>
      <c r="B9" s="2">
        <f>50*tsup[[#This Row],['[X'] teo]]/VLOOKUP($A9,Soluções_Mae[],2,FALSE)</f>
        <v>1.25</v>
      </c>
      <c r="C9" s="1">
        <v>5.0000000000000002E-5</v>
      </c>
      <c r="D9" s="1">
        <f>tsup[[#This Row],[vol s.mae /ml]]*VLOOKUP(tsup[[#This Row],[Sistema]],Soluções_Mae[],3,FALSE)/50</f>
        <v>0</v>
      </c>
    </row>
    <row r="10" spans="1:6" x14ac:dyDescent="0.2">
      <c r="A10" t="s">
        <v>10</v>
      </c>
      <c r="B10" s="2">
        <f>50*tsup[[#This Row],['[X'] teo]]/VLOOKUP($A10,Soluções_Mae[],2,FALSE)</f>
        <v>2</v>
      </c>
      <c r="C10" s="1">
        <v>8.0000000000000007E-5</v>
      </c>
      <c r="D10" s="1">
        <f>tsup[[#This Row],[vol s.mae /ml]]*VLOOKUP(tsup[[#This Row],[Sistema]],Soluções_Mae[],3,FALSE)/50</f>
        <v>0</v>
      </c>
    </row>
    <row r="11" spans="1:6" x14ac:dyDescent="0.2">
      <c r="A11" t="s">
        <v>10</v>
      </c>
      <c r="B11" s="2">
        <f>50*tsup[[#This Row],['[X'] teo]]/VLOOKUP($A11,Soluções_Mae[],2,FALSE)</f>
        <v>2.5</v>
      </c>
      <c r="C11" s="1">
        <v>1E-4</v>
      </c>
      <c r="D11" s="1">
        <f>tsup[[#This Row],[vol s.mae /ml]]*VLOOKUP(tsup[[#This Row],[Sistema]],Soluções_Mae[],3,FALSE)/50</f>
        <v>0</v>
      </c>
    </row>
    <row r="12" spans="1:6" x14ac:dyDescent="0.2">
      <c r="A12" t="s">
        <v>10</v>
      </c>
      <c r="B12" s="2">
        <f>50*tsup[[#This Row],['[X'] teo]]/VLOOKUP($A12,Soluções_Mae[],2,FALSE)</f>
        <v>5</v>
      </c>
      <c r="C12" s="1">
        <v>2.0000000000000001E-4</v>
      </c>
      <c r="D12" s="1">
        <f>tsup[[#This Row],[vol s.mae /ml]]*VLOOKUP(tsup[[#This Row],[Sistema]],Soluções_Mae[],3,FALSE)/50</f>
        <v>0</v>
      </c>
    </row>
    <row r="13" spans="1:6" x14ac:dyDescent="0.2">
      <c r="A13" t="s">
        <v>10</v>
      </c>
      <c r="B13" s="2">
        <f>50*tsup[[#This Row],['[X'] teo]]/VLOOKUP($A13,Soluções_Mae[],2,FALSE)</f>
        <v>15</v>
      </c>
      <c r="C13" s="1">
        <v>5.9999999999999995E-4</v>
      </c>
      <c r="D13" s="1">
        <f>tsup[[#This Row],[vol s.mae /ml]]*VLOOKUP(tsup[[#This Row],[Sistema]],Soluções_Mae[],3,FALSE)/50</f>
        <v>0</v>
      </c>
    </row>
    <row r="14" spans="1:6" x14ac:dyDescent="0.2">
      <c r="A14" t="s">
        <v>10</v>
      </c>
      <c r="B14" s="2">
        <f>50*tsup[[#This Row],['[X'] teo]]/VLOOKUP($A14,Soluções_Mae[],2,FALSE)</f>
        <v>25</v>
      </c>
      <c r="C14" s="1">
        <v>1E-3</v>
      </c>
      <c r="D14" s="1">
        <f>tsup[[#This Row],[vol s.mae /ml]]*VLOOKUP(tsup[[#This Row],[Sistema]],Soluções_Mae[],3,FALSE)/50</f>
        <v>0</v>
      </c>
    </row>
    <row r="15" spans="1:6" x14ac:dyDescent="0.2">
      <c r="A15" t="s">
        <v>10</v>
      </c>
      <c r="B15" s="2">
        <f>50*tsup[[#This Row],['[X'] teo]]/VLOOKUP($A15,Soluções_Mae[],2,FALSE)</f>
        <v>50</v>
      </c>
      <c r="C15" s="1">
        <v>2E-3</v>
      </c>
      <c r="D15" s="1">
        <f>tsup[[#This Row],[vol s.mae /ml]]*VLOOKUP(tsup[[#This Row],[Sistema]],Soluções_Mae[],3,FALSE)/50</f>
        <v>0</v>
      </c>
    </row>
    <row r="16" spans="1:6" x14ac:dyDescent="0.2">
      <c r="A16" t="s">
        <v>12</v>
      </c>
      <c r="B16" s="2">
        <f>50*tsup[[#This Row],['[X'] teo]]/VLOOKUP($A16,Soluções_Mae[],2,FALSE)</f>
        <v>0.5</v>
      </c>
      <c r="C16" s="1">
        <v>1.0000000000000001E-5</v>
      </c>
      <c r="D16" s="1">
        <f>tsup[[#This Row],[vol s.mae /ml]]*VLOOKUP(tsup[[#This Row],[Sistema]],Soluções_Mae[],3,FALSE)/50</f>
        <v>0</v>
      </c>
    </row>
    <row r="17" spans="1:4" x14ac:dyDescent="0.2">
      <c r="A17" t="s">
        <v>12</v>
      </c>
      <c r="B17" s="2">
        <f>50*tsup[[#This Row],['[X'] teo]]/VLOOKUP($A17,Soluções_Mae[],2,FALSE)</f>
        <v>2.5</v>
      </c>
      <c r="C17" s="1">
        <v>5.0000000000000002E-5</v>
      </c>
      <c r="D17" s="1">
        <f>tsup[[#This Row],[vol s.mae /ml]]*VLOOKUP(tsup[[#This Row],[Sistema]],Soluções_Mae[],3,FALSE)/50</f>
        <v>0</v>
      </c>
    </row>
    <row r="18" spans="1:4" x14ac:dyDescent="0.2">
      <c r="A18" t="s">
        <v>12</v>
      </c>
      <c r="B18" s="2">
        <f>50*tsup[[#This Row],['[X'] teo]]/VLOOKUP($A18,Soluções_Mae[],2,FALSE)</f>
        <v>4</v>
      </c>
      <c r="C18" s="1">
        <v>8.0000000000000007E-5</v>
      </c>
      <c r="D18" s="1">
        <f>tsup[[#This Row],[vol s.mae /ml]]*VLOOKUP(tsup[[#This Row],[Sistema]],Soluções_Mae[],3,FALSE)/50</f>
        <v>0</v>
      </c>
    </row>
    <row r="19" spans="1:4" x14ac:dyDescent="0.2">
      <c r="A19" t="s">
        <v>12</v>
      </c>
      <c r="B19" s="2">
        <f>50*tsup[[#This Row],['[X'] teo]]/VLOOKUP($A19,Soluções_Mae[],2,FALSE)</f>
        <v>5</v>
      </c>
      <c r="C19" s="1">
        <v>1E-4</v>
      </c>
      <c r="D19" s="1">
        <f>tsup[[#This Row],[vol s.mae /ml]]*VLOOKUP(tsup[[#This Row],[Sistema]],Soluções_Mae[],3,FALSE)/50</f>
        <v>0</v>
      </c>
    </row>
    <row r="20" spans="1:4" x14ac:dyDescent="0.2">
      <c r="A20" t="s">
        <v>12</v>
      </c>
      <c r="B20" s="2">
        <f>50*tsup[[#This Row],['[X'] teo]]/VLOOKUP($A20,Soluções_Mae[],2,FALSE)</f>
        <v>10</v>
      </c>
      <c r="C20" s="1">
        <v>2.0000000000000001E-4</v>
      </c>
      <c r="D20" s="1">
        <f>tsup[[#This Row],[vol s.mae /ml]]*VLOOKUP(tsup[[#This Row],[Sistema]],Soluções_Mae[],3,FALSE)/50</f>
        <v>0</v>
      </c>
    </row>
    <row r="21" spans="1:4" x14ac:dyDescent="0.2">
      <c r="A21" t="s">
        <v>12</v>
      </c>
      <c r="B21" s="2">
        <f>50*tsup[[#This Row],['[X'] teo]]/VLOOKUP($A21,Soluções_Mae[],2,FALSE)</f>
        <v>25</v>
      </c>
      <c r="C21" s="1">
        <v>5.0000000000000001E-4</v>
      </c>
      <c r="D21" s="1">
        <f>tsup[[#This Row],[vol s.mae /ml]]*VLOOKUP(tsup[[#This Row],[Sistema]],Soluções_Mae[],3,FALSE)/50</f>
        <v>0</v>
      </c>
    </row>
    <row r="22" spans="1:4" x14ac:dyDescent="0.2">
      <c r="A22" t="s">
        <v>12</v>
      </c>
      <c r="B22" s="2">
        <f>50*tsup[[#This Row],['[X'] teo]]/VLOOKUP($A22,Soluções_Mae[],2,FALSE)</f>
        <v>50</v>
      </c>
      <c r="C22" s="1">
        <v>1E-3</v>
      </c>
      <c r="D22" s="1">
        <f>tsup[[#This Row],[vol s.mae /ml]]*VLOOKUP(tsup[[#This Row],[Sistema]],Soluções_Mae[],3,FALSE)/50</f>
        <v>0</v>
      </c>
    </row>
    <row r="23" spans="1:4" x14ac:dyDescent="0.2">
      <c r="A23" t="s">
        <v>13</v>
      </c>
      <c r="B23" s="2">
        <f>50*tsup[[#This Row],['[X'] teo]]/VLOOKUP($A23,Soluções_Mae[],2,FALSE)</f>
        <v>0.25</v>
      </c>
      <c r="C23" s="1">
        <v>1.0000000000000001E-5</v>
      </c>
      <c r="D23" s="1">
        <f>tsup[[#This Row],[vol s.mae /ml]]*VLOOKUP(tsup[[#This Row],[Sistema]],Soluções_Mae[],3,FALSE)/50</f>
        <v>0</v>
      </c>
    </row>
    <row r="24" spans="1:4" x14ac:dyDescent="0.2">
      <c r="A24" t="s">
        <v>13</v>
      </c>
      <c r="B24" s="2">
        <f>50*tsup[[#This Row],['[X'] teo]]/VLOOKUP($A24,Soluções_Mae[],2,FALSE)</f>
        <v>1</v>
      </c>
      <c r="C24" s="1">
        <v>4.0000000000000003E-5</v>
      </c>
      <c r="D24" s="1">
        <f>tsup[[#This Row],[vol s.mae /ml]]*VLOOKUP(tsup[[#This Row],[Sistema]],Soluções_Mae[],3,FALSE)/50</f>
        <v>0</v>
      </c>
    </row>
    <row r="25" spans="1:4" x14ac:dyDescent="0.2">
      <c r="A25" t="s">
        <v>13</v>
      </c>
      <c r="B25" s="2">
        <f>50*tsup[[#This Row],['[X'] teo]]/VLOOKUP($A25,Soluções_Mae[],2,FALSE)</f>
        <v>2</v>
      </c>
      <c r="C25" s="1">
        <v>8.0000000000000007E-5</v>
      </c>
      <c r="D25" s="1">
        <f>tsup[[#This Row],[vol s.mae /ml]]*VLOOKUP(tsup[[#This Row],[Sistema]],Soluções_Mae[],3,FALSE)/50</f>
        <v>0</v>
      </c>
    </row>
    <row r="26" spans="1:4" x14ac:dyDescent="0.2">
      <c r="A26" t="s">
        <v>13</v>
      </c>
      <c r="B26" s="2">
        <f>50*tsup[[#This Row],['[X'] teo]]/VLOOKUP($A26,Soluções_Mae[],2,FALSE)</f>
        <v>2.5</v>
      </c>
      <c r="C26" s="1">
        <v>1E-4</v>
      </c>
      <c r="D26" s="1">
        <f>tsup[[#This Row],[vol s.mae /ml]]*VLOOKUP(tsup[[#This Row],[Sistema]],Soluções_Mae[],3,FALSE)/50</f>
        <v>0</v>
      </c>
    </row>
    <row r="27" spans="1:4" x14ac:dyDescent="0.2">
      <c r="A27" t="s">
        <v>13</v>
      </c>
      <c r="B27" s="2">
        <f>50*tsup[[#This Row],['[X'] teo]]/VLOOKUP($A27,Soluções_Mae[],2,FALSE)</f>
        <v>12.5</v>
      </c>
      <c r="C27" s="1">
        <v>5.0000000000000001E-4</v>
      </c>
      <c r="D27" s="1">
        <f>tsup[[#This Row],[vol s.mae /ml]]*VLOOKUP(tsup[[#This Row],[Sistema]],Soluções_Mae[],3,FALSE)/50</f>
        <v>0</v>
      </c>
    </row>
    <row r="28" spans="1:4" x14ac:dyDescent="0.2">
      <c r="A28" t="s">
        <v>13</v>
      </c>
      <c r="B28" s="2">
        <f>50*tsup[[#This Row],['[X'] teo]]/VLOOKUP($A28,Soluções_Mae[],2,FALSE)</f>
        <v>25</v>
      </c>
      <c r="C28" s="1">
        <v>1E-3</v>
      </c>
      <c r="D28" s="1">
        <f>tsup[[#This Row],[vol s.mae /ml]]*VLOOKUP(tsup[[#This Row],[Sistema]],Soluções_Mae[],3,FALSE)/50</f>
        <v>0</v>
      </c>
    </row>
    <row r="29" spans="1:4" x14ac:dyDescent="0.2">
      <c r="A29" t="s">
        <v>13</v>
      </c>
      <c r="B29" s="2">
        <f>50*tsup[[#This Row],['[X'] teo]]/VLOOKUP($A29,Soluções_Mae[],2,FALSE)</f>
        <v>50</v>
      </c>
      <c r="C29" s="1">
        <v>2E-3</v>
      </c>
      <c r="D29" s="1">
        <f>tsup[[#This Row],[vol s.mae /ml]]*VLOOKUP(tsup[[#This Row],[Sistema]],Soluções_Mae[],3,FALSE)/50</f>
        <v>0</v>
      </c>
    </row>
    <row r="30" spans="1:4" x14ac:dyDescent="0.2">
      <c r="A30" t="s">
        <v>14</v>
      </c>
      <c r="B30" s="2">
        <f>50*tsup[[#This Row],['[X'] teo]]/VLOOKUP($A30,Soluções_Mae[],2,FALSE)</f>
        <v>9.9999999999999992E-2</v>
      </c>
      <c r="C30" s="1">
        <v>9.9999999999999995E-7</v>
      </c>
      <c r="D30" s="1">
        <f>tsup[[#This Row],[vol s.mae /ml]]*VLOOKUP(tsup[[#This Row],[Sistema]],Soluções_Mae[],3,FALSE)/50</f>
        <v>0</v>
      </c>
    </row>
    <row r="31" spans="1:4" x14ac:dyDescent="0.2">
      <c r="A31" t="s">
        <v>14</v>
      </c>
      <c r="B31" s="2">
        <f>50*tsup[[#This Row],['[X'] teo]]/VLOOKUP($A31,Soluções_Mae[],2,FALSE)</f>
        <v>0.30000000000000004</v>
      </c>
      <c r="C31" s="1">
        <v>3.0000000000000001E-6</v>
      </c>
      <c r="D31" s="1">
        <f>tsup[[#This Row],[vol s.mae /ml]]*VLOOKUP(tsup[[#This Row],[Sistema]],Soluções_Mae[],3,FALSE)/50</f>
        <v>0</v>
      </c>
    </row>
    <row r="32" spans="1:4" x14ac:dyDescent="0.2">
      <c r="A32" t="s">
        <v>14</v>
      </c>
      <c r="B32" s="2">
        <f>50*tsup[[#This Row],['[X'] teo]]/VLOOKUP($A32,Soluções_Mae[],2,FALSE)</f>
        <v>0.7</v>
      </c>
      <c r="C32" s="1">
        <v>6.9999999999999999E-6</v>
      </c>
      <c r="D32" s="1">
        <f>tsup[[#This Row],[vol s.mae /ml]]*VLOOKUP(tsup[[#This Row],[Sistema]],Soluções_Mae[],3,FALSE)/50</f>
        <v>0</v>
      </c>
    </row>
    <row r="33" spans="1:6" x14ac:dyDescent="0.2">
      <c r="A33" t="s">
        <v>14</v>
      </c>
      <c r="B33" s="2">
        <f>50*tsup[[#This Row],['[X'] teo]]/VLOOKUP($A33,Soluções_Mae[],2,FALSE)</f>
        <v>1</v>
      </c>
      <c r="C33" s="1">
        <v>1.0000000000000001E-5</v>
      </c>
      <c r="D33" s="1">
        <f>tsup[[#This Row],[vol s.mae /ml]]*VLOOKUP(tsup[[#This Row],[Sistema]],Soluções_Mae[],3,FALSE)/50</f>
        <v>0</v>
      </c>
    </row>
    <row r="34" spans="1:6" x14ac:dyDescent="0.2">
      <c r="A34" t="s">
        <v>14</v>
      </c>
      <c r="B34" s="2">
        <f>50*tsup[[#This Row],['[X'] teo]]/VLOOKUP($A34,Soluções_Mae[],2,FALSE)</f>
        <v>10</v>
      </c>
      <c r="C34" s="1">
        <v>1E-4</v>
      </c>
      <c r="D34" s="1">
        <f>tsup[[#This Row],[vol s.mae /ml]]*VLOOKUP(tsup[[#This Row],[Sistema]],Soluções_Mae[],3,FALSE)/50</f>
        <v>0</v>
      </c>
    </row>
    <row r="35" spans="1:6" x14ac:dyDescent="0.2">
      <c r="A35" t="s">
        <v>14</v>
      </c>
      <c r="B35" s="2">
        <f>50*tsup[[#This Row],['[X'] teo]]/VLOOKUP($A35,Soluções_Mae[],2,FALSE)</f>
        <v>50</v>
      </c>
      <c r="C35" s="1">
        <v>5.0000000000000001E-4</v>
      </c>
      <c r="D35" s="1">
        <f>tsup[[#This Row],[vol s.mae /ml]]*VLOOKUP(tsup[[#This Row],[Sistema]],Soluções_Mae[],3,FALSE)/50</f>
        <v>0</v>
      </c>
    </row>
    <row r="36" spans="1:6" x14ac:dyDescent="0.2">
      <c r="A36" t="s">
        <v>15</v>
      </c>
      <c r="B36" s="2">
        <f>50*tsup[[#This Row],['[X'] teo]]/VLOOKUP($A36,Soluções_Mae[],2,FALSE)</f>
        <v>0.5</v>
      </c>
      <c r="C36" s="1">
        <v>5.0000000000000001E-4</v>
      </c>
      <c r="D36" s="1">
        <f>tsup[[#This Row],[vol s.mae /ml]]*VLOOKUP(tsup[[#This Row],[Sistema]],Soluções_Mae[],3,FALSE)/50</f>
        <v>5.0500000000000002E-4</v>
      </c>
      <c r="E36">
        <v>40.880000000000003</v>
      </c>
      <c r="F36">
        <v>40.75</v>
      </c>
    </row>
    <row r="37" spans="1:6" x14ac:dyDescent="0.2">
      <c r="A37" t="s">
        <v>15</v>
      </c>
      <c r="B37" s="2">
        <f>50*tsup[[#This Row],['[X'] teo]]/VLOOKUP($A37,Soluções_Mae[],2,FALSE)</f>
        <v>1</v>
      </c>
      <c r="C37" s="1">
        <v>1E-3</v>
      </c>
      <c r="D37" s="1">
        <f>tsup[[#This Row],[vol s.mae /ml]]*VLOOKUP(tsup[[#This Row],[Sistema]],Soluções_Mae[],3,FALSE)/50</f>
        <v>1.01E-3</v>
      </c>
      <c r="E37">
        <v>33.369999999999997</v>
      </c>
      <c r="F37">
        <v>33.44</v>
      </c>
    </row>
    <row r="38" spans="1:6" x14ac:dyDescent="0.2">
      <c r="A38" t="s">
        <v>15</v>
      </c>
      <c r="B38" s="2">
        <f>50*tsup[[#This Row],['[X'] teo]]/VLOOKUP($A38,Soluções_Mae[],2,FALSE)</f>
        <v>5</v>
      </c>
      <c r="C38" s="1">
        <v>5.0000000000000001E-3</v>
      </c>
      <c r="D38" s="1">
        <f>tsup[[#This Row],[vol s.mae /ml]]*VLOOKUP(tsup[[#This Row],[Sistema]],Soluções_Mae[],3,FALSE)/50</f>
        <v>5.0499999999999998E-3</v>
      </c>
      <c r="E38">
        <v>26.65</v>
      </c>
      <c r="F38">
        <v>26.87</v>
      </c>
    </row>
    <row r="39" spans="1:6" x14ac:dyDescent="0.2">
      <c r="A39" t="s">
        <v>15</v>
      </c>
      <c r="B39" s="2">
        <f>50*tsup[[#This Row],['[X'] teo]]/VLOOKUP($A39,Soluções_Mae[],2,FALSE)</f>
        <v>8</v>
      </c>
      <c r="C39" s="1">
        <v>8.0000000000000002E-3</v>
      </c>
      <c r="D39" s="1">
        <f>tsup[[#This Row],[vol s.mae /ml]]*VLOOKUP(tsup[[#This Row],[Sistema]],Soluções_Mae[],3,FALSE)/50</f>
        <v>8.0800000000000004E-3</v>
      </c>
      <c r="E39">
        <v>22.52</v>
      </c>
      <c r="F39">
        <v>27.85</v>
      </c>
    </row>
    <row r="40" spans="1:6" x14ac:dyDescent="0.2">
      <c r="A40" t="s">
        <v>15</v>
      </c>
      <c r="B40" s="2">
        <f>50*tsup[[#This Row],['[X'] teo]]/VLOOKUP($A40,Soluções_Mae[],2,FALSE)</f>
        <v>20</v>
      </c>
      <c r="C40" s="1">
        <v>0.02</v>
      </c>
      <c r="D40" s="1">
        <f>tsup[[#This Row],[vol s.mae /ml]]*VLOOKUP(tsup[[#This Row],[Sistema]],Soluções_Mae[],3,FALSE)/50</f>
        <v>2.0199999999999999E-2</v>
      </c>
      <c r="E40">
        <v>28.03</v>
      </c>
      <c r="F40">
        <v>28.22</v>
      </c>
    </row>
    <row r="41" spans="1:6" x14ac:dyDescent="0.2">
      <c r="A41" t="s">
        <v>15</v>
      </c>
      <c r="B41" s="2">
        <f>50*tsup[[#This Row],['[X'] teo]]/VLOOKUP($A41,Soluções_Mae[],2,FALSE)</f>
        <v>30</v>
      </c>
      <c r="C41" s="1">
        <v>0.03</v>
      </c>
      <c r="D41" s="1">
        <f>tsup[[#This Row],[vol s.mae /ml]]*VLOOKUP(tsup[[#This Row],[Sistema]],Soluções_Mae[],3,FALSE)/50</f>
        <v>3.0300000000000004E-2</v>
      </c>
      <c r="E41">
        <v>28.65</v>
      </c>
      <c r="F41">
        <v>28.83</v>
      </c>
    </row>
    <row r="42" spans="1:6" x14ac:dyDescent="0.2">
      <c r="A42" t="s">
        <v>15</v>
      </c>
      <c r="B42" s="2">
        <f>50*tsup[[#This Row],['[X'] teo]]/VLOOKUP($A42,Soluções_Mae[],2,FALSE)</f>
        <v>50</v>
      </c>
      <c r="C42" s="1">
        <v>0.05</v>
      </c>
      <c r="D42" s="1">
        <f>tsup[[#This Row],[vol s.mae /ml]]*VLOOKUP(tsup[[#This Row],[Sistema]],Soluções_Mae[],3,FALSE)/50</f>
        <v>5.050000000000001E-2</v>
      </c>
      <c r="E42">
        <v>29.05</v>
      </c>
      <c r="F42">
        <v>29.22</v>
      </c>
    </row>
  </sheetData>
  <conditionalFormatting sqref="A2:F42">
    <cfRule type="expression" dxfId="5" priority="6" stopIfTrue="1">
      <formula>$A2="TX-101"</formula>
    </cfRule>
    <cfRule type="expression" dxfId="4" priority="7" stopIfTrue="1">
      <formula>$A2="TX-100"</formula>
    </cfRule>
    <cfRule type="expression" dxfId="3" priority="1" stopIfTrue="1">
      <formula>$A2="SDS"</formula>
    </cfRule>
    <cfRule type="expression" dxfId="2" priority="2" stopIfTrue="1">
      <formula>$A2="TX-NP9"</formula>
    </cfRule>
    <cfRule type="expression" dxfId="1" priority="3" stopIfTrue="1">
      <formula>$A2="TX-405"</formula>
    </cfRule>
    <cfRule type="expression" dxfId="0" priority="4" stopIfTrue="1">
      <formula>$A2="TX-114"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027-706F-1448-861F-7CE784217744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9</v>
      </c>
      <c r="B2" s="1">
        <v>1E-3</v>
      </c>
      <c r="C2" s="1"/>
    </row>
    <row r="3" spans="1:3" x14ac:dyDescent="0.2">
      <c r="A3" t="s">
        <v>10</v>
      </c>
      <c r="B3" s="1">
        <v>2E-3</v>
      </c>
      <c r="C3" s="1"/>
    </row>
    <row r="4" spans="1:3" x14ac:dyDescent="0.2">
      <c r="A4" t="s">
        <v>12</v>
      </c>
      <c r="B4" s="1">
        <v>1E-3</v>
      </c>
      <c r="C4" s="1"/>
    </row>
    <row r="5" spans="1:3" x14ac:dyDescent="0.2">
      <c r="A5" t="s">
        <v>13</v>
      </c>
      <c r="B5" s="1">
        <v>2E-3</v>
      </c>
      <c r="C5" s="1"/>
    </row>
    <row r="6" spans="1:3" x14ac:dyDescent="0.2">
      <c r="A6" t="s">
        <v>14</v>
      </c>
      <c r="B6" s="1">
        <v>5.0000000000000001E-4</v>
      </c>
      <c r="C6" s="1"/>
    </row>
    <row r="7" spans="1:3" x14ac:dyDescent="0.2">
      <c r="A7" t="s">
        <v>15</v>
      </c>
      <c r="B7" s="1">
        <v>0.05</v>
      </c>
      <c r="C7" s="1">
        <v>5.0500000000000003E-2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de Valores</vt:lpstr>
      <vt:lpstr>Tensão superficial</vt:lpstr>
      <vt:lpstr>Soluções 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2023-03-09T13:29:04Z</dcterms:created>
  <dcterms:modified xsi:type="dcterms:W3CDTF">2023-03-15T12:30:33Z</dcterms:modified>
</cp:coreProperties>
</file>