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pinto/Documents/Assets Cache/"/>
    </mc:Choice>
  </mc:AlternateContent>
  <xr:revisionPtr revIDLastSave="0" documentId="8_{A74BC702-96C9-1846-976E-9B4A3FD9CEF9}" xr6:coauthVersionLast="47" xr6:coauthVersionMax="47" xr10:uidLastSave="{00000000-0000-0000-0000-000000000000}"/>
  <bookViews>
    <workbookView xWindow="0" yWindow="760" windowWidth="30240" windowHeight="18880" xr2:uid="{687E993A-52BF-0B41-8209-4A6CE205CA8F}"/>
  </bookViews>
  <sheets>
    <sheet name="Reação" sheetId="1" r:id="rId1"/>
    <sheet name="Dado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2" i="1"/>
  <c r="E3" i="1"/>
  <c r="E4" i="1"/>
  <c r="E5" i="1"/>
  <c r="E6" i="1"/>
  <c r="E7" i="1"/>
  <c r="E19" i="1"/>
  <c r="E10" i="1"/>
  <c r="E18" i="1"/>
</calcChain>
</file>

<file path=xl/sharedStrings.xml><?xml version="1.0" encoding="utf-8"?>
<sst xmlns="http://schemas.openxmlformats.org/spreadsheetml/2006/main" count="16" uniqueCount="16">
  <si>
    <t>Tempo</t>
  </si>
  <si>
    <t>Resina / g</t>
  </si>
  <si>
    <t xml:space="preserve">V NaOH / ml		</t>
  </si>
  <si>
    <t>Resina</t>
  </si>
  <si>
    <t>DOWEX 50W-X8</t>
  </si>
  <si>
    <t>Concentração NaOH / M</t>
  </si>
  <si>
    <t>Concentração Ácido</t>
  </si>
  <si>
    <t>Acido / mol</t>
  </si>
  <si>
    <t>Dado</t>
  </si>
  <si>
    <t>Valor</t>
  </si>
  <si>
    <t>Ester</t>
  </si>
  <si>
    <t>Acetato de Propilo</t>
  </si>
  <si>
    <t>Massa 1 Resina / g</t>
  </si>
  <si>
    <t>Massa 2 Resina / g</t>
  </si>
  <si>
    <t>Massa 3 Resina / g</t>
  </si>
  <si>
    <t>Volume Ácido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</si>
</sst>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165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164" fontId="0" fillId="3" borderId="5" xfId="0" applyNumberFormat="1" applyFont="1" applyFill="1" applyBorder="1"/>
    <xf numFmtId="0" fontId="0" fillId="0" borderId="4" xfId="0" applyFont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1" fontId="0" fillId="0" borderId="0" xfId="0" applyNumberFormat="1"/>
    <xf numFmtId="11" fontId="0" fillId="3" borderId="5" xfId="0" applyNumberFormat="1" applyFont="1" applyFill="1" applyBorder="1"/>
    <xf numFmtId="11" fontId="0" fillId="0" borderId="5" xfId="0" applyNumberFormat="1" applyFont="1" applyBorder="1"/>
    <xf numFmtId="11" fontId="0" fillId="0" borderId="2" xfId="0" applyNumberFormat="1" applyFont="1" applyBorder="1"/>
    <xf numFmtId="11" fontId="0" fillId="3" borderId="6" xfId="0" applyNumberFormat="1" applyFont="1" applyFill="1" applyBorder="1"/>
    <xf numFmtId="11" fontId="0" fillId="0" borderId="6" xfId="0" applyNumberFormat="1" applyFont="1" applyBorder="1"/>
    <xf numFmtId="11" fontId="0" fillId="0" borderId="3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B0D8BF-B956-024B-9234-EA28F17C565B}" name="Table2" displayName="Table2" ref="A1:E19" totalsRowShown="0">
  <autoFilter ref="A1:E19" xr:uid="{9CB0D8BF-B956-024B-9234-EA28F17C565B}"/>
  <tableColumns count="5">
    <tableColumn id="1" xr3:uid="{4B364CB9-A206-064D-855C-0F62BF427485}" name="Resina / g" dataDxfId="3"/>
    <tableColumn id="2" xr3:uid="{05729931-C19A-7444-8A62-49F9873C0217}" name="Tempo" dataDxfId="5"/>
    <tableColumn id="3" xr3:uid="{F9999C90-3B01-7340-95C4-E700D231D434}" name="V NaOH / ml_x0009__x0009_" dataDxfId="4"/>
    <tableColumn id="4" xr3:uid="{BD4EAB93-065C-3A43-A8A1-70EAE4BDC463}" name="Concentração Ácido" dataDxfId="0">
      <calculatedColumnFormula>Dados!$B$7*C2*0.001/Dados!$B$8</calculatedColumnFormula>
    </tableColumn>
    <tableColumn id="5" xr3:uid="{E44D0949-45B9-5148-B629-96F6A03A2A7B}" name="Acido / mol" dataDxfId="1">
      <calculatedColumnFormula>D2*Dados!$B$8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A50DDE-1232-4A4A-83B3-762887D2026F}" name="Dados" displayName="Dados" ref="A1:B8" totalsRowShown="0">
  <autoFilter ref="A1:B8" xr:uid="{35A50DDE-1232-4A4A-83B3-762887D2026F}"/>
  <tableColumns count="2">
    <tableColumn id="1" xr3:uid="{EFC98E3E-E524-2C4A-B125-CFF83D40018B}" name="Dado"/>
    <tableColumn id="2" xr3:uid="{55B6F423-C307-EA41-83C5-06523E6669C8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543A-19DC-F446-8ABC-46CB088D4925}">
  <dimension ref="A1:E19"/>
  <sheetViews>
    <sheetView tabSelected="1" zoomScale="170" zoomScaleNormal="170" workbookViewId="0">
      <selection activeCell="C2" sqref="C2"/>
    </sheetView>
  </sheetViews>
  <sheetFormatPr baseColWidth="10" defaultRowHeight="16" x14ac:dyDescent="0.2"/>
  <cols>
    <col min="1" max="1" width="11.83203125" customWidth="1"/>
    <col min="3" max="3" width="14.33203125" customWidth="1"/>
    <col min="4" max="4" width="18" customWidth="1"/>
    <col min="5" max="5" width="12" customWidth="1"/>
  </cols>
  <sheetData>
    <row r="1" spans="1:5" x14ac:dyDescent="0.2">
      <c r="A1" t="s">
        <v>1</v>
      </c>
      <c r="B1" s="3" t="s">
        <v>0</v>
      </c>
      <c r="C1" s="4" t="s">
        <v>2</v>
      </c>
      <c r="D1" s="4" t="s">
        <v>6</v>
      </c>
      <c r="E1" s="5" t="s">
        <v>7</v>
      </c>
    </row>
    <row r="2" spans="1:5" x14ac:dyDescent="0.2">
      <c r="A2" s="2">
        <v>5.0167999999999999</v>
      </c>
      <c r="B2" s="6">
        <v>20</v>
      </c>
      <c r="C2" s="7">
        <v>4.9000000000000004</v>
      </c>
      <c r="D2" s="12">
        <f>Dados!$B$7*C2*0.001/Dados!$B$8</f>
        <v>9.8000000000000014E-3</v>
      </c>
      <c r="E2" s="15">
        <f>D2*Dados!$B$8</f>
        <v>4.9000000000000005E-6</v>
      </c>
    </row>
    <row r="3" spans="1:5" x14ac:dyDescent="0.2">
      <c r="A3" s="2">
        <v>5.0167999999999999</v>
      </c>
      <c r="B3" s="8">
        <v>40</v>
      </c>
      <c r="C3" s="9">
        <v>5.3</v>
      </c>
      <c r="D3" s="13">
        <f>Dados!$B$7*C3*0.001/Dados!$B$8</f>
        <v>1.06E-2</v>
      </c>
      <c r="E3" s="16">
        <f>D3*Dados!$B$8</f>
        <v>5.3000000000000001E-6</v>
      </c>
    </row>
    <row r="4" spans="1:5" x14ac:dyDescent="0.2">
      <c r="A4" s="2">
        <v>5.0167999999999999</v>
      </c>
      <c r="B4" s="6">
        <v>60</v>
      </c>
      <c r="C4" s="7">
        <v>8.4</v>
      </c>
      <c r="D4" s="12">
        <f>Dados!$B$7*C4*0.001/Dados!$B$8</f>
        <v>1.6800000000000002E-2</v>
      </c>
      <c r="E4" s="15">
        <f>D4*Dados!$B$8</f>
        <v>8.4000000000000009E-6</v>
      </c>
    </row>
    <row r="5" spans="1:5" x14ac:dyDescent="0.2">
      <c r="A5" s="2">
        <v>5.0167999999999999</v>
      </c>
      <c r="B5" s="8">
        <v>80</v>
      </c>
      <c r="C5" s="9">
        <v>9.6999999999999993</v>
      </c>
      <c r="D5" s="13">
        <f>Dados!$B$7*C5*0.001/Dados!$B$8</f>
        <v>1.9400000000000001E-2</v>
      </c>
      <c r="E5" s="16">
        <f>D5*Dados!$B$8</f>
        <v>9.7000000000000003E-6</v>
      </c>
    </row>
    <row r="6" spans="1:5" x14ac:dyDescent="0.2">
      <c r="A6" s="2">
        <v>5.0167999999999999</v>
      </c>
      <c r="B6" s="6">
        <v>100</v>
      </c>
      <c r="C6" s="7">
        <v>10.199999999999999</v>
      </c>
      <c r="D6" s="12">
        <f>Dados!$B$7*C6*0.001/Dados!$B$8</f>
        <v>2.0399999999999998E-2</v>
      </c>
      <c r="E6" s="15">
        <f>D6*Dados!$B$8</f>
        <v>1.0199999999999999E-5</v>
      </c>
    </row>
    <row r="7" spans="1:5" x14ac:dyDescent="0.2">
      <c r="A7" s="2">
        <v>5.0167999999999999</v>
      </c>
      <c r="B7" s="8">
        <v>120</v>
      </c>
      <c r="C7" s="9">
        <v>11.4</v>
      </c>
      <c r="D7" s="13">
        <f>Dados!$B$7*C7*0.001/Dados!$B$8</f>
        <v>2.2800000000000001E-2</v>
      </c>
      <c r="E7" s="16">
        <f>D7*Dados!$B$8</f>
        <v>1.1400000000000001E-5</v>
      </c>
    </row>
    <row r="8" spans="1:5" x14ac:dyDescent="0.2">
      <c r="A8" s="2">
        <v>7.5537999999999998</v>
      </c>
      <c r="B8" s="6">
        <v>20</v>
      </c>
      <c r="C8" s="7">
        <v>4</v>
      </c>
      <c r="D8" s="12">
        <f>Dados!$B$7*C8*0.001/Dados!$B$8</f>
        <v>8.0000000000000002E-3</v>
      </c>
      <c r="E8" s="15">
        <f>D8*Dados!$B$8</f>
        <v>3.9999999999999998E-6</v>
      </c>
    </row>
    <row r="9" spans="1:5" x14ac:dyDescent="0.2">
      <c r="A9" s="2">
        <v>7.5537999999999998</v>
      </c>
      <c r="B9" s="8">
        <v>40</v>
      </c>
      <c r="C9" s="9">
        <v>7.9</v>
      </c>
      <c r="D9" s="13">
        <f>Dados!$B$7*C9*0.001/Dados!$B$8</f>
        <v>1.5800000000000002E-2</v>
      </c>
      <c r="E9" s="16">
        <f>D9*Dados!$B$8</f>
        <v>7.9000000000000006E-6</v>
      </c>
    </row>
    <row r="10" spans="1:5" x14ac:dyDescent="0.2">
      <c r="A10" s="2">
        <v>7.5537999999999998</v>
      </c>
      <c r="B10" s="6">
        <v>60</v>
      </c>
      <c r="C10" s="7">
        <v>9</v>
      </c>
      <c r="D10" s="12">
        <f>Dados!$B$7*C10*0.001/Dados!$B$8</f>
        <v>1.8000000000000002E-2</v>
      </c>
      <c r="E10" s="15">
        <f>D10*Dados!$B$8</f>
        <v>9.0000000000000019E-6</v>
      </c>
    </row>
    <row r="11" spans="1:5" x14ac:dyDescent="0.2">
      <c r="A11" s="2">
        <v>7.5537999999999998</v>
      </c>
      <c r="B11" s="8">
        <v>80</v>
      </c>
      <c r="C11" s="9">
        <v>10.199999999999999</v>
      </c>
      <c r="D11" s="13">
        <f>Dados!$B$7*C11*0.001/Dados!$B$8</f>
        <v>2.0399999999999998E-2</v>
      </c>
      <c r="E11" s="16">
        <f>D11*Dados!$B$8</f>
        <v>1.0199999999999999E-5</v>
      </c>
    </row>
    <row r="12" spans="1:5" x14ac:dyDescent="0.2">
      <c r="A12" s="2">
        <v>7.5537999999999998</v>
      </c>
      <c r="B12" s="6">
        <v>100</v>
      </c>
      <c r="C12" s="7">
        <v>12</v>
      </c>
      <c r="D12" s="12">
        <f>Dados!$B$7*C12*0.001/Dados!$B$8</f>
        <v>2.4E-2</v>
      </c>
      <c r="E12" s="15">
        <f>D12*Dados!$B$8</f>
        <v>1.2E-5</v>
      </c>
    </row>
    <row r="13" spans="1:5" x14ac:dyDescent="0.2">
      <c r="A13" s="2">
        <v>7.5537999999999998</v>
      </c>
      <c r="B13" s="8">
        <v>120</v>
      </c>
      <c r="C13" s="9">
        <v>12.5</v>
      </c>
      <c r="D13" s="13">
        <f>Dados!$B$7*C13*0.001/Dados!$B$8</f>
        <v>2.5000000000000001E-2</v>
      </c>
      <c r="E13" s="16">
        <f>D13*Dados!$B$8</f>
        <v>1.2500000000000001E-5</v>
      </c>
    </row>
    <row r="14" spans="1:5" x14ac:dyDescent="0.2">
      <c r="A14" s="2">
        <v>10.0337</v>
      </c>
      <c r="B14" s="6">
        <v>20</v>
      </c>
      <c r="C14" s="7">
        <v>5.3</v>
      </c>
      <c r="D14" s="12">
        <f>Dados!$B$7*C14*0.001/Dados!$B$8</f>
        <v>1.06E-2</v>
      </c>
      <c r="E14" s="15">
        <f>D14*Dados!$B$8</f>
        <v>5.3000000000000001E-6</v>
      </c>
    </row>
    <row r="15" spans="1:5" x14ac:dyDescent="0.2">
      <c r="A15" s="2">
        <v>10.0337</v>
      </c>
      <c r="B15" s="8">
        <v>40</v>
      </c>
      <c r="C15" s="9">
        <v>9.6</v>
      </c>
      <c r="D15" s="13">
        <f>Dados!$B$7*C15*0.001/Dados!$B$8</f>
        <v>1.9199999999999998E-2</v>
      </c>
      <c r="E15" s="16">
        <f>D15*Dados!$B$8</f>
        <v>9.5999999999999996E-6</v>
      </c>
    </row>
    <row r="16" spans="1:5" x14ac:dyDescent="0.2">
      <c r="A16" s="2">
        <v>10.0337</v>
      </c>
      <c r="B16" s="6">
        <v>60</v>
      </c>
      <c r="C16" s="7">
        <v>11.4</v>
      </c>
      <c r="D16" s="12">
        <f>Dados!$B$7*C16*0.001/Dados!$B$8</f>
        <v>2.2800000000000001E-2</v>
      </c>
      <c r="E16" s="15">
        <f>D16*Dados!$B$8</f>
        <v>1.1400000000000001E-5</v>
      </c>
    </row>
    <row r="17" spans="1:5" x14ac:dyDescent="0.2">
      <c r="A17" s="2">
        <v>10.0337</v>
      </c>
      <c r="B17" s="8">
        <v>80</v>
      </c>
      <c r="C17" s="9">
        <v>12.5</v>
      </c>
      <c r="D17" s="13">
        <f>Dados!$B$7*C17*0.001/Dados!$B$8</f>
        <v>2.5000000000000001E-2</v>
      </c>
      <c r="E17" s="16">
        <f>D17*Dados!$B$8</f>
        <v>1.2500000000000001E-5</v>
      </c>
    </row>
    <row r="18" spans="1:5" x14ac:dyDescent="0.2">
      <c r="A18" s="2">
        <v>10.0337</v>
      </c>
      <c r="B18" s="6">
        <v>100</v>
      </c>
      <c r="C18" s="7">
        <v>15.2</v>
      </c>
      <c r="D18" s="12">
        <f>Dados!$B$7*C18*0.001/Dados!$B$8</f>
        <v>3.04E-2</v>
      </c>
      <c r="E18" s="15">
        <f>D18*Dados!$B$8</f>
        <v>1.52E-5</v>
      </c>
    </row>
    <row r="19" spans="1:5" x14ac:dyDescent="0.2">
      <c r="A19" s="2">
        <v>10.0337</v>
      </c>
      <c r="B19" s="1">
        <v>120</v>
      </c>
      <c r="C19" s="10">
        <v>18.5</v>
      </c>
      <c r="D19" s="14">
        <f>Dados!$B$7*C19*0.001/Dados!$B$8</f>
        <v>3.6999999999999998E-2</v>
      </c>
      <c r="E19" s="17">
        <f>D19*Dados!$B$8</f>
        <v>1.8499999999999999E-5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4995-35C0-1142-8F24-D80297C385A3}">
  <dimension ref="A1:B8"/>
  <sheetViews>
    <sheetView zoomScale="180" zoomScaleNormal="180" workbookViewId="0">
      <selection activeCell="A8" sqref="A8"/>
    </sheetView>
  </sheetViews>
  <sheetFormatPr baseColWidth="10" defaultRowHeight="16" x14ac:dyDescent="0.2"/>
  <cols>
    <col min="1" max="1" width="23.33203125" customWidth="1"/>
    <col min="2" max="2" width="19.33203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3</v>
      </c>
      <c r="B2" t="s">
        <v>4</v>
      </c>
    </row>
    <row r="3" spans="1:2" x14ac:dyDescent="0.2">
      <c r="A3" t="s">
        <v>10</v>
      </c>
      <c r="B3" s="2" t="s">
        <v>11</v>
      </c>
    </row>
    <row r="4" spans="1:2" x14ac:dyDescent="0.2">
      <c r="A4" t="s">
        <v>12</v>
      </c>
      <c r="B4" s="2">
        <v>5.0167999999999999</v>
      </c>
    </row>
    <row r="5" spans="1:2" x14ac:dyDescent="0.2">
      <c r="A5" t="s">
        <v>13</v>
      </c>
      <c r="B5" s="2">
        <v>7.5537999999999998</v>
      </c>
    </row>
    <row r="6" spans="1:2" x14ac:dyDescent="0.2">
      <c r="A6" t="s">
        <v>14</v>
      </c>
      <c r="B6" s="2">
        <v>10.0337</v>
      </c>
    </row>
    <row r="7" spans="1:2" x14ac:dyDescent="0.2">
      <c r="A7" t="s">
        <v>5</v>
      </c>
      <c r="B7" s="2">
        <v>1E-3</v>
      </c>
    </row>
    <row r="8" spans="1:2" x14ac:dyDescent="0.2">
      <c r="A8" t="s">
        <v>15</v>
      </c>
      <c r="B8" s="11">
        <v>5.0000000000000001E-4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Reação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2023-05-09T22:24:02Z</dcterms:created>
  <dcterms:modified xsi:type="dcterms:W3CDTF">2023-05-09T22:56:09Z</dcterms:modified>
</cp:coreProperties>
</file>