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70088849-4A13-4D1A-93BE-822268289C90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7" i="3"/>
  <c r="C25" i="3"/>
  <c r="C23" i="3"/>
  <c r="C19" i="3"/>
  <c r="B9" i="3"/>
  <c r="A21" i="3"/>
  <c r="B27" i="3"/>
  <c r="B25" i="3"/>
  <c r="B23" i="3"/>
  <c r="B21" i="3"/>
  <c r="B19" i="3"/>
  <c r="C15" i="3"/>
  <c r="B15" i="3"/>
  <c r="C12" i="3"/>
  <c r="B12" i="3"/>
  <c r="C9" i="3"/>
  <c r="C6" i="3"/>
  <c r="B6" i="3"/>
  <c r="C3" i="3"/>
  <c r="B3" i="3"/>
  <c r="AG2" i="2"/>
  <c r="A19" i="3" s="1"/>
  <c r="AG5" i="2"/>
  <c r="AG4" i="2"/>
  <c r="AG3" i="2"/>
  <c r="A27" i="3" s="1"/>
  <c r="A25" i="3"/>
  <c r="A23" i="3"/>
  <c r="AJ10" i="2"/>
  <c r="AJ11" i="2"/>
  <c r="AJ28" i="2" s="1"/>
  <c r="AG6" i="2" s="1"/>
  <c r="AJ12" i="2"/>
  <c r="AJ13" i="2"/>
  <c r="AJ14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9" i="2"/>
  <c r="AK1" i="2"/>
  <c r="AK19" i="2"/>
  <c r="AK18" i="2"/>
  <c r="AK17" i="2"/>
  <c r="AK15" i="2"/>
  <c r="AK14" i="2"/>
  <c r="AI8" i="2"/>
  <c r="AF8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H9" i="2"/>
  <c r="AF9" i="2"/>
  <c r="AG8" i="2"/>
  <c r="AJ1" i="2"/>
  <c r="AI1" i="2"/>
  <c r="AH1" i="2"/>
  <c r="AG1" i="2"/>
  <c r="AF2" i="2"/>
  <c r="AF32" i="2"/>
  <c r="AK12" i="2"/>
  <c r="AK11" i="2"/>
  <c r="AK10" i="2"/>
  <c r="AH28" i="2"/>
  <c r="AK9" i="2" s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1" i="2"/>
  <c r="AF3" i="2"/>
  <c r="AG28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AF28" i="2"/>
  <c r="U4" i="2"/>
  <c r="AF24" i="2"/>
  <c r="AF25" i="2"/>
  <c r="AF26" i="2"/>
  <c r="AF27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T5" i="2"/>
  <c r="U5" i="2" s="1"/>
  <c r="T9" i="2"/>
  <c r="AF6" i="2"/>
  <c r="AF5" i="2"/>
  <c r="AF4" i="2"/>
  <c r="AE7" i="2"/>
  <c r="Y7" i="2"/>
  <c r="Y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AF30" i="2" l="1"/>
  <c r="F37" i="2"/>
  <c r="F38" i="2" s="1"/>
  <c r="O26" i="2"/>
  <c r="R2" i="2"/>
  <c r="R5" i="2"/>
  <c r="T25" i="2"/>
  <c r="W6" i="2" s="1"/>
  <c r="W5" i="2"/>
  <c r="R3" i="2"/>
  <c r="E37" i="2"/>
  <c r="Y4" i="2"/>
  <c r="Y6" i="2"/>
  <c r="Y3" i="2"/>
  <c r="T24" i="2"/>
  <c r="W3" i="2" s="1"/>
  <c r="R1" i="2"/>
  <c r="R4" i="2"/>
  <c r="E15" i="2"/>
  <c r="D15" i="2"/>
  <c r="L15" i="2"/>
  <c r="D37" i="2"/>
  <c r="A12" i="3" l="1"/>
  <c r="A15" i="3"/>
  <c r="A9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<sst xmlns="http://schemas.openxmlformats.org/spreadsheetml/2006/main" count="147" uniqueCount="48">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</sst>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2" fillId="5" borderId="17" xfId="0" applyFont="1" applyFill="1" applyBorder="1"/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34" xfId="0" applyFont="1" applyFill="1" applyBorder="1"/>
    <xf numFmtId="0" fontId="7" fillId="5" borderId="23" xfId="0" applyFont="1" applyFill="1" applyBorder="1"/>
    <xf numFmtId="0" fontId="7" fillId="5" borderId="35" xfId="0" applyFont="1" applyFill="1" applyBorder="1"/>
    <xf numFmtId="0" fontId="7" fillId="5" borderId="29" xfId="0" applyFont="1" applyFill="1" applyBorder="1"/>
    <xf numFmtId="0" fontId="7" fillId="5" borderId="20" xfId="0" applyFont="1" applyFill="1" applyBorder="1"/>
    <xf numFmtId="0" fontId="7" fillId="5" borderId="30" xfId="0" applyFont="1" applyFill="1" applyBorder="1"/>
    <xf numFmtId="0" fontId="7" fillId="5" borderId="31" xfId="0" applyFont="1" applyFill="1" applyBorder="1"/>
    <xf numFmtId="0" fontId="7" fillId="5" borderId="32" xfId="0" applyFont="1" applyFill="1" applyBorder="1"/>
    <xf numFmtId="0" fontId="7" fillId="5" borderId="33" xfId="0" applyFont="1" applyFill="1" applyBorder="1"/>
    <xf numFmtId="0" fontId="7" fillId="5" borderId="47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5" borderId="44" xfId="0" quotePrefix="1" applyFont="1" applyFill="1" applyBorder="1" applyAlignment="1">
      <alignment horizontal="center"/>
    </xf>
    <xf numFmtId="0" fontId="7" fillId="5" borderId="43" xfId="0" quotePrefix="1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2" fillId="5" borderId="59" xfId="0" applyFont="1" applyFill="1" applyBorder="1"/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2" fillId="5" borderId="14" xfId="0" applyFont="1" applyFill="1" applyBorder="1"/>
    <xf numFmtId="0" fontId="3" fillId="2" borderId="14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H1" sqref="H1:I1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4" t="s">
        <v>22</v>
      </c>
      <c r="E1" s="95"/>
      <c r="F1" s="95"/>
      <c r="G1" s="95"/>
      <c r="H1" s="100" t="s">
        <v>38</v>
      </c>
      <c r="I1" s="101"/>
      <c r="J1" s="17" t="s">
        <v>23</v>
      </c>
      <c r="K1" s="18" t="str">
        <f>LOWER(H1)&amp;"s"</f>
        <v>stores</v>
      </c>
      <c r="P1" s="96" t="s">
        <v>32</v>
      </c>
      <c r="Q1" s="97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98"/>
      <c r="Q2" s="99"/>
      <c r="W2" s="9"/>
    </row>
    <row r="3" spans="2:33" ht="15.75" thickBot="1" x14ac:dyDescent="0.3">
      <c r="B3" s="2"/>
      <c r="E3" s="2"/>
      <c r="F3" s="2"/>
      <c r="G3" s="2"/>
      <c r="I3" s="91" t="s">
        <v>0</v>
      </c>
      <c r="J3" s="92"/>
      <c r="K3" s="93"/>
      <c r="P3" s="89" t="s">
        <v>31</v>
      </c>
      <c r="Q3" s="90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27" t="s">
        <v>1</v>
      </c>
      <c r="E4" s="28" t="s">
        <v>2</v>
      </c>
      <c r="F4" s="29" t="s">
        <v>3</v>
      </c>
      <c r="G4" s="30" t="s">
        <v>4</v>
      </c>
      <c r="I4" s="25" t="s">
        <v>5</v>
      </c>
      <c r="J4" s="35" t="s">
        <v>6</v>
      </c>
      <c r="K4" s="36" t="s">
        <v>7</v>
      </c>
      <c r="M4" s="26" t="s">
        <v>8</v>
      </c>
      <c r="P4" s="87" t="s">
        <v>30</v>
      </c>
      <c r="Q4" s="88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37" t="s">
        <v>9</v>
      </c>
      <c r="E5" s="38" t="s">
        <v>9</v>
      </c>
      <c r="F5" s="38" t="s">
        <v>9</v>
      </c>
      <c r="G5" s="39" t="s">
        <v>9</v>
      </c>
      <c r="I5" s="50" t="s">
        <v>10</v>
      </c>
      <c r="J5" s="51" t="s">
        <v>11</v>
      </c>
      <c r="K5" s="52" t="s">
        <v>12</v>
      </c>
      <c r="M5" s="59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40"/>
      <c r="E6" s="41"/>
      <c r="F6" s="42"/>
      <c r="G6" s="39"/>
      <c r="I6" s="53"/>
      <c r="J6" s="54"/>
      <c r="K6" s="55"/>
      <c r="M6" s="60"/>
      <c r="P6" s="66" t="s">
        <v>9</v>
      </c>
      <c r="Q6" s="67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40"/>
      <c r="E7" s="41"/>
      <c r="F7" s="43"/>
      <c r="G7" s="44"/>
      <c r="I7" s="53"/>
      <c r="J7" s="54"/>
      <c r="K7" s="55"/>
      <c r="M7" s="61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40"/>
      <c r="E8" s="41"/>
      <c r="F8" s="43"/>
      <c r="G8" s="44"/>
      <c r="I8" s="53"/>
      <c r="J8" s="54"/>
      <c r="K8" s="55"/>
      <c r="M8" s="62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40"/>
      <c r="E9" s="41"/>
      <c r="F9" s="43"/>
      <c r="G9" s="44"/>
      <c r="I9" s="53"/>
      <c r="J9" s="54"/>
      <c r="K9" s="55"/>
      <c r="M9" s="63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5"/>
      <c r="E10" s="38"/>
      <c r="F10" s="42"/>
      <c r="G10" s="39"/>
      <c r="I10" s="53"/>
      <c r="J10" s="54"/>
      <c r="K10" s="55"/>
      <c r="M10" s="62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40"/>
      <c r="E11" s="41"/>
      <c r="F11" s="43"/>
      <c r="G11" s="44"/>
      <c r="I11" s="53"/>
      <c r="J11" s="54"/>
      <c r="K11" s="55"/>
      <c r="M11" s="6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40"/>
      <c r="E12" s="41"/>
      <c r="F12" s="43"/>
      <c r="G12" s="44"/>
      <c r="I12" s="53"/>
      <c r="J12" s="54"/>
      <c r="K12" s="55"/>
      <c r="M12" s="6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40"/>
      <c r="E13" s="41"/>
      <c r="F13" s="43"/>
      <c r="G13" s="44"/>
      <c r="I13" s="53"/>
      <c r="J13" s="54"/>
      <c r="K13" s="55"/>
      <c r="M13" s="6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6"/>
      <c r="E14" s="47"/>
      <c r="F14" s="48"/>
      <c r="G14" s="49"/>
      <c r="I14" s="56"/>
      <c r="J14" s="57"/>
      <c r="K14" s="58"/>
      <c r="M14" s="6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91" t="s">
        <v>14</v>
      </c>
      <c r="J17" s="92"/>
      <c r="K17" s="93"/>
      <c r="L17" s="1"/>
      <c r="Q17" s="1"/>
      <c r="AE17" s="10"/>
    </row>
    <row r="18" spans="2:32" ht="15.75" thickBot="1" x14ac:dyDescent="0.3">
      <c r="D18" s="27" t="s">
        <v>1</v>
      </c>
      <c r="E18" s="28" t="s">
        <v>2</v>
      </c>
      <c r="F18" s="31" t="s">
        <v>3</v>
      </c>
      <c r="G18" s="32" t="s">
        <v>4</v>
      </c>
      <c r="I18" s="25" t="s">
        <v>5</v>
      </c>
      <c r="J18" s="33" t="s">
        <v>6</v>
      </c>
      <c r="K18" s="34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5" t="s">
        <v>9</v>
      </c>
      <c r="E19" s="38" t="s">
        <v>9</v>
      </c>
      <c r="F19" s="38" t="s">
        <v>9</v>
      </c>
      <c r="G19" s="68"/>
      <c r="I19" s="50" t="s">
        <v>10</v>
      </c>
      <c r="J19" s="51" t="s">
        <v>15</v>
      </c>
      <c r="K19" s="52" t="s">
        <v>12</v>
      </c>
      <c r="AE19" s="10"/>
      <c r="AF19" s="10"/>
    </row>
    <row r="20" spans="2:32" x14ac:dyDescent="0.25">
      <c r="B20" s="1">
        <f t="shared" si="1"/>
        <v>1</v>
      </c>
      <c r="D20" s="40" t="s">
        <v>9</v>
      </c>
      <c r="E20" s="41" t="s">
        <v>9</v>
      </c>
      <c r="F20" s="41" t="s">
        <v>9</v>
      </c>
      <c r="G20" s="69"/>
      <c r="I20" s="53" t="s">
        <v>10</v>
      </c>
      <c r="J20" s="54" t="s">
        <v>16</v>
      </c>
      <c r="K20" s="55" t="s">
        <v>17</v>
      </c>
      <c r="AE20" s="10"/>
      <c r="AF20" s="10"/>
    </row>
    <row r="21" spans="2:32" x14ac:dyDescent="0.25">
      <c r="B21" s="1">
        <f t="shared" si="1"/>
        <v>0</v>
      </c>
      <c r="D21" s="40"/>
      <c r="E21" s="41"/>
      <c r="F21" s="41"/>
      <c r="G21" s="69"/>
      <c r="I21" s="53"/>
      <c r="J21" s="54"/>
      <c r="K21" s="55"/>
      <c r="AE21" s="10"/>
      <c r="AF21" s="10"/>
    </row>
    <row r="22" spans="2:32" x14ac:dyDescent="0.25">
      <c r="B22" s="1">
        <f t="shared" si="1"/>
        <v>0</v>
      </c>
      <c r="D22" s="40"/>
      <c r="E22" s="41"/>
      <c r="F22" s="41"/>
      <c r="G22" s="69"/>
      <c r="I22" s="53"/>
      <c r="J22" s="54"/>
      <c r="K22" s="55"/>
      <c r="AE22" s="10"/>
      <c r="AF22" s="10"/>
    </row>
    <row r="23" spans="2:32" x14ac:dyDescent="0.25">
      <c r="B23" s="1">
        <f t="shared" si="1"/>
        <v>0</v>
      </c>
      <c r="D23" s="40"/>
      <c r="E23" s="41"/>
      <c r="F23" s="41"/>
      <c r="G23" s="69"/>
      <c r="I23" s="53"/>
      <c r="J23" s="54"/>
      <c r="K23" s="55"/>
      <c r="AE23" s="10"/>
      <c r="AF23" s="10"/>
    </row>
    <row r="24" spans="2:32" x14ac:dyDescent="0.25">
      <c r="B24" s="1">
        <f t="shared" si="1"/>
        <v>0</v>
      </c>
      <c r="D24" s="40"/>
      <c r="E24" s="41"/>
      <c r="F24" s="41"/>
      <c r="G24" s="69"/>
      <c r="I24" s="53"/>
      <c r="J24" s="54"/>
      <c r="K24" s="55"/>
      <c r="AE24" s="10"/>
      <c r="AF24" s="10"/>
    </row>
    <row r="25" spans="2:32" x14ac:dyDescent="0.25">
      <c r="B25" s="1">
        <f t="shared" si="1"/>
        <v>0</v>
      </c>
      <c r="D25" s="40"/>
      <c r="E25" s="41"/>
      <c r="F25" s="41"/>
      <c r="G25" s="69"/>
      <c r="I25" s="53"/>
      <c r="J25" s="54"/>
      <c r="K25" s="55"/>
      <c r="AE25" s="10"/>
      <c r="AF25" s="10"/>
    </row>
    <row r="26" spans="2:32" x14ac:dyDescent="0.25">
      <c r="B26" s="1">
        <f t="shared" si="1"/>
        <v>0</v>
      </c>
      <c r="D26" s="40"/>
      <c r="E26" s="41"/>
      <c r="F26" s="41"/>
      <c r="G26" s="69"/>
      <c r="I26" s="53"/>
      <c r="J26" s="54"/>
      <c r="K26" s="55"/>
      <c r="AE26" s="10"/>
      <c r="AF26" s="10"/>
    </row>
    <row r="27" spans="2:32" x14ac:dyDescent="0.25">
      <c r="B27" s="1">
        <f t="shared" si="1"/>
        <v>0</v>
      </c>
      <c r="D27" s="40"/>
      <c r="E27" s="41"/>
      <c r="F27" s="41"/>
      <c r="G27" s="69"/>
      <c r="I27" s="53"/>
      <c r="J27" s="54"/>
      <c r="K27" s="55"/>
      <c r="AE27" s="10"/>
      <c r="AF27" s="10"/>
    </row>
    <row r="28" spans="2:32" x14ac:dyDescent="0.25">
      <c r="B28" s="1">
        <f t="shared" si="1"/>
        <v>0</v>
      </c>
      <c r="D28" s="40"/>
      <c r="E28" s="41"/>
      <c r="F28" s="41"/>
      <c r="G28" s="69"/>
      <c r="I28" s="53"/>
      <c r="J28" s="54"/>
      <c r="K28" s="55"/>
      <c r="AE28" s="10"/>
      <c r="AF28" s="10"/>
    </row>
    <row r="29" spans="2:32" x14ac:dyDescent="0.25">
      <c r="B29" s="1">
        <f t="shared" si="1"/>
        <v>0</v>
      </c>
      <c r="D29" s="40"/>
      <c r="E29" s="41"/>
      <c r="F29" s="41"/>
      <c r="G29" s="69"/>
      <c r="I29" s="53"/>
      <c r="J29" s="54"/>
      <c r="K29" s="55"/>
      <c r="AE29" s="10"/>
      <c r="AF29" s="10"/>
    </row>
    <row r="30" spans="2:32" x14ac:dyDescent="0.25">
      <c r="B30" s="1">
        <f t="shared" si="1"/>
        <v>0</v>
      </c>
      <c r="D30" s="40"/>
      <c r="E30" s="41"/>
      <c r="F30" s="41"/>
      <c r="G30" s="69"/>
      <c r="I30" s="53"/>
      <c r="J30" s="54"/>
      <c r="K30" s="55"/>
      <c r="AE30" s="10"/>
      <c r="AF30" s="10"/>
    </row>
    <row r="31" spans="2:32" x14ac:dyDescent="0.25">
      <c r="B31" s="1">
        <f t="shared" si="1"/>
        <v>0</v>
      </c>
      <c r="D31" s="40"/>
      <c r="E31" s="41"/>
      <c r="F31" s="41"/>
      <c r="G31" s="69"/>
      <c r="I31" s="53"/>
      <c r="J31" s="54"/>
      <c r="K31" s="55"/>
      <c r="AE31" s="10"/>
      <c r="AF31" s="10"/>
    </row>
    <row r="32" spans="2:32" x14ac:dyDescent="0.25">
      <c r="B32" s="1">
        <f t="shared" si="1"/>
        <v>0</v>
      </c>
      <c r="D32" s="40"/>
      <c r="E32" s="41"/>
      <c r="F32" s="41"/>
      <c r="G32" s="69"/>
      <c r="I32" s="53"/>
      <c r="J32" s="54"/>
      <c r="K32" s="55"/>
      <c r="AE32" s="10"/>
      <c r="AF32" s="10"/>
    </row>
    <row r="33" spans="2:32" x14ac:dyDescent="0.25">
      <c r="B33" s="1">
        <f t="shared" si="1"/>
        <v>0</v>
      </c>
      <c r="D33" s="40"/>
      <c r="E33" s="41"/>
      <c r="F33" s="41"/>
      <c r="G33" s="69"/>
      <c r="I33" s="53"/>
      <c r="J33" s="54"/>
      <c r="K33" s="55"/>
      <c r="AE33" s="10"/>
      <c r="AF33" s="10"/>
    </row>
    <row r="34" spans="2:32" x14ac:dyDescent="0.25">
      <c r="B34" s="1">
        <f t="shared" si="1"/>
        <v>0</v>
      </c>
      <c r="D34" s="40"/>
      <c r="E34" s="41"/>
      <c r="F34" s="41"/>
      <c r="G34" s="69"/>
      <c r="I34" s="53"/>
      <c r="J34" s="54"/>
      <c r="K34" s="55"/>
      <c r="AE34" s="10"/>
      <c r="AF34" s="10"/>
    </row>
    <row r="35" spans="2:32" x14ac:dyDescent="0.25">
      <c r="B35" s="1">
        <f t="shared" si="1"/>
        <v>0</v>
      </c>
      <c r="D35" s="40"/>
      <c r="E35" s="70"/>
      <c r="F35" s="41"/>
      <c r="G35" s="69"/>
      <c r="I35" s="53"/>
      <c r="J35" s="54"/>
      <c r="K35" s="55"/>
      <c r="AE35" s="10"/>
      <c r="AF35" s="10"/>
    </row>
    <row r="36" spans="2:32" x14ac:dyDescent="0.25">
      <c r="B36" s="1">
        <f t="shared" si="1"/>
        <v>0</v>
      </c>
      <c r="D36" s="40"/>
      <c r="E36" s="41"/>
      <c r="F36" s="41"/>
      <c r="G36" s="69"/>
      <c r="I36" s="53"/>
      <c r="J36" s="54"/>
      <c r="K36" s="55"/>
      <c r="AE36" s="10"/>
      <c r="AF36" s="10"/>
    </row>
    <row r="37" spans="2:32" ht="15.75" thickBot="1" x14ac:dyDescent="0.3">
      <c r="B37" s="1">
        <f t="shared" si="1"/>
        <v>0</v>
      </c>
      <c r="D37" s="71"/>
      <c r="E37" s="72"/>
      <c r="F37" s="72"/>
      <c r="G37" s="73"/>
      <c r="I37" s="56"/>
      <c r="J37" s="57"/>
      <c r="K37" s="58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K39"/>
  <sheetViews>
    <sheetView topLeftCell="AC1" workbookViewId="0">
      <selection activeCell="AH19" sqref="AH19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  <col min="25" max="29" width="5.7109375" customWidth="1"/>
    <col min="30" max="30" width="3.140625" style="21" customWidth="1"/>
    <col min="32" max="32" width="15.5703125" customWidth="1"/>
    <col min="33" max="33" width="18.42578125" customWidth="1"/>
    <col min="35" max="35" width="17.28515625" customWidth="1"/>
    <col min="36" max="36" width="20.28515625" customWidth="1"/>
    <col min="37" max="37" width="25.5703125" customWidth="1"/>
  </cols>
  <sheetData>
    <row r="1" spans="2:37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  <c r="AD1" s="21" t="s">
        <v>18</v>
      </c>
      <c r="AE1" t="s">
        <v>39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</row>
    <row r="2" spans="2:37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18</v>
      </c>
      <c r="AF2" t="str">
        <f>"Create"&amp;Entry!H1</f>
        <v>CreateStore</v>
      </c>
      <c r="AG2" t="str">
        <f>AG1&amp;AH1&amp;AI1&amp;AJ1&amp;" export class "&amp;AF2&amp;AE1&amp;" { public async "&amp;AE3&amp;"("&amp;LOWER(AE8)&amp;": "&amp;AF2&amp;AE8&amp;") : Promise&lt;Result&gt; { "&amp;AK9&amp;AK10&amp;"create("&amp;LOWER(Entry!H1)&amp;");"&amp;AK11&amp;"created"&amp;AK12&amp;"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</row>
    <row r="3" spans="2:37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  <c r="AD3" s="21" t="s">
        <v>18</v>
      </c>
      <c r="AE3" t="s">
        <v>42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</row>
    <row r="4" spans="2:37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  <c r="AD4" s="21" t="s">
        <v>18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</row>
    <row r="5" spans="2:37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 "&amp;AC1&amp;"().create);"</f>
        <v>app.post('/', new StoreController().create);</v>
      </c>
      <c r="AD5" s="21" t="s">
        <v>18</v>
      </c>
      <c r="AF5" t="str">
        <f>"List"&amp;Entry!H1&amp;"s"</f>
        <v>ListStores</v>
      </c>
      <c r="AG5" t="str">
        <f>AG1&amp;AJ1&amp;"export class "&amp;AF5&amp;AE1&amp;" { public async "&amp;AE3&amp;"(): Promise&lt;Result&gt; { "&amp;AK10&amp;".list(); const data = result.map(("&amp;LOWER(Entry!H1)&amp;") =&gt; "&amp;LOWER(Entry!H1)&amp;".toJson());"&amp;AK11&amp;"success('"&amp;Entry!H1&amp;"s listed' , data);}}"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</row>
    <row r="6" spans="2:37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  <c r="AD6" s="21" t="s">
        <v>18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</row>
    <row r="7" spans="2:37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 "&amp;Engine!AC1&amp;"().delete);"</f>
        <v>app.delete('/:id' , new StoreController().delete);</v>
      </c>
      <c r="AD7" s="21" t="s">
        <v>18</v>
      </c>
      <c r="AE7" t="str">
        <f>"interface "</f>
        <v xml:space="preserve">interface </v>
      </c>
    </row>
    <row r="8" spans="2:37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  <c r="AE8" t="s">
        <v>43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7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</row>
    <row r="10" spans="2:37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</row>
    <row r="11" spans="2:37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</row>
    <row r="12" spans="2:37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'Store</v>
      </c>
    </row>
    <row r="13" spans="2:37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</row>
    <row r="14" spans="2:37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</row>
    <row r="15" spans="2:37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</row>
    <row r="16" spans="2:37" x14ac:dyDescent="0.25">
      <c r="H16" s="21"/>
      <c r="M16" s="21"/>
      <c r="O16" t="str">
        <f>IF(Entry!B28=1,Entry!J28&amp;",","")</f>
        <v/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7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</row>
    <row r="18" spans="2:37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</row>
    <row r="19" spans="2:37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</row>
    <row r="20" spans="2:37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7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7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7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7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7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7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7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7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7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37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7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7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C28"/>
  <sheetViews>
    <sheetView tabSelected="1" workbookViewId="0">
      <selection activeCell="K35" sqref="K35"/>
    </sheetView>
  </sheetViews>
  <sheetFormatPr defaultRowHeight="15" x14ac:dyDescent="0.25"/>
  <cols>
    <col min="1" max="1" width="74.85546875" style="2" customWidth="1"/>
    <col min="2" max="2" width="47.42578125" style="2" customWidth="1"/>
    <col min="3" max="3" width="27.85546875" style="74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77"/>
      <c r="B1" s="78"/>
      <c r="C1" s="79"/>
    </row>
    <row r="2" spans="1:3" x14ac:dyDescent="0.25">
      <c r="A2" s="80" t="s">
        <v>20</v>
      </c>
      <c r="B2" s="102"/>
      <c r="C2" s="103"/>
    </row>
    <row r="3" spans="1:3" x14ac:dyDescent="0.25">
      <c r="A3" s="81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85" t="str">
        <f>"&lt;-- Colar dentro de um arquivo .ts - nome sugerido: "</f>
        <v xml:space="preserve">&lt;-- Colar dentro de um arquivo .ts - nome sugerido: </v>
      </c>
      <c r="C3" s="83" t="str">
        <f>LOWER(Entry!$H$1)&amp;".model.ts"</f>
        <v>store.model.ts</v>
      </c>
    </row>
    <row r="4" spans="1:3" x14ac:dyDescent="0.25">
      <c r="A4" s="104"/>
      <c r="B4" s="105"/>
      <c r="C4" s="106"/>
    </row>
    <row r="5" spans="1:3" x14ac:dyDescent="0.25">
      <c r="A5" s="86" t="s">
        <v>21</v>
      </c>
      <c r="B5" s="111"/>
      <c r="C5" s="112"/>
    </row>
    <row r="6" spans="1:3" x14ac:dyDescent="0.25">
      <c r="A6" s="81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85" t="str">
        <f>"&lt;-- Colar dentro de um arquivo .ts - nome sugerido: "</f>
        <v xml:space="preserve">&lt;-- Colar dentro de um arquivo .ts - nome sugerido: </v>
      </c>
      <c r="C6" s="83" t="str">
        <f>LOWER(Entry!$H$1)&amp;".entity.ts"</f>
        <v>store.entity.ts</v>
      </c>
    </row>
    <row r="7" spans="1:3" x14ac:dyDescent="0.25">
      <c r="A7" s="104"/>
      <c r="B7" s="105"/>
      <c r="C7" s="79"/>
    </row>
    <row r="8" spans="1:3" x14ac:dyDescent="0.25">
      <c r="A8" s="23" t="s">
        <v>33</v>
      </c>
      <c r="B8" s="111"/>
      <c r="C8" s="112"/>
    </row>
    <row r="9" spans="1:3" x14ac:dyDescent="0.25">
      <c r="A9" s="24" t="str">
        <f>Engine!P1&amp;Engine!P2&amp;"export class "&amp;Entry!H1&amp;Engine!N1&amp;"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82" t="str">
        <f>"&lt;-- Colar dentro de um arquivo .ts - nome sugerido: "</f>
        <v xml:space="preserve">&lt;-- Colar dentro de um arquivo .ts - nome sugerido: </v>
      </c>
      <c r="C9" s="84" t="str">
        <f>LOWER(Entry!$H$1)&amp;".controller.ts"</f>
        <v>store.controller.ts</v>
      </c>
    </row>
    <row r="10" spans="1:3" x14ac:dyDescent="0.25">
      <c r="A10" s="104"/>
      <c r="B10" s="115"/>
      <c r="C10" s="116"/>
    </row>
    <row r="11" spans="1:3" x14ac:dyDescent="0.25">
      <c r="A11" s="86" t="s">
        <v>35</v>
      </c>
      <c r="B11" s="111"/>
      <c r="C11" s="112"/>
    </row>
    <row r="12" spans="1:3" ht="15" customHeight="1" x14ac:dyDescent="0.25">
      <c r="A12" s="81" t="str">
        <f>Engine!V1&amp;"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82" t="str">
        <f>"&lt;-- Colar dentro de um arquivo .ts - nome sugerido: "</f>
        <v xml:space="preserve">&lt;-- Colar dentro de um arquivo .ts - nome sugerido: </v>
      </c>
      <c r="C12" s="84" t="str">
        <f>LOWER(Entry!$H$1)&amp;".repository.ts"</f>
        <v>store.repository.ts</v>
      </c>
    </row>
    <row r="13" spans="1:3" x14ac:dyDescent="0.25">
      <c r="A13" s="104"/>
      <c r="B13" s="113"/>
      <c r="C13" s="114"/>
    </row>
    <row r="14" spans="1:3" x14ac:dyDescent="0.25">
      <c r="A14" s="23" t="s">
        <v>36</v>
      </c>
      <c r="B14" s="111"/>
      <c r="C14" s="112"/>
    </row>
    <row r="15" spans="1:3" x14ac:dyDescent="0.25">
      <c r="A15" s="24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82" t="str">
        <f>"&lt;-- Colar dentro de um arquivo .ts - nome sugerido: "</f>
        <v xml:space="preserve">&lt;-- Colar dentro de um arquivo .ts - nome sugerido: </v>
      </c>
      <c r="C15" s="84" t="str">
        <f>LOWER(Entry!$H$1)&amp;".routes.ts"</f>
        <v>store.routes.ts</v>
      </c>
    </row>
    <row r="16" spans="1:3" x14ac:dyDescent="0.25">
      <c r="A16" s="104"/>
      <c r="B16" s="105"/>
      <c r="C16" s="106"/>
    </row>
    <row r="17" spans="1:3" x14ac:dyDescent="0.25">
      <c r="A17" s="75" t="s">
        <v>44</v>
      </c>
      <c r="B17" s="107"/>
      <c r="C17" s="108"/>
    </row>
    <row r="18" spans="1:3" x14ac:dyDescent="0.25">
      <c r="A18" s="75" t="s">
        <v>40</v>
      </c>
      <c r="B18" s="109"/>
      <c r="C18" s="110"/>
    </row>
    <row r="19" spans="1:3" x14ac:dyDescent="0.25">
      <c r="A19" s="76" t="str">
        <f>Engine!AG2</f>
        <v>import { Result } from '../../../shared/contracts/result.contract'; import { Return } from '../../../shared/util/return.adapter'; import { Store } from '../../../models/store.model'; import { StoreRepository } from '../repositories/store.repository';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  <c r="B19" s="82" t="str">
        <f>"&lt;-- Colar dentro de um arquivo .ts - nome sugerido: "</f>
        <v xml:space="preserve">&lt;-- Colar dentro de um arquivo .ts - nome sugerido: </v>
      </c>
      <c r="C19" s="84" t="str">
        <f>"create-"&amp;LOWER(Entry!H1)&amp;".usecase.ts"</f>
        <v>create-store.usecase.ts</v>
      </c>
    </row>
    <row r="20" spans="1:3" x14ac:dyDescent="0.25">
      <c r="A20" s="75" t="s">
        <v>47</v>
      </c>
      <c r="B20" s="102" t="s">
        <v>18</v>
      </c>
      <c r="C20" s="103"/>
    </row>
    <row r="21" spans="1:3" x14ac:dyDescent="0.25">
      <c r="A21" s="76" t="str">
        <f>Engine!AG4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  <c r="B21" s="82" t="str">
        <f>"&lt;-- Colar dentro de um arquivo .ts - nome sugerido: "</f>
        <v xml:space="preserve">&lt;-- Colar dentro de um arquivo .ts - nome sugerido: </v>
      </c>
      <c r="C21" s="84" t="str">
        <f>"get-"&amp;LOWER(Entry!H1)&amp;"-by-id.usecase.ts"</f>
        <v>get-store-by-id.usecase.ts</v>
      </c>
    </row>
    <row r="22" spans="1:3" x14ac:dyDescent="0.25">
      <c r="A22" s="75" t="s">
        <v>45</v>
      </c>
      <c r="B22" s="102" t="s">
        <v>18</v>
      </c>
      <c r="C22" s="103"/>
    </row>
    <row r="23" spans="1:3" x14ac:dyDescent="0.25">
      <c r="A23" s="76" t="str">
        <f>Engine!AG5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  <c r="B23" s="82" t="str">
        <f>"&lt;-- Colar dentro de um arquivo .ts - nome sugerido: "</f>
        <v xml:space="preserve">&lt;-- Colar dentro de um arquivo .ts - nome sugerido: </v>
      </c>
      <c r="C23" s="84" t="str">
        <f>"list-"&amp;LOWER(Entry!H1)&amp;"s.usecase.ts"</f>
        <v>list-stores.usecase.ts</v>
      </c>
    </row>
    <row r="24" spans="1:3" x14ac:dyDescent="0.25">
      <c r="A24" s="75" t="s">
        <v>46</v>
      </c>
      <c r="B24" s="102" t="s">
        <v>18</v>
      </c>
      <c r="C24" s="103"/>
    </row>
    <row r="25" spans="1:3" x14ac:dyDescent="0.25">
      <c r="A25" s="76" t="str">
        <f>Engine!AG6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  <c r="B25" s="82" t="str">
        <f>"&lt;-- Colar dentro de um arquivo .ts - nome sugerido: "</f>
        <v xml:space="preserve">&lt;-- Colar dentro de um arquivo .ts - nome sugerido: </v>
      </c>
      <c r="C25" s="84" t="str">
        <f>"update-"&amp;LOWER(Entry!H1)&amp;".usecase.ts"</f>
        <v>update-store.usecase.ts</v>
      </c>
    </row>
    <row r="26" spans="1:3" x14ac:dyDescent="0.25">
      <c r="A26" s="75" t="s">
        <v>41</v>
      </c>
      <c r="B26" s="102" t="s">
        <v>18</v>
      </c>
      <c r="C26" s="103"/>
    </row>
    <row r="27" spans="1:3" x14ac:dyDescent="0.25">
      <c r="A27" s="76" t="str">
        <f>Engine!AG3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  <c r="B27" s="82" t="str">
        <f>"&lt;-- Colar dentro de um arquivo .ts - nome sugerido: "</f>
        <v xml:space="preserve">&lt;-- Colar dentro de um arquivo .ts - nome sugerido: </v>
      </c>
      <c r="C27" s="84" t="str">
        <f>"delete-"&amp;LOWER(Entry!H1)&amp;".usecase.ts"</f>
        <v>delete-store.usecase.ts</v>
      </c>
    </row>
    <row r="28" spans="1:3" x14ac:dyDescent="0.25">
      <c r="A28" s="104" t="s">
        <v>18</v>
      </c>
      <c r="B28" s="105"/>
      <c r="C28" s="106"/>
    </row>
  </sheetData>
  <mergeCells count="16">
    <mergeCell ref="B2:C2"/>
    <mergeCell ref="B5:C5"/>
    <mergeCell ref="B8:C8"/>
    <mergeCell ref="B11:C11"/>
    <mergeCell ref="B14:C14"/>
    <mergeCell ref="A4:C4"/>
    <mergeCell ref="A7:B7"/>
    <mergeCell ref="A13:C13"/>
    <mergeCell ref="A10:C10"/>
    <mergeCell ref="B24:C24"/>
    <mergeCell ref="B26:C26"/>
    <mergeCell ref="A28:C28"/>
    <mergeCell ref="A16:C16"/>
    <mergeCell ref="B17:C18"/>
    <mergeCell ref="B20:C20"/>
    <mergeCell ref="B22:C2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2023-08-24T00:13:42Z</dcterms:modified>
</cp:coreProperties>
</file>