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\Desktop\"/>
    </mc:Choice>
  </mc:AlternateContent>
  <xr:revisionPtr revIDLastSave="0" documentId="13_ncr:1_{F17353A3-75FB-4982-8270-0F78005637FF}" xr6:coauthVersionLast="47" xr6:coauthVersionMax="47" xr10:uidLastSave="{00000000-0000-0000-0000-000000000000}"/>
  <bookViews>
    <workbookView xWindow="-120" yWindow="-120" windowWidth="29040" windowHeight="15720" xr2:uid="{06BDCEF4-388E-40DF-823C-7255E716F703}"/>
  </bookViews>
  <sheets>
    <sheet name="simulador" sheetId="1" r:id="rId1"/>
    <sheet name="apoio" sheetId="2" state="hidden" r:id="rId2"/>
  </sheets>
  <definedNames>
    <definedName name="sugerido">simulador!$F$14</definedName>
    <definedName name="valor_mensal">simulador!$F$14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0" i="1"/>
  <c r="F13" i="1"/>
  <c r="F14" i="1" s="1"/>
  <c r="C11" i="1" s="1"/>
  <c r="C26" i="1" l="1"/>
  <c r="D20" i="1"/>
  <c r="D25" i="1"/>
  <c r="D24" i="1"/>
  <c r="D23" i="1"/>
  <c r="D22" i="1"/>
  <c r="D21" i="1"/>
  <c r="C14" i="1"/>
  <c r="C15" i="1" s="1"/>
  <c r="D26" i="1" l="1"/>
</calcChain>
</file>

<file path=xl/sharedStrings.xml><?xml version="1.0" encoding="utf-8"?>
<sst xmlns="http://schemas.openxmlformats.org/spreadsheetml/2006/main" count="83" uniqueCount="44">
  <si>
    <t>Anos</t>
  </si>
  <si>
    <t>Taxa de rendimento</t>
  </si>
  <si>
    <t>Patrimonio acumulado</t>
  </si>
  <si>
    <t>Dividendos mensais</t>
  </si>
  <si>
    <t>Valor Mensal</t>
  </si>
  <si>
    <t>INVESTIMENTO MENSAL</t>
  </si>
  <si>
    <t>CHAVE</t>
  </si>
  <si>
    <t>PERFIL</t>
  </si>
  <si>
    <t>TIPO DE FII</t>
  </si>
  <si>
    <t>%</t>
  </si>
  <si>
    <t>Conservador-PAPEL</t>
  </si>
  <si>
    <t>Conservador</t>
  </si>
  <si>
    <t>PAPEL</t>
  </si>
  <si>
    <t>Conservador-TIJOLO</t>
  </si>
  <si>
    <t>TIJOLO</t>
  </si>
  <si>
    <t>Conservador-HÍBRIDOS</t>
  </si>
  <si>
    <t>HÍBRIDOS</t>
  </si>
  <si>
    <t>Conservador-FOFs</t>
  </si>
  <si>
    <t>FOFs</t>
  </si>
  <si>
    <t>Conservador-DESENVOLVIMENTO</t>
  </si>
  <si>
    <t>DESENVOLVIMENTO</t>
  </si>
  <si>
    <t>Conservador-HOTELARIAS</t>
  </si>
  <si>
    <t>HOTELARIAS</t>
  </si>
  <si>
    <t>Moderado-PAPEL</t>
  </si>
  <si>
    <t>Moderado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</si>
  <si>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</si>
  <si>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</si>
  <si>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</si>
  <si>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</si>
  <si>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</si>
  <si>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</si>
  <si>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</si>
  <si>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</si>
  <si>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</si>
  <si>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</si>
  <si>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</si>
  <si>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</si>
  <si>
    <t>PERFIL INVESTIDOR</t>
  </si>
  <si>
    <t>Salário</t>
  </si>
  <si>
    <t>Perfil</t>
  </si>
  <si>
    <t>Sugestão de Investimento</t>
  </si>
  <si>
    <t>Valor Sugerido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</si>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</sst>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indexed="64"/>
      </right>
      <top/>
      <bottom style="thin">
        <color theme="6" tint="0.59996337778862885"/>
      </bottom>
      <diagonal/>
    </border>
    <border>
      <left style="medium">
        <color indexed="64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indexed="64"/>
      </right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indexed="64"/>
      </left>
      <right style="thin">
        <color theme="6" tint="0.59996337778862885"/>
      </right>
      <top style="thin">
        <color theme="6" tint="0.59996337778862885"/>
      </top>
      <bottom style="medium">
        <color indexed="64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medium">
        <color indexed="64"/>
      </bottom>
      <diagonal/>
    </border>
    <border>
      <left style="thin">
        <color theme="6" tint="0.59996337778862885"/>
      </left>
      <right style="medium">
        <color indexed="64"/>
      </right>
      <top style="thin">
        <color theme="6" tint="0.59996337778862885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9" fontId="0" fillId="0" borderId="0" xfId="0" applyNumberFormat="1"/>
    <xf numFmtId="0" fontId="0" fillId="3" borderId="5" xfId="0" applyFill="1" applyBorder="1"/>
    <xf numFmtId="165" fontId="0" fillId="3" borderId="6" xfId="2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9" fontId="0" fillId="3" borderId="10" xfId="0" applyNumberFormat="1" applyFill="1" applyBorder="1" applyAlignment="1">
      <alignment horizontal="center"/>
    </xf>
    <xf numFmtId="0" fontId="0" fillId="4" borderId="0" xfId="0" applyFill="1"/>
    <xf numFmtId="0" fontId="0" fillId="3" borderId="11" xfId="0" applyFill="1" applyBorder="1"/>
    <xf numFmtId="10" fontId="0" fillId="3" borderId="12" xfId="0" applyNumberFormat="1" applyFill="1" applyBorder="1" applyAlignment="1">
      <alignment horizontal="center"/>
    </xf>
    <xf numFmtId="0" fontId="0" fillId="5" borderId="13" xfId="0" applyFill="1" applyBorder="1"/>
    <xf numFmtId="8" fontId="0" fillId="5" borderId="14" xfId="0" applyNumberFormat="1" applyFill="1" applyBorder="1" applyAlignment="1">
      <alignment horizontal="center"/>
    </xf>
    <xf numFmtId="0" fontId="0" fillId="5" borderId="15" xfId="0" applyFill="1" applyBorder="1"/>
    <xf numFmtId="8" fontId="0" fillId="5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7" borderId="21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7" borderId="23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165" fontId="0" fillId="7" borderId="26" xfId="0" applyNumberFormat="1" applyFill="1" applyBorder="1" applyAlignment="1">
      <alignment horizontal="center"/>
    </xf>
    <xf numFmtId="9" fontId="3" fillId="6" borderId="3" xfId="1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simulador!$C$19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7-46D6-81B4-2082652DE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E7-46D6-81B4-2082652DE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7-46D6-81B4-2082652DE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E7-46D6-81B4-2082652DE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7-46D6-81B4-2082652DE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7-46D6-81B4-2082652DEFC1}"/>
              </c:ext>
            </c:extLst>
          </c:dPt>
          <c:dLbls>
            <c:dLbl>
              <c:idx val="5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7-46D6-81B4-2082652DE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>
                      <a:glow rad="63500">
                        <a:schemeClr val="bg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simulador!$B$20:$B$25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simulador!$C$20:$C$25</c:f>
              <c:numCache>
                <c:formatCode>0.00%</c:formatCode>
                <c:ptCount val="6"/>
                <c:pt idx="0">
                  <c:v>0.33</c:v>
                </c:pt>
                <c:pt idx="1">
                  <c:v>0.45</c:v>
                </c:pt>
                <c:pt idx="2">
                  <c:v>0.08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6D6-81B4-2082652DEF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125681</xdr:colOff>
      <xdr:row>0</xdr:row>
      <xdr:rowOff>97501</xdr:rowOff>
    </xdr:from>
    <xdr:to>
      <xdr:col>6</xdr:col>
      <xdr:colOff>426557</xdr:colOff>
      <xdr:row>8</xdr:row>
      <xdr:rowOff>74543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DEAF11-C8EB-8D6A-4C23-910F435F7A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1" t="15074" r="5148" b="15073"/>
        <a:stretch/>
      </xdr:blipFill>
      <xdr:spPr>
        <a:xfrm>
          <a:off x="125681" y="97501"/>
          <a:ext cx="6736463" cy="1501042"/>
        </a:xfrm>
        <a:prstGeom prst="roundRect">
          <a:avLst>
            <a:gd name="adj" fmla="val 19968"/>
          </a:avLst>
        </a:prstGeom>
      </xdr:spPr>
    </xdr:pic>
    <xdr:clientData/>
  </xdr:twoCellAnchor>
  <xdr:twoCellAnchor>
    <xdr:from>
      <xdr:col>4</xdr:col>
      <xdr:colOff>91108</xdr:colOff>
      <xdr:row>14</xdr:row>
      <xdr:rowOff>135835</xdr:rowOff>
    </xdr:from>
    <xdr:to>
      <xdr:col>6</xdr:col>
      <xdr:colOff>612911</xdr:colOff>
      <xdr:row>28</xdr:row>
      <xdr:rowOff>178905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729CDD-C82C-A880-47C9-6C6F9157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952500</xdr:colOff>
      <xdr:row>21</xdr:row>
      <xdr:rowOff>0</xdr:rowOff>
    </xdr:from>
    <xdr:to>
      <xdr:col>5</xdr:col>
      <xdr:colOff>530087</xdr:colOff>
      <xdr:row>22</xdr:row>
      <xdr:rowOff>165652</xdr:rowOff>
    </xdr:to>
    <xdr:sp macro="" textlink="$D$26">
      <xdr:nvSpPr>
        <xdr:cNvPr id="5" name="CaixaDeTexto 4">
          <a:extLst>
            <a:ext uri="{FF2B5EF4-FFF2-40B4-BE49-F238E27FC236}">
              <a16:creationId xmlns:a16="http://schemas.microsoft.com/office/drawing/2014/main" id="{5DB01C89-047E-C7B7-09FE-9FFA3306C093}"/>
            </a:ext>
          </a:extLst>
        </xdr:cNvPr>
        <xdr:cNvSpPr txBox="1"/>
      </xdr:nvSpPr>
      <xdr:spPr>
        <a:xfrm>
          <a:off x="4944717" y="4232413"/>
          <a:ext cx="1209261" cy="356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B06AF46-6632-4CFE-8B35-B9124A0E44E0}" type="TxLink">
            <a:rPr lang="en-US" sz="1600" b="0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R$ 1.500,00</a:t>
          </a:fld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49C8-3431-44F6-8163-2F9FB07FAB21}">
  <dimension ref="B1:F37"/>
  <sheetViews>
    <sheetView showGridLines="0" tabSelected="1" zoomScale="115" zoomScaleNormal="115" workbookViewId="0">
      <selection activeCell="A9" sqref="A9"/>
    </sheetView>
  </sheetViews>
  <sheetFormatPr defaultColWidth="0" defaultRowHeight="15" zeroHeight="1" x14ac:dyDescent="0.25"/>
  <cols>
    <col min="1" max="1" width="7.7109375" style="11" customWidth="1"/>
    <col min="2" max="2" width="21.42578125" style="11" bestFit="1" customWidth="1"/>
    <col min="3" max="3" width="19.140625" style="11" bestFit="1" customWidth="1"/>
    <col min="4" max="4" width="11.5703125" style="11" bestFit="1" customWidth="1"/>
    <col min="5" max="5" width="24.42578125" style="11" bestFit="1" customWidth="1"/>
    <col min="6" max="6" width="12.140625" style="11" bestFit="1" customWidth="1"/>
    <col min="7" max="7" width="9.140625" style="11" customWidth="1"/>
    <col min="8" max="8" width="9.140625" style="11" hidden="1" customWidth="1"/>
    <col min="9" max="16384" width="9.140625" style="11" hidden="1"/>
  </cols>
  <sheetData>
    <row r="1" spans="2:6" x14ac:dyDescent="0.25"/>
    <row r="2" spans="2:6" x14ac:dyDescent="0.25"/>
    <row r="3" spans="2:6" x14ac:dyDescent="0.25"/>
    <row r="4" spans="2:6" x14ac:dyDescent="0.25"/>
    <row r="5" spans="2:6" x14ac:dyDescent="0.25"/>
    <row r="6" spans="2:6" x14ac:dyDescent="0.25"/>
    <row r="7" spans="2:6" x14ac:dyDescent="0.25"/>
    <row r="8" spans="2:6" x14ac:dyDescent="0.25"/>
    <row r="9" spans="2:6" ht="15.75" thickBot="1" x14ac:dyDescent="0.3"/>
    <row r="10" spans="2:6" ht="30.75" customHeight="1" thickBot="1" x14ac:dyDescent="0.3">
      <c r="B10" s="2" t="s">
        <v>5</v>
      </c>
      <c r="C10" s="3"/>
      <c r="E10" s="2" t="s">
        <v>37</v>
      </c>
      <c r="F10" s="3"/>
    </row>
    <row r="11" spans="2:6" x14ac:dyDescent="0.25">
      <c r="B11" s="5" t="s">
        <v>4</v>
      </c>
      <c r="C11" s="6">
        <f>F14</f>
        <v>1500</v>
      </c>
      <c r="E11" s="5" t="s">
        <v>38</v>
      </c>
      <c r="F11" s="6">
        <v>5000</v>
      </c>
    </row>
    <row r="12" spans="2:6" x14ac:dyDescent="0.25">
      <c r="B12" s="7" t="s">
        <v>0</v>
      </c>
      <c r="C12" s="8">
        <v>2</v>
      </c>
      <c r="E12" s="7" t="s">
        <v>39</v>
      </c>
      <c r="F12" s="8" t="s">
        <v>11</v>
      </c>
    </row>
    <row r="13" spans="2:6" ht="15.75" thickBot="1" x14ac:dyDescent="0.3">
      <c r="B13" s="12" t="s">
        <v>1</v>
      </c>
      <c r="C13" s="13">
        <v>1.0800000000000001E-2</v>
      </c>
      <c r="E13" s="9" t="s">
        <v>40</v>
      </c>
      <c r="F13" s="10">
        <f>VLOOKUP(F12,apoio!G:H,2,0)</f>
        <v>0.3</v>
      </c>
    </row>
    <row r="14" spans="2:6" x14ac:dyDescent="0.25">
      <c r="B14" s="14" t="s">
        <v>2</v>
      </c>
      <c r="C14" s="15">
        <f>FV(C13,C12*12,valor_mensal*-1)</f>
        <v>40846.295490872384</v>
      </c>
      <c r="E14" s="18" t="s">
        <v>41</v>
      </c>
      <c r="F14" s="19">
        <f>F11*F13</f>
        <v>1500</v>
      </c>
    </row>
    <row r="15" spans="2:6" ht="15.75" thickBot="1" x14ac:dyDescent="0.3">
      <c r="B15" s="16" t="s">
        <v>3</v>
      </c>
      <c r="C15" s="17">
        <f>C14*C13</f>
        <v>441.13999130142179</v>
      </c>
    </row>
    <row r="16" spans="2:6" x14ac:dyDescent="0.25"/>
    <row r="17" spans="2:4" x14ac:dyDescent="0.25"/>
    <row r="18" spans="2:4" ht="15.75" thickBot="1" x14ac:dyDescent="0.3"/>
    <row r="19" spans="2:4" x14ac:dyDescent="0.25">
      <c r="B19" s="22" t="s">
        <v>8</v>
      </c>
      <c r="C19" s="23" t="s">
        <v>42</v>
      </c>
      <c r="D19" s="24" t="s">
        <v>43</v>
      </c>
    </row>
    <row r="20" spans="2:4" x14ac:dyDescent="0.25">
      <c r="B20" s="25" t="s">
        <v>12</v>
      </c>
      <c r="C20" s="20">
        <f>VLOOKUP($F$12&amp;"-"&amp;B20,apoio!B:E,4,0)</f>
        <v>0.33</v>
      </c>
      <c r="D20" s="26">
        <f>sugerido*C20</f>
        <v>495</v>
      </c>
    </row>
    <row r="21" spans="2:4" x14ac:dyDescent="0.25">
      <c r="B21" s="27" t="s">
        <v>14</v>
      </c>
      <c r="C21" s="21">
        <f>VLOOKUP($F$12&amp;"-"&amp;B21,apoio!B:E,4,0)</f>
        <v>0.45</v>
      </c>
      <c r="D21" s="28">
        <f>sugerido*C21</f>
        <v>675</v>
      </c>
    </row>
    <row r="22" spans="2:4" x14ac:dyDescent="0.25">
      <c r="B22" s="27" t="s">
        <v>16</v>
      </c>
      <c r="C22" s="21">
        <f>VLOOKUP($F$12&amp;"-"&amp;B22,apoio!B:E,4,0)</f>
        <v>0.08</v>
      </c>
      <c r="D22" s="28">
        <f>sugerido*C22</f>
        <v>120</v>
      </c>
    </row>
    <row r="23" spans="2:4" x14ac:dyDescent="0.25">
      <c r="B23" s="27" t="s">
        <v>18</v>
      </c>
      <c r="C23" s="21">
        <f>VLOOKUP($F$12&amp;"-"&amp;B23,apoio!B:E,4,0)</f>
        <v>0.08</v>
      </c>
      <c r="D23" s="28">
        <f>sugerido*C23</f>
        <v>120</v>
      </c>
    </row>
    <row r="24" spans="2:4" x14ac:dyDescent="0.25">
      <c r="B24" s="27" t="s">
        <v>20</v>
      </c>
      <c r="C24" s="21">
        <f>VLOOKUP($F$12&amp;"-"&amp;B24,apoio!B:E,4,0)</f>
        <v>0.03</v>
      </c>
      <c r="D24" s="28">
        <f>sugerido*C24</f>
        <v>45</v>
      </c>
    </row>
    <row r="25" spans="2:4" ht="15.75" thickBot="1" x14ac:dyDescent="0.3">
      <c r="B25" s="29" t="s">
        <v>22</v>
      </c>
      <c r="C25" s="30">
        <f>VLOOKUP($F$12&amp;"-"&amp;B25,apoio!B:E,4,0)</f>
        <v>0.03</v>
      </c>
      <c r="D25" s="31">
        <f>sugerido*C25</f>
        <v>45</v>
      </c>
    </row>
    <row r="26" spans="2:4" ht="15.75" thickBot="1" x14ac:dyDescent="0.3">
      <c r="C26" s="32">
        <f>SUM(C20:C25)</f>
        <v>1</v>
      </c>
      <c r="D26" s="33">
        <f>SUM(D20:D25)</f>
        <v>1500</v>
      </c>
    </row>
    <row r="27" spans="2:4" x14ac:dyDescent="0.25"/>
    <row r="28" spans="2:4" x14ac:dyDescent="0.25"/>
    <row r="29" spans="2:4" x14ac:dyDescent="0.25"/>
    <row r="30" spans="2:4" x14ac:dyDescent="0.25"/>
    <row r="33" s="11" customFormat="1" hidden="1" x14ac:dyDescent="0.25"/>
    <row r="34" s="11" customFormat="1" hidden="1" x14ac:dyDescent="0.25"/>
    <row r="35" s="11" customFormat="1" hidden="1" x14ac:dyDescent="0.25"/>
    <row r="36" s="11" customFormat="1" hidden="1" x14ac:dyDescent="0.25"/>
    <row r="37" s="11" customFormat="1" hidden="1" x14ac:dyDescent="0.25"/>
  </sheetData>
  <mergeCells count="2">
    <mergeCell ref="B10:C10"/>
    <mergeCell ref="E10:F10"/>
  </mergeCells>
  <dataValidations count="1">
    <dataValidation type="list" allowBlank="1" showInputMessage="1" showErrorMessage="1" errorTitle="Perfil não encontrado" error="Favor selecionar um perfil já criado." sqref="F12" xr:uid="{9C9E2909-22EE-4521-8496-E4FD206EA9B2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2A4A-1FC6-4EA4-9E13-84380A2D49BB}">
  <dimension ref="B2:H20"/>
  <sheetViews>
    <sheetView workbookViewId="0">
      <selection activeCell="H6" sqref="H6"/>
    </sheetView>
  </sheetViews>
  <sheetFormatPr defaultRowHeight="15" x14ac:dyDescent="0.25"/>
  <cols>
    <col min="2" max="2" width="31.28515625" bestFit="1" customWidth="1"/>
    <col min="3" max="3" width="12.140625" bestFit="1" customWidth="1"/>
    <col min="4" max="4" width="19" bestFit="1" customWidth="1"/>
    <col min="5" max="5" width="7.140625" bestFit="1" customWidth="1"/>
    <col min="7" max="7" width="12.140625" bestFit="1" customWidth="1"/>
  </cols>
  <sheetData>
    <row r="2" spans="2:8" x14ac:dyDescent="0.25">
      <c r="B2" t="s">
        <v>6</v>
      </c>
      <c r="C2" t="s">
        <v>7</v>
      </c>
      <c r="D2" t="s">
        <v>8</v>
      </c>
      <c r="E2" t="s">
        <v>9</v>
      </c>
      <c r="G2" t="s">
        <v>7</v>
      </c>
    </row>
    <row r="3" spans="2:8" x14ac:dyDescent="0.25">
      <c r="B3" t="s">
        <v>10</v>
      </c>
      <c r="C3" t="s">
        <v>11</v>
      </c>
      <c r="D3" t="s">
        <v>12</v>
      </c>
      <c r="E3" s="1">
        <v>0.33</v>
      </c>
      <c r="G3" t="s">
        <v>11</v>
      </c>
      <c r="H3" s="4">
        <v>0.3</v>
      </c>
    </row>
    <row r="4" spans="2:8" x14ac:dyDescent="0.25">
      <c r="B4" t="s">
        <v>13</v>
      </c>
      <c r="C4" t="s">
        <v>11</v>
      </c>
      <c r="D4" t="s">
        <v>14</v>
      </c>
      <c r="E4" s="1">
        <v>0.45</v>
      </c>
      <c r="G4" t="s">
        <v>24</v>
      </c>
      <c r="H4" s="4">
        <v>0.25</v>
      </c>
    </row>
    <row r="5" spans="2:8" x14ac:dyDescent="0.25">
      <c r="B5" t="s">
        <v>15</v>
      </c>
      <c r="C5" t="s">
        <v>11</v>
      </c>
      <c r="D5" t="s">
        <v>16</v>
      </c>
      <c r="E5" s="1">
        <v>0.08</v>
      </c>
      <c r="G5" t="s">
        <v>31</v>
      </c>
      <c r="H5" s="4">
        <v>0.2</v>
      </c>
    </row>
    <row r="6" spans="2:8" x14ac:dyDescent="0.25">
      <c r="B6" t="s">
        <v>17</v>
      </c>
      <c r="C6" t="s">
        <v>11</v>
      </c>
      <c r="D6" t="s">
        <v>18</v>
      </c>
      <c r="E6" s="1">
        <v>0.08</v>
      </c>
    </row>
    <row r="7" spans="2:8" x14ac:dyDescent="0.25">
      <c r="B7" t="s">
        <v>19</v>
      </c>
      <c r="C7" t="s">
        <v>11</v>
      </c>
      <c r="D7" t="s">
        <v>20</v>
      </c>
      <c r="E7" s="1">
        <v>0.03</v>
      </c>
    </row>
    <row r="8" spans="2:8" x14ac:dyDescent="0.25">
      <c r="B8" t="s">
        <v>21</v>
      </c>
      <c r="C8" t="s">
        <v>11</v>
      </c>
      <c r="D8" t="s">
        <v>22</v>
      </c>
      <c r="E8" s="1">
        <v>0.03</v>
      </c>
    </row>
    <row r="9" spans="2:8" x14ac:dyDescent="0.25">
      <c r="B9" t="s">
        <v>23</v>
      </c>
      <c r="C9" t="s">
        <v>24</v>
      </c>
      <c r="D9" t="s">
        <v>12</v>
      </c>
      <c r="E9" s="1">
        <v>0.3</v>
      </c>
    </row>
    <row r="10" spans="2:8" x14ac:dyDescent="0.25">
      <c r="B10" t="s">
        <v>25</v>
      </c>
      <c r="C10" t="s">
        <v>24</v>
      </c>
      <c r="D10" t="s">
        <v>14</v>
      </c>
      <c r="E10" s="1">
        <v>0.32</v>
      </c>
    </row>
    <row r="11" spans="2:8" x14ac:dyDescent="0.25">
      <c r="B11" t="s">
        <v>26</v>
      </c>
      <c r="C11" t="s">
        <v>24</v>
      </c>
      <c r="D11" t="s">
        <v>16</v>
      </c>
      <c r="E11" s="1">
        <v>0.1</v>
      </c>
    </row>
    <row r="12" spans="2:8" x14ac:dyDescent="0.25">
      <c r="B12" t="s">
        <v>27</v>
      </c>
      <c r="C12" t="s">
        <v>24</v>
      </c>
      <c r="D12" t="s">
        <v>18</v>
      </c>
      <c r="E12" s="1">
        <v>0.08</v>
      </c>
    </row>
    <row r="13" spans="2:8" x14ac:dyDescent="0.25">
      <c r="B13" t="s">
        <v>28</v>
      </c>
      <c r="C13" t="s">
        <v>24</v>
      </c>
      <c r="D13" t="s">
        <v>20</v>
      </c>
      <c r="E13" s="1">
        <v>0.1</v>
      </c>
    </row>
    <row r="14" spans="2:8" x14ac:dyDescent="0.25">
      <c r="B14" t="s">
        <v>29</v>
      </c>
      <c r="C14" t="s">
        <v>24</v>
      </c>
      <c r="D14" t="s">
        <v>22</v>
      </c>
      <c r="E14" s="1">
        <v>0.1</v>
      </c>
    </row>
    <row r="15" spans="2:8" x14ac:dyDescent="0.25">
      <c r="B15" t="s">
        <v>30</v>
      </c>
      <c r="C15" t="s">
        <v>31</v>
      </c>
      <c r="D15" t="s">
        <v>12</v>
      </c>
      <c r="E15" s="1">
        <v>0.3</v>
      </c>
    </row>
    <row r="16" spans="2:8" x14ac:dyDescent="0.25">
      <c r="B16" t="s">
        <v>32</v>
      </c>
      <c r="C16" t="s">
        <v>31</v>
      </c>
      <c r="D16" t="s">
        <v>14</v>
      </c>
      <c r="E16" s="1">
        <v>0.1</v>
      </c>
    </row>
    <row r="17" spans="2:5" x14ac:dyDescent="0.25">
      <c r="B17" t="s">
        <v>33</v>
      </c>
      <c r="C17" t="s">
        <v>31</v>
      </c>
      <c r="D17" t="s">
        <v>16</v>
      </c>
      <c r="E17" s="1">
        <v>0.1</v>
      </c>
    </row>
    <row r="18" spans="2:5" x14ac:dyDescent="0.25">
      <c r="B18" t="s">
        <v>34</v>
      </c>
      <c r="C18" t="s">
        <v>31</v>
      </c>
      <c r="D18" t="s">
        <v>18</v>
      </c>
      <c r="E18" s="1">
        <v>0.1</v>
      </c>
    </row>
    <row r="19" spans="2:5" x14ac:dyDescent="0.25">
      <c r="B19" t="s">
        <v>35</v>
      </c>
      <c r="C19" t="s">
        <v>31</v>
      </c>
      <c r="D19" t="s">
        <v>20</v>
      </c>
      <c r="E19" s="1">
        <v>0.25</v>
      </c>
    </row>
    <row r="20" spans="2:5" x14ac:dyDescent="0.25">
      <c r="B20" t="s">
        <v>36</v>
      </c>
      <c r="C20" t="s">
        <v>31</v>
      </c>
      <c r="D20" t="s">
        <v>22</v>
      </c>
      <c r="E20" s="1">
        <v>0.15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simulador</vt:lpstr>
      <vt:lpstr>apoio</vt:lpstr>
      <vt:lpstr>sugerido</vt:lpstr>
      <vt:lpstr>valor_mensal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Francisco</dc:creator>
  <cp:lastModifiedBy>Felipe Francisco</cp:lastModifiedBy>
  <dcterms:created xsi:type="dcterms:W3CDTF">2025-05-29T20:47:19Z</dcterms:created>
  <dcterms:modified xsi:type="dcterms:W3CDTF">2025-06-02T03:55:14Z</dcterms:modified>
</cp:coreProperties>
</file>