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_PUBLICATIONS\2_IN_REVIEW\1_JASR_Shortterm_Mobility_Seasonality_Uraca_Hair\RevisedMay2021\"/>
    </mc:Choice>
  </mc:AlternateContent>
  <xr:revisionPtr revIDLastSave="0" documentId="13_ncr:1_{189F3118-457D-407A-B7C1-61B2DF71659C}" xr6:coauthVersionLast="45" xr6:coauthVersionMax="45" xr10:uidLastSave="{00000000-0000-0000-0000-000000000000}"/>
  <bookViews>
    <workbookView xWindow="-96" yWindow="-96" windowWidth="23232" windowHeight="13992" xr2:uid="{6EFD2598-DB59-497B-A3F9-5172B04392FD}"/>
  </bookViews>
  <sheets>
    <sheet name="All_hair_d15N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94" i="6" l="1"/>
  <c r="AG101" i="6"/>
  <c r="AG29" i="6"/>
  <c r="AG76" i="6"/>
  <c r="AG83" i="6"/>
  <c r="AG72" i="6"/>
  <c r="AG86" i="6"/>
  <c r="AG103" i="6"/>
  <c r="AG64" i="6"/>
  <c r="AG82" i="6"/>
  <c r="AG99" i="6"/>
  <c r="AG25" i="6"/>
  <c r="AG35" i="6"/>
  <c r="AG66" i="6"/>
  <c r="AG56" i="6"/>
  <c r="AG105" i="6"/>
  <c r="AG87" i="6"/>
  <c r="AG114" i="6"/>
  <c r="AG32" i="6"/>
  <c r="AG71" i="6"/>
  <c r="AG116" i="6"/>
  <c r="AG30" i="6"/>
  <c r="AG41" i="6"/>
  <c r="AG70" i="6"/>
  <c r="AG95" i="6"/>
  <c r="AG14" i="6"/>
  <c r="AG33" i="6"/>
  <c r="AG89" i="6"/>
  <c r="AG60" i="6"/>
  <c r="AG45" i="6"/>
  <c r="AG39" i="6"/>
  <c r="AG15" i="6"/>
  <c r="AG42" i="6"/>
  <c r="AG13" i="6"/>
  <c r="AG37" i="6"/>
  <c r="AG16" i="6"/>
  <c r="AG40" i="6"/>
  <c r="AG5" i="6"/>
  <c r="Z49" i="6" l="1"/>
  <c r="AA49" i="6"/>
  <c r="AA51" i="6"/>
  <c r="Z51" i="6"/>
  <c r="AA50" i="6"/>
  <c r="Z50" i="6"/>
  <c r="AA48" i="6"/>
  <c r="Z48" i="6"/>
  <c r="AD49" i="6"/>
  <c r="AD48" i="6"/>
  <c r="AC52" i="6"/>
  <c r="AF52" i="6" s="1"/>
  <c r="AC51" i="6"/>
  <c r="AF51" i="6" s="1"/>
  <c r="AC50" i="6"/>
  <c r="AF50" i="6" s="1"/>
  <c r="AC49" i="6"/>
  <c r="AF49" i="6" s="1"/>
  <c r="AC48" i="6"/>
  <c r="AF48" i="6" s="1"/>
  <c r="AF47" i="6"/>
  <c r="AG46" i="6"/>
  <c r="AG48" i="6"/>
  <c r="AG49" i="6"/>
  <c r="AG50" i="6"/>
  <c r="AG51" i="6"/>
  <c r="AG52" i="6"/>
  <c r="AF53" i="6"/>
  <c r="AD52" i="6"/>
  <c r="AA52" i="6"/>
  <c r="Z52" i="6"/>
  <c r="AD51" i="6"/>
  <c r="AD50" i="6"/>
  <c r="AD46" i="6"/>
  <c r="AC46" i="6"/>
  <c r="AF46" i="6" s="1"/>
  <c r="AA46" i="6"/>
  <c r="Z46" i="6"/>
  <c r="AB50" i="6" l="1"/>
  <c r="AB49" i="6"/>
  <c r="AB46" i="6"/>
  <c r="AB48" i="6"/>
  <c r="AB51" i="6"/>
  <c r="AB52" i="6"/>
  <c r="AG120" i="6" l="1"/>
  <c r="AH78" i="6" l="1"/>
  <c r="AH10" i="6"/>
  <c r="AH98" i="6"/>
  <c r="AH6" i="6"/>
  <c r="AH62" i="6"/>
  <c r="AH3" i="6"/>
  <c r="AH73" i="6"/>
  <c r="AH63" i="6"/>
  <c r="AH11" i="6"/>
  <c r="AH88" i="6"/>
  <c r="AH91" i="6"/>
  <c r="AH102" i="6"/>
  <c r="AH104" i="6"/>
  <c r="AH77" i="6"/>
  <c r="AH97" i="6"/>
  <c r="AH65" i="6"/>
  <c r="AH9" i="6"/>
  <c r="AH79" i="6"/>
  <c r="AH115" i="6"/>
  <c r="AH75" i="6"/>
  <c r="AH44" i="6"/>
  <c r="AH36" i="6"/>
  <c r="AH69" i="6"/>
  <c r="AH84" i="6"/>
  <c r="AH80" i="6"/>
  <c r="AH92" i="6"/>
  <c r="AH109" i="6"/>
  <c r="AH57" i="6"/>
  <c r="AH85" i="6"/>
  <c r="AH43" i="6"/>
  <c r="AH96" i="6"/>
  <c r="AH90" i="6"/>
  <c r="AH74" i="6"/>
  <c r="AH81" i="6"/>
  <c r="AH93" i="6"/>
  <c r="AH67" i="6"/>
  <c r="AH100" i="6"/>
  <c r="AH38" i="6"/>
  <c r="AH94" i="6"/>
  <c r="AH101" i="6"/>
  <c r="AH83" i="6"/>
  <c r="AH76" i="6"/>
  <c r="AH29" i="6"/>
  <c r="AH103" i="6"/>
  <c r="AH72" i="6"/>
  <c r="AH86" i="6"/>
  <c r="AH82" i="6"/>
  <c r="AH99" i="6"/>
  <c r="AH64" i="6"/>
  <c r="AH25" i="6"/>
  <c r="AH35" i="6"/>
  <c r="AH66" i="6"/>
  <c r="AH105" i="6"/>
  <c r="AH56" i="6"/>
  <c r="AH34" i="6"/>
  <c r="AH87" i="6"/>
  <c r="AH114" i="6"/>
  <c r="AH32" i="6"/>
  <c r="AH71" i="6"/>
  <c r="AH116" i="6"/>
  <c r="AH30" i="6"/>
  <c r="AH70" i="6"/>
  <c r="AH41" i="6"/>
  <c r="AH95" i="6"/>
  <c r="AH14" i="6"/>
  <c r="AH89" i="6"/>
  <c r="AH33" i="6"/>
  <c r="AH60" i="6"/>
  <c r="AH4" i="6"/>
  <c r="AH45" i="6"/>
  <c r="AH39" i="6"/>
  <c r="AH42" i="6"/>
  <c r="AH15" i="6"/>
  <c r="AH13" i="6"/>
  <c r="AH37" i="6"/>
  <c r="AH16" i="6"/>
  <c r="AH40" i="6"/>
  <c r="AG78" i="6"/>
  <c r="AG10" i="6"/>
  <c r="AG98" i="6"/>
  <c r="AG6" i="6"/>
  <c r="AG62" i="6"/>
  <c r="AG3" i="6"/>
  <c r="AG73" i="6"/>
  <c r="AG63" i="6"/>
  <c r="AG11" i="6"/>
  <c r="AG88" i="6"/>
  <c r="AG91" i="6"/>
  <c r="AG102" i="6"/>
  <c r="AG104" i="6"/>
  <c r="AG77" i="6"/>
  <c r="AG97" i="6"/>
  <c r="AG65" i="6"/>
  <c r="AG9" i="6"/>
  <c r="AG79" i="6"/>
  <c r="AG115" i="6"/>
  <c r="AG75" i="6"/>
  <c r="AG44" i="6"/>
  <c r="AG36" i="6"/>
  <c r="AG69" i="6"/>
  <c r="AG84" i="6"/>
  <c r="AG80" i="6"/>
  <c r="AG92" i="6"/>
  <c r="AG109" i="6"/>
  <c r="AG57" i="6"/>
  <c r="AG85" i="6"/>
  <c r="AG43" i="6"/>
  <c r="AG96" i="6"/>
  <c r="AG90" i="6"/>
  <c r="AG74" i="6"/>
  <c r="AG81" i="6"/>
  <c r="AG93" i="6"/>
  <c r="AG67" i="6"/>
  <c r="AG100" i="6"/>
  <c r="AG38" i="6"/>
  <c r="AG18" i="6"/>
  <c r="AG19" i="6"/>
  <c r="AG20" i="6"/>
  <c r="AG21" i="6"/>
  <c r="AG22" i="6"/>
  <c r="AG23" i="6"/>
  <c r="AG24" i="6"/>
  <c r="AG8" i="6"/>
  <c r="AG111" i="6"/>
  <c r="AG54" i="6"/>
  <c r="AG31" i="6"/>
  <c r="AG107" i="6"/>
  <c r="AG68" i="6"/>
  <c r="AG117" i="6"/>
  <c r="AG112" i="6"/>
  <c r="AG108" i="6"/>
  <c r="AG118" i="6"/>
  <c r="AG27" i="6"/>
  <c r="AG61" i="6"/>
  <c r="AG110" i="6"/>
  <c r="AG129" i="6"/>
  <c r="AG26" i="6"/>
  <c r="AG106" i="6"/>
  <c r="AG17" i="6"/>
  <c r="AG55" i="6"/>
  <c r="AG59" i="6"/>
  <c r="AG58" i="6"/>
  <c r="AG119" i="6"/>
  <c r="AG121" i="6"/>
  <c r="AG123" i="6"/>
  <c r="AG128" i="6"/>
  <c r="AG130" i="6"/>
  <c r="AG122" i="6"/>
  <c r="AG133" i="6"/>
  <c r="AG125" i="6"/>
  <c r="AG131" i="6"/>
  <c r="AG126" i="6"/>
  <c r="AG124" i="6"/>
  <c r="AG28" i="6"/>
  <c r="AG113" i="6"/>
  <c r="AG127" i="6"/>
  <c r="AG132" i="6"/>
  <c r="AF4" i="6"/>
  <c r="AF7" i="6"/>
  <c r="AD96" i="6"/>
  <c r="AD30" i="6"/>
  <c r="AD84" i="6"/>
  <c r="AD63" i="6"/>
  <c r="AD54" i="6"/>
  <c r="AD77" i="6"/>
  <c r="AD83" i="6"/>
  <c r="AD31" i="6"/>
  <c r="AD107" i="6"/>
  <c r="AD11" i="6"/>
  <c r="AD90" i="6"/>
  <c r="AD68" i="6"/>
  <c r="AD102" i="6"/>
  <c r="AD88" i="6"/>
  <c r="AD117" i="6"/>
  <c r="AD112" i="6"/>
  <c r="AD97" i="6"/>
  <c r="AD94" i="6"/>
  <c r="AD76" i="6"/>
  <c r="AD29" i="6"/>
  <c r="AD80" i="6"/>
  <c r="AD6" i="6"/>
  <c r="AD104" i="6"/>
  <c r="AD115" i="6"/>
  <c r="AD74" i="6"/>
  <c r="AD108" i="6"/>
  <c r="AD39" i="6"/>
  <c r="AD65" i="6"/>
  <c r="AD89" i="6"/>
  <c r="AD101" i="6"/>
  <c r="AD67" i="6"/>
  <c r="AD92" i="6"/>
  <c r="AD9" i="6"/>
  <c r="AD118" i="6"/>
  <c r="AD85" i="6"/>
  <c r="AD75" i="6"/>
  <c r="AD109" i="6"/>
  <c r="AD82" i="6"/>
  <c r="AD81" i="6"/>
  <c r="AD27" i="6"/>
  <c r="AD32" i="6"/>
  <c r="AD61" i="6"/>
  <c r="AD25" i="6"/>
  <c r="AD93" i="6"/>
  <c r="AD114" i="6"/>
  <c r="AD105" i="6"/>
  <c r="AD35" i="6"/>
  <c r="AD72" i="6"/>
  <c r="AD62" i="6"/>
  <c r="AD71" i="6"/>
  <c r="AD110" i="6"/>
  <c r="AD100" i="6"/>
  <c r="AD73" i="6"/>
  <c r="AD42" i="6"/>
  <c r="AD99" i="6"/>
  <c r="AD95" i="6"/>
  <c r="AD3" i="6"/>
  <c r="AD44" i="6"/>
  <c r="AD91" i="6"/>
  <c r="AD79" i="6"/>
  <c r="AD43" i="6"/>
  <c r="AD129" i="6"/>
  <c r="AD26" i="6"/>
  <c r="AD56" i="6"/>
  <c r="AD57" i="6"/>
  <c r="AD64" i="6"/>
  <c r="AD106" i="6"/>
  <c r="AD17" i="6"/>
  <c r="AD33" i="6"/>
  <c r="AD70" i="6"/>
  <c r="AD24" i="6"/>
  <c r="AD86" i="6"/>
  <c r="AD41" i="6"/>
  <c r="AD55" i="6"/>
  <c r="AD60" i="6"/>
  <c r="AD22" i="6"/>
  <c r="AD45" i="6"/>
  <c r="AD59" i="6"/>
  <c r="AD18" i="6"/>
  <c r="AD58" i="6"/>
  <c r="AD119" i="6"/>
  <c r="AD121" i="6"/>
  <c r="AD123" i="6"/>
  <c r="AD20" i="6"/>
  <c r="AD120" i="6"/>
  <c r="AD128" i="6"/>
  <c r="AD130" i="6"/>
  <c r="AD122" i="6"/>
  <c r="AD133" i="6"/>
  <c r="AD125" i="6"/>
  <c r="AD131" i="6"/>
  <c r="AD21" i="6"/>
  <c r="AD126" i="6"/>
  <c r="AD13" i="6"/>
  <c r="AD124" i="6"/>
  <c r="AD14" i="6"/>
  <c r="AD15" i="6"/>
  <c r="AD16" i="6"/>
  <c r="AD40" i="6"/>
  <c r="AD78" i="6"/>
  <c r="AD5" i="6"/>
  <c r="AD23" i="6"/>
  <c r="AD8" i="6"/>
  <c r="AD111" i="6"/>
  <c r="AD19" i="6"/>
  <c r="AD103" i="6"/>
  <c r="AD98" i="6"/>
  <c r="AD10" i="6"/>
  <c r="AD69" i="6"/>
  <c r="AC12" i="6"/>
  <c r="AI12" i="6" s="1"/>
  <c r="AC78" i="6"/>
  <c r="AC111" i="6"/>
  <c r="AF111" i="6" s="1"/>
  <c r="AC19" i="6"/>
  <c r="AF19" i="6" s="1"/>
  <c r="AC5" i="6"/>
  <c r="AF5" i="6" s="1"/>
  <c r="AC23" i="6"/>
  <c r="AF23" i="6" s="1"/>
  <c r="AC98" i="6"/>
  <c r="AC63" i="6"/>
  <c r="AC10" i="6"/>
  <c r="AC103" i="6"/>
  <c r="AC9" i="6"/>
  <c r="AC11" i="6"/>
  <c r="AC69" i="6"/>
  <c r="AC80" i="6"/>
  <c r="AC91" i="6"/>
  <c r="AC96" i="6"/>
  <c r="AC30" i="6"/>
  <c r="AC84" i="6"/>
  <c r="AC54" i="6"/>
  <c r="AF54" i="6" s="1"/>
  <c r="AC77" i="6"/>
  <c r="AC6" i="6"/>
  <c r="AC83" i="6"/>
  <c r="AC108" i="6"/>
  <c r="AF108" i="6" s="1"/>
  <c r="AC85" i="6"/>
  <c r="AC31" i="6"/>
  <c r="AF31" i="6" s="1"/>
  <c r="AC117" i="6"/>
  <c r="AF117" i="6" s="1"/>
  <c r="AC107" i="6"/>
  <c r="AF107" i="6" s="1"/>
  <c r="AC97" i="6"/>
  <c r="AC68" i="6"/>
  <c r="AF68" i="6" s="1"/>
  <c r="AC65" i="6"/>
  <c r="AC90" i="6"/>
  <c r="AC104" i="6"/>
  <c r="AC112" i="6"/>
  <c r="AF112" i="6" s="1"/>
  <c r="AC76" i="6"/>
  <c r="AC82" i="6"/>
  <c r="AC102" i="6"/>
  <c r="AC115" i="6"/>
  <c r="AC88" i="6"/>
  <c r="AC67" i="6"/>
  <c r="AC94" i="6"/>
  <c r="AC29" i="6"/>
  <c r="AC89" i="6"/>
  <c r="AC87" i="6"/>
  <c r="AF87" i="6" s="1"/>
  <c r="AC36" i="6"/>
  <c r="AF36" i="6" s="1"/>
  <c r="AC116" i="6"/>
  <c r="AF116" i="6" s="1"/>
  <c r="AC28" i="6"/>
  <c r="AF28" i="6" s="1"/>
  <c r="AC74" i="6"/>
  <c r="AC75" i="6"/>
  <c r="AC39" i="6"/>
  <c r="AC109" i="6"/>
  <c r="AC93" i="6"/>
  <c r="AC101" i="6"/>
  <c r="AC37" i="6"/>
  <c r="AF37" i="6" s="1"/>
  <c r="AC113" i="6"/>
  <c r="AF113" i="6" s="1"/>
  <c r="AC92" i="6"/>
  <c r="AC27" i="6"/>
  <c r="AF27" i="6" s="1"/>
  <c r="AC43" i="6"/>
  <c r="AC72" i="6"/>
  <c r="AC32" i="6"/>
  <c r="AC61" i="6"/>
  <c r="AF61" i="6" s="1"/>
  <c r="AC118" i="6"/>
  <c r="AF118" i="6" s="1"/>
  <c r="AC38" i="6"/>
  <c r="AF38" i="6" s="1"/>
  <c r="AC62" i="6"/>
  <c r="AC66" i="6"/>
  <c r="AF66" i="6" s="1"/>
  <c r="AC81" i="6"/>
  <c r="AC71" i="6"/>
  <c r="AC35" i="6"/>
  <c r="AC95" i="6"/>
  <c r="AC73" i="6"/>
  <c r="AC64" i="6"/>
  <c r="AC100" i="6"/>
  <c r="AC25" i="6"/>
  <c r="AC114" i="6"/>
  <c r="AC105" i="6"/>
  <c r="AC44" i="6"/>
  <c r="AC56" i="6"/>
  <c r="AC106" i="6"/>
  <c r="AF106" i="6" s="1"/>
  <c r="AC110" i="6"/>
  <c r="AF110" i="6" s="1"/>
  <c r="AC3" i="6"/>
  <c r="AC33" i="6"/>
  <c r="AC42" i="6"/>
  <c r="AC99" i="6"/>
  <c r="AC34" i="6"/>
  <c r="AF34" i="6" s="1"/>
  <c r="AC26" i="6"/>
  <c r="AF26" i="6" s="1"/>
  <c r="AC79" i="6"/>
  <c r="AC24" i="6"/>
  <c r="AF24" i="6" s="1"/>
  <c r="AC129" i="6"/>
  <c r="AF129" i="6" s="1"/>
  <c r="AC14" i="6"/>
  <c r="AC45" i="6"/>
  <c r="AC57" i="6"/>
  <c r="AC18" i="6"/>
  <c r="AF18" i="6" s="1"/>
  <c r="AC21" i="6"/>
  <c r="AF21" i="6" s="1"/>
  <c r="AC17" i="6"/>
  <c r="AF17" i="6" s="1"/>
  <c r="AC59" i="6"/>
  <c r="AF59" i="6" s="1"/>
  <c r="AC70" i="6"/>
  <c r="AC86" i="6"/>
  <c r="AC55" i="6"/>
  <c r="AF55" i="6" s="1"/>
  <c r="AC41" i="6"/>
  <c r="AC22" i="6"/>
  <c r="AF22" i="6" s="1"/>
  <c r="AC121" i="6"/>
  <c r="AF121" i="6" s="1"/>
  <c r="AC123" i="6"/>
  <c r="AF123" i="6" s="1"/>
  <c r="AC60" i="6"/>
  <c r="AC58" i="6"/>
  <c r="AF58" i="6" s="1"/>
  <c r="AC127" i="6"/>
  <c r="AF127" i="6" s="1"/>
  <c r="AC128" i="6"/>
  <c r="AF128" i="6" s="1"/>
  <c r="AC119" i="6"/>
  <c r="AF119" i="6" s="1"/>
  <c r="AC20" i="6"/>
  <c r="AF20" i="6" s="1"/>
  <c r="AC120" i="6"/>
  <c r="AF120" i="6" s="1"/>
  <c r="AC125" i="6"/>
  <c r="AF125" i="6" s="1"/>
  <c r="AC122" i="6"/>
  <c r="AF122" i="6" s="1"/>
  <c r="AC130" i="6"/>
  <c r="AF130" i="6" s="1"/>
  <c r="AC133" i="6"/>
  <c r="AF133" i="6" s="1"/>
  <c r="AC131" i="6"/>
  <c r="AF131" i="6" s="1"/>
  <c r="AC13" i="6"/>
  <c r="AC132" i="6"/>
  <c r="AF132" i="6" s="1"/>
  <c r="AC124" i="6"/>
  <c r="AF124" i="6" s="1"/>
  <c r="AC126" i="6"/>
  <c r="AF126" i="6" s="1"/>
  <c r="AC40" i="6"/>
  <c r="AC15" i="6"/>
  <c r="AC16" i="6"/>
  <c r="Z12" i="6"/>
  <c r="AA12" i="6"/>
  <c r="Z78" i="6"/>
  <c r="AA78" i="6"/>
  <c r="Z111" i="6"/>
  <c r="AA111" i="6"/>
  <c r="Z19" i="6"/>
  <c r="AA19" i="6"/>
  <c r="Z5" i="6"/>
  <c r="AA5" i="6"/>
  <c r="Z23" i="6"/>
  <c r="AA23" i="6"/>
  <c r="Z98" i="6"/>
  <c r="AA98" i="6"/>
  <c r="Z63" i="6"/>
  <c r="AA63" i="6"/>
  <c r="Z10" i="6"/>
  <c r="AA10" i="6"/>
  <c r="Z103" i="6"/>
  <c r="AA103" i="6"/>
  <c r="Z9" i="6"/>
  <c r="AA9" i="6"/>
  <c r="Z11" i="6"/>
  <c r="AA11" i="6"/>
  <c r="Z69" i="6"/>
  <c r="AA69" i="6"/>
  <c r="Z80" i="6"/>
  <c r="AA80" i="6"/>
  <c r="Z91" i="6"/>
  <c r="AA91" i="6"/>
  <c r="Z96" i="6"/>
  <c r="AA96" i="6"/>
  <c r="Z30" i="6"/>
  <c r="AA30" i="6"/>
  <c r="Z84" i="6"/>
  <c r="AA84" i="6"/>
  <c r="Z54" i="6"/>
  <c r="AA54" i="6"/>
  <c r="Z77" i="6"/>
  <c r="AA77" i="6"/>
  <c r="Z6" i="6"/>
  <c r="AA6" i="6"/>
  <c r="Z83" i="6"/>
  <c r="AA83" i="6"/>
  <c r="Z108" i="6"/>
  <c r="AA108" i="6"/>
  <c r="Z85" i="6"/>
  <c r="AA85" i="6"/>
  <c r="Z31" i="6"/>
  <c r="AA31" i="6"/>
  <c r="Z117" i="6"/>
  <c r="AA117" i="6"/>
  <c r="Z107" i="6"/>
  <c r="AA107" i="6"/>
  <c r="Z97" i="6"/>
  <c r="AA97" i="6"/>
  <c r="Z68" i="6"/>
  <c r="AA68" i="6"/>
  <c r="Z65" i="6"/>
  <c r="AA65" i="6"/>
  <c r="Z90" i="6"/>
  <c r="AA90" i="6"/>
  <c r="Z104" i="6"/>
  <c r="AA104" i="6"/>
  <c r="Z112" i="6"/>
  <c r="AA112" i="6"/>
  <c r="Z76" i="6"/>
  <c r="AA76" i="6"/>
  <c r="Z82" i="6"/>
  <c r="AA82" i="6"/>
  <c r="Z102" i="6"/>
  <c r="AA102" i="6"/>
  <c r="Z115" i="6"/>
  <c r="AA115" i="6"/>
  <c r="Z88" i="6"/>
  <c r="AA88" i="6"/>
  <c r="Z67" i="6"/>
  <c r="AA67" i="6"/>
  <c r="Z94" i="6"/>
  <c r="AA94" i="6"/>
  <c r="Z29" i="6"/>
  <c r="AA29" i="6"/>
  <c r="Z89" i="6"/>
  <c r="AA89" i="6"/>
  <c r="Z74" i="6"/>
  <c r="AA74" i="6"/>
  <c r="Z75" i="6"/>
  <c r="AA75" i="6"/>
  <c r="Z39" i="6"/>
  <c r="AA39" i="6"/>
  <c r="Z109" i="6"/>
  <c r="AA109" i="6"/>
  <c r="Z93" i="6"/>
  <c r="AA93" i="6"/>
  <c r="Z101" i="6"/>
  <c r="AA101" i="6"/>
  <c r="Z92" i="6"/>
  <c r="AA92" i="6"/>
  <c r="Z27" i="6"/>
  <c r="AA27" i="6"/>
  <c r="Z43" i="6"/>
  <c r="AA43" i="6"/>
  <c r="Z72" i="6"/>
  <c r="AA72" i="6"/>
  <c r="Z32" i="6"/>
  <c r="AA32" i="6"/>
  <c r="Z61" i="6"/>
  <c r="AA61" i="6"/>
  <c r="Z118" i="6"/>
  <c r="AA118" i="6"/>
  <c r="Z62" i="6"/>
  <c r="AA62" i="6"/>
  <c r="Z81" i="6"/>
  <c r="AA81" i="6"/>
  <c r="Z71" i="6"/>
  <c r="AA71" i="6"/>
  <c r="Z35" i="6"/>
  <c r="AA35" i="6"/>
  <c r="Z95" i="6"/>
  <c r="AA95" i="6"/>
  <c r="Z73" i="6"/>
  <c r="AA73" i="6"/>
  <c r="Z64" i="6"/>
  <c r="AA64" i="6"/>
  <c r="Z100" i="6"/>
  <c r="AA100" i="6"/>
  <c r="Z25" i="6"/>
  <c r="AA25" i="6"/>
  <c r="Z114" i="6"/>
  <c r="AA114" i="6"/>
  <c r="Z105" i="6"/>
  <c r="AA105" i="6"/>
  <c r="Z44" i="6"/>
  <c r="AA44" i="6"/>
  <c r="Z56" i="6"/>
  <c r="AA56" i="6"/>
  <c r="Z106" i="6"/>
  <c r="AA106" i="6"/>
  <c r="Z110" i="6"/>
  <c r="AA110" i="6"/>
  <c r="Z3" i="6"/>
  <c r="AA3" i="6"/>
  <c r="Z33" i="6"/>
  <c r="AA33" i="6"/>
  <c r="Z42" i="6"/>
  <c r="AA42" i="6"/>
  <c r="Z99" i="6"/>
  <c r="AA99" i="6"/>
  <c r="Z26" i="6"/>
  <c r="AA26" i="6"/>
  <c r="Z79" i="6"/>
  <c r="AA79" i="6"/>
  <c r="Z24" i="6"/>
  <c r="AA24" i="6"/>
  <c r="Z129" i="6"/>
  <c r="AA129" i="6"/>
  <c r="Z14" i="6"/>
  <c r="AA14" i="6"/>
  <c r="Z45" i="6"/>
  <c r="AA45" i="6"/>
  <c r="Z57" i="6"/>
  <c r="AA57" i="6"/>
  <c r="Z18" i="6"/>
  <c r="AA18" i="6"/>
  <c r="Z21" i="6"/>
  <c r="AA21" i="6"/>
  <c r="Z17" i="6"/>
  <c r="AA17" i="6"/>
  <c r="Z59" i="6"/>
  <c r="AA59" i="6"/>
  <c r="Z70" i="6"/>
  <c r="AA70" i="6"/>
  <c r="Z86" i="6"/>
  <c r="AA86" i="6"/>
  <c r="Z55" i="6"/>
  <c r="AA55" i="6"/>
  <c r="Z41" i="6"/>
  <c r="AA41" i="6"/>
  <c r="Z22" i="6"/>
  <c r="AA22" i="6"/>
  <c r="Z121" i="6"/>
  <c r="AA121" i="6"/>
  <c r="Z123" i="6"/>
  <c r="AA123" i="6"/>
  <c r="Z60" i="6"/>
  <c r="AA60" i="6"/>
  <c r="Z58" i="6"/>
  <c r="AA58" i="6"/>
  <c r="Z128" i="6"/>
  <c r="AA128" i="6"/>
  <c r="Z119" i="6"/>
  <c r="AA119" i="6"/>
  <c r="Z20" i="6"/>
  <c r="AA20" i="6"/>
  <c r="Z120" i="6"/>
  <c r="AA120" i="6"/>
  <c r="Z125" i="6"/>
  <c r="AA125" i="6"/>
  <c r="Z122" i="6"/>
  <c r="AA122" i="6"/>
  <c r="Z130" i="6"/>
  <c r="AA130" i="6"/>
  <c r="Z133" i="6"/>
  <c r="AA133" i="6"/>
  <c r="Z131" i="6"/>
  <c r="AA131" i="6"/>
  <c r="Z13" i="6"/>
  <c r="AA13" i="6"/>
  <c r="Z124" i="6"/>
  <c r="AA124" i="6"/>
  <c r="Z126" i="6"/>
  <c r="AA126" i="6"/>
  <c r="Z40" i="6"/>
  <c r="AA40" i="6"/>
  <c r="Z15" i="6"/>
  <c r="AA15" i="6"/>
  <c r="Z16" i="6"/>
  <c r="AA16" i="6"/>
  <c r="AD12" i="6"/>
  <c r="AC8" i="6"/>
  <c r="AF8" i="6" s="1"/>
  <c r="AF35" i="6" l="1"/>
  <c r="AI35" i="6"/>
  <c r="AF41" i="6"/>
  <c r="AI41" i="6"/>
  <c r="AF105" i="6"/>
  <c r="AI105" i="6"/>
  <c r="AF89" i="6"/>
  <c r="AI89" i="6"/>
  <c r="AF103" i="6"/>
  <c r="AI103" i="6"/>
  <c r="AF56" i="6"/>
  <c r="AI56" i="6"/>
  <c r="AF95" i="6"/>
  <c r="AI95" i="6"/>
  <c r="AF101" i="6"/>
  <c r="AI101" i="6"/>
  <c r="AF102" i="6"/>
  <c r="AI102" i="6"/>
  <c r="AF97" i="6"/>
  <c r="AI97" i="6"/>
  <c r="AF77" i="6"/>
  <c r="AI77" i="6"/>
  <c r="AF11" i="6"/>
  <c r="AI11" i="6"/>
  <c r="AF32" i="6"/>
  <c r="AI32" i="6"/>
  <c r="AF9" i="6"/>
  <c r="AI9" i="6"/>
  <c r="AF13" i="6"/>
  <c r="AI13" i="6"/>
  <c r="AF71" i="6"/>
  <c r="AI71" i="6"/>
  <c r="AF45" i="6"/>
  <c r="AI45" i="6"/>
  <c r="AF42" i="6"/>
  <c r="AI42" i="6"/>
  <c r="AF114" i="6"/>
  <c r="AI114" i="6"/>
  <c r="AF81" i="6"/>
  <c r="AI81" i="6"/>
  <c r="AF43" i="6"/>
  <c r="AI43" i="6"/>
  <c r="AF39" i="6"/>
  <c r="AI39" i="6"/>
  <c r="AF29" i="6"/>
  <c r="AI29" i="6"/>
  <c r="AF30" i="6"/>
  <c r="AI30" i="6"/>
  <c r="AF10" i="6"/>
  <c r="AI10" i="6"/>
  <c r="AF44" i="6"/>
  <c r="AI44" i="6"/>
  <c r="AF72" i="6"/>
  <c r="AI72" i="6"/>
  <c r="AF84" i="6"/>
  <c r="AI84" i="6"/>
  <c r="AF16" i="6"/>
  <c r="AI16" i="6"/>
  <c r="AF86" i="6"/>
  <c r="AI86" i="6"/>
  <c r="AF14" i="6"/>
  <c r="AI14" i="6"/>
  <c r="AF33" i="6"/>
  <c r="AI33" i="6"/>
  <c r="AF25" i="6"/>
  <c r="AI25" i="6"/>
  <c r="AF75" i="6"/>
  <c r="AI75" i="6"/>
  <c r="AF94" i="6"/>
  <c r="AI94" i="6"/>
  <c r="AF104" i="6"/>
  <c r="AI104" i="6"/>
  <c r="AF85" i="6"/>
  <c r="AI85" i="6"/>
  <c r="AF96" i="6"/>
  <c r="AI96" i="6"/>
  <c r="AF63" i="6"/>
  <c r="AI63" i="6"/>
  <c r="AF82" i="6"/>
  <c r="AI82" i="6"/>
  <c r="AF15" i="6"/>
  <c r="AI15" i="6"/>
  <c r="AF70" i="6"/>
  <c r="AI70" i="6"/>
  <c r="AF3" i="6"/>
  <c r="AI3" i="6"/>
  <c r="AF100" i="6"/>
  <c r="AI100" i="6"/>
  <c r="AF62" i="6"/>
  <c r="AI62" i="6"/>
  <c r="AF92" i="6"/>
  <c r="AI92" i="6"/>
  <c r="AF74" i="6"/>
  <c r="AI74" i="6"/>
  <c r="AF67" i="6"/>
  <c r="AI67" i="6"/>
  <c r="AF90" i="6"/>
  <c r="AI90" i="6"/>
  <c r="AF91" i="6"/>
  <c r="AI91" i="6"/>
  <c r="AF98" i="6"/>
  <c r="AI98" i="6"/>
  <c r="AF99" i="6"/>
  <c r="AI99" i="6"/>
  <c r="AF76" i="6"/>
  <c r="AI76" i="6"/>
  <c r="AF78" i="6"/>
  <c r="AI78" i="6"/>
  <c r="AF40" i="6"/>
  <c r="AI40" i="6"/>
  <c r="AF60" i="6"/>
  <c r="AI60" i="6"/>
  <c r="AF64" i="6"/>
  <c r="AI64" i="6"/>
  <c r="AF88" i="6"/>
  <c r="AI88" i="6"/>
  <c r="AF65" i="6"/>
  <c r="AI65" i="6"/>
  <c r="AF83" i="6"/>
  <c r="AI83" i="6"/>
  <c r="AF80" i="6"/>
  <c r="AI80" i="6"/>
  <c r="AF93" i="6"/>
  <c r="AI93" i="6"/>
  <c r="AF57" i="6"/>
  <c r="AI57" i="6"/>
  <c r="AF109" i="6"/>
  <c r="AI109" i="6"/>
  <c r="AF79" i="6"/>
  <c r="AI79" i="6"/>
  <c r="AF73" i="6"/>
  <c r="AI73" i="6"/>
  <c r="AF115" i="6"/>
  <c r="AI115" i="6"/>
  <c r="AF6" i="6"/>
  <c r="AI6" i="6"/>
  <c r="AF69" i="6"/>
  <c r="AI69" i="6"/>
  <c r="AB12" i="6"/>
  <c r="AB32" i="6"/>
  <c r="AB93" i="6"/>
  <c r="AB88" i="6"/>
  <c r="AB101" i="6"/>
  <c r="AB11" i="6"/>
  <c r="AB39" i="6"/>
  <c r="AB69" i="6"/>
  <c r="AB122" i="6"/>
  <c r="AB24" i="6"/>
  <c r="AB42" i="6"/>
  <c r="AB43" i="6"/>
  <c r="AB9" i="6"/>
  <c r="AB121" i="6"/>
  <c r="AB20" i="6"/>
  <c r="AB18" i="6"/>
  <c r="AB83" i="6"/>
  <c r="AB23" i="6"/>
  <c r="AB130" i="6"/>
  <c r="AB58" i="6"/>
  <c r="AB62" i="6"/>
  <c r="AB75" i="6"/>
  <c r="AB29" i="6"/>
  <c r="AB14" i="6"/>
  <c r="AB60" i="6"/>
  <c r="AB40" i="6"/>
  <c r="AB112" i="6"/>
  <c r="AB64" i="6"/>
  <c r="AB124" i="6"/>
  <c r="AB120" i="6"/>
  <c r="AB106" i="6"/>
  <c r="AB90" i="6"/>
  <c r="AB85" i="6"/>
  <c r="AB30" i="6"/>
  <c r="AB19" i="6"/>
  <c r="AB44" i="6"/>
  <c r="AB35" i="6"/>
  <c r="AB115" i="6"/>
  <c r="AB131" i="6"/>
  <c r="AB128" i="6"/>
  <c r="AB55" i="6"/>
  <c r="AB72" i="6"/>
  <c r="AB109" i="6"/>
  <c r="AB102" i="6"/>
  <c r="AB81" i="6"/>
  <c r="AB82" i="6"/>
  <c r="AB21" i="6"/>
  <c r="AB79" i="6"/>
  <c r="AB117" i="6"/>
  <c r="AB77" i="6"/>
  <c r="AB22" i="6"/>
  <c r="AB26" i="6"/>
  <c r="AB118" i="6"/>
  <c r="AB54" i="6"/>
  <c r="AB56" i="6"/>
  <c r="AB31" i="6"/>
  <c r="AB16" i="6"/>
  <c r="AB95" i="6"/>
  <c r="AB67" i="6"/>
  <c r="AB99" i="6"/>
  <c r="AB15" i="6"/>
  <c r="AB71" i="6"/>
  <c r="AB65" i="6"/>
  <c r="AB108" i="6"/>
  <c r="AB70" i="6"/>
  <c r="AB114" i="6"/>
  <c r="AB10" i="6"/>
  <c r="AB25" i="6"/>
  <c r="AB78" i="6"/>
  <c r="AB80" i="6"/>
  <c r="AB3" i="6"/>
  <c r="AB27" i="6"/>
  <c r="AB97" i="6"/>
  <c r="AB63" i="6"/>
  <c r="AB76" i="6"/>
  <c r="AB98" i="6"/>
  <c r="AB45" i="6"/>
  <c r="AB73" i="6"/>
  <c r="AB89" i="6"/>
  <c r="AB125" i="6"/>
  <c r="AB86" i="6"/>
  <c r="AB92" i="6"/>
  <c r="AB68" i="6"/>
  <c r="AB84" i="6"/>
  <c r="AB123" i="6"/>
  <c r="AB105" i="6"/>
  <c r="AB13" i="6"/>
  <c r="AB59" i="6"/>
  <c r="AB129" i="6"/>
  <c r="AB61" i="6"/>
  <c r="AB74" i="6"/>
  <c r="AB96" i="6"/>
  <c r="AB5" i="6"/>
  <c r="AB17" i="6"/>
  <c r="AB33" i="6"/>
  <c r="AB94" i="6"/>
  <c r="AB91" i="6"/>
  <c r="AB119" i="6"/>
  <c r="AB107" i="6"/>
  <c r="AB103" i="6"/>
  <c r="AB6" i="6"/>
  <c r="AB133" i="6"/>
  <c r="AB41" i="6"/>
  <c r="AB110" i="6"/>
  <c r="AB100" i="6"/>
  <c r="AB104" i="6"/>
  <c r="AB111" i="6"/>
  <c r="AB126" i="6"/>
  <c r="AB57" i="6"/>
  <c r="AI135" i="6" l="1"/>
  <c r="AI134" i="6"/>
  <c r="AJ3" i="6" l="1"/>
  <c r="AJ6" i="6"/>
  <c r="AJ10" i="6"/>
  <c r="AJ11" i="6"/>
  <c r="AJ12" i="6"/>
  <c r="AJ9" i="6"/>
  <c r="AG12" i="6"/>
  <c r="AF12" i="6"/>
  <c r="AA8" i="6"/>
  <c r="Z8" i="6"/>
  <c r="AB8" i="6" l="1"/>
  <c r="AB135" i="6" l="1"/>
  <c r="AB134" i="6"/>
  <c r="AH12" i="6" l="1"/>
  <c r="AJ39" i="6" l="1"/>
  <c r="AJ38" i="6"/>
  <c r="AJ37" i="6"/>
  <c r="AJ36" i="6"/>
  <c r="AJ35" i="6"/>
  <c r="AJ33" i="6"/>
  <c r="AJ32" i="6"/>
  <c r="AJ30" i="6"/>
  <c r="AJ29" i="6"/>
  <c r="AJ25" i="6"/>
  <c r="AJ116" i="6" l="1"/>
  <c r="AJ114" i="6"/>
  <c r="AJ109" i="6"/>
  <c r="AJ115" i="6"/>
  <c r="AJ96" i="6"/>
  <c r="AJ105" i="6"/>
  <c r="AJ89" i="6"/>
  <c r="AJ70" i="6"/>
  <c r="AJ64" i="6"/>
  <c r="AJ62" i="6"/>
  <c r="AJ71" i="6"/>
  <c r="AJ66" i="6"/>
  <c r="AJ87" i="6"/>
  <c r="AJ86" i="6"/>
  <c r="AJ79" i="6"/>
  <c r="AJ102" i="6"/>
  <c r="AJ83" i="6"/>
  <c r="AJ99" i="6"/>
  <c r="AJ100" i="6"/>
  <c r="AJ76" i="6"/>
  <c r="AJ94" i="6"/>
  <c r="AJ97" i="6"/>
  <c r="AJ84" i="6"/>
  <c r="AJ95" i="6"/>
  <c r="AJ77" i="6"/>
  <c r="AJ65" i="6"/>
  <c r="AJ92" i="6"/>
  <c r="AJ74" i="6"/>
  <c r="AJ104" i="6"/>
  <c r="AJ78" i="6"/>
  <c r="AJ91" i="6"/>
  <c r="AJ75" i="6"/>
  <c r="AJ82" i="6"/>
  <c r="AJ67" i="6"/>
  <c r="AJ85" i="6"/>
  <c r="AJ72" i="6"/>
  <c r="AJ69" i="6"/>
  <c r="AJ63" i="6"/>
  <c r="AJ73" i="6"/>
  <c r="AJ88" i="6"/>
  <c r="AJ90" i="6"/>
  <c r="AJ103" i="6"/>
  <c r="AJ80" i="6"/>
  <c r="AJ101" i="6"/>
  <c r="AJ81" i="6"/>
  <c r="AJ93" i="6"/>
  <c r="AJ98" i="6"/>
  <c r="AJ60" i="6"/>
  <c r="AJ57" i="6"/>
  <c r="AJ56" i="6"/>
  <c r="AJ43" i="6"/>
  <c r="AJ42" i="6"/>
  <c r="AJ41" i="6"/>
  <c r="AJ45" i="6"/>
  <c r="AJ44" i="6"/>
  <c r="AJ40" i="6"/>
  <c r="AJ13" i="6"/>
  <c r="AJ16" i="6"/>
  <c r="AJ15" i="6"/>
  <c r="AJ14" i="6"/>
  <c r="AJ134" i="6" l="1"/>
  <c r="AJ135" i="6"/>
</calcChain>
</file>

<file path=xl/sharedStrings.xml><?xml version="1.0" encoding="utf-8"?>
<sst xmlns="http://schemas.openxmlformats.org/spreadsheetml/2006/main" count="2807" uniqueCount="120">
  <si>
    <t>Notes</t>
  </si>
  <si>
    <t>NA</t>
  </si>
  <si>
    <t>Study</t>
  </si>
  <si>
    <t>Zone</t>
  </si>
  <si>
    <t>Sex</t>
  </si>
  <si>
    <t>Age</t>
  </si>
  <si>
    <t>2-4</t>
  </si>
  <si>
    <t>4-6</t>
  </si>
  <si>
    <t>6-8</t>
  </si>
  <si>
    <t>8-10</t>
  </si>
  <si>
    <t>10-12</t>
  </si>
  <si>
    <t>12-14</t>
  </si>
  <si>
    <t>14-16</t>
  </si>
  <si>
    <t>16-18</t>
  </si>
  <si>
    <t>18-20</t>
  </si>
  <si>
    <t>20-22</t>
  </si>
  <si>
    <t>22-24</t>
  </si>
  <si>
    <t>24-26</t>
  </si>
  <si>
    <t>Knudson et al. 2007</t>
  </si>
  <si>
    <t>Coast</t>
  </si>
  <si>
    <t>LIP</t>
  </si>
  <si>
    <t>F</t>
  </si>
  <si>
    <t>OA</t>
  </si>
  <si>
    <t>CHA-2059</t>
  </si>
  <si>
    <t>LH</t>
  </si>
  <si>
    <t>MA</t>
  </si>
  <si>
    <t>PF</t>
  </si>
  <si>
    <t>YA</t>
  </si>
  <si>
    <t>PM</t>
  </si>
  <si>
    <t>M</t>
  </si>
  <si>
    <t>This study</t>
  </si>
  <si>
    <t xml:space="preserve">Yunga </t>
  </si>
  <si>
    <t>EIP-MH</t>
  </si>
  <si>
    <t>U</t>
  </si>
  <si>
    <t>C</t>
  </si>
  <si>
    <t>T</t>
  </si>
  <si>
    <t>A</t>
  </si>
  <si>
    <t>YA-MA</t>
  </si>
  <si>
    <t>CHA-3854</t>
  </si>
  <si>
    <t>Yunga</t>
  </si>
  <si>
    <t>M8-10024</t>
  </si>
  <si>
    <t>CHA-2291</t>
  </si>
  <si>
    <t>Knudson et al. 2012</t>
  </si>
  <si>
    <t>EIP</t>
  </si>
  <si>
    <t>F-58</t>
  </si>
  <si>
    <t>M8-10427</t>
  </si>
  <si>
    <t>M8-10200</t>
  </si>
  <si>
    <t>CHA-2728</t>
  </si>
  <si>
    <t>M8-10593</t>
  </si>
  <si>
    <t>M8-10360</t>
  </si>
  <si>
    <t>CHA-1000</t>
  </si>
  <si>
    <t>White et al. 2009</t>
  </si>
  <si>
    <t>DVIa</t>
  </si>
  <si>
    <t>I</t>
  </si>
  <si>
    <t>FI/II</t>
  </si>
  <si>
    <t>Elc</t>
  </si>
  <si>
    <t>MII</t>
  </si>
  <si>
    <t>trophy</t>
  </si>
  <si>
    <t>KI</t>
  </si>
  <si>
    <t>Ela</t>
  </si>
  <si>
    <t>MIX</t>
  </si>
  <si>
    <t>MH</t>
  </si>
  <si>
    <t>DV</t>
  </si>
  <si>
    <t>Turner et al. 2013</t>
  </si>
  <si>
    <t xml:space="preserve">Tykot et al. 2011 </t>
  </si>
  <si>
    <t>EH-EIP</t>
  </si>
  <si>
    <t>Chiribaya Alta (Peru)</t>
  </si>
  <si>
    <t>El Yaral (Peru)</t>
  </si>
  <si>
    <t>Depresion Intermedia (Chile)</t>
  </si>
  <si>
    <t>Uraca (Peru)</t>
  </si>
  <si>
    <t>Chotuna-Chornacap (Peru)</t>
  </si>
  <si>
    <t>Chongos (Peru)</t>
  </si>
  <si>
    <t>Pacatnamu (Peru)</t>
  </si>
  <si>
    <t>Site (Country)</t>
  </si>
  <si>
    <t>only section 4 was reported</t>
  </si>
  <si>
    <t>MA-OA</t>
  </si>
  <si>
    <t>26-28</t>
  </si>
  <si>
    <t>28-30</t>
  </si>
  <si>
    <t>30-32</t>
  </si>
  <si>
    <t>32-34</t>
  </si>
  <si>
    <t>Individual Code</t>
  </si>
  <si>
    <t>0-2*</t>
  </si>
  <si>
    <t xml:space="preserve">* This segment is the most proximal (scalp end). </t>
  </si>
  <si>
    <t>593***</t>
  </si>
  <si>
    <t>597***</t>
  </si>
  <si>
    <t xml:space="preserve">***These individuals are trophy heads and may not represent local short-term subsistence or mobility practices. </t>
  </si>
  <si>
    <t>7009***</t>
  </si>
  <si>
    <t>7010***</t>
  </si>
  <si>
    <t>493***</t>
  </si>
  <si>
    <t>539***</t>
  </si>
  <si>
    <t>540***</t>
  </si>
  <si>
    <t>558***</t>
  </si>
  <si>
    <t>7008***</t>
  </si>
  <si>
    <t>Trophy</t>
  </si>
  <si>
    <t>non-trophy</t>
  </si>
  <si>
    <t>Webb at al. 2013; Webb et al. 2015**</t>
  </si>
  <si>
    <t>Williams and Katzenberg 2012**</t>
  </si>
  <si>
    <t>Puruchuco-Huaquerones (Peru)</t>
  </si>
  <si>
    <t>Knudson et al. 2015**</t>
  </si>
  <si>
    <t>Wari Kayan (Peru)</t>
  </si>
  <si>
    <t>Cahuachi (Peru)</t>
  </si>
  <si>
    <t>Webb at al. 2013**</t>
  </si>
  <si>
    <t>Las Trancas (Peru)</t>
  </si>
  <si>
    <t xml:space="preserve">Mean hair-bone offset </t>
  </si>
  <si>
    <t>Temporal Context</t>
  </si>
  <si>
    <t>Bone Collagen</t>
  </si>
  <si>
    <t>Mean Hair Keratin Adjusted to Diet</t>
  </si>
  <si>
    <t>Proximal Hair Keratin Adjusted to Diet</t>
  </si>
  <si>
    <t>Collagen Adjusted to Diet</t>
  </si>
  <si>
    <t>Mean Hair Keratin Adjusted to Collagen</t>
  </si>
  <si>
    <t>Proximal Hair Keratin Adjusted to Collagen</t>
  </si>
  <si>
    <t>mean bone collagen reported here for 2 samples (see Table 2)</t>
  </si>
  <si>
    <t xml:space="preserve">Median hair-bone offset </t>
  </si>
  <si>
    <t>Hair Keratin Late-life Minimum</t>
  </si>
  <si>
    <t>Hair Keratin Late-life Maximum</t>
  </si>
  <si>
    <t>Hair Keratin Late-life Mean</t>
  </si>
  <si>
    <t>Hair Keratin Late-life SD</t>
  </si>
  <si>
    <t>**These studies used 1 cm sections, so we report 2 cm averages to compare them to other 2 cm sections. For this reason, the summary statistics reported here differ from how they are reported in these studies.</t>
  </si>
  <si>
    <t>Hair Keratin Late-life  Range</t>
  </si>
  <si>
    <r>
      <t xml:space="preserve">Appendix G. New (Uraca) and published </t>
    </r>
    <r>
      <rPr>
        <i/>
        <sz val="10"/>
        <color theme="1"/>
        <rFont val="Times New Roman"/>
        <family val="1"/>
      </rPr>
      <t>δ</t>
    </r>
    <r>
      <rPr>
        <vertAlign val="superscript"/>
        <sz val="10"/>
        <color theme="1"/>
        <rFont val="Times New Roman"/>
        <family val="1"/>
      </rPr>
      <t>15</t>
    </r>
    <r>
      <rPr>
        <sz val="10"/>
        <color theme="1"/>
        <rFont val="Times New Roman"/>
        <family val="1"/>
      </rPr>
      <t>N</t>
    </r>
    <r>
      <rPr>
        <vertAlign val="subscript"/>
        <sz val="10"/>
        <color theme="1"/>
        <rFont val="Times New Roman"/>
        <family val="1"/>
      </rPr>
      <t>keratin (VPDB)</t>
    </r>
    <r>
      <rPr>
        <sz val="10"/>
        <color theme="1"/>
        <rFont val="Times New Roman"/>
        <family val="1"/>
      </rPr>
      <t xml:space="preserve"> and </t>
    </r>
    <r>
      <rPr>
        <i/>
        <sz val="10"/>
        <color theme="1"/>
        <rFont val="Times New Roman"/>
        <family val="1"/>
      </rPr>
      <t>δ</t>
    </r>
    <r>
      <rPr>
        <vertAlign val="superscript"/>
        <sz val="10"/>
        <color theme="1"/>
        <rFont val="Times New Roman"/>
        <family val="1"/>
      </rPr>
      <t>15</t>
    </r>
    <r>
      <rPr>
        <sz val="10"/>
        <color theme="1"/>
        <rFont val="Times New Roman"/>
        <family val="1"/>
      </rPr>
      <t>N</t>
    </r>
    <r>
      <rPr>
        <vertAlign val="subscript"/>
        <sz val="10"/>
        <color theme="1"/>
        <rFont val="Times New Roman"/>
        <family val="1"/>
      </rPr>
      <t>collagen (VPDB)</t>
    </r>
    <r>
      <rPr>
        <sz val="10"/>
        <color theme="1"/>
        <rFont val="Times New Roman"/>
        <family val="1"/>
      </rPr>
      <t xml:space="preserve"> with summary statistics compiled. Temporal context and age abbreviations are described in Appendix 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</si>
</sst>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Fill="1" applyBorder="1"/>
    <xf numFmtId="0" fontId="5" fillId="0" borderId="0" xfId="0" applyFont="1" applyFill="1" applyBorder="1"/>
    <xf numFmtId="164" fontId="5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Border="1"/>
    <xf numFmtId="164" fontId="3" fillId="0" borderId="0" xfId="0" applyNumberFormat="1" applyFont="1" applyBorder="1"/>
    <xf numFmtId="164" fontId="3" fillId="0" borderId="0" xfId="0" applyNumberFormat="1" applyFont="1" applyFill="1" applyBorder="1"/>
    <xf numFmtId="0" fontId="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263D-5CF3-401E-9F8D-71E8CA475A01}">
  <dimension ref="A1:BE148"/>
  <sheetViews>
    <sheetView tabSelected="1" zoomScaleNormal="100" workbookViewId="0">
      <pane ySplit="2" topLeftCell="A3" activePane="bottomLeft" state="frozen"/>
      <selection pane="bottomLeft" sqref="A1:P1"/>
    </sheetView>
  </sheetViews>
  <sheetFormatPr defaultColWidth="5.83984375" defaultRowHeight="12.9" x14ac:dyDescent="0.5"/>
  <cols>
    <col min="1" max="1" width="28.578125" style="1" customWidth="1"/>
    <col min="2" max="2" width="27.15625" style="10" customWidth="1"/>
    <col min="3" max="3" width="8.578125" style="9" bestFit="1" customWidth="1"/>
    <col min="4" max="4" width="5.83984375" style="11"/>
    <col min="5" max="5" width="8.68359375" style="11" customWidth="1"/>
    <col min="6" max="6" width="9" style="11" customWidth="1"/>
    <col min="7" max="7" width="7.578125" style="11" bestFit="1" customWidth="1"/>
    <col min="8" max="8" width="5.83984375" style="11"/>
    <col min="9" max="11" width="6" style="11" bestFit="1" customWidth="1"/>
    <col min="12" max="13" width="6.578125" style="11" bestFit="1" customWidth="1"/>
    <col min="14" max="21" width="5.83984375" style="11"/>
    <col min="22" max="22" width="5.83984375" style="3" customWidth="1"/>
    <col min="23" max="25" width="5.83984375" style="3"/>
    <col min="26" max="27" width="10.15625" style="3" customWidth="1"/>
    <col min="28" max="28" width="8.578125" style="3" customWidth="1"/>
    <col min="29" max="29" width="7.26171875" style="3" customWidth="1"/>
    <col min="30" max="30" width="8.578125" style="3" customWidth="1"/>
    <col min="31" max="31" width="8.26171875" style="3" customWidth="1"/>
    <col min="32" max="32" width="9.15625" style="3" customWidth="1"/>
    <col min="33" max="33" width="7.83984375" style="3" customWidth="1"/>
    <col min="34" max="34" width="8" style="3" customWidth="1"/>
    <col min="35" max="35" width="11.68359375" style="11" customWidth="1"/>
    <col min="36" max="36" width="13.83984375" style="3" customWidth="1"/>
    <col min="37" max="37" width="48.578125" style="2" bestFit="1" customWidth="1"/>
    <col min="38" max="16384" width="5.83984375" style="2"/>
  </cols>
  <sheetData>
    <row r="1" spans="1:37" ht="15.6" x14ac:dyDescent="0.6">
      <c r="A1" s="32" t="s">
        <v>119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37" s="15" customFormat="1" ht="61.8" thickBot="1" x14ac:dyDescent="0.6">
      <c r="A2" s="22" t="s">
        <v>2</v>
      </c>
      <c r="B2" s="23" t="s">
        <v>73</v>
      </c>
      <c r="C2" s="24" t="s">
        <v>80</v>
      </c>
      <c r="D2" s="25" t="s">
        <v>3</v>
      </c>
      <c r="E2" s="24" t="s">
        <v>104</v>
      </c>
      <c r="F2" s="25" t="s">
        <v>93</v>
      </c>
      <c r="G2" s="25" t="s">
        <v>4</v>
      </c>
      <c r="H2" s="25" t="s">
        <v>5</v>
      </c>
      <c r="I2" s="26" t="s">
        <v>81</v>
      </c>
      <c r="J2" s="26" t="s">
        <v>6</v>
      </c>
      <c r="K2" s="26" t="s">
        <v>7</v>
      </c>
      <c r="L2" s="26" t="s">
        <v>8</v>
      </c>
      <c r="M2" s="26" t="s">
        <v>9</v>
      </c>
      <c r="N2" s="26" t="s">
        <v>10</v>
      </c>
      <c r="O2" s="26" t="s">
        <v>11</v>
      </c>
      <c r="P2" s="26" t="s">
        <v>12</v>
      </c>
      <c r="Q2" s="26" t="s">
        <v>13</v>
      </c>
      <c r="R2" s="26" t="s">
        <v>14</v>
      </c>
      <c r="S2" s="26" t="s">
        <v>15</v>
      </c>
      <c r="T2" s="26" t="s">
        <v>16</v>
      </c>
      <c r="U2" s="26" t="s">
        <v>17</v>
      </c>
      <c r="V2" s="26" t="s">
        <v>76</v>
      </c>
      <c r="W2" s="26" t="s">
        <v>77</v>
      </c>
      <c r="X2" s="26" t="s">
        <v>78</v>
      </c>
      <c r="Y2" s="26" t="s">
        <v>79</v>
      </c>
      <c r="Z2" s="27" t="s">
        <v>113</v>
      </c>
      <c r="AA2" s="27" t="s">
        <v>114</v>
      </c>
      <c r="AB2" s="27" t="s">
        <v>118</v>
      </c>
      <c r="AC2" s="27" t="s">
        <v>115</v>
      </c>
      <c r="AD2" s="27" t="s">
        <v>116</v>
      </c>
      <c r="AE2" s="27" t="s">
        <v>105</v>
      </c>
      <c r="AF2" s="27" t="s">
        <v>106</v>
      </c>
      <c r="AG2" s="27" t="s">
        <v>107</v>
      </c>
      <c r="AH2" s="27" t="s">
        <v>108</v>
      </c>
      <c r="AI2" s="24" t="s">
        <v>109</v>
      </c>
      <c r="AJ2" s="27" t="s">
        <v>110</v>
      </c>
      <c r="AK2" s="28" t="s">
        <v>0</v>
      </c>
    </row>
    <row r="3" spans="1:37" x14ac:dyDescent="0.5">
      <c r="A3" s="1" t="s">
        <v>95</v>
      </c>
      <c r="B3" s="10" t="s">
        <v>100</v>
      </c>
      <c r="C3" s="9">
        <v>496</v>
      </c>
      <c r="D3" s="9" t="s">
        <v>39</v>
      </c>
      <c r="E3" s="9" t="s">
        <v>43</v>
      </c>
      <c r="F3" s="9" t="s">
        <v>94</v>
      </c>
      <c r="G3" s="9" t="s">
        <v>29</v>
      </c>
      <c r="H3" s="9" t="s">
        <v>36</v>
      </c>
      <c r="I3" s="5">
        <v>11.5</v>
      </c>
      <c r="J3" s="5">
        <v>11.8</v>
      </c>
      <c r="K3" s="5" t="s">
        <v>1</v>
      </c>
      <c r="L3" s="5" t="s">
        <v>1</v>
      </c>
      <c r="M3" s="5" t="s">
        <v>1</v>
      </c>
      <c r="N3" s="5" t="s">
        <v>1</v>
      </c>
      <c r="O3" s="5" t="s">
        <v>1</v>
      </c>
      <c r="P3" s="5" t="s">
        <v>1</v>
      </c>
      <c r="Q3" s="5" t="s">
        <v>1</v>
      </c>
      <c r="R3" s="5" t="s">
        <v>1</v>
      </c>
      <c r="S3" s="5" t="s">
        <v>1</v>
      </c>
      <c r="T3" s="5" t="s">
        <v>1</v>
      </c>
      <c r="U3" s="5" t="s">
        <v>1</v>
      </c>
      <c r="V3" s="5" t="s">
        <v>1</v>
      </c>
      <c r="W3" s="5" t="s">
        <v>1</v>
      </c>
      <c r="X3" s="5" t="s">
        <v>1</v>
      </c>
      <c r="Y3" s="5" t="s">
        <v>1</v>
      </c>
      <c r="Z3" s="5">
        <f>MIN(I3:Y3)</f>
        <v>11.5</v>
      </c>
      <c r="AA3" s="5">
        <f>MAX(I3:Y3)</f>
        <v>11.8</v>
      </c>
      <c r="AB3" s="5">
        <f>ABS(Z3-AA3)</f>
        <v>0.30000000000000071</v>
      </c>
      <c r="AC3" s="5">
        <f>AVERAGE(I3:Y3)</f>
        <v>11.65</v>
      </c>
      <c r="AD3" s="5">
        <f>STDEV(I3:Y3)</f>
        <v>0.21213203435596475</v>
      </c>
      <c r="AE3" s="5">
        <v>9</v>
      </c>
      <c r="AF3" s="5">
        <f t="shared" ref="AF3:AF34" si="0">AC3-3</f>
        <v>8.65</v>
      </c>
      <c r="AG3" s="5">
        <f>I3-3</f>
        <v>8.5</v>
      </c>
      <c r="AH3" s="5">
        <f>AE3-3</f>
        <v>6</v>
      </c>
      <c r="AI3" s="3">
        <f>ABS(AC3-AE3)</f>
        <v>2.6500000000000004</v>
      </c>
      <c r="AJ3" s="5">
        <f>ABS(I3-AE3)</f>
        <v>2.5</v>
      </c>
      <c r="AK3" s="17"/>
    </row>
    <row r="4" spans="1:37" x14ac:dyDescent="0.5">
      <c r="A4" s="1" t="s">
        <v>101</v>
      </c>
      <c r="B4" s="10" t="s">
        <v>100</v>
      </c>
      <c r="C4" s="9">
        <v>505</v>
      </c>
      <c r="D4" s="9" t="s">
        <v>39</v>
      </c>
      <c r="E4" s="9" t="s">
        <v>43</v>
      </c>
      <c r="F4" s="9" t="s">
        <v>94</v>
      </c>
      <c r="G4" s="9" t="s">
        <v>33</v>
      </c>
      <c r="H4" s="9" t="s">
        <v>36</v>
      </c>
      <c r="I4" s="5" t="s">
        <v>1</v>
      </c>
      <c r="J4" s="5" t="s">
        <v>1</v>
      </c>
      <c r="K4" s="5" t="s">
        <v>1</v>
      </c>
      <c r="L4" s="5" t="s">
        <v>1</v>
      </c>
      <c r="M4" s="5" t="s">
        <v>1</v>
      </c>
      <c r="N4" s="5" t="s">
        <v>1</v>
      </c>
      <c r="O4" s="5" t="s">
        <v>1</v>
      </c>
      <c r="P4" s="5" t="s">
        <v>1</v>
      </c>
      <c r="Q4" s="5" t="s">
        <v>1</v>
      </c>
      <c r="R4" s="5" t="s">
        <v>1</v>
      </c>
      <c r="S4" s="5" t="s">
        <v>1</v>
      </c>
      <c r="T4" s="5" t="s">
        <v>1</v>
      </c>
      <c r="U4" s="5" t="s">
        <v>1</v>
      </c>
      <c r="V4" s="5" t="s">
        <v>1</v>
      </c>
      <c r="W4" s="5" t="s">
        <v>1</v>
      </c>
      <c r="X4" s="5" t="s">
        <v>1</v>
      </c>
      <c r="Y4" s="5" t="s">
        <v>1</v>
      </c>
      <c r="Z4" s="5" t="s">
        <v>1</v>
      </c>
      <c r="AA4" s="5" t="s">
        <v>1</v>
      </c>
      <c r="AB4" s="5" t="s">
        <v>1</v>
      </c>
      <c r="AC4" s="5">
        <v>10.8</v>
      </c>
      <c r="AD4" s="5" t="s">
        <v>1</v>
      </c>
      <c r="AE4" s="5">
        <v>13.6</v>
      </c>
      <c r="AF4" s="5">
        <f t="shared" si="0"/>
        <v>7.8000000000000007</v>
      </c>
      <c r="AG4" s="5" t="s">
        <v>1</v>
      </c>
      <c r="AH4" s="5">
        <f>AE4-3</f>
        <v>10.6</v>
      </c>
      <c r="AI4" s="5" t="s">
        <v>1</v>
      </c>
      <c r="AJ4" s="5" t="s">
        <v>1</v>
      </c>
      <c r="AK4" s="17"/>
    </row>
    <row r="5" spans="1:37" x14ac:dyDescent="0.5">
      <c r="A5" s="1" t="s">
        <v>101</v>
      </c>
      <c r="B5" s="10" t="s">
        <v>100</v>
      </c>
      <c r="C5" s="9">
        <v>523</v>
      </c>
      <c r="D5" s="9" t="s">
        <v>39</v>
      </c>
      <c r="E5" s="9" t="s">
        <v>43</v>
      </c>
      <c r="F5" s="9" t="s">
        <v>94</v>
      </c>
      <c r="G5" s="9" t="s">
        <v>29</v>
      </c>
      <c r="H5" s="9" t="s">
        <v>36</v>
      </c>
      <c r="I5" s="5">
        <v>7.75</v>
      </c>
      <c r="J5" s="5">
        <v>7.15</v>
      </c>
      <c r="K5" s="5">
        <v>8</v>
      </c>
      <c r="L5" s="5" t="s">
        <v>1</v>
      </c>
      <c r="M5" s="5" t="s">
        <v>1</v>
      </c>
      <c r="N5" s="5" t="s">
        <v>1</v>
      </c>
      <c r="O5" s="5" t="s">
        <v>1</v>
      </c>
      <c r="P5" s="5" t="s">
        <v>1</v>
      </c>
      <c r="Q5" s="5" t="s">
        <v>1</v>
      </c>
      <c r="R5" s="5" t="s">
        <v>1</v>
      </c>
      <c r="S5" s="5" t="s">
        <v>1</v>
      </c>
      <c r="T5" s="5" t="s">
        <v>1</v>
      </c>
      <c r="U5" s="5" t="s">
        <v>1</v>
      </c>
      <c r="V5" s="5" t="s">
        <v>1</v>
      </c>
      <c r="W5" s="5" t="s">
        <v>1</v>
      </c>
      <c r="X5" s="5" t="s">
        <v>1</v>
      </c>
      <c r="Y5" s="5" t="s">
        <v>1</v>
      </c>
      <c r="Z5" s="5">
        <f>MIN(I5:Y5)</f>
        <v>7.15</v>
      </c>
      <c r="AA5" s="5">
        <f>MAX(I5:Y5)</f>
        <v>8</v>
      </c>
      <c r="AB5" s="5">
        <f>ABS(Z5-AA5)</f>
        <v>0.84999999999999964</v>
      </c>
      <c r="AC5" s="5">
        <f>AVERAGE(I5:Y5)</f>
        <v>7.6333333333333329</v>
      </c>
      <c r="AD5" s="5">
        <f>STDEV(I5:Y5)</f>
        <v>0.43684474740270501</v>
      </c>
      <c r="AE5" s="5" t="s">
        <v>1</v>
      </c>
      <c r="AF5" s="5">
        <f t="shared" si="0"/>
        <v>4.6333333333333329</v>
      </c>
      <c r="AG5" s="5">
        <f>I5-3</f>
        <v>4.75</v>
      </c>
      <c r="AH5" s="5" t="s">
        <v>1</v>
      </c>
      <c r="AI5" s="5" t="s">
        <v>1</v>
      </c>
      <c r="AJ5" s="5" t="s">
        <v>1</v>
      </c>
      <c r="AK5" s="17"/>
    </row>
    <row r="6" spans="1:37" x14ac:dyDescent="0.5">
      <c r="A6" s="1" t="s">
        <v>95</v>
      </c>
      <c r="B6" s="10" t="s">
        <v>100</v>
      </c>
      <c r="C6" s="9">
        <v>536</v>
      </c>
      <c r="D6" s="9" t="s">
        <v>39</v>
      </c>
      <c r="E6" s="9" t="s">
        <v>43</v>
      </c>
      <c r="F6" s="9" t="s">
        <v>94</v>
      </c>
      <c r="G6" s="9" t="s">
        <v>21</v>
      </c>
      <c r="H6" s="9" t="s">
        <v>36</v>
      </c>
      <c r="I6" s="5">
        <v>9.75</v>
      </c>
      <c r="J6" s="5">
        <v>9.5500000000000007</v>
      </c>
      <c r="K6" s="5">
        <v>9.3500000000000014</v>
      </c>
      <c r="L6" s="5">
        <v>8.6499999999999986</v>
      </c>
      <c r="M6" s="5">
        <v>8.3000000000000007</v>
      </c>
      <c r="N6" s="5" t="s">
        <v>1</v>
      </c>
      <c r="O6" s="5" t="s">
        <v>1</v>
      </c>
      <c r="P6" s="5" t="s">
        <v>1</v>
      </c>
      <c r="Q6" s="5" t="s">
        <v>1</v>
      </c>
      <c r="R6" s="5" t="s">
        <v>1</v>
      </c>
      <c r="S6" s="5" t="s">
        <v>1</v>
      </c>
      <c r="T6" s="5" t="s">
        <v>1</v>
      </c>
      <c r="U6" s="5" t="s">
        <v>1</v>
      </c>
      <c r="V6" s="5" t="s">
        <v>1</v>
      </c>
      <c r="W6" s="5" t="s">
        <v>1</v>
      </c>
      <c r="X6" s="5" t="s">
        <v>1</v>
      </c>
      <c r="Y6" s="5" t="s">
        <v>1</v>
      </c>
      <c r="Z6" s="5">
        <f>MIN(I6:Y6)</f>
        <v>8.3000000000000007</v>
      </c>
      <c r="AA6" s="5">
        <f>MAX(I6:Y6)</f>
        <v>9.75</v>
      </c>
      <c r="AB6" s="5">
        <f>ABS(Z6-AA6)</f>
        <v>1.4499999999999993</v>
      </c>
      <c r="AC6" s="5">
        <f>AVERAGE(I6:Y6)</f>
        <v>9.1199999999999992</v>
      </c>
      <c r="AD6" s="5">
        <f>STDEV(I6:Y6)</f>
        <v>0.61806148561449803</v>
      </c>
      <c r="AE6" s="5">
        <v>8.6999999999999993</v>
      </c>
      <c r="AF6" s="5">
        <f t="shared" si="0"/>
        <v>6.1199999999999992</v>
      </c>
      <c r="AG6" s="5">
        <f>I6-3</f>
        <v>6.75</v>
      </c>
      <c r="AH6" s="5">
        <f>AE6-3</f>
        <v>5.6999999999999993</v>
      </c>
      <c r="AI6" s="3">
        <f>ABS(AC6-AE6)</f>
        <v>0.41999999999999993</v>
      </c>
      <c r="AJ6" s="5">
        <f>ABS(I6-AE6)</f>
        <v>1.0500000000000007</v>
      </c>
      <c r="AK6" s="17"/>
    </row>
    <row r="7" spans="1:37" x14ac:dyDescent="0.5">
      <c r="A7" s="1" t="s">
        <v>101</v>
      </c>
      <c r="B7" s="10" t="s">
        <v>100</v>
      </c>
      <c r="C7" s="9">
        <v>538</v>
      </c>
      <c r="D7" s="9" t="s">
        <v>39</v>
      </c>
      <c r="E7" s="9" t="s">
        <v>43</v>
      </c>
      <c r="F7" s="9" t="s">
        <v>94</v>
      </c>
      <c r="G7" s="9" t="s">
        <v>29</v>
      </c>
      <c r="H7" s="9" t="s">
        <v>36</v>
      </c>
      <c r="I7" s="5" t="s">
        <v>1</v>
      </c>
      <c r="J7" s="5" t="s">
        <v>1</v>
      </c>
      <c r="K7" s="5" t="s">
        <v>1</v>
      </c>
      <c r="L7" s="5" t="s">
        <v>1</v>
      </c>
      <c r="M7" s="5" t="s">
        <v>1</v>
      </c>
      <c r="N7" s="5" t="s">
        <v>1</v>
      </c>
      <c r="O7" s="5" t="s">
        <v>1</v>
      </c>
      <c r="P7" s="5" t="s">
        <v>1</v>
      </c>
      <c r="Q7" s="5" t="s">
        <v>1</v>
      </c>
      <c r="R7" s="5" t="s">
        <v>1</v>
      </c>
      <c r="S7" s="5" t="s">
        <v>1</v>
      </c>
      <c r="T7" s="5" t="s">
        <v>1</v>
      </c>
      <c r="U7" s="5" t="s">
        <v>1</v>
      </c>
      <c r="V7" s="5" t="s">
        <v>1</v>
      </c>
      <c r="W7" s="5" t="s">
        <v>1</v>
      </c>
      <c r="X7" s="5" t="s">
        <v>1</v>
      </c>
      <c r="Y7" s="5" t="s">
        <v>1</v>
      </c>
      <c r="Z7" s="5" t="s">
        <v>1</v>
      </c>
      <c r="AA7" s="5" t="s">
        <v>1</v>
      </c>
      <c r="AB7" s="5" t="s">
        <v>1</v>
      </c>
      <c r="AC7" s="5">
        <v>10.199999999999999</v>
      </c>
      <c r="AD7" s="5" t="s">
        <v>1</v>
      </c>
      <c r="AE7" s="5" t="s">
        <v>1</v>
      </c>
      <c r="AF7" s="5">
        <f t="shared" si="0"/>
        <v>7.1999999999999993</v>
      </c>
      <c r="AG7" s="5" t="s">
        <v>1</v>
      </c>
      <c r="AH7" s="5" t="s">
        <v>1</v>
      </c>
      <c r="AI7" s="5" t="s">
        <v>1</v>
      </c>
      <c r="AJ7" s="5" t="s">
        <v>1</v>
      </c>
      <c r="AK7" s="18"/>
    </row>
    <row r="8" spans="1:37" x14ac:dyDescent="0.5">
      <c r="A8" s="1" t="s">
        <v>95</v>
      </c>
      <c r="B8" s="10" t="s">
        <v>100</v>
      </c>
      <c r="C8" s="9">
        <v>553</v>
      </c>
      <c r="D8" s="9" t="s">
        <v>39</v>
      </c>
      <c r="E8" s="9" t="s">
        <v>43</v>
      </c>
      <c r="F8" s="9" t="s">
        <v>94</v>
      </c>
      <c r="G8" s="9" t="s">
        <v>33</v>
      </c>
      <c r="H8" s="9" t="s">
        <v>36</v>
      </c>
      <c r="I8" s="5">
        <v>6.3</v>
      </c>
      <c r="J8" s="5">
        <v>7.3</v>
      </c>
      <c r="K8" s="5">
        <v>7.6</v>
      </c>
      <c r="L8" s="5">
        <v>5.8000000000000007</v>
      </c>
      <c r="M8" s="5">
        <v>6.4</v>
      </c>
      <c r="N8" s="5">
        <v>6.4</v>
      </c>
      <c r="O8" s="5">
        <v>6.4</v>
      </c>
      <c r="P8" s="5">
        <v>5.9</v>
      </c>
      <c r="Q8" s="5" t="s">
        <v>1</v>
      </c>
      <c r="R8" s="5" t="s">
        <v>1</v>
      </c>
      <c r="S8" s="5" t="s">
        <v>1</v>
      </c>
      <c r="T8" s="5" t="s">
        <v>1</v>
      </c>
      <c r="U8" s="5" t="s">
        <v>1</v>
      </c>
      <c r="V8" s="5" t="s">
        <v>1</v>
      </c>
      <c r="W8" s="5" t="s">
        <v>1</v>
      </c>
      <c r="X8" s="5" t="s">
        <v>1</v>
      </c>
      <c r="Y8" s="5" t="s">
        <v>1</v>
      </c>
      <c r="Z8" s="5">
        <f t="shared" ref="Z8:Z27" si="1">MIN(I8:Y8)</f>
        <v>5.8000000000000007</v>
      </c>
      <c r="AA8" s="5">
        <f t="shared" ref="AA8:AA27" si="2">MAX(I8:Y8)</f>
        <v>7.6</v>
      </c>
      <c r="AB8" s="5">
        <f t="shared" ref="AB8:AB27" si="3">ABS(Z8-AA8)</f>
        <v>1.7999999999999989</v>
      </c>
      <c r="AC8" s="5">
        <f t="shared" ref="AC8:AC46" si="4">AVERAGE(I8:Y8)</f>
        <v>6.5124999999999993</v>
      </c>
      <c r="AD8" s="5">
        <f t="shared" ref="AD8:AD27" si="5">STDEV(I8:Y8)</f>
        <v>0.62891630149465338</v>
      </c>
      <c r="AE8" s="5" t="s">
        <v>1</v>
      </c>
      <c r="AF8" s="5">
        <f t="shared" si="0"/>
        <v>3.5124999999999993</v>
      </c>
      <c r="AG8" s="5">
        <f t="shared" ref="AG8:AG33" si="6">I8-3</f>
        <v>3.3</v>
      </c>
      <c r="AH8" s="5" t="s">
        <v>1</v>
      </c>
      <c r="AI8" s="5" t="s">
        <v>1</v>
      </c>
      <c r="AJ8" s="5" t="s">
        <v>1</v>
      </c>
      <c r="AK8" s="17"/>
    </row>
    <row r="9" spans="1:37" x14ac:dyDescent="0.5">
      <c r="A9" s="1" t="s">
        <v>95</v>
      </c>
      <c r="B9" s="10" t="s">
        <v>100</v>
      </c>
      <c r="C9" s="9" t="s">
        <v>88</v>
      </c>
      <c r="D9" s="9" t="s">
        <v>39</v>
      </c>
      <c r="E9" s="9" t="s">
        <v>43</v>
      </c>
      <c r="F9" s="9" t="s">
        <v>57</v>
      </c>
      <c r="G9" s="9" t="s">
        <v>29</v>
      </c>
      <c r="H9" s="9" t="s">
        <v>36</v>
      </c>
      <c r="I9" s="5">
        <v>8.9</v>
      </c>
      <c r="J9" s="5">
        <v>10.199999999999999</v>
      </c>
      <c r="K9" s="5">
        <v>9.1000000000000014</v>
      </c>
      <c r="L9" s="5">
        <v>8.1</v>
      </c>
      <c r="M9" s="5">
        <v>7.8</v>
      </c>
      <c r="N9" s="5">
        <v>7.95</v>
      </c>
      <c r="O9" s="5">
        <v>8.1999999999999993</v>
      </c>
      <c r="P9" s="5">
        <v>8.3000000000000007</v>
      </c>
      <c r="Q9" s="5" t="s">
        <v>1</v>
      </c>
      <c r="R9" s="5" t="s">
        <v>1</v>
      </c>
      <c r="S9" s="5" t="s">
        <v>1</v>
      </c>
      <c r="T9" s="5" t="s">
        <v>1</v>
      </c>
      <c r="U9" s="5" t="s">
        <v>1</v>
      </c>
      <c r="V9" s="5" t="s">
        <v>1</v>
      </c>
      <c r="W9" s="5" t="s">
        <v>1</v>
      </c>
      <c r="X9" s="5" t="s">
        <v>1</v>
      </c>
      <c r="Y9" s="5" t="s">
        <v>1</v>
      </c>
      <c r="Z9" s="5">
        <f t="shared" si="1"/>
        <v>7.8</v>
      </c>
      <c r="AA9" s="5">
        <f t="shared" si="2"/>
        <v>10.199999999999999</v>
      </c>
      <c r="AB9" s="5">
        <f t="shared" si="3"/>
        <v>2.3999999999999995</v>
      </c>
      <c r="AC9" s="5">
        <f t="shared" si="4"/>
        <v>8.5687499999999996</v>
      </c>
      <c r="AD9" s="5">
        <f t="shared" si="5"/>
        <v>0.79773675393041077</v>
      </c>
      <c r="AE9" s="5">
        <v>9.9</v>
      </c>
      <c r="AF9" s="5">
        <f t="shared" si="0"/>
        <v>5.5687499999999996</v>
      </c>
      <c r="AG9" s="5">
        <f t="shared" si="6"/>
        <v>5.9</v>
      </c>
      <c r="AH9" s="5">
        <f t="shared" ref="AH9:AH16" si="7">AE9-3</f>
        <v>6.9</v>
      </c>
      <c r="AI9" s="3">
        <f t="shared" ref="AI9:AI16" si="8">ABS(AC9-AE9)</f>
        <v>1.3312500000000007</v>
      </c>
      <c r="AJ9" s="5">
        <f t="shared" ref="AJ9:AJ16" si="9">ABS(I9-AE9)</f>
        <v>1</v>
      </c>
      <c r="AK9" s="17"/>
    </row>
    <row r="10" spans="1:37" x14ac:dyDescent="0.5">
      <c r="A10" s="1" t="s">
        <v>95</v>
      </c>
      <c r="B10" s="10" t="s">
        <v>100</v>
      </c>
      <c r="C10" s="9" t="s">
        <v>89</v>
      </c>
      <c r="D10" s="9" t="s">
        <v>39</v>
      </c>
      <c r="E10" s="9" t="s">
        <v>43</v>
      </c>
      <c r="F10" s="9" t="s">
        <v>57</v>
      </c>
      <c r="G10" s="9" t="s">
        <v>29</v>
      </c>
      <c r="H10" s="9" t="s">
        <v>36</v>
      </c>
      <c r="I10" s="5">
        <v>7.55</v>
      </c>
      <c r="J10" s="5">
        <v>7.9</v>
      </c>
      <c r="K10" s="5">
        <v>8.5</v>
      </c>
      <c r="L10" s="5" t="s">
        <v>1</v>
      </c>
      <c r="M10" s="5" t="s">
        <v>1</v>
      </c>
      <c r="N10" s="5" t="s">
        <v>1</v>
      </c>
      <c r="O10" s="5" t="s">
        <v>1</v>
      </c>
      <c r="P10" s="5" t="s">
        <v>1</v>
      </c>
      <c r="Q10" s="5" t="s">
        <v>1</v>
      </c>
      <c r="R10" s="5" t="s">
        <v>1</v>
      </c>
      <c r="S10" s="5" t="s">
        <v>1</v>
      </c>
      <c r="T10" s="5" t="s">
        <v>1</v>
      </c>
      <c r="U10" s="5" t="s">
        <v>1</v>
      </c>
      <c r="V10" s="5" t="s">
        <v>1</v>
      </c>
      <c r="W10" s="5" t="s">
        <v>1</v>
      </c>
      <c r="X10" s="5" t="s">
        <v>1</v>
      </c>
      <c r="Y10" s="5" t="s">
        <v>1</v>
      </c>
      <c r="Z10" s="5">
        <f t="shared" si="1"/>
        <v>7.55</v>
      </c>
      <c r="AA10" s="5">
        <f t="shared" si="2"/>
        <v>8.5</v>
      </c>
      <c r="AB10" s="5">
        <f t="shared" si="3"/>
        <v>0.95000000000000018</v>
      </c>
      <c r="AC10" s="5">
        <f t="shared" si="4"/>
        <v>7.9833333333333334</v>
      </c>
      <c r="AD10" s="5">
        <f t="shared" si="5"/>
        <v>0.48045117684665256</v>
      </c>
      <c r="AE10" s="5">
        <v>8.1</v>
      </c>
      <c r="AF10" s="5">
        <f t="shared" si="0"/>
        <v>4.9833333333333334</v>
      </c>
      <c r="AG10" s="5">
        <f t="shared" si="6"/>
        <v>4.55</v>
      </c>
      <c r="AH10" s="5">
        <f t="shared" si="7"/>
        <v>5.0999999999999996</v>
      </c>
      <c r="AI10" s="3">
        <f t="shared" si="8"/>
        <v>0.11666666666666625</v>
      </c>
      <c r="AJ10" s="5">
        <f t="shared" si="9"/>
        <v>0.54999999999999982</v>
      </c>
      <c r="AK10" s="17"/>
    </row>
    <row r="11" spans="1:37" x14ac:dyDescent="0.5">
      <c r="A11" s="1" t="s">
        <v>95</v>
      </c>
      <c r="B11" s="10" t="s">
        <v>100</v>
      </c>
      <c r="C11" s="9" t="s">
        <v>90</v>
      </c>
      <c r="D11" s="9" t="s">
        <v>39</v>
      </c>
      <c r="E11" s="9" t="s">
        <v>43</v>
      </c>
      <c r="F11" s="9" t="s">
        <v>57</v>
      </c>
      <c r="G11" s="9" t="s">
        <v>29</v>
      </c>
      <c r="H11" s="9" t="s">
        <v>36</v>
      </c>
      <c r="I11" s="5">
        <v>8.75</v>
      </c>
      <c r="J11" s="5">
        <v>8.8000000000000007</v>
      </c>
      <c r="K11" s="5">
        <v>7.95</v>
      </c>
      <c r="L11" s="5">
        <v>8.0500000000000007</v>
      </c>
      <c r="M11" s="5">
        <v>7.85</v>
      </c>
      <c r="N11" s="5">
        <v>8.6000000000000014</v>
      </c>
      <c r="O11" s="5" t="s">
        <v>1</v>
      </c>
      <c r="P11" s="5" t="s">
        <v>1</v>
      </c>
      <c r="Q11" s="5" t="s">
        <v>1</v>
      </c>
      <c r="R11" s="5" t="s">
        <v>1</v>
      </c>
      <c r="S11" s="5" t="s">
        <v>1</v>
      </c>
      <c r="T11" s="5" t="s">
        <v>1</v>
      </c>
      <c r="U11" s="5" t="s">
        <v>1</v>
      </c>
      <c r="V11" s="5" t="s">
        <v>1</v>
      </c>
      <c r="W11" s="5" t="s">
        <v>1</v>
      </c>
      <c r="X11" s="5" t="s">
        <v>1</v>
      </c>
      <c r="Y11" s="5" t="s">
        <v>1</v>
      </c>
      <c r="Z11" s="5">
        <f t="shared" si="1"/>
        <v>7.85</v>
      </c>
      <c r="AA11" s="5">
        <f t="shared" si="2"/>
        <v>8.8000000000000007</v>
      </c>
      <c r="AB11" s="5">
        <f t="shared" si="3"/>
        <v>0.95000000000000107</v>
      </c>
      <c r="AC11" s="5">
        <f t="shared" si="4"/>
        <v>8.3333333333333339</v>
      </c>
      <c r="AD11" s="5">
        <f t="shared" si="5"/>
        <v>0.42972859651955547</v>
      </c>
      <c r="AE11" s="5">
        <v>9.3000000000000007</v>
      </c>
      <c r="AF11" s="5">
        <f t="shared" si="0"/>
        <v>5.3333333333333339</v>
      </c>
      <c r="AG11" s="5">
        <f t="shared" si="6"/>
        <v>5.75</v>
      </c>
      <c r="AH11" s="5">
        <f t="shared" si="7"/>
        <v>6.3000000000000007</v>
      </c>
      <c r="AI11" s="3">
        <f t="shared" si="8"/>
        <v>0.96666666666666679</v>
      </c>
      <c r="AJ11" s="5">
        <f t="shared" si="9"/>
        <v>0.55000000000000071</v>
      </c>
      <c r="AK11" s="17"/>
    </row>
    <row r="12" spans="1:37" x14ac:dyDescent="0.5">
      <c r="A12" s="1" t="s">
        <v>95</v>
      </c>
      <c r="B12" s="10" t="s">
        <v>100</v>
      </c>
      <c r="C12" s="9" t="s">
        <v>91</v>
      </c>
      <c r="D12" s="9" t="s">
        <v>39</v>
      </c>
      <c r="E12" s="9" t="s">
        <v>43</v>
      </c>
      <c r="F12" s="9" t="s">
        <v>57</v>
      </c>
      <c r="G12" s="9" t="s">
        <v>29</v>
      </c>
      <c r="H12" s="9" t="s">
        <v>36</v>
      </c>
      <c r="I12" s="5">
        <v>6.0500000000000007</v>
      </c>
      <c r="J12" s="5">
        <v>6.9499999999999993</v>
      </c>
      <c r="K12" s="5">
        <v>8.6999999999999993</v>
      </c>
      <c r="L12" s="5" t="s">
        <v>1</v>
      </c>
      <c r="M12" s="5" t="s">
        <v>1</v>
      </c>
      <c r="N12" s="5" t="s">
        <v>1</v>
      </c>
      <c r="O12" s="5" t="s">
        <v>1</v>
      </c>
      <c r="P12" s="5" t="s">
        <v>1</v>
      </c>
      <c r="Q12" s="5" t="s">
        <v>1</v>
      </c>
      <c r="R12" s="5" t="s">
        <v>1</v>
      </c>
      <c r="S12" s="5" t="s">
        <v>1</v>
      </c>
      <c r="T12" s="5" t="s">
        <v>1</v>
      </c>
      <c r="U12" s="5" t="s">
        <v>1</v>
      </c>
      <c r="V12" s="5" t="s">
        <v>1</v>
      </c>
      <c r="W12" s="5" t="s">
        <v>1</v>
      </c>
      <c r="X12" s="5" t="s">
        <v>1</v>
      </c>
      <c r="Y12" s="5" t="s">
        <v>1</v>
      </c>
      <c r="Z12" s="5">
        <f t="shared" si="1"/>
        <v>6.0500000000000007</v>
      </c>
      <c r="AA12" s="5">
        <f t="shared" si="2"/>
        <v>8.6999999999999993</v>
      </c>
      <c r="AB12" s="5">
        <f t="shared" si="3"/>
        <v>2.6499999999999986</v>
      </c>
      <c r="AC12" s="5">
        <f t="shared" si="4"/>
        <v>7.2333333333333334</v>
      </c>
      <c r="AD12" s="5">
        <f t="shared" si="5"/>
        <v>1.347528602046471</v>
      </c>
      <c r="AE12" s="5">
        <v>7.5</v>
      </c>
      <c r="AF12" s="5">
        <f t="shared" si="0"/>
        <v>4.2333333333333334</v>
      </c>
      <c r="AG12" s="5">
        <f t="shared" si="6"/>
        <v>3.0500000000000007</v>
      </c>
      <c r="AH12" s="5">
        <f t="shared" si="7"/>
        <v>4.5</v>
      </c>
      <c r="AI12" s="3">
        <f t="shared" si="8"/>
        <v>0.26666666666666661</v>
      </c>
      <c r="AJ12" s="5">
        <f t="shared" si="9"/>
        <v>1.4499999999999993</v>
      </c>
      <c r="AK12" s="17"/>
    </row>
    <row r="13" spans="1:37" x14ac:dyDescent="0.5">
      <c r="A13" s="1" t="s">
        <v>18</v>
      </c>
      <c r="B13" s="10" t="s">
        <v>66</v>
      </c>
      <c r="C13" s="9" t="s">
        <v>50</v>
      </c>
      <c r="D13" s="9" t="s">
        <v>19</v>
      </c>
      <c r="E13" s="9" t="s">
        <v>20</v>
      </c>
      <c r="F13" s="9" t="s">
        <v>94</v>
      </c>
      <c r="G13" s="9" t="s">
        <v>21</v>
      </c>
      <c r="H13" s="9" t="s">
        <v>27</v>
      </c>
      <c r="I13" s="5">
        <v>16.899999999999999</v>
      </c>
      <c r="J13" s="5">
        <v>17.3</v>
      </c>
      <c r="K13" s="5">
        <v>16.7</v>
      </c>
      <c r="L13" s="5">
        <v>16.3</v>
      </c>
      <c r="M13" s="5">
        <v>16.399999999999999</v>
      </c>
      <c r="N13" s="5">
        <v>16</v>
      </c>
      <c r="O13" s="5">
        <v>16.8</v>
      </c>
      <c r="P13" s="5">
        <v>16.899999999999999</v>
      </c>
      <c r="Q13" s="5">
        <v>17.7</v>
      </c>
      <c r="R13" s="5" t="s">
        <v>1</v>
      </c>
      <c r="S13" s="5" t="s">
        <v>1</v>
      </c>
      <c r="T13" s="5" t="s">
        <v>1</v>
      </c>
      <c r="U13" s="5" t="s">
        <v>1</v>
      </c>
      <c r="V13" s="5" t="s">
        <v>1</v>
      </c>
      <c r="W13" s="5" t="s">
        <v>1</v>
      </c>
      <c r="X13" s="5" t="s">
        <v>1</v>
      </c>
      <c r="Y13" s="5" t="s">
        <v>1</v>
      </c>
      <c r="Z13" s="5">
        <f t="shared" si="1"/>
        <v>16</v>
      </c>
      <c r="AA13" s="5">
        <f t="shared" si="2"/>
        <v>17.7</v>
      </c>
      <c r="AB13" s="5">
        <f t="shared" si="3"/>
        <v>1.6999999999999993</v>
      </c>
      <c r="AC13" s="5">
        <f t="shared" si="4"/>
        <v>16.777777777777775</v>
      </c>
      <c r="AD13" s="5">
        <f t="shared" si="5"/>
        <v>0.5166666666666665</v>
      </c>
      <c r="AE13" s="5">
        <v>15.9</v>
      </c>
      <c r="AF13" s="5">
        <f t="shared" si="0"/>
        <v>13.777777777777775</v>
      </c>
      <c r="AG13" s="5">
        <f t="shared" si="6"/>
        <v>13.899999999999999</v>
      </c>
      <c r="AH13" s="5">
        <f t="shared" si="7"/>
        <v>12.9</v>
      </c>
      <c r="AI13" s="3">
        <f t="shared" si="8"/>
        <v>0.87777777777777466</v>
      </c>
      <c r="AJ13" s="5">
        <f t="shared" si="9"/>
        <v>0.99999999999999822</v>
      </c>
      <c r="AK13" s="17"/>
    </row>
    <row r="14" spans="1:37" x14ac:dyDescent="0.5">
      <c r="A14" s="1" t="s">
        <v>18</v>
      </c>
      <c r="B14" s="10" t="s">
        <v>66</v>
      </c>
      <c r="C14" s="9" t="s">
        <v>23</v>
      </c>
      <c r="D14" s="9" t="s">
        <v>19</v>
      </c>
      <c r="E14" s="9" t="s">
        <v>20</v>
      </c>
      <c r="F14" s="9" t="s">
        <v>94</v>
      </c>
      <c r="G14" s="9" t="s">
        <v>21</v>
      </c>
      <c r="H14" s="9" t="s">
        <v>22</v>
      </c>
      <c r="I14" s="5">
        <v>18.2</v>
      </c>
      <c r="J14" s="5">
        <v>17.7</v>
      </c>
      <c r="K14" s="5">
        <v>16.399999999999999</v>
      </c>
      <c r="L14" s="5">
        <v>15.1</v>
      </c>
      <c r="M14" s="5">
        <v>13</v>
      </c>
      <c r="N14" s="5">
        <v>12.3</v>
      </c>
      <c r="O14" s="5">
        <v>12.6</v>
      </c>
      <c r="P14" s="5">
        <v>12.4</v>
      </c>
      <c r="Q14" s="5">
        <v>12.3</v>
      </c>
      <c r="R14" s="5">
        <v>12.4</v>
      </c>
      <c r="S14" s="5">
        <v>13.8</v>
      </c>
      <c r="T14" s="5">
        <v>15.4</v>
      </c>
      <c r="U14" s="5">
        <v>16.600000000000001</v>
      </c>
      <c r="V14" s="5" t="s">
        <v>1</v>
      </c>
      <c r="W14" s="5" t="s">
        <v>1</v>
      </c>
      <c r="X14" s="5" t="s">
        <v>1</v>
      </c>
      <c r="Y14" s="5" t="s">
        <v>1</v>
      </c>
      <c r="Z14" s="5">
        <f t="shared" si="1"/>
        <v>12.3</v>
      </c>
      <c r="AA14" s="5">
        <f t="shared" si="2"/>
        <v>18.2</v>
      </c>
      <c r="AB14" s="5">
        <f t="shared" si="3"/>
        <v>5.8999999999999986</v>
      </c>
      <c r="AC14" s="5">
        <f t="shared" si="4"/>
        <v>14.476923076923079</v>
      </c>
      <c r="AD14" s="5">
        <f t="shared" si="5"/>
        <v>2.1977844321626239</v>
      </c>
      <c r="AE14" s="5">
        <v>12.4</v>
      </c>
      <c r="AF14" s="5">
        <f t="shared" si="0"/>
        <v>11.476923076923079</v>
      </c>
      <c r="AG14" s="5">
        <f t="shared" si="6"/>
        <v>15.2</v>
      </c>
      <c r="AH14" s="5">
        <f t="shared" si="7"/>
        <v>9.4</v>
      </c>
      <c r="AI14" s="3">
        <f t="shared" si="8"/>
        <v>2.0769230769230784</v>
      </c>
      <c r="AJ14" s="5">
        <f t="shared" si="9"/>
        <v>5.7999999999999989</v>
      </c>
      <c r="AK14" s="17"/>
    </row>
    <row r="15" spans="1:37" x14ac:dyDescent="0.5">
      <c r="A15" s="1" t="s">
        <v>18</v>
      </c>
      <c r="B15" s="10" t="s">
        <v>66</v>
      </c>
      <c r="C15" s="9" t="s">
        <v>41</v>
      </c>
      <c r="D15" s="9" t="s">
        <v>19</v>
      </c>
      <c r="E15" s="9" t="s">
        <v>20</v>
      </c>
      <c r="F15" s="9" t="s">
        <v>94</v>
      </c>
      <c r="G15" s="9" t="s">
        <v>21</v>
      </c>
      <c r="H15" s="9" t="s">
        <v>25</v>
      </c>
      <c r="I15" s="5">
        <v>18</v>
      </c>
      <c r="J15" s="5">
        <v>18.100000000000001</v>
      </c>
      <c r="K15" s="5">
        <v>18.100000000000001</v>
      </c>
      <c r="L15" s="5">
        <v>18.2</v>
      </c>
      <c r="M15" s="5">
        <v>18.2</v>
      </c>
      <c r="N15" s="5">
        <v>18.100000000000001</v>
      </c>
      <c r="O15" s="5">
        <v>18.3</v>
      </c>
      <c r="P15" s="5">
        <v>17.8</v>
      </c>
      <c r="Q15" s="5">
        <v>17.600000000000001</v>
      </c>
      <c r="R15" s="5">
        <v>18.2</v>
      </c>
      <c r="S15" s="5" t="s">
        <v>1</v>
      </c>
      <c r="T15" s="5" t="s">
        <v>1</v>
      </c>
      <c r="U15" s="5" t="s">
        <v>1</v>
      </c>
      <c r="V15" s="5" t="s">
        <v>1</v>
      </c>
      <c r="W15" s="5" t="s">
        <v>1</v>
      </c>
      <c r="X15" s="5" t="s">
        <v>1</v>
      </c>
      <c r="Y15" s="5" t="s">
        <v>1</v>
      </c>
      <c r="Z15" s="5">
        <f t="shared" si="1"/>
        <v>17.600000000000001</v>
      </c>
      <c r="AA15" s="5">
        <f t="shared" si="2"/>
        <v>18.3</v>
      </c>
      <c r="AB15" s="5">
        <f t="shared" si="3"/>
        <v>0.69999999999999929</v>
      </c>
      <c r="AC15" s="5">
        <f t="shared" si="4"/>
        <v>18.059999999999999</v>
      </c>
      <c r="AD15" s="5">
        <f t="shared" si="5"/>
        <v>0.21186998109427563</v>
      </c>
      <c r="AE15" s="5">
        <v>15.8</v>
      </c>
      <c r="AF15" s="5">
        <f t="shared" si="0"/>
        <v>15.059999999999999</v>
      </c>
      <c r="AG15" s="5">
        <f t="shared" si="6"/>
        <v>15</v>
      </c>
      <c r="AH15" s="5">
        <f t="shared" si="7"/>
        <v>12.8</v>
      </c>
      <c r="AI15" s="3">
        <f t="shared" si="8"/>
        <v>2.259999999999998</v>
      </c>
      <c r="AJ15" s="5">
        <f t="shared" si="9"/>
        <v>2.1999999999999993</v>
      </c>
      <c r="AK15" s="17"/>
    </row>
    <row r="16" spans="1:37" x14ac:dyDescent="0.5">
      <c r="A16" s="1" t="s">
        <v>18</v>
      </c>
      <c r="B16" s="10" t="s">
        <v>66</v>
      </c>
      <c r="C16" s="9" t="s">
        <v>47</v>
      </c>
      <c r="D16" s="9" t="s">
        <v>19</v>
      </c>
      <c r="E16" s="9" t="s">
        <v>20</v>
      </c>
      <c r="F16" s="9" t="s">
        <v>94</v>
      </c>
      <c r="G16" s="9" t="s">
        <v>29</v>
      </c>
      <c r="H16" s="9" t="s">
        <v>27</v>
      </c>
      <c r="I16" s="5">
        <v>18</v>
      </c>
      <c r="J16" s="5">
        <v>18.2</v>
      </c>
      <c r="K16" s="5">
        <v>18.399999999999999</v>
      </c>
      <c r="L16" s="5">
        <v>18.2</v>
      </c>
      <c r="M16" s="5">
        <v>18.5</v>
      </c>
      <c r="N16" s="5">
        <v>18.399999999999999</v>
      </c>
      <c r="O16" s="5">
        <v>18.600000000000001</v>
      </c>
      <c r="P16" s="5">
        <v>18.2</v>
      </c>
      <c r="Q16" s="5">
        <v>18.600000000000001</v>
      </c>
      <c r="R16" s="5">
        <v>18.5</v>
      </c>
      <c r="S16" s="5" t="s">
        <v>1</v>
      </c>
      <c r="T16" s="5" t="s">
        <v>1</v>
      </c>
      <c r="U16" s="5" t="s">
        <v>1</v>
      </c>
      <c r="V16" s="5" t="s">
        <v>1</v>
      </c>
      <c r="W16" s="5" t="s">
        <v>1</v>
      </c>
      <c r="X16" s="5" t="s">
        <v>1</v>
      </c>
      <c r="Y16" s="5" t="s">
        <v>1</v>
      </c>
      <c r="Z16" s="5">
        <f t="shared" si="1"/>
        <v>18</v>
      </c>
      <c r="AA16" s="5">
        <f t="shared" si="2"/>
        <v>18.600000000000001</v>
      </c>
      <c r="AB16" s="5">
        <f t="shared" si="3"/>
        <v>0.60000000000000142</v>
      </c>
      <c r="AC16" s="5">
        <f t="shared" si="4"/>
        <v>18.359999999999996</v>
      </c>
      <c r="AD16" s="5">
        <f t="shared" si="5"/>
        <v>0.20110804171997856</v>
      </c>
      <c r="AE16" s="5">
        <v>19</v>
      </c>
      <c r="AF16" s="5">
        <f t="shared" si="0"/>
        <v>15.359999999999996</v>
      </c>
      <c r="AG16" s="5">
        <f t="shared" si="6"/>
        <v>15</v>
      </c>
      <c r="AH16" s="5">
        <f t="shared" si="7"/>
        <v>16</v>
      </c>
      <c r="AI16" s="3">
        <f t="shared" si="8"/>
        <v>0.64000000000000412</v>
      </c>
      <c r="AJ16" s="5">
        <f t="shared" si="9"/>
        <v>1</v>
      </c>
      <c r="AK16" s="17"/>
    </row>
    <row r="17" spans="1:37" x14ac:dyDescent="0.5">
      <c r="A17" s="1" t="s">
        <v>18</v>
      </c>
      <c r="B17" s="10" t="s">
        <v>66</v>
      </c>
      <c r="C17" s="9" t="s">
        <v>38</v>
      </c>
      <c r="D17" s="9" t="s">
        <v>19</v>
      </c>
      <c r="E17" s="9" t="s">
        <v>20</v>
      </c>
      <c r="F17" s="9" t="s">
        <v>94</v>
      </c>
      <c r="G17" s="9" t="s">
        <v>29</v>
      </c>
      <c r="H17" s="9" t="s">
        <v>25</v>
      </c>
      <c r="I17" s="5">
        <v>14.1</v>
      </c>
      <c r="J17" s="5">
        <v>12.7</v>
      </c>
      <c r="K17" s="5">
        <v>13.2</v>
      </c>
      <c r="L17" s="5">
        <v>13.3</v>
      </c>
      <c r="M17" s="5">
        <v>13</v>
      </c>
      <c r="N17" s="5">
        <v>13.1</v>
      </c>
      <c r="O17" s="5">
        <v>12.7</v>
      </c>
      <c r="P17" s="5">
        <v>13.1</v>
      </c>
      <c r="Q17" s="5">
        <v>13.4</v>
      </c>
      <c r="R17" s="5">
        <v>13.1</v>
      </c>
      <c r="S17" s="5" t="s">
        <v>1</v>
      </c>
      <c r="T17" s="5" t="s">
        <v>1</v>
      </c>
      <c r="U17" s="5" t="s">
        <v>1</v>
      </c>
      <c r="V17" s="5" t="s">
        <v>1</v>
      </c>
      <c r="W17" s="5" t="s">
        <v>1</v>
      </c>
      <c r="X17" s="5" t="s">
        <v>1</v>
      </c>
      <c r="Y17" s="5" t="s">
        <v>1</v>
      </c>
      <c r="Z17" s="5">
        <f t="shared" si="1"/>
        <v>12.7</v>
      </c>
      <c r="AA17" s="5">
        <f t="shared" si="2"/>
        <v>14.1</v>
      </c>
      <c r="AB17" s="5">
        <f t="shared" si="3"/>
        <v>1.4000000000000004</v>
      </c>
      <c r="AC17" s="5">
        <f t="shared" si="4"/>
        <v>13.169999999999998</v>
      </c>
      <c r="AD17" s="5">
        <f t="shared" si="5"/>
        <v>0.39735234853828277</v>
      </c>
      <c r="AE17" s="5" t="s">
        <v>1</v>
      </c>
      <c r="AF17" s="5">
        <f t="shared" si="0"/>
        <v>10.169999999999998</v>
      </c>
      <c r="AG17" s="5">
        <f t="shared" si="6"/>
        <v>11.1</v>
      </c>
      <c r="AH17" s="5" t="s">
        <v>1</v>
      </c>
      <c r="AI17" s="5" t="s">
        <v>1</v>
      </c>
      <c r="AJ17" s="5" t="s">
        <v>1</v>
      </c>
      <c r="AK17" s="17"/>
    </row>
    <row r="18" spans="1:37" x14ac:dyDescent="0.5">
      <c r="A18" s="1" t="s">
        <v>64</v>
      </c>
      <c r="B18" s="10" t="s">
        <v>71</v>
      </c>
      <c r="C18" s="9">
        <v>12</v>
      </c>
      <c r="D18" s="9" t="s">
        <v>19</v>
      </c>
      <c r="E18" s="9" t="s">
        <v>65</v>
      </c>
      <c r="F18" s="9" t="s">
        <v>94</v>
      </c>
      <c r="G18" s="9" t="s">
        <v>33</v>
      </c>
      <c r="H18" s="9" t="s">
        <v>33</v>
      </c>
      <c r="I18" s="5">
        <v>12.6</v>
      </c>
      <c r="J18" s="5">
        <v>14.4</v>
      </c>
      <c r="K18" s="5">
        <v>14.3</v>
      </c>
      <c r="L18" s="5">
        <v>13.4</v>
      </c>
      <c r="M18" s="5" t="s">
        <v>1</v>
      </c>
      <c r="N18" s="5" t="s">
        <v>1</v>
      </c>
      <c r="O18" s="5" t="s">
        <v>1</v>
      </c>
      <c r="P18" s="5" t="s">
        <v>1</v>
      </c>
      <c r="Q18" s="5" t="s">
        <v>1</v>
      </c>
      <c r="R18" s="5" t="s">
        <v>1</v>
      </c>
      <c r="S18" s="5" t="s">
        <v>1</v>
      </c>
      <c r="T18" s="5" t="s">
        <v>1</v>
      </c>
      <c r="U18" s="5" t="s">
        <v>1</v>
      </c>
      <c r="V18" s="5" t="s">
        <v>1</v>
      </c>
      <c r="W18" s="5" t="s">
        <v>1</v>
      </c>
      <c r="X18" s="5" t="s">
        <v>1</v>
      </c>
      <c r="Y18" s="5" t="s">
        <v>1</v>
      </c>
      <c r="Z18" s="5">
        <f t="shared" si="1"/>
        <v>12.6</v>
      </c>
      <c r="AA18" s="5">
        <f t="shared" si="2"/>
        <v>14.4</v>
      </c>
      <c r="AB18" s="5">
        <f t="shared" si="3"/>
        <v>1.8000000000000007</v>
      </c>
      <c r="AC18" s="5">
        <f t="shared" si="4"/>
        <v>13.674999999999999</v>
      </c>
      <c r="AD18" s="5">
        <f t="shared" si="5"/>
        <v>0.84606934309980419</v>
      </c>
      <c r="AE18" s="5" t="s">
        <v>1</v>
      </c>
      <c r="AF18" s="5">
        <f t="shared" si="0"/>
        <v>10.674999999999999</v>
      </c>
      <c r="AG18" s="5">
        <f t="shared" si="6"/>
        <v>9.6</v>
      </c>
      <c r="AH18" s="5" t="s">
        <v>1</v>
      </c>
      <c r="AI18" s="5" t="s">
        <v>1</v>
      </c>
      <c r="AJ18" s="5" t="s">
        <v>1</v>
      </c>
      <c r="AK18" s="16"/>
    </row>
    <row r="19" spans="1:37" x14ac:dyDescent="0.5">
      <c r="A19" s="1" t="s">
        <v>64</v>
      </c>
      <c r="B19" s="10" t="s">
        <v>71</v>
      </c>
      <c r="C19" s="9">
        <v>18</v>
      </c>
      <c r="D19" s="9" t="s">
        <v>19</v>
      </c>
      <c r="E19" s="9" t="s">
        <v>65</v>
      </c>
      <c r="F19" s="9" t="s">
        <v>94</v>
      </c>
      <c r="G19" s="9" t="s">
        <v>33</v>
      </c>
      <c r="H19" s="9" t="s">
        <v>33</v>
      </c>
      <c r="I19" s="5">
        <v>7</v>
      </c>
      <c r="J19" s="5">
        <v>7.4</v>
      </c>
      <c r="K19" s="5">
        <v>8.3000000000000007</v>
      </c>
      <c r="L19" s="5">
        <v>9.9</v>
      </c>
      <c r="M19" s="5">
        <v>10.9</v>
      </c>
      <c r="N19" s="5" t="s">
        <v>1</v>
      </c>
      <c r="O19" s="5" t="s">
        <v>1</v>
      </c>
      <c r="P19" s="5" t="s">
        <v>1</v>
      </c>
      <c r="Q19" s="5" t="s">
        <v>1</v>
      </c>
      <c r="R19" s="5" t="s">
        <v>1</v>
      </c>
      <c r="S19" s="5" t="s">
        <v>1</v>
      </c>
      <c r="T19" s="5" t="s">
        <v>1</v>
      </c>
      <c r="U19" s="5" t="s">
        <v>1</v>
      </c>
      <c r="V19" s="5" t="s">
        <v>1</v>
      </c>
      <c r="W19" s="5" t="s">
        <v>1</v>
      </c>
      <c r="X19" s="5" t="s">
        <v>1</v>
      </c>
      <c r="Y19" s="5" t="s">
        <v>1</v>
      </c>
      <c r="Z19" s="5">
        <f t="shared" si="1"/>
        <v>7</v>
      </c>
      <c r="AA19" s="5">
        <f t="shared" si="2"/>
        <v>10.9</v>
      </c>
      <c r="AB19" s="5">
        <f t="shared" si="3"/>
        <v>3.9000000000000004</v>
      </c>
      <c r="AC19" s="5">
        <f t="shared" si="4"/>
        <v>8.6999999999999993</v>
      </c>
      <c r="AD19" s="5">
        <f t="shared" si="5"/>
        <v>1.659819267269786</v>
      </c>
      <c r="AE19" s="5" t="s">
        <v>1</v>
      </c>
      <c r="AF19" s="5">
        <f t="shared" si="0"/>
        <v>5.6999999999999993</v>
      </c>
      <c r="AG19" s="5">
        <f t="shared" si="6"/>
        <v>4</v>
      </c>
      <c r="AH19" s="5" t="s">
        <v>1</v>
      </c>
      <c r="AI19" s="5" t="s">
        <v>1</v>
      </c>
      <c r="AJ19" s="5" t="s">
        <v>1</v>
      </c>
      <c r="AK19" s="16"/>
    </row>
    <row r="20" spans="1:37" x14ac:dyDescent="0.5">
      <c r="A20" s="1" t="s">
        <v>64</v>
      </c>
      <c r="B20" s="10" t="s">
        <v>71</v>
      </c>
      <c r="C20" s="9">
        <v>30</v>
      </c>
      <c r="D20" s="9" t="s">
        <v>19</v>
      </c>
      <c r="E20" s="9" t="s">
        <v>65</v>
      </c>
      <c r="F20" s="9" t="s">
        <v>94</v>
      </c>
      <c r="G20" s="9" t="s">
        <v>33</v>
      </c>
      <c r="H20" s="9" t="s">
        <v>33</v>
      </c>
      <c r="I20" s="5">
        <v>15.9</v>
      </c>
      <c r="J20" s="5">
        <v>15.1</v>
      </c>
      <c r="K20" s="5">
        <v>15.9</v>
      </c>
      <c r="L20" s="5">
        <v>16.100000000000001</v>
      </c>
      <c r="M20" s="5">
        <v>16.7</v>
      </c>
      <c r="N20" s="5" t="s">
        <v>1</v>
      </c>
      <c r="O20" s="5" t="s">
        <v>1</v>
      </c>
      <c r="P20" s="5" t="s">
        <v>1</v>
      </c>
      <c r="Q20" s="5" t="s">
        <v>1</v>
      </c>
      <c r="R20" s="5" t="s">
        <v>1</v>
      </c>
      <c r="S20" s="5" t="s">
        <v>1</v>
      </c>
      <c r="T20" s="5" t="s">
        <v>1</v>
      </c>
      <c r="U20" s="5" t="s">
        <v>1</v>
      </c>
      <c r="V20" s="5" t="s">
        <v>1</v>
      </c>
      <c r="W20" s="5" t="s">
        <v>1</v>
      </c>
      <c r="X20" s="5" t="s">
        <v>1</v>
      </c>
      <c r="Y20" s="5" t="s">
        <v>1</v>
      </c>
      <c r="Z20" s="5">
        <f t="shared" si="1"/>
        <v>15.1</v>
      </c>
      <c r="AA20" s="5">
        <f t="shared" si="2"/>
        <v>16.7</v>
      </c>
      <c r="AB20" s="5">
        <f t="shared" si="3"/>
        <v>1.5999999999999996</v>
      </c>
      <c r="AC20" s="5">
        <f t="shared" si="4"/>
        <v>15.940000000000001</v>
      </c>
      <c r="AD20" s="5">
        <f t="shared" si="5"/>
        <v>0.57271284253105414</v>
      </c>
      <c r="AE20" s="5" t="s">
        <v>1</v>
      </c>
      <c r="AF20" s="5">
        <f t="shared" si="0"/>
        <v>12.940000000000001</v>
      </c>
      <c r="AG20" s="5">
        <f t="shared" si="6"/>
        <v>12.9</v>
      </c>
      <c r="AH20" s="5" t="s">
        <v>1</v>
      </c>
      <c r="AI20" s="5" t="s">
        <v>1</v>
      </c>
      <c r="AJ20" s="5" t="s">
        <v>1</v>
      </c>
      <c r="AK20" s="16"/>
    </row>
    <row r="21" spans="1:37" x14ac:dyDescent="0.5">
      <c r="A21" s="1" t="s">
        <v>64</v>
      </c>
      <c r="B21" s="10" t="s">
        <v>71</v>
      </c>
      <c r="C21" s="9">
        <v>40</v>
      </c>
      <c r="D21" s="9" t="s">
        <v>19</v>
      </c>
      <c r="E21" s="9" t="s">
        <v>65</v>
      </c>
      <c r="F21" s="9" t="s">
        <v>94</v>
      </c>
      <c r="G21" s="9" t="s">
        <v>33</v>
      </c>
      <c r="H21" s="9" t="s">
        <v>33</v>
      </c>
      <c r="I21" s="5">
        <v>16.8</v>
      </c>
      <c r="J21" s="5">
        <v>16.5</v>
      </c>
      <c r="K21" s="5">
        <v>15.2</v>
      </c>
      <c r="L21" s="5">
        <v>12.6</v>
      </c>
      <c r="M21" s="5" t="s">
        <v>1</v>
      </c>
      <c r="N21" s="5" t="s">
        <v>1</v>
      </c>
      <c r="O21" s="5" t="s">
        <v>1</v>
      </c>
      <c r="P21" s="5" t="s">
        <v>1</v>
      </c>
      <c r="Q21" s="5" t="s">
        <v>1</v>
      </c>
      <c r="R21" s="5" t="s">
        <v>1</v>
      </c>
      <c r="S21" s="5" t="s">
        <v>1</v>
      </c>
      <c r="T21" s="5" t="s">
        <v>1</v>
      </c>
      <c r="U21" s="5" t="s">
        <v>1</v>
      </c>
      <c r="V21" s="5" t="s">
        <v>1</v>
      </c>
      <c r="W21" s="5" t="s">
        <v>1</v>
      </c>
      <c r="X21" s="5" t="s">
        <v>1</v>
      </c>
      <c r="Y21" s="5" t="s">
        <v>1</v>
      </c>
      <c r="Z21" s="5">
        <f t="shared" si="1"/>
        <v>12.6</v>
      </c>
      <c r="AA21" s="5">
        <f t="shared" si="2"/>
        <v>16.8</v>
      </c>
      <c r="AB21" s="5">
        <f t="shared" si="3"/>
        <v>4.2000000000000011</v>
      </c>
      <c r="AC21" s="5">
        <f t="shared" si="4"/>
        <v>15.275</v>
      </c>
      <c r="AD21" s="5">
        <f t="shared" si="5"/>
        <v>1.9137659209004598</v>
      </c>
      <c r="AE21" s="5" t="s">
        <v>1</v>
      </c>
      <c r="AF21" s="5">
        <f t="shared" si="0"/>
        <v>12.275</v>
      </c>
      <c r="AG21" s="5">
        <f t="shared" si="6"/>
        <v>13.8</v>
      </c>
      <c r="AH21" s="5" t="s">
        <v>1</v>
      </c>
      <c r="AI21" s="5" t="s">
        <v>1</v>
      </c>
      <c r="AJ21" s="5" t="s">
        <v>1</v>
      </c>
      <c r="AK21" s="16"/>
    </row>
    <row r="22" spans="1:37" x14ac:dyDescent="0.5">
      <c r="A22" s="1" t="s">
        <v>64</v>
      </c>
      <c r="B22" s="10" t="s">
        <v>71</v>
      </c>
      <c r="C22" s="9">
        <v>47</v>
      </c>
      <c r="D22" s="9" t="s">
        <v>19</v>
      </c>
      <c r="E22" s="9" t="s">
        <v>65</v>
      </c>
      <c r="F22" s="9" t="s">
        <v>94</v>
      </c>
      <c r="G22" s="9" t="s">
        <v>33</v>
      </c>
      <c r="H22" s="9" t="s">
        <v>33</v>
      </c>
      <c r="I22" s="5">
        <v>13.8</v>
      </c>
      <c r="J22" s="5">
        <v>13.8</v>
      </c>
      <c r="K22" s="5">
        <v>13.9</v>
      </c>
      <c r="L22" s="5">
        <v>13.5</v>
      </c>
      <c r="M22" s="5" t="s">
        <v>1</v>
      </c>
      <c r="N22" s="5" t="s">
        <v>1</v>
      </c>
      <c r="O22" s="5" t="s">
        <v>1</v>
      </c>
      <c r="P22" s="5" t="s">
        <v>1</v>
      </c>
      <c r="Q22" s="5" t="s">
        <v>1</v>
      </c>
      <c r="R22" s="5" t="s">
        <v>1</v>
      </c>
      <c r="S22" s="5" t="s">
        <v>1</v>
      </c>
      <c r="T22" s="5" t="s">
        <v>1</v>
      </c>
      <c r="U22" s="5" t="s">
        <v>1</v>
      </c>
      <c r="V22" s="5" t="s">
        <v>1</v>
      </c>
      <c r="W22" s="5" t="s">
        <v>1</v>
      </c>
      <c r="X22" s="5" t="s">
        <v>1</v>
      </c>
      <c r="Y22" s="5" t="s">
        <v>1</v>
      </c>
      <c r="Z22" s="5">
        <f t="shared" si="1"/>
        <v>13.5</v>
      </c>
      <c r="AA22" s="5">
        <f t="shared" si="2"/>
        <v>13.9</v>
      </c>
      <c r="AB22" s="5">
        <f t="shared" si="3"/>
        <v>0.40000000000000036</v>
      </c>
      <c r="AC22" s="5">
        <f t="shared" si="4"/>
        <v>13.75</v>
      </c>
      <c r="AD22" s="5">
        <f t="shared" si="5"/>
        <v>0.17320508075688798</v>
      </c>
      <c r="AE22" s="5" t="s">
        <v>1</v>
      </c>
      <c r="AF22" s="5">
        <f t="shared" si="0"/>
        <v>10.75</v>
      </c>
      <c r="AG22" s="5">
        <f t="shared" si="6"/>
        <v>10.8</v>
      </c>
      <c r="AH22" s="5" t="s">
        <v>1</v>
      </c>
      <c r="AI22" s="5" t="s">
        <v>1</v>
      </c>
      <c r="AJ22" s="5" t="s">
        <v>1</v>
      </c>
      <c r="AK22" s="16"/>
    </row>
    <row r="23" spans="1:37" x14ac:dyDescent="0.5">
      <c r="A23" s="1" t="s">
        <v>64</v>
      </c>
      <c r="B23" s="10" t="s">
        <v>71</v>
      </c>
      <c r="C23" s="9">
        <v>51</v>
      </c>
      <c r="D23" s="9" t="s">
        <v>19</v>
      </c>
      <c r="E23" s="9" t="s">
        <v>65</v>
      </c>
      <c r="F23" s="9" t="s">
        <v>94</v>
      </c>
      <c r="G23" s="9" t="s">
        <v>33</v>
      </c>
      <c r="H23" s="9" t="s">
        <v>33</v>
      </c>
      <c r="I23" s="5">
        <v>8.1</v>
      </c>
      <c r="J23" s="5">
        <v>7.2</v>
      </c>
      <c r="K23" s="5">
        <v>8.1</v>
      </c>
      <c r="L23" s="5">
        <v>8.1</v>
      </c>
      <c r="M23" s="5">
        <v>7.7</v>
      </c>
      <c r="N23" s="5">
        <v>8</v>
      </c>
      <c r="O23" s="5">
        <v>8.1999999999999993</v>
      </c>
      <c r="P23" s="5" t="s">
        <v>1</v>
      </c>
      <c r="Q23" s="5" t="s">
        <v>1</v>
      </c>
      <c r="R23" s="5" t="s">
        <v>1</v>
      </c>
      <c r="S23" s="5" t="s">
        <v>1</v>
      </c>
      <c r="T23" s="5" t="s">
        <v>1</v>
      </c>
      <c r="U23" s="5" t="s">
        <v>1</v>
      </c>
      <c r="V23" s="5" t="s">
        <v>1</v>
      </c>
      <c r="W23" s="5" t="s">
        <v>1</v>
      </c>
      <c r="X23" s="5" t="s">
        <v>1</v>
      </c>
      <c r="Y23" s="5" t="s">
        <v>1</v>
      </c>
      <c r="Z23" s="5">
        <f t="shared" si="1"/>
        <v>7.2</v>
      </c>
      <c r="AA23" s="5">
        <f t="shared" si="2"/>
        <v>8.1999999999999993</v>
      </c>
      <c r="AB23" s="5">
        <f t="shared" si="3"/>
        <v>0.99999999999999911</v>
      </c>
      <c r="AC23" s="5">
        <f t="shared" si="4"/>
        <v>7.9142857142857155</v>
      </c>
      <c r="AD23" s="5">
        <f t="shared" si="5"/>
        <v>0.35321651258386061</v>
      </c>
      <c r="AE23" s="5" t="s">
        <v>1</v>
      </c>
      <c r="AF23" s="5">
        <f t="shared" si="0"/>
        <v>4.9142857142857155</v>
      </c>
      <c r="AG23" s="5">
        <f t="shared" si="6"/>
        <v>5.0999999999999996</v>
      </c>
      <c r="AH23" s="5" t="s">
        <v>1</v>
      </c>
      <c r="AI23" s="5" t="s">
        <v>1</v>
      </c>
      <c r="AJ23" s="5" t="s">
        <v>1</v>
      </c>
      <c r="AK23" s="16"/>
    </row>
    <row r="24" spans="1:37" x14ac:dyDescent="0.5">
      <c r="A24" s="1" t="s">
        <v>64</v>
      </c>
      <c r="B24" s="10" t="s">
        <v>71</v>
      </c>
      <c r="C24" s="9">
        <v>52</v>
      </c>
      <c r="D24" s="9" t="s">
        <v>19</v>
      </c>
      <c r="E24" s="9" t="s">
        <v>65</v>
      </c>
      <c r="F24" s="9" t="s">
        <v>94</v>
      </c>
      <c r="G24" s="9" t="s">
        <v>33</v>
      </c>
      <c r="H24" s="9" t="s">
        <v>33</v>
      </c>
      <c r="I24" s="5">
        <v>12.2</v>
      </c>
      <c r="J24" s="5">
        <v>13.3</v>
      </c>
      <c r="K24" s="5">
        <v>14.1</v>
      </c>
      <c r="L24" s="5">
        <v>14.7</v>
      </c>
      <c r="M24" s="5" t="s">
        <v>1</v>
      </c>
      <c r="N24" s="5" t="s">
        <v>1</v>
      </c>
      <c r="O24" s="5" t="s">
        <v>1</v>
      </c>
      <c r="P24" s="5" t="s">
        <v>1</v>
      </c>
      <c r="Q24" s="5" t="s">
        <v>1</v>
      </c>
      <c r="R24" s="5" t="s">
        <v>1</v>
      </c>
      <c r="S24" s="5" t="s">
        <v>1</v>
      </c>
      <c r="T24" s="5" t="s">
        <v>1</v>
      </c>
      <c r="U24" s="5" t="s">
        <v>1</v>
      </c>
      <c r="V24" s="5" t="s">
        <v>1</v>
      </c>
      <c r="W24" s="5" t="s">
        <v>1</v>
      </c>
      <c r="X24" s="5" t="s">
        <v>1</v>
      </c>
      <c r="Y24" s="5" t="s">
        <v>1</v>
      </c>
      <c r="Z24" s="5">
        <f t="shared" si="1"/>
        <v>12.2</v>
      </c>
      <c r="AA24" s="5">
        <f t="shared" si="2"/>
        <v>14.7</v>
      </c>
      <c r="AB24" s="5">
        <f t="shared" si="3"/>
        <v>2.5</v>
      </c>
      <c r="AC24" s="5">
        <f t="shared" si="4"/>
        <v>13.574999999999999</v>
      </c>
      <c r="AD24" s="5">
        <f t="shared" si="5"/>
        <v>1.0812801055539061</v>
      </c>
      <c r="AE24" s="5" t="s">
        <v>1</v>
      </c>
      <c r="AF24" s="5">
        <f t="shared" si="0"/>
        <v>10.574999999999999</v>
      </c>
      <c r="AG24" s="5">
        <f t="shared" si="6"/>
        <v>9.1999999999999993</v>
      </c>
      <c r="AH24" s="5" t="s">
        <v>1</v>
      </c>
      <c r="AI24" s="5" t="s">
        <v>1</v>
      </c>
      <c r="AJ24" s="5" t="s">
        <v>1</v>
      </c>
      <c r="AK24" s="16"/>
    </row>
    <row r="25" spans="1:37" x14ac:dyDescent="0.5">
      <c r="A25" s="1" t="s">
        <v>63</v>
      </c>
      <c r="B25" s="10" t="s">
        <v>70</v>
      </c>
      <c r="C25" s="9">
        <v>1</v>
      </c>
      <c r="D25" s="9" t="s">
        <v>19</v>
      </c>
      <c r="E25" s="9" t="s">
        <v>24</v>
      </c>
      <c r="F25" s="9" t="s">
        <v>94</v>
      </c>
      <c r="G25" s="9" t="s">
        <v>33</v>
      </c>
      <c r="H25" s="9" t="s">
        <v>34</v>
      </c>
      <c r="I25" s="5">
        <v>11.6</v>
      </c>
      <c r="J25" s="5">
        <v>11.1</v>
      </c>
      <c r="K25" s="5" t="s">
        <v>1</v>
      </c>
      <c r="L25" s="5" t="s">
        <v>1</v>
      </c>
      <c r="M25" s="5" t="s">
        <v>1</v>
      </c>
      <c r="N25" s="5" t="s">
        <v>1</v>
      </c>
      <c r="O25" s="5" t="s">
        <v>1</v>
      </c>
      <c r="P25" s="5" t="s">
        <v>1</v>
      </c>
      <c r="Q25" s="5" t="s">
        <v>1</v>
      </c>
      <c r="R25" s="5" t="s">
        <v>1</v>
      </c>
      <c r="S25" s="5" t="s">
        <v>1</v>
      </c>
      <c r="T25" s="5" t="s">
        <v>1</v>
      </c>
      <c r="U25" s="5" t="s">
        <v>1</v>
      </c>
      <c r="V25" s="5" t="s">
        <v>1</v>
      </c>
      <c r="W25" s="5" t="s">
        <v>1</v>
      </c>
      <c r="X25" s="5" t="s">
        <v>1</v>
      </c>
      <c r="Y25" s="5" t="s">
        <v>1</v>
      </c>
      <c r="Z25" s="5">
        <f t="shared" si="1"/>
        <v>11.1</v>
      </c>
      <c r="AA25" s="5">
        <f t="shared" si="2"/>
        <v>11.6</v>
      </c>
      <c r="AB25" s="5">
        <f t="shared" si="3"/>
        <v>0.5</v>
      </c>
      <c r="AC25" s="5">
        <f t="shared" si="4"/>
        <v>11.35</v>
      </c>
      <c r="AD25" s="5">
        <f t="shared" si="5"/>
        <v>0.35355339059327379</v>
      </c>
      <c r="AE25" s="5">
        <v>11.5</v>
      </c>
      <c r="AF25" s="5">
        <f t="shared" si="0"/>
        <v>8.35</v>
      </c>
      <c r="AG25" s="5">
        <f t="shared" si="6"/>
        <v>8.6</v>
      </c>
      <c r="AH25" s="5">
        <f>AE25-3</f>
        <v>8.5</v>
      </c>
      <c r="AI25" s="3">
        <f>ABS(AC25-AE25)</f>
        <v>0.15000000000000036</v>
      </c>
      <c r="AJ25" s="5">
        <f>ABS(I25-AE25)</f>
        <v>9.9999999999999645E-2</v>
      </c>
      <c r="AK25" s="16"/>
    </row>
    <row r="26" spans="1:37" x14ac:dyDescent="0.5">
      <c r="A26" s="1" t="s">
        <v>63</v>
      </c>
      <c r="B26" s="10" t="s">
        <v>70</v>
      </c>
      <c r="C26" s="9">
        <v>3</v>
      </c>
      <c r="D26" s="9" t="s">
        <v>19</v>
      </c>
      <c r="E26" s="9" t="s">
        <v>24</v>
      </c>
      <c r="F26" s="9" t="s">
        <v>94</v>
      </c>
      <c r="G26" s="9" t="s">
        <v>21</v>
      </c>
      <c r="H26" s="9" t="s">
        <v>35</v>
      </c>
      <c r="I26" s="5">
        <v>12.3</v>
      </c>
      <c r="J26" s="5">
        <v>12.3</v>
      </c>
      <c r="K26" s="5">
        <v>12.4</v>
      </c>
      <c r="L26" s="5">
        <v>12</v>
      </c>
      <c r="M26" s="5">
        <v>12.9</v>
      </c>
      <c r="N26" s="5" t="s">
        <v>1</v>
      </c>
      <c r="O26" s="5" t="s">
        <v>1</v>
      </c>
      <c r="P26" s="5" t="s">
        <v>1</v>
      </c>
      <c r="Q26" s="5" t="s">
        <v>1</v>
      </c>
      <c r="R26" s="5" t="s">
        <v>1</v>
      </c>
      <c r="S26" s="5" t="s">
        <v>1</v>
      </c>
      <c r="T26" s="5" t="s">
        <v>1</v>
      </c>
      <c r="U26" s="5" t="s">
        <v>1</v>
      </c>
      <c r="V26" s="5" t="s">
        <v>1</v>
      </c>
      <c r="W26" s="5" t="s">
        <v>1</v>
      </c>
      <c r="X26" s="5" t="s">
        <v>1</v>
      </c>
      <c r="Y26" s="5" t="s">
        <v>1</v>
      </c>
      <c r="Z26" s="5">
        <f t="shared" si="1"/>
        <v>12</v>
      </c>
      <c r="AA26" s="5">
        <f t="shared" si="2"/>
        <v>12.9</v>
      </c>
      <c r="AB26" s="5">
        <f t="shared" si="3"/>
        <v>0.90000000000000036</v>
      </c>
      <c r="AC26" s="5">
        <f t="shared" si="4"/>
        <v>12.379999999999999</v>
      </c>
      <c r="AD26" s="5">
        <f t="shared" si="5"/>
        <v>0.3271085446759226</v>
      </c>
      <c r="AE26" s="5" t="s">
        <v>1</v>
      </c>
      <c r="AF26" s="5">
        <f t="shared" si="0"/>
        <v>9.379999999999999</v>
      </c>
      <c r="AG26" s="5">
        <f t="shared" si="6"/>
        <v>9.3000000000000007</v>
      </c>
      <c r="AH26" s="5" t="s">
        <v>1</v>
      </c>
      <c r="AI26" s="5" t="s">
        <v>1</v>
      </c>
      <c r="AJ26" s="5" t="s">
        <v>1</v>
      </c>
      <c r="AK26" s="16"/>
    </row>
    <row r="27" spans="1:37" x14ac:dyDescent="0.5">
      <c r="A27" s="1" t="s">
        <v>63</v>
      </c>
      <c r="B27" s="10" t="s">
        <v>70</v>
      </c>
      <c r="C27" s="9">
        <v>9</v>
      </c>
      <c r="D27" s="9" t="s">
        <v>19</v>
      </c>
      <c r="E27" s="9" t="s">
        <v>24</v>
      </c>
      <c r="F27" s="9" t="s">
        <v>94</v>
      </c>
      <c r="G27" s="9" t="s">
        <v>33</v>
      </c>
      <c r="H27" s="9" t="s">
        <v>34</v>
      </c>
      <c r="I27" s="5">
        <v>11.9</v>
      </c>
      <c r="J27" s="5">
        <v>10.9</v>
      </c>
      <c r="K27" s="5">
        <v>10.9</v>
      </c>
      <c r="L27" s="5">
        <v>10.199999999999999</v>
      </c>
      <c r="M27" s="5" t="s">
        <v>1</v>
      </c>
      <c r="N27" s="5" t="s">
        <v>1</v>
      </c>
      <c r="O27" s="5" t="s">
        <v>1</v>
      </c>
      <c r="P27" s="5" t="s">
        <v>1</v>
      </c>
      <c r="Q27" s="5" t="s">
        <v>1</v>
      </c>
      <c r="R27" s="5" t="s">
        <v>1</v>
      </c>
      <c r="S27" s="5" t="s">
        <v>1</v>
      </c>
      <c r="T27" s="5" t="s">
        <v>1</v>
      </c>
      <c r="U27" s="5" t="s">
        <v>1</v>
      </c>
      <c r="V27" s="5" t="s">
        <v>1</v>
      </c>
      <c r="W27" s="5" t="s">
        <v>1</v>
      </c>
      <c r="X27" s="5" t="s">
        <v>1</v>
      </c>
      <c r="Y27" s="5" t="s">
        <v>1</v>
      </c>
      <c r="Z27" s="5">
        <f t="shared" si="1"/>
        <v>10.199999999999999</v>
      </c>
      <c r="AA27" s="5">
        <f t="shared" si="2"/>
        <v>11.9</v>
      </c>
      <c r="AB27" s="5">
        <f t="shared" si="3"/>
        <v>1.7000000000000011</v>
      </c>
      <c r="AC27" s="5">
        <f t="shared" si="4"/>
        <v>10.975000000000001</v>
      </c>
      <c r="AD27" s="5">
        <f t="shared" si="5"/>
        <v>0.69940450861190995</v>
      </c>
      <c r="AE27" s="5" t="s">
        <v>1</v>
      </c>
      <c r="AF27" s="5">
        <f t="shared" si="0"/>
        <v>7.9750000000000014</v>
      </c>
      <c r="AG27" s="5">
        <f t="shared" si="6"/>
        <v>8.9</v>
      </c>
      <c r="AH27" s="5" t="s">
        <v>1</v>
      </c>
      <c r="AI27" s="5" t="s">
        <v>1</v>
      </c>
      <c r="AJ27" s="5" t="s">
        <v>1</v>
      </c>
      <c r="AK27" s="16"/>
    </row>
    <row r="28" spans="1:37" x14ac:dyDescent="0.5">
      <c r="A28" s="1" t="s">
        <v>63</v>
      </c>
      <c r="B28" s="10" t="s">
        <v>70</v>
      </c>
      <c r="C28" s="9">
        <v>15</v>
      </c>
      <c r="D28" s="9" t="s">
        <v>19</v>
      </c>
      <c r="E28" s="9" t="s">
        <v>24</v>
      </c>
      <c r="F28" s="9" t="s">
        <v>94</v>
      </c>
      <c r="G28" s="9" t="s">
        <v>33</v>
      </c>
      <c r="H28" s="9" t="s">
        <v>34</v>
      </c>
      <c r="I28" s="5">
        <v>9.6999999999999993</v>
      </c>
      <c r="J28" s="5" t="s">
        <v>1</v>
      </c>
      <c r="K28" s="5" t="s">
        <v>1</v>
      </c>
      <c r="L28" s="5" t="s">
        <v>1</v>
      </c>
      <c r="M28" s="5" t="s">
        <v>1</v>
      </c>
      <c r="N28" s="5" t="s">
        <v>1</v>
      </c>
      <c r="O28" s="5" t="s">
        <v>1</v>
      </c>
      <c r="P28" s="5" t="s">
        <v>1</v>
      </c>
      <c r="Q28" s="5" t="s">
        <v>1</v>
      </c>
      <c r="R28" s="5" t="s">
        <v>1</v>
      </c>
      <c r="S28" s="5" t="s">
        <v>1</v>
      </c>
      <c r="T28" s="5" t="s">
        <v>1</v>
      </c>
      <c r="U28" s="5" t="s">
        <v>1</v>
      </c>
      <c r="V28" s="5" t="s">
        <v>1</v>
      </c>
      <c r="W28" s="5" t="s">
        <v>1</v>
      </c>
      <c r="X28" s="5" t="s">
        <v>1</v>
      </c>
      <c r="Y28" s="5" t="s">
        <v>1</v>
      </c>
      <c r="Z28" s="5" t="s">
        <v>1</v>
      </c>
      <c r="AA28" s="5" t="s">
        <v>1</v>
      </c>
      <c r="AB28" s="5" t="s">
        <v>1</v>
      </c>
      <c r="AC28" s="5">
        <f t="shared" si="4"/>
        <v>9.6999999999999993</v>
      </c>
      <c r="AD28" s="5" t="s">
        <v>1</v>
      </c>
      <c r="AE28" s="5" t="s">
        <v>1</v>
      </c>
      <c r="AF28" s="5">
        <f t="shared" si="0"/>
        <v>6.6999999999999993</v>
      </c>
      <c r="AG28" s="5">
        <f t="shared" si="6"/>
        <v>6.6999999999999993</v>
      </c>
      <c r="AH28" s="5" t="s">
        <v>1</v>
      </c>
      <c r="AI28" s="5" t="s">
        <v>1</v>
      </c>
      <c r="AJ28" s="5" t="s">
        <v>1</v>
      </c>
      <c r="AK28" s="16"/>
    </row>
    <row r="29" spans="1:37" x14ac:dyDescent="0.5">
      <c r="A29" s="1" t="s">
        <v>63</v>
      </c>
      <c r="B29" s="10" t="s">
        <v>70</v>
      </c>
      <c r="C29" s="9">
        <v>16</v>
      </c>
      <c r="D29" s="9" t="s">
        <v>19</v>
      </c>
      <c r="E29" s="9" t="s">
        <v>24</v>
      </c>
      <c r="F29" s="9" t="s">
        <v>94</v>
      </c>
      <c r="G29" s="9" t="s">
        <v>33</v>
      </c>
      <c r="H29" s="9" t="s">
        <v>34</v>
      </c>
      <c r="I29" s="5">
        <v>9.6999999999999993</v>
      </c>
      <c r="J29" s="5">
        <v>9.4</v>
      </c>
      <c r="K29" s="5">
        <v>10.1</v>
      </c>
      <c r="L29" s="5" t="s">
        <v>1</v>
      </c>
      <c r="M29" s="5" t="s">
        <v>1</v>
      </c>
      <c r="N29" s="5" t="s">
        <v>1</v>
      </c>
      <c r="O29" s="5" t="s">
        <v>1</v>
      </c>
      <c r="P29" s="5" t="s">
        <v>1</v>
      </c>
      <c r="Q29" s="5" t="s">
        <v>1</v>
      </c>
      <c r="R29" s="5" t="s">
        <v>1</v>
      </c>
      <c r="S29" s="5" t="s">
        <v>1</v>
      </c>
      <c r="T29" s="5" t="s">
        <v>1</v>
      </c>
      <c r="U29" s="5" t="s">
        <v>1</v>
      </c>
      <c r="V29" s="5" t="s">
        <v>1</v>
      </c>
      <c r="W29" s="5" t="s">
        <v>1</v>
      </c>
      <c r="X29" s="5" t="s">
        <v>1</v>
      </c>
      <c r="Y29" s="5" t="s">
        <v>1</v>
      </c>
      <c r="Z29" s="5">
        <f>MIN(I29:Y29)</f>
        <v>9.4</v>
      </c>
      <c r="AA29" s="5">
        <f>MAX(I29:Y29)</f>
        <v>10.1</v>
      </c>
      <c r="AB29" s="5">
        <f>ABS(Z29-AA29)</f>
        <v>0.69999999999999929</v>
      </c>
      <c r="AC29" s="5">
        <f t="shared" si="4"/>
        <v>9.7333333333333343</v>
      </c>
      <c r="AD29" s="5">
        <f>STDEV(I29:Y29)</f>
        <v>0.35118845842842428</v>
      </c>
      <c r="AE29" s="5">
        <v>11.1</v>
      </c>
      <c r="AF29" s="5">
        <f t="shared" si="0"/>
        <v>6.7333333333333343</v>
      </c>
      <c r="AG29" s="5">
        <f t="shared" si="6"/>
        <v>6.6999999999999993</v>
      </c>
      <c r="AH29" s="5">
        <f>AE29-3</f>
        <v>8.1</v>
      </c>
      <c r="AI29" s="3">
        <f>ABS(AC29-AE29)</f>
        <v>1.3666666666666654</v>
      </c>
      <c r="AJ29" s="5">
        <f>ABS(I29-AE29)</f>
        <v>1.4000000000000004</v>
      </c>
      <c r="AK29" s="16"/>
    </row>
    <row r="30" spans="1:37" x14ac:dyDescent="0.5">
      <c r="A30" s="1" t="s">
        <v>63</v>
      </c>
      <c r="B30" s="10" t="s">
        <v>70</v>
      </c>
      <c r="C30" s="9">
        <v>17</v>
      </c>
      <c r="D30" s="9" t="s">
        <v>19</v>
      </c>
      <c r="E30" s="9" t="s">
        <v>24</v>
      </c>
      <c r="F30" s="9" t="s">
        <v>94</v>
      </c>
      <c r="G30" s="9" t="s">
        <v>33</v>
      </c>
      <c r="H30" s="9" t="s">
        <v>34</v>
      </c>
      <c r="I30" s="5">
        <v>9.1</v>
      </c>
      <c r="J30" s="5">
        <v>8.1</v>
      </c>
      <c r="K30" s="5">
        <v>9.6999999999999993</v>
      </c>
      <c r="L30" s="5">
        <v>12.5</v>
      </c>
      <c r="M30" s="5" t="s">
        <v>1</v>
      </c>
      <c r="N30" s="5" t="s">
        <v>1</v>
      </c>
      <c r="O30" s="5" t="s">
        <v>1</v>
      </c>
      <c r="P30" s="5" t="s">
        <v>1</v>
      </c>
      <c r="Q30" s="5" t="s">
        <v>1</v>
      </c>
      <c r="R30" s="5" t="s">
        <v>1</v>
      </c>
      <c r="S30" s="5" t="s">
        <v>1</v>
      </c>
      <c r="T30" s="5" t="s">
        <v>1</v>
      </c>
      <c r="U30" s="5" t="s">
        <v>1</v>
      </c>
      <c r="V30" s="5" t="s">
        <v>1</v>
      </c>
      <c r="W30" s="5" t="s">
        <v>1</v>
      </c>
      <c r="X30" s="5" t="s">
        <v>1</v>
      </c>
      <c r="Y30" s="5" t="s">
        <v>1</v>
      </c>
      <c r="Z30" s="5">
        <f>MIN(I30:Y30)</f>
        <v>8.1</v>
      </c>
      <c r="AA30" s="5">
        <f>MAX(I30:Y30)</f>
        <v>12.5</v>
      </c>
      <c r="AB30" s="5">
        <f>ABS(Z30-AA30)</f>
        <v>4.4000000000000004</v>
      </c>
      <c r="AC30" s="5">
        <f t="shared" si="4"/>
        <v>9.85</v>
      </c>
      <c r="AD30" s="5">
        <f>STDEV(I30:Y30)</f>
        <v>1.8859126879754196</v>
      </c>
      <c r="AE30" s="5">
        <v>12.1</v>
      </c>
      <c r="AF30" s="5">
        <f t="shared" si="0"/>
        <v>6.85</v>
      </c>
      <c r="AG30" s="5">
        <f t="shared" si="6"/>
        <v>6.1</v>
      </c>
      <c r="AH30" s="5">
        <f>AE30-3</f>
        <v>9.1</v>
      </c>
      <c r="AI30" s="3">
        <f>ABS(AC30-AE30)</f>
        <v>2.25</v>
      </c>
      <c r="AJ30" s="5">
        <f>ABS(I30-AE30)</f>
        <v>3</v>
      </c>
      <c r="AK30" s="16"/>
    </row>
    <row r="31" spans="1:37" x14ac:dyDescent="0.5">
      <c r="A31" s="1" t="s">
        <v>63</v>
      </c>
      <c r="B31" s="10" t="s">
        <v>70</v>
      </c>
      <c r="C31" s="9">
        <v>18</v>
      </c>
      <c r="D31" s="9" t="s">
        <v>19</v>
      </c>
      <c r="E31" s="9" t="s">
        <v>24</v>
      </c>
      <c r="F31" s="9" t="s">
        <v>94</v>
      </c>
      <c r="G31" s="9" t="s">
        <v>33</v>
      </c>
      <c r="H31" s="9" t="s">
        <v>34</v>
      </c>
      <c r="I31" s="5">
        <v>9.5</v>
      </c>
      <c r="J31" s="5">
        <v>8.6999999999999993</v>
      </c>
      <c r="K31" s="5">
        <v>9</v>
      </c>
      <c r="L31" s="5">
        <v>9.1999999999999993</v>
      </c>
      <c r="M31" s="5">
        <v>9</v>
      </c>
      <c r="N31" s="5" t="s">
        <v>1</v>
      </c>
      <c r="O31" s="5" t="s">
        <v>1</v>
      </c>
      <c r="P31" s="5" t="s">
        <v>1</v>
      </c>
      <c r="Q31" s="5" t="s">
        <v>1</v>
      </c>
      <c r="R31" s="5" t="s">
        <v>1</v>
      </c>
      <c r="S31" s="5" t="s">
        <v>1</v>
      </c>
      <c r="T31" s="5" t="s">
        <v>1</v>
      </c>
      <c r="U31" s="5" t="s">
        <v>1</v>
      </c>
      <c r="V31" s="5" t="s">
        <v>1</v>
      </c>
      <c r="W31" s="5" t="s">
        <v>1</v>
      </c>
      <c r="X31" s="5" t="s">
        <v>1</v>
      </c>
      <c r="Y31" s="5" t="s">
        <v>1</v>
      </c>
      <c r="Z31" s="5">
        <f>MIN(I31:Y31)</f>
        <v>8.6999999999999993</v>
      </c>
      <c r="AA31" s="5">
        <f>MAX(I31:Y31)</f>
        <v>9.5</v>
      </c>
      <c r="AB31" s="5">
        <f>ABS(Z31-AA31)</f>
        <v>0.80000000000000071</v>
      </c>
      <c r="AC31" s="5">
        <f t="shared" si="4"/>
        <v>9.08</v>
      </c>
      <c r="AD31" s="5">
        <f>STDEV(I31:Y31)</f>
        <v>0.29495762407505266</v>
      </c>
      <c r="AE31" s="5" t="s">
        <v>1</v>
      </c>
      <c r="AF31" s="5">
        <f t="shared" si="0"/>
        <v>6.08</v>
      </c>
      <c r="AG31" s="5">
        <f t="shared" si="6"/>
        <v>6.5</v>
      </c>
      <c r="AH31" s="5" t="s">
        <v>1</v>
      </c>
      <c r="AI31" s="5" t="s">
        <v>1</v>
      </c>
      <c r="AJ31" s="5" t="s">
        <v>1</v>
      </c>
      <c r="AK31" s="16"/>
    </row>
    <row r="32" spans="1:37" x14ac:dyDescent="0.5">
      <c r="A32" s="1" t="s">
        <v>63</v>
      </c>
      <c r="B32" s="10" t="s">
        <v>70</v>
      </c>
      <c r="C32" s="9">
        <v>19</v>
      </c>
      <c r="D32" s="9" t="s">
        <v>19</v>
      </c>
      <c r="E32" s="9" t="s">
        <v>24</v>
      </c>
      <c r="F32" s="9" t="s">
        <v>94</v>
      </c>
      <c r="G32" s="9" t="s">
        <v>29</v>
      </c>
      <c r="H32" s="9" t="s">
        <v>27</v>
      </c>
      <c r="I32" s="5">
        <v>11.4</v>
      </c>
      <c r="J32" s="5">
        <v>11</v>
      </c>
      <c r="K32" s="5">
        <v>10.7</v>
      </c>
      <c r="L32" s="5">
        <v>10.3</v>
      </c>
      <c r="M32" s="5" t="s">
        <v>1</v>
      </c>
      <c r="N32" s="5" t="s">
        <v>1</v>
      </c>
      <c r="O32" s="5" t="s">
        <v>1</v>
      </c>
      <c r="P32" s="5" t="s">
        <v>1</v>
      </c>
      <c r="Q32" s="5" t="s">
        <v>1</v>
      </c>
      <c r="R32" s="5" t="s">
        <v>1</v>
      </c>
      <c r="S32" s="5" t="s">
        <v>1</v>
      </c>
      <c r="T32" s="5" t="s">
        <v>1</v>
      </c>
      <c r="U32" s="5" t="s">
        <v>1</v>
      </c>
      <c r="V32" s="5" t="s">
        <v>1</v>
      </c>
      <c r="W32" s="5" t="s">
        <v>1</v>
      </c>
      <c r="X32" s="5" t="s">
        <v>1</v>
      </c>
      <c r="Y32" s="5" t="s">
        <v>1</v>
      </c>
      <c r="Z32" s="5">
        <f>MIN(I32:Y32)</f>
        <v>10.3</v>
      </c>
      <c r="AA32" s="5">
        <f>MAX(I32:Y32)</f>
        <v>11.4</v>
      </c>
      <c r="AB32" s="5">
        <f>ABS(Z32-AA32)</f>
        <v>1.0999999999999996</v>
      </c>
      <c r="AC32" s="5">
        <f t="shared" si="4"/>
        <v>10.849999999999998</v>
      </c>
      <c r="AD32" s="5">
        <f>STDEV(I32:Y32)</f>
        <v>0.46547466812563126</v>
      </c>
      <c r="AE32" s="5">
        <v>11.9</v>
      </c>
      <c r="AF32" s="5">
        <f t="shared" si="0"/>
        <v>7.8499999999999979</v>
      </c>
      <c r="AG32" s="5">
        <f t="shared" si="6"/>
        <v>8.4</v>
      </c>
      <c r="AH32" s="5">
        <f t="shared" ref="AH32:AH45" si="10">AE32-3</f>
        <v>8.9</v>
      </c>
      <c r="AI32" s="3">
        <f>ABS(AC32-AE32)</f>
        <v>1.0500000000000025</v>
      </c>
      <c r="AJ32" s="5">
        <f>ABS(I32-AE32)</f>
        <v>0.5</v>
      </c>
      <c r="AK32" s="16"/>
    </row>
    <row r="33" spans="1:37" x14ac:dyDescent="0.5">
      <c r="A33" s="1" t="s">
        <v>63</v>
      </c>
      <c r="B33" s="10" t="s">
        <v>70</v>
      </c>
      <c r="C33" s="9">
        <v>21</v>
      </c>
      <c r="D33" s="9" t="s">
        <v>19</v>
      </c>
      <c r="E33" s="9" t="s">
        <v>24</v>
      </c>
      <c r="F33" s="9" t="s">
        <v>94</v>
      </c>
      <c r="G33" s="9" t="s">
        <v>33</v>
      </c>
      <c r="H33" s="9" t="s">
        <v>34</v>
      </c>
      <c r="I33" s="5">
        <v>11.6</v>
      </c>
      <c r="J33" s="5">
        <v>12.8</v>
      </c>
      <c r="K33" s="5">
        <v>13.4</v>
      </c>
      <c r="L33" s="5" t="s">
        <v>1</v>
      </c>
      <c r="M33" s="5" t="s">
        <v>1</v>
      </c>
      <c r="N33" s="5" t="s">
        <v>1</v>
      </c>
      <c r="O33" s="5" t="s">
        <v>1</v>
      </c>
      <c r="P33" s="5" t="s">
        <v>1</v>
      </c>
      <c r="Q33" s="5" t="s">
        <v>1</v>
      </c>
      <c r="R33" s="5" t="s">
        <v>1</v>
      </c>
      <c r="S33" s="5" t="s">
        <v>1</v>
      </c>
      <c r="T33" s="5" t="s">
        <v>1</v>
      </c>
      <c r="U33" s="5" t="s">
        <v>1</v>
      </c>
      <c r="V33" s="5" t="s">
        <v>1</v>
      </c>
      <c r="W33" s="5" t="s">
        <v>1</v>
      </c>
      <c r="X33" s="5" t="s">
        <v>1</v>
      </c>
      <c r="Y33" s="5" t="s">
        <v>1</v>
      </c>
      <c r="Z33" s="5">
        <f>MIN(I33:Y33)</f>
        <v>11.6</v>
      </c>
      <c r="AA33" s="5">
        <f>MAX(I33:Y33)</f>
        <v>13.4</v>
      </c>
      <c r="AB33" s="5">
        <f>ABS(Z33-AA33)</f>
        <v>1.8000000000000007</v>
      </c>
      <c r="AC33" s="5">
        <f t="shared" si="4"/>
        <v>12.6</v>
      </c>
      <c r="AD33" s="5">
        <f>STDEV(I33:Y33)</f>
        <v>0.91651513899116843</v>
      </c>
      <c r="AE33" s="5">
        <v>12.5</v>
      </c>
      <c r="AF33" s="5">
        <f t="shared" si="0"/>
        <v>9.6</v>
      </c>
      <c r="AG33" s="5">
        <f t="shared" si="6"/>
        <v>8.6</v>
      </c>
      <c r="AH33" s="5">
        <f t="shared" si="10"/>
        <v>9.5</v>
      </c>
      <c r="AI33" s="3">
        <f>ABS(AC33-AE33)</f>
        <v>9.9999999999999645E-2</v>
      </c>
      <c r="AJ33" s="5">
        <f>ABS(I33-AE33)</f>
        <v>0.90000000000000036</v>
      </c>
      <c r="AK33" s="16"/>
    </row>
    <row r="34" spans="1:37" x14ac:dyDescent="0.5">
      <c r="A34" s="1" t="s">
        <v>63</v>
      </c>
      <c r="B34" s="10" t="s">
        <v>70</v>
      </c>
      <c r="C34" s="9">
        <v>22</v>
      </c>
      <c r="D34" s="9" t="s">
        <v>19</v>
      </c>
      <c r="E34" s="9" t="s">
        <v>24</v>
      </c>
      <c r="F34" s="9" t="s">
        <v>94</v>
      </c>
      <c r="G34" s="9" t="s">
        <v>33</v>
      </c>
      <c r="H34" s="9" t="s">
        <v>35</v>
      </c>
      <c r="I34" s="5" t="s">
        <v>1</v>
      </c>
      <c r="J34" s="5" t="s">
        <v>1</v>
      </c>
      <c r="K34" s="5" t="s">
        <v>1</v>
      </c>
      <c r="L34" s="5">
        <v>11.8</v>
      </c>
      <c r="M34" s="5" t="s">
        <v>1</v>
      </c>
      <c r="N34" s="5" t="s">
        <v>1</v>
      </c>
      <c r="O34" s="5" t="s">
        <v>1</v>
      </c>
      <c r="P34" s="5" t="s">
        <v>1</v>
      </c>
      <c r="Q34" s="5" t="s">
        <v>1</v>
      </c>
      <c r="R34" s="5" t="s">
        <v>1</v>
      </c>
      <c r="S34" s="5" t="s">
        <v>1</v>
      </c>
      <c r="T34" s="5" t="s">
        <v>1</v>
      </c>
      <c r="U34" s="5" t="s">
        <v>1</v>
      </c>
      <c r="V34" s="5" t="s">
        <v>1</v>
      </c>
      <c r="W34" s="5" t="s">
        <v>1</v>
      </c>
      <c r="X34" s="5" t="s">
        <v>1</v>
      </c>
      <c r="Y34" s="5" t="s">
        <v>1</v>
      </c>
      <c r="Z34" s="5" t="s">
        <v>1</v>
      </c>
      <c r="AA34" s="5" t="s">
        <v>1</v>
      </c>
      <c r="AB34" s="5" t="s">
        <v>1</v>
      </c>
      <c r="AC34" s="5">
        <f t="shared" si="4"/>
        <v>11.8</v>
      </c>
      <c r="AD34" s="5" t="s">
        <v>1</v>
      </c>
      <c r="AE34" s="5">
        <v>11.6</v>
      </c>
      <c r="AF34" s="5">
        <f t="shared" si="0"/>
        <v>8.8000000000000007</v>
      </c>
      <c r="AG34" s="5" t="s">
        <v>1</v>
      </c>
      <c r="AH34" s="5">
        <f t="shared" si="10"/>
        <v>8.6</v>
      </c>
      <c r="AI34" s="5" t="s">
        <v>1</v>
      </c>
      <c r="AJ34" s="5" t="s">
        <v>1</v>
      </c>
      <c r="AK34" s="16" t="s">
        <v>74</v>
      </c>
    </row>
    <row r="35" spans="1:37" x14ac:dyDescent="0.5">
      <c r="A35" s="1" t="s">
        <v>63</v>
      </c>
      <c r="B35" s="10" t="s">
        <v>70</v>
      </c>
      <c r="C35" s="9">
        <v>24</v>
      </c>
      <c r="D35" s="9" t="s">
        <v>19</v>
      </c>
      <c r="E35" s="9" t="s">
        <v>24</v>
      </c>
      <c r="F35" s="9" t="s">
        <v>94</v>
      </c>
      <c r="G35" s="9" t="s">
        <v>33</v>
      </c>
      <c r="H35" s="9" t="s">
        <v>34</v>
      </c>
      <c r="I35" s="5">
        <v>10.7</v>
      </c>
      <c r="J35" s="5">
        <v>11.4</v>
      </c>
      <c r="K35" s="5">
        <v>11.8</v>
      </c>
      <c r="L35" s="5">
        <v>11.9</v>
      </c>
      <c r="M35" s="5" t="s">
        <v>1</v>
      </c>
      <c r="N35" s="5" t="s">
        <v>1</v>
      </c>
      <c r="O35" s="5" t="s">
        <v>1</v>
      </c>
      <c r="P35" s="5" t="s">
        <v>1</v>
      </c>
      <c r="Q35" s="5" t="s">
        <v>1</v>
      </c>
      <c r="R35" s="5" t="s">
        <v>1</v>
      </c>
      <c r="S35" s="5" t="s">
        <v>1</v>
      </c>
      <c r="T35" s="5" t="s">
        <v>1</v>
      </c>
      <c r="U35" s="5" t="s">
        <v>1</v>
      </c>
      <c r="V35" s="5" t="s">
        <v>1</v>
      </c>
      <c r="W35" s="5" t="s">
        <v>1</v>
      </c>
      <c r="X35" s="5" t="s">
        <v>1</v>
      </c>
      <c r="Y35" s="5" t="s">
        <v>1</v>
      </c>
      <c r="Z35" s="5">
        <f>MIN(I35:Y35)</f>
        <v>10.7</v>
      </c>
      <c r="AA35" s="5">
        <f>MAX(I35:Y35)</f>
        <v>11.9</v>
      </c>
      <c r="AB35" s="5">
        <f>ABS(Z35-AA35)</f>
        <v>1.2000000000000011</v>
      </c>
      <c r="AC35" s="5">
        <f t="shared" si="4"/>
        <v>11.450000000000001</v>
      </c>
      <c r="AD35" s="5">
        <f>STDEV(I35:Y35)</f>
        <v>0.54467115461227356</v>
      </c>
      <c r="AE35" s="5">
        <v>11.5</v>
      </c>
      <c r="AF35" s="5">
        <f t="shared" ref="AF35:AF66" si="11">AC35-3</f>
        <v>8.4500000000000011</v>
      </c>
      <c r="AG35" s="5">
        <f t="shared" ref="AG35:AG46" si="12">I35-3</f>
        <v>7.6999999999999993</v>
      </c>
      <c r="AH35" s="5">
        <f t="shared" si="10"/>
        <v>8.5</v>
      </c>
      <c r="AI35" s="3">
        <f>ABS(AC35-AE35)</f>
        <v>4.9999999999998934E-2</v>
      </c>
      <c r="AJ35" s="5">
        <f t="shared" ref="AJ35:AJ45" si="13">ABS(I35-AE35)</f>
        <v>0.80000000000000071</v>
      </c>
      <c r="AK35" s="16"/>
    </row>
    <row r="36" spans="1:37" x14ac:dyDescent="0.5">
      <c r="A36" s="1" t="s">
        <v>63</v>
      </c>
      <c r="B36" s="10" t="s">
        <v>70</v>
      </c>
      <c r="C36" s="9">
        <v>25</v>
      </c>
      <c r="D36" s="9" t="s">
        <v>19</v>
      </c>
      <c r="E36" s="9" t="s">
        <v>24</v>
      </c>
      <c r="F36" s="9" t="s">
        <v>94</v>
      </c>
      <c r="G36" s="9" t="s">
        <v>33</v>
      </c>
      <c r="H36" s="9" t="s">
        <v>35</v>
      </c>
      <c r="I36" s="5">
        <v>9.5</v>
      </c>
      <c r="J36" s="5" t="s">
        <v>1</v>
      </c>
      <c r="K36" s="5" t="s">
        <v>1</v>
      </c>
      <c r="L36" s="5" t="s">
        <v>1</v>
      </c>
      <c r="M36" s="5" t="s">
        <v>1</v>
      </c>
      <c r="N36" s="5" t="s">
        <v>1</v>
      </c>
      <c r="O36" s="5" t="s">
        <v>1</v>
      </c>
      <c r="P36" s="5" t="s">
        <v>1</v>
      </c>
      <c r="Q36" s="5" t="s">
        <v>1</v>
      </c>
      <c r="R36" s="5" t="s">
        <v>1</v>
      </c>
      <c r="S36" s="5" t="s">
        <v>1</v>
      </c>
      <c r="T36" s="5" t="s">
        <v>1</v>
      </c>
      <c r="U36" s="5" t="s">
        <v>1</v>
      </c>
      <c r="V36" s="5" t="s">
        <v>1</v>
      </c>
      <c r="W36" s="5" t="s">
        <v>1</v>
      </c>
      <c r="X36" s="5" t="s">
        <v>1</v>
      </c>
      <c r="Y36" s="5" t="s">
        <v>1</v>
      </c>
      <c r="Z36" s="5" t="s">
        <v>1</v>
      </c>
      <c r="AA36" s="5" t="s">
        <v>1</v>
      </c>
      <c r="AB36" s="5" t="s">
        <v>1</v>
      </c>
      <c r="AC36" s="5">
        <f t="shared" si="4"/>
        <v>9.5</v>
      </c>
      <c r="AD36" s="5" t="s">
        <v>1</v>
      </c>
      <c r="AE36" s="5">
        <v>10.3</v>
      </c>
      <c r="AF36" s="5">
        <f t="shared" si="11"/>
        <v>6.5</v>
      </c>
      <c r="AG36" s="5">
        <f t="shared" si="12"/>
        <v>6.5</v>
      </c>
      <c r="AH36" s="5">
        <f t="shared" si="10"/>
        <v>7.3000000000000007</v>
      </c>
      <c r="AI36" s="5" t="s">
        <v>1</v>
      </c>
      <c r="AJ36" s="5">
        <f t="shared" si="13"/>
        <v>0.80000000000000071</v>
      </c>
      <c r="AK36" s="16"/>
    </row>
    <row r="37" spans="1:37" x14ac:dyDescent="0.5">
      <c r="A37" s="1" t="s">
        <v>63</v>
      </c>
      <c r="B37" s="10" t="s">
        <v>70</v>
      </c>
      <c r="C37" s="9">
        <v>26</v>
      </c>
      <c r="D37" s="9" t="s">
        <v>19</v>
      </c>
      <c r="E37" s="9" t="s">
        <v>24</v>
      </c>
      <c r="F37" s="9" t="s">
        <v>94</v>
      </c>
      <c r="G37" s="9" t="s">
        <v>33</v>
      </c>
      <c r="H37" s="9" t="s">
        <v>34</v>
      </c>
      <c r="I37" s="5">
        <v>10.1</v>
      </c>
      <c r="J37" s="5" t="s">
        <v>1</v>
      </c>
      <c r="K37" s="5" t="s">
        <v>1</v>
      </c>
      <c r="L37" s="5" t="s">
        <v>1</v>
      </c>
      <c r="M37" s="5" t="s">
        <v>1</v>
      </c>
      <c r="N37" s="5" t="s">
        <v>1</v>
      </c>
      <c r="O37" s="5" t="s">
        <v>1</v>
      </c>
      <c r="P37" s="5" t="s">
        <v>1</v>
      </c>
      <c r="Q37" s="5" t="s">
        <v>1</v>
      </c>
      <c r="R37" s="5" t="s">
        <v>1</v>
      </c>
      <c r="S37" s="5" t="s">
        <v>1</v>
      </c>
      <c r="T37" s="5" t="s">
        <v>1</v>
      </c>
      <c r="U37" s="5" t="s">
        <v>1</v>
      </c>
      <c r="V37" s="5" t="s">
        <v>1</v>
      </c>
      <c r="W37" s="5" t="s">
        <v>1</v>
      </c>
      <c r="X37" s="5" t="s">
        <v>1</v>
      </c>
      <c r="Y37" s="5" t="s">
        <v>1</v>
      </c>
      <c r="Z37" s="5" t="s">
        <v>1</v>
      </c>
      <c r="AA37" s="5" t="s">
        <v>1</v>
      </c>
      <c r="AB37" s="5" t="s">
        <v>1</v>
      </c>
      <c r="AC37" s="5">
        <f t="shared" si="4"/>
        <v>10.1</v>
      </c>
      <c r="AD37" s="5" t="s">
        <v>1</v>
      </c>
      <c r="AE37" s="5">
        <v>17</v>
      </c>
      <c r="AF37" s="5">
        <f t="shared" si="11"/>
        <v>7.1</v>
      </c>
      <c r="AG37" s="5">
        <f t="shared" si="12"/>
        <v>7.1</v>
      </c>
      <c r="AH37" s="5">
        <f t="shared" si="10"/>
        <v>14</v>
      </c>
      <c r="AI37" s="5" t="s">
        <v>1</v>
      </c>
      <c r="AJ37" s="5">
        <f t="shared" si="13"/>
        <v>6.9</v>
      </c>
      <c r="AK37" s="16"/>
    </row>
    <row r="38" spans="1:37" x14ac:dyDescent="0.5">
      <c r="A38" s="1" t="s">
        <v>63</v>
      </c>
      <c r="B38" s="10" t="s">
        <v>70</v>
      </c>
      <c r="C38" s="9">
        <v>27</v>
      </c>
      <c r="D38" s="9" t="s">
        <v>19</v>
      </c>
      <c r="E38" s="9" t="s">
        <v>24</v>
      </c>
      <c r="F38" s="9" t="s">
        <v>94</v>
      </c>
      <c r="G38" s="9" t="s">
        <v>21</v>
      </c>
      <c r="H38" s="9" t="s">
        <v>25</v>
      </c>
      <c r="I38" s="5">
        <v>10.5</v>
      </c>
      <c r="J38" s="5" t="s">
        <v>1</v>
      </c>
      <c r="K38" s="5" t="s">
        <v>1</v>
      </c>
      <c r="L38" s="5" t="s">
        <v>1</v>
      </c>
      <c r="M38" s="5" t="s">
        <v>1</v>
      </c>
      <c r="N38" s="5" t="s">
        <v>1</v>
      </c>
      <c r="O38" s="5" t="s">
        <v>1</v>
      </c>
      <c r="P38" s="5" t="s">
        <v>1</v>
      </c>
      <c r="Q38" s="5" t="s">
        <v>1</v>
      </c>
      <c r="R38" s="5" t="s">
        <v>1</v>
      </c>
      <c r="S38" s="5" t="s">
        <v>1</v>
      </c>
      <c r="T38" s="5" t="s">
        <v>1</v>
      </c>
      <c r="U38" s="5" t="s">
        <v>1</v>
      </c>
      <c r="V38" s="5" t="s">
        <v>1</v>
      </c>
      <c r="W38" s="5" t="s">
        <v>1</v>
      </c>
      <c r="X38" s="5" t="s">
        <v>1</v>
      </c>
      <c r="Y38" s="5" t="s">
        <v>1</v>
      </c>
      <c r="Z38" s="5" t="s">
        <v>1</v>
      </c>
      <c r="AA38" s="5" t="s">
        <v>1</v>
      </c>
      <c r="AB38" s="5" t="s">
        <v>1</v>
      </c>
      <c r="AC38" s="5">
        <f t="shared" si="4"/>
        <v>10.5</v>
      </c>
      <c r="AD38" s="5" t="s">
        <v>1</v>
      </c>
      <c r="AE38" s="5">
        <v>10.9</v>
      </c>
      <c r="AF38" s="5">
        <f t="shared" si="11"/>
        <v>7.5</v>
      </c>
      <c r="AG38" s="5">
        <f t="shared" si="12"/>
        <v>7.5</v>
      </c>
      <c r="AH38" s="5">
        <f t="shared" si="10"/>
        <v>7.9</v>
      </c>
      <c r="AI38" s="5" t="s">
        <v>1</v>
      </c>
      <c r="AJ38" s="5">
        <f t="shared" si="13"/>
        <v>0.40000000000000036</v>
      </c>
      <c r="AK38" s="16"/>
    </row>
    <row r="39" spans="1:37" x14ac:dyDescent="0.5">
      <c r="A39" s="1" t="s">
        <v>63</v>
      </c>
      <c r="B39" s="10" t="s">
        <v>70</v>
      </c>
      <c r="C39" s="9">
        <v>28</v>
      </c>
      <c r="D39" s="9" t="s">
        <v>19</v>
      </c>
      <c r="E39" s="9" t="s">
        <v>24</v>
      </c>
      <c r="F39" s="9" t="s">
        <v>94</v>
      </c>
      <c r="G39" s="9" t="s">
        <v>33</v>
      </c>
      <c r="H39" s="9" t="s">
        <v>34</v>
      </c>
      <c r="I39" s="5">
        <v>10.4</v>
      </c>
      <c r="J39" s="5">
        <v>9.8000000000000007</v>
      </c>
      <c r="K39" s="5" t="s">
        <v>1</v>
      </c>
      <c r="L39" s="5" t="s">
        <v>1</v>
      </c>
      <c r="M39" s="5" t="s">
        <v>1</v>
      </c>
      <c r="N39" s="5" t="s">
        <v>1</v>
      </c>
      <c r="O39" s="5" t="s">
        <v>1</v>
      </c>
      <c r="P39" s="5" t="s">
        <v>1</v>
      </c>
      <c r="Q39" s="5" t="s">
        <v>1</v>
      </c>
      <c r="R39" s="5" t="s">
        <v>1</v>
      </c>
      <c r="S39" s="5" t="s">
        <v>1</v>
      </c>
      <c r="T39" s="5" t="s">
        <v>1</v>
      </c>
      <c r="U39" s="5" t="s">
        <v>1</v>
      </c>
      <c r="V39" s="5" t="s">
        <v>1</v>
      </c>
      <c r="W39" s="5" t="s">
        <v>1</v>
      </c>
      <c r="X39" s="5" t="s">
        <v>1</v>
      </c>
      <c r="Y39" s="5" t="s">
        <v>1</v>
      </c>
      <c r="Z39" s="5">
        <f t="shared" ref="Z39:Z46" si="14">MIN(I39:Y39)</f>
        <v>9.8000000000000007</v>
      </c>
      <c r="AA39" s="5">
        <f t="shared" ref="AA39:AA46" si="15">MAX(I39:Y39)</f>
        <v>10.4</v>
      </c>
      <c r="AB39" s="5">
        <f t="shared" ref="AB39:AB46" si="16">ABS(Z39-AA39)</f>
        <v>0.59999999999999964</v>
      </c>
      <c r="AC39" s="5">
        <f t="shared" si="4"/>
        <v>10.100000000000001</v>
      </c>
      <c r="AD39" s="5">
        <f t="shared" ref="AD39:AD46" si="17">STDEV(I39:Y39)</f>
        <v>0.42426406871192823</v>
      </c>
      <c r="AE39" s="5">
        <v>13.8</v>
      </c>
      <c r="AF39" s="5">
        <f t="shared" si="11"/>
        <v>7.1000000000000014</v>
      </c>
      <c r="AG39" s="5">
        <f t="shared" si="12"/>
        <v>7.4</v>
      </c>
      <c r="AH39" s="5">
        <f t="shared" si="10"/>
        <v>10.8</v>
      </c>
      <c r="AI39" s="3">
        <f t="shared" ref="AI39:AI45" si="18">ABS(AC39-AE39)</f>
        <v>3.6999999999999993</v>
      </c>
      <c r="AJ39" s="5">
        <f t="shared" si="13"/>
        <v>3.4000000000000004</v>
      </c>
      <c r="AK39" s="16"/>
    </row>
    <row r="40" spans="1:37" x14ac:dyDescent="0.5">
      <c r="A40" s="1" t="s">
        <v>42</v>
      </c>
      <c r="B40" s="10" t="s">
        <v>68</v>
      </c>
      <c r="C40" s="9" t="s">
        <v>44</v>
      </c>
      <c r="D40" s="9" t="s">
        <v>39</v>
      </c>
      <c r="E40" s="9" t="s">
        <v>43</v>
      </c>
      <c r="F40" s="9" t="s">
        <v>94</v>
      </c>
      <c r="G40" s="9" t="s">
        <v>29</v>
      </c>
      <c r="H40" s="9" t="s">
        <v>25</v>
      </c>
      <c r="I40" s="5">
        <v>24</v>
      </c>
      <c r="J40" s="5">
        <v>24.2</v>
      </c>
      <c r="K40" s="5">
        <v>24.1</v>
      </c>
      <c r="L40" s="5">
        <v>24.6</v>
      </c>
      <c r="M40" s="5">
        <v>22.2</v>
      </c>
      <c r="N40" s="5">
        <v>18.399999999999999</v>
      </c>
      <c r="O40" s="5">
        <v>17.100000000000001</v>
      </c>
      <c r="P40" s="5">
        <v>19.899999999999999</v>
      </c>
      <c r="Q40" s="5">
        <v>23.7</v>
      </c>
      <c r="R40" s="5">
        <v>23.4</v>
      </c>
      <c r="S40" s="5" t="s">
        <v>1</v>
      </c>
      <c r="T40" s="5" t="s">
        <v>1</v>
      </c>
      <c r="U40" s="5" t="s">
        <v>1</v>
      </c>
      <c r="V40" s="5" t="s">
        <v>1</v>
      </c>
      <c r="W40" s="5" t="s">
        <v>1</v>
      </c>
      <c r="X40" s="5" t="s">
        <v>1</v>
      </c>
      <c r="Y40" s="5" t="s">
        <v>1</v>
      </c>
      <c r="Z40" s="5">
        <f t="shared" si="14"/>
        <v>17.100000000000001</v>
      </c>
      <c r="AA40" s="5">
        <f t="shared" si="15"/>
        <v>24.6</v>
      </c>
      <c r="AB40" s="5">
        <f t="shared" si="16"/>
        <v>7.5</v>
      </c>
      <c r="AC40" s="5">
        <f t="shared" si="4"/>
        <v>22.16</v>
      </c>
      <c r="AD40" s="5">
        <f t="shared" si="17"/>
        <v>2.7085051227568013</v>
      </c>
      <c r="AE40" s="5">
        <v>21.6</v>
      </c>
      <c r="AF40" s="5">
        <f t="shared" si="11"/>
        <v>19.16</v>
      </c>
      <c r="AG40" s="5">
        <f t="shared" si="12"/>
        <v>21</v>
      </c>
      <c r="AH40" s="5">
        <f t="shared" si="10"/>
        <v>18.600000000000001</v>
      </c>
      <c r="AI40" s="3">
        <f t="shared" si="18"/>
        <v>0.55999999999999872</v>
      </c>
      <c r="AJ40" s="5">
        <f t="shared" si="13"/>
        <v>2.3999999999999986</v>
      </c>
      <c r="AK40" s="17"/>
    </row>
    <row r="41" spans="1:37" x14ac:dyDescent="0.5">
      <c r="A41" s="1" t="s">
        <v>18</v>
      </c>
      <c r="B41" s="10" t="s">
        <v>67</v>
      </c>
      <c r="C41" s="9" t="s">
        <v>40</v>
      </c>
      <c r="D41" s="9" t="s">
        <v>39</v>
      </c>
      <c r="E41" s="9" t="s">
        <v>20</v>
      </c>
      <c r="F41" s="9" t="s">
        <v>94</v>
      </c>
      <c r="G41" s="9" t="s">
        <v>21</v>
      </c>
      <c r="H41" s="9" t="s">
        <v>27</v>
      </c>
      <c r="I41" s="5">
        <v>14.4</v>
      </c>
      <c r="J41" s="5">
        <v>13.6</v>
      </c>
      <c r="K41" s="5">
        <v>13.4</v>
      </c>
      <c r="L41" s="5">
        <v>13.7</v>
      </c>
      <c r="M41" s="5">
        <v>13.5</v>
      </c>
      <c r="N41" s="5">
        <v>13.6</v>
      </c>
      <c r="O41" s="5">
        <v>14.3</v>
      </c>
      <c r="P41" s="5">
        <v>13.9</v>
      </c>
      <c r="Q41" s="5">
        <v>13.8</v>
      </c>
      <c r="R41" s="5">
        <v>13.8</v>
      </c>
      <c r="S41" s="5" t="s">
        <v>1</v>
      </c>
      <c r="T41" s="5" t="s">
        <v>1</v>
      </c>
      <c r="U41" s="5" t="s">
        <v>1</v>
      </c>
      <c r="V41" s="5" t="s">
        <v>1</v>
      </c>
      <c r="W41" s="5" t="s">
        <v>1</v>
      </c>
      <c r="X41" s="5" t="s">
        <v>1</v>
      </c>
      <c r="Y41" s="5" t="s">
        <v>1</v>
      </c>
      <c r="Z41" s="5">
        <f t="shared" si="14"/>
        <v>13.4</v>
      </c>
      <c r="AA41" s="5">
        <f t="shared" si="15"/>
        <v>14.4</v>
      </c>
      <c r="AB41" s="5">
        <f t="shared" si="16"/>
        <v>1</v>
      </c>
      <c r="AC41" s="5">
        <f t="shared" si="4"/>
        <v>13.8</v>
      </c>
      <c r="AD41" s="5">
        <f t="shared" si="17"/>
        <v>0.3265986323710906</v>
      </c>
      <c r="AE41" s="5">
        <v>12.2</v>
      </c>
      <c r="AF41" s="5">
        <f t="shared" si="11"/>
        <v>10.8</v>
      </c>
      <c r="AG41" s="5">
        <f t="shared" si="12"/>
        <v>11.4</v>
      </c>
      <c r="AH41" s="5">
        <f t="shared" si="10"/>
        <v>9.1999999999999993</v>
      </c>
      <c r="AI41" s="3">
        <f t="shared" si="18"/>
        <v>1.6000000000000014</v>
      </c>
      <c r="AJ41" s="5">
        <f t="shared" si="13"/>
        <v>2.2000000000000011</v>
      </c>
      <c r="AK41" s="17"/>
    </row>
    <row r="42" spans="1:37" x14ac:dyDescent="0.5">
      <c r="A42" s="1" t="s">
        <v>18</v>
      </c>
      <c r="B42" s="10" t="s">
        <v>67</v>
      </c>
      <c r="C42" s="9" t="s">
        <v>46</v>
      </c>
      <c r="D42" s="9" t="s">
        <v>39</v>
      </c>
      <c r="E42" s="9" t="s">
        <v>20</v>
      </c>
      <c r="F42" s="9" t="s">
        <v>94</v>
      </c>
      <c r="G42" s="9" t="s">
        <v>21</v>
      </c>
      <c r="H42" s="9" t="s">
        <v>27</v>
      </c>
      <c r="I42" s="5">
        <v>11.6</v>
      </c>
      <c r="J42" s="5">
        <v>11.7</v>
      </c>
      <c r="K42" s="5">
        <v>12.3</v>
      </c>
      <c r="L42" s="5">
        <v>13.1</v>
      </c>
      <c r="M42" s="5">
        <v>15.5</v>
      </c>
      <c r="N42" s="5">
        <v>16.7</v>
      </c>
      <c r="O42" s="5">
        <v>17.399999999999999</v>
      </c>
      <c r="P42" s="5">
        <v>17.8</v>
      </c>
      <c r="Q42" s="5">
        <v>17</v>
      </c>
      <c r="R42" s="5">
        <v>16</v>
      </c>
      <c r="S42" s="5" t="s">
        <v>1</v>
      </c>
      <c r="T42" s="5" t="s">
        <v>1</v>
      </c>
      <c r="U42" s="5" t="s">
        <v>1</v>
      </c>
      <c r="V42" s="5" t="s">
        <v>1</v>
      </c>
      <c r="W42" s="5" t="s">
        <v>1</v>
      </c>
      <c r="X42" s="5" t="s">
        <v>1</v>
      </c>
      <c r="Y42" s="5" t="s">
        <v>1</v>
      </c>
      <c r="Z42" s="5">
        <f t="shared" si="14"/>
        <v>11.6</v>
      </c>
      <c r="AA42" s="5">
        <f t="shared" si="15"/>
        <v>17.8</v>
      </c>
      <c r="AB42" s="5">
        <f t="shared" si="16"/>
        <v>6.2000000000000011</v>
      </c>
      <c r="AC42" s="5">
        <f t="shared" si="4"/>
        <v>14.909999999999997</v>
      </c>
      <c r="AD42" s="5">
        <f t="shared" si="17"/>
        <v>2.4722684140503866</v>
      </c>
      <c r="AE42" s="5">
        <v>15.8</v>
      </c>
      <c r="AF42" s="5">
        <f t="shared" si="11"/>
        <v>11.909999999999997</v>
      </c>
      <c r="AG42" s="5">
        <f t="shared" si="12"/>
        <v>8.6</v>
      </c>
      <c r="AH42" s="5">
        <f t="shared" si="10"/>
        <v>12.8</v>
      </c>
      <c r="AI42" s="3">
        <f t="shared" si="18"/>
        <v>0.89000000000000412</v>
      </c>
      <c r="AJ42" s="5">
        <f t="shared" si="13"/>
        <v>4.2000000000000011</v>
      </c>
      <c r="AK42" s="17"/>
    </row>
    <row r="43" spans="1:37" x14ac:dyDescent="0.5">
      <c r="A43" s="1" t="s">
        <v>18</v>
      </c>
      <c r="B43" s="10" t="s">
        <v>67</v>
      </c>
      <c r="C43" s="9" t="s">
        <v>49</v>
      </c>
      <c r="D43" s="9" t="s">
        <v>39</v>
      </c>
      <c r="E43" s="9" t="s">
        <v>20</v>
      </c>
      <c r="F43" s="9" t="s">
        <v>94</v>
      </c>
      <c r="G43" s="9" t="s">
        <v>33</v>
      </c>
      <c r="H43" s="9" t="s">
        <v>34</v>
      </c>
      <c r="I43" s="5">
        <v>14.2</v>
      </c>
      <c r="J43" s="5">
        <v>12.1</v>
      </c>
      <c r="K43" s="5">
        <v>10.6</v>
      </c>
      <c r="L43" s="5">
        <v>10.199999999999999</v>
      </c>
      <c r="M43" s="5">
        <v>11.5</v>
      </c>
      <c r="N43" s="5">
        <v>12.2</v>
      </c>
      <c r="O43" s="5">
        <v>13.2</v>
      </c>
      <c r="P43" s="5">
        <v>12.8</v>
      </c>
      <c r="Q43" s="5">
        <v>12.7</v>
      </c>
      <c r="R43" s="5" t="s">
        <v>1</v>
      </c>
      <c r="S43" s="5" t="s">
        <v>1</v>
      </c>
      <c r="T43" s="5" t="s">
        <v>1</v>
      </c>
      <c r="U43" s="5" t="s">
        <v>1</v>
      </c>
      <c r="V43" s="5" t="s">
        <v>1</v>
      </c>
      <c r="W43" s="5" t="s">
        <v>1</v>
      </c>
      <c r="X43" s="5" t="s">
        <v>1</v>
      </c>
      <c r="Y43" s="5" t="s">
        <v>1</v>
      </c>
      <c r="Z43" s="5">
        <f t="shared" si="14"/>
        <v>10.199999999999999</v>
      </c>
      <c r="AA43" s="5">
        <f t="shared" si="15"/>
        <v>14.2</v>
      </c>
      <c r="AB43" s="5">
        <f t="shared" si="16"/>
        <v>4</v>
      </c>
      <c r="AC43" s="5">
        <f t="shared" si="4"/>
        <v>12.166666666666666</v>
      </c>
      <c r="AD43" s="5">
        <f t="shared" si="17"/>
        <v>1.2579745625409124</v>
      </c>
      <c r="AE43" s="5">
        <v>10.7</v>
      </c>
      <c r="AF43" s="5">
        <f t="shared" si="11"/>
        <v>9.1666666666666661</v>
      </c>
      <c r="AG43" s="5">
        <f t="shared" si="12"/>
        <v>11.2</v>
      </c>
      <c r="AH43" s="5">
        <f t="shared" si="10"/>
        <v>7.6999999999999993</v>
      </c>
      <c r="AI43" s="3">
        <f t="shared" si="18"/>
        <v>1.4666666666666668</v>
      </c>
      <c r="AJ43" s="5">
        <f t="shared" si="13"/>
        <v>3.5</v>
      </c>
      <c r="AK43" s="17"/>
    </row>
    <row r="44" spans="1:37" x14ac:dyDescent="0.5">
      <c r="A44" s="1" t="s">
        <v>18</v>
      </c>
      <c r="B44" s="10" t="s">
        <v>67</v>
      </c>
      <c r="C44" s="9" t="s">
        <v>45</v>
      </c>
      <c r="D44" s="9" t="s">
        <v>39</v>
      </c>
      <c r="E44" s="9" t="s">
        <v>20</v>
      </c>
      <c r="F44" s="9" t="s">
        <v>94</v>
      </c>
      <c r="G44" s="9" t="s">
        <v>29</v>
      </c>
      <c r="H44" s="9" t="s">
        <v>25</v>
      </c>
      <c r="I44" s="5">
        <v>11.9</v>
      </c>
      <c r="J44" s="5">
        <v>11.9</v>
      </c>
      <c r="K44" s="5">
        <v>11.6</v>
      </c>
      <c r="L44" s="5">
        <v>11.4</v>
      </c>
      <c r="M44" s="5">
        <v>11.7</v>
      </c>
      <c r="N44" s="5">
        <v>11.9</v>
      </c>
      <c r="O44" s="5">
        <v>12.3</v>
      </c>
      <c r="P44" s="5">
        <v>13.1</v>
      </c>
      <c r="Q44" s="5">
        <v>14</v>
      </c>
      <c r="R44" s="5">
        <v>13.2</v>
      </c>
      <c r="S44" s="5" t="s">
        <v>1</v>
      </c>
      <c r="T44" s="5" t="s">
        <v>1</v>
      </c>
      <c r="U44" s="5" t="s">
        <v>1</v>
      </c>
      <c r="V44" s="5" t="s">
        <v>1</v>
      </c>
      <c r="W44" s="5" t="s">
        <v>1</v>
      </c>
      <c r="X44" s="5" t="s">
        <v>1</v>
      </c>
      <c r="Y44" s="5" t="s">
        <v>1</v>
      </c>
      <c r="Z44" s="5">
        <f t="shared" si="14"/>
        <v>11.4</v>
      </c>
      <c r="AA44" s="5">
        <f t="shared" si="15"/>
        <v>14</v>
      </c>
      <c r="AB44" s="5">
        <f t="shared" si="16"/>
        <v>2.5999999999999996</v>
      </c>
      <c r="AC44" s="5">
        <f t="shared" si="4"/>
        <v>12.3</v>
      </c>
      <c r="AD44" s="5">
        <f t="shared" si="17"/>
        <v>0.8485281374238568</v>
      </c>
      <c r="AE44" s="5">
        <v>10.3</v>
      </c>
      <c r="AF44" s="5">
        <f t="shared" si="11"/>
        <v>9.3000000000000007</v>
      </c>
      <c r="AG44" s="5">
        <f t="shared" si="12"/>
        <v>8.9</v>
      </c>
      <c r="AH44" s="5">
        <f t="shared" si="10"/>
        <v>7.3000000000000007</v>
      </c>
      <c r="AI44" s="3">
        <f t="shared" si="18"/>
        <v>2</v>
      </c>
      <c r="AJ44" s="5">
        <f t="shared" si="13"/>
        <v>1.5999999999999996</v>
      </c>
      <c r="AK44" s="17"/>
    </row>
    <row r="45" spans="1:37" x14ac:dyDescent="0.5">
      <c r="A45" s="1" t="s">
        <v>18</v>
      </c>
      <c r="B45" s="10" t="s">
        <v>67</v>
      </c>
      <c r="C45" s="9" t="s">
        <v>48</v>
      </c>
      <c r="D45" s="9" t="s">
        <v>39</v>
      </c>
      <c r="E45" s="9" t="s">
        <v>20</v>
      </c>
      <c r="F45" s="9" t="s">
        <v>94</v>
      </c>
      <c r="G45" s="9" t="s">
        <v>29</v>
      </c>
      <c r="H45" s="9" t="s">
        <v>25</v>
      </c>
      <c r="I45" s="5">
        <v>13.3</v>
      </c>
      <c r="J45" s="5">
        <v>13.9</v>
      </c>
      <c r="K45" s="5">
        <v>14.1</v>
      </c>
      <c r="L45" s="5">
        <v>13.6</v>
      </c>
      <c r="M45" s="5">
        <v>12.9</v>
      </c>
      <c r="N45" s="5">
        <v>12.8</v>
      </c>
      <c r="O45" s="5">
        <v>12.3</v>
      </c>
      <c r="P45" s="5">
        <v>13</v>
      </c>
      <c r="Q45" s="5">
        <v>13.5</v>
      </c>
      <c r="R45" s="5">
        <v>13.4</v>
      </c>
      <c r="S45" s="5" t="s">
        <v>1</v>
      </c>
      <c r="T45" s="5" t="s">
        <v>1</v>
      </c>
      <c r="U45" s="5" t="s">
        <v>1</v>
      </c>
      <c r="V45" s="5" t="s">
        <v>1</v>
      </c>
      <c r="W45" s="5" t="s">
        <v>1</v>
      </c>
      <c r="X45" s="5" t="s">
        <v>1</v>
      </c>
      <c r="Y45" s="5" t="s">
        <v>1</v>
      </c>
      <c r="Z45" s="5">
        <f t="shared" si="14"/>
        <v>12.3</v>
      </c>
      <c r="AA45" s="5">
        <f t="shared" si="15"/>
        <v>14.1</v>
      </c>
      <c r="AB45" s="5">
        <f t="shared" si="16"/>
        <v>1.7999999999999989</v>
      </c>
      <c r="AC45" s="5">
        <f t="shared" si="4"/>
        <v>13.280000000000001</v>
      </c>
      <c r="AD45" s="5">
        <f t="shared" si="17"/>
        <v>0.54119209980273053</v>
      </c>
      <c r="AE45" s="5">
        <v>13.7</v>
      </c>
      <c r="AF45" s="5">
        <f t="shared" si="11"/>
        <v>10.280000000000001</v>
      </c>
      <c r="AG45" s="5">
        <f t="shared" si="12"/>
        <v>10.3</v>
      </c>
      <c r="AH45" s="5">
        <f t="shared" si="10"/>
        <v>10.7</v>
      </c>
      <c r="AI45" s="3">
        <f t="shared" si="18"/>
        <v>0.41999999999999815</v>
      </c>
      <c r="AJ45" s="5">
        <f t="shared" si="13"/>
        <v>0.39999999999999858</v>
      </c>
      <c r="AK45" s="17"/>
    </row>
    <row r="46" spans="1:37" x14ac:dyDescent="0.5">
      <c r="A46" s="1" t="s">
        <v>95</v>
      </c>
      <c r="B46" s="10" t="s">
        <v>102</v>
      </c>
      <c r="C46" s="9">
        <v>590</v>
      </c>
      <c r="D46" s="9" t="s">
        <v>39</v>
      </c>
      <c r="E46" s="9" t="s">
        <v>32</v>
      </c>
      <c r="F46" s="9" t="s">
        <v>94</v>
      </c>
      <c r="G46" s="9" t="s">
        <v>21</v>
      </c>
      <c r="H46" s="9" t="s">
        <v>36</v>
      </c>
      <c r="I46" s="5">
        <v>8.3000000000000007</v>
      </c>
      <c r="J46" s="5">
        <v>9.5500000000000007</v>
      </c>
      <c r="K46" s="5">
        <v>10.149999999999999</v>
      </c>
      <c r="L46" s="5">
        <v>8.1000000000000014</v>
      </c>
      <c r="M46" s="5">
        <v>8.85</v>
      </c>
      <c r="N46" s="5">
        <v>10</v>
      </c>
      <c r="O46" s="5">
        <v>10.199999999999999</v>
      </c>
      <c r="P46" s="5">
        <v>11.6</v>
      </c>
      <c r="Q46" s="5">
        <v>11.5</v>
      </c>
      <c r="R46" s="5">
        <v>8.5</v>
      </c>
      <c r="S46" s="5">
        <v>8</v>
      </c>
      <c r="T46" s="5">
        <v>8.0500000000000007</v>
      </c>
      <c r="U46" s="5" t="s">
        <v>1</v>
      </c>
      <c r="V46" s="5" t="s">
        <v>1</v>
      </c>
      <c r="W46" s="5" t="s">
        <v>1</v>
      </c>
      <c r="X46" s="5" t="s">
        <v>1</v>
      </c>
      <c r="Y46" s="5" t="s">
        <v>1</v>
      </c>
      <c r="Z46" s="5">
        <f t="shared" si="14"/>
        <v>8</v>
      </c>
      <c r="AA46" s="5">
        <f t="shared" si="15"/>
        <v>11.6</v>
      </c>
      <c r="AB46" s="5">
        <f t="shared" si="16"/>
        <v>3.5999999999999996</v>
      </c>
      <c r="AC46" s="5">
        <f t="shared" si="4"/>
        <v>9.4</v>
      </c>
      <c r="AD46" s="5">
        <f t="shared" si="17"/>
        <v>1.301397849866202</v>
      </c>
      <c r="AE46" s="5" t="s">
        <v>1</v>
      </c>
      <c r="AF46" s="5">
        <f t="shared" si="11"/>
        <v>6.4</v>
      </c>
      <c r="AG46" s="5">
        <f t="shared" si="12"/>
        <v>5.3000000000000007</v>
      </c>
      <c r="AH46" s="5" t="s">
        <v>1</v>
      </c>
      <c r="AI46" s="5" t="s">
        <v>1</v>
      </c>
      <c r="AJ46" s="5" t="s">
        <v>1</v>
      </c>
      <c r="AK46" s="17"/>
    </row>
    <row r="47" spans="1:37" x14ac:dyDescent="0.5">
      <c r="A47" s="1" t="s">
        <v>95</v>
      </c>
      <c r="B47" s="10" t="s">
        <v>102</v>
      </c>
      <c r="C47" s="9">
        <v>614</v>
      </c>
      <c r="D47" s="9" t="s">
        <v>39</v>
      </c>
      <c r="E47" s="9" t="s">
        <v>32</v>
      </c>
      <c r="F47" s="9" t="s">
        <v>94</v>
      </c>
      <c r="G47" s="9" t="s">
        <v>21</v>
      </c>
      <c r="H47" s="9" t="s">
        <v>36</v>
      </c>
      <c r="I47" s="5" t="s">
        <v>1</v>
      </c>
      <c r="J47" s="5" t="s">
        <v>1</v>
      </c>
      <c r="K47" s="5" t="s">
        <v>1</v>
      </c>
      <c r="L47" s="5" t="s">
        <v>1</v>
      </c>
      <c r="M47" s="5" t="s">
        <v>1</v>
      </c>
      <c r="N47" s="5" t="s">
        <v>1</v>
      </c>
      <c r="O47" s="5" t="s">
        <v>1</v>
      </c>
      <c r="P47" s="5" t="s">
        <v>1</v>
      </c>
      <c r="Q47" s="5" t="s">
        <v>1</v>
      </c>
      <c r="R47" s="5" t="s">
        <v>1</v>
      </c>
      <c r="S47" s="5" t="s">
        <v>1</v>
      </c>
      <c r="T47" s="5" t="s">
        <v>1</v>
      </c>
      <c r="U47" s="5" t="s">
        <v>1</v>
      </c>
      <c r="V47" s="5" t="s">
        <v>1</v>
      </c>
      <c r="W47" s="5" t="s">
        <v>1</v>
      </c>
      <c r="X47" s="5" t="s">
        <v>1</v>
      </c>
      <c r="Y47" s="5" t="s">
        <v>1</v>
      </c>
      <c r="Z47" s="5" t="s">
        <v>1</v>
      </c>
      <c r="AA47" s="5" t="s">
        <v>1</v>
      </c>
      <c r="AB47" s="5" t="s">
        <v>1</v>
      </c>
      <c r="AC47" s="5">
        <v>9.6999999999999993</v>
      </c>
      <c r="AD47" s="5" t="s">
        <v>1</v>
      </c>
      <c r="AE47" s="5" t="s">
        <v>1</v>
      </c>
      <c r="AF47" s="5">
        <f t="shared" si="11"/>
        <v>6.6999999999999993</v>
      </c>
      <c r="AG47" s="5" t="s">
        <v>1</v>
      </c>
      <c r="AH47" s="5" t="s">
        <v>1</v>
      </c>
      <c r="AI47" s="5" t="s">
        <v>1</v>
      </c>
      <c r="AJ47" s="5" t="s">
        <v>1</v>
      </c>
      <c r="AK47" s="18"/>
    </row>
    <row r="48" spans="1:37" x14ac:dyDescent="0.5">
      <c r="A48" s="1" t="s">
        <v>95</v>
      </c>
      <c r="B48" s="10" t="s">
        <v>102</v>
      </c>
      <c r="C48" s="9">
        <v>616</v>
      </c>
      <c r="D48" s="9" t="s">
        <v>39</v>
      </c>
      <c r="E48" s="9" t="s">
        <v>32</v>
      </c>
      <c r="F48" s="9" t="s">
        <v>94</v>
      </c>
      <c r="G48" s="9" t="s">
        <v>29</v>
      </c>
      <c r="H48" s="9" t="s">
        <v>36</v>
      </c>
      <c r="I48" s="5">
        <v>9.1999999999999993</v>
      </c>
      <c r="J48" s="5">
        <v>9.1999999999999993</v>
      </c>
      <c r="K48" s="5">
        <v>9.1499999999999986</v>
      </c>
      <c r="L48" s="5">
        <v>9.3500000000000014</v>
      </c>
      <c r="M48" s="5">
        <v>9.0500000000000007</v>
      </c>
      <c r="N48" s="5">
        <v>8.8000000000000007</v>
      </c>
      <c r="O48" s="5">
        <v>9.5</v>
      </c>
      <c r="P48" s="5" t="s">
        <v>1</v>
      </c>
      <c r="Q48" s="5" t="s">
        <v>1</v>
      </c>
      <c r="R48" s="5" t="s">
        <v>1</v>
      </c>
      <c r="S48" s="5" t="s">
        <v>1</v>
      </c>
      <c r="T48" s="5" t="s">
        <v>1</v>
      </c>
      <c r="U48" s="5" t="s">
        <v>1</v>
      </c>
      <c r="V48" s="5" t="s">
        <v>1</v>
      </c>
      <c r="W48" s="5" t="s">
        <v>1</v>
      </c>
      <c r="X48" s="5" t="s">
        <v>1</v>
      </c>
      <c r="Y48" s="5" t="s">
        <v>1</v>
      </c>
      <c r="Z48" s="5">
        <f>MIN(I48:Y48)</f>
        <v>8.8000000000000007</v>
      </c>
      <c r="AA48" s="5">
        <f>MAX(I48:Y48)</f>
        <v>9.5</v>
      </c>
      <c r="AB48" s="5">
        <f>ABS(Z48-AA48)</f>
        <v>0.69999999999999929</v>
      </c>
      <c r="AC48" s="5">
        <f>AVERAGE(I48:Y48)</f>
        <v>9.1785714285714288</v>
      </c>
      <c r="AD48" s="5">
        <f>STDEV(I48:Y48)</f>
        <v>0.22146697055682821</v>
      </c>
      <c r="AE48" s="5" t="s">
        <v>1</v>
      </c>
      <c r="AF48" s="5">
        <f t="shared" si="11"/>
        <v>6.1785714285714288</v>
      </c>
      <c r="AG48" s="5">
        <f>I48-3</f>
        <v>6.1999999999999993</v>
      </c>
      <c r="AH48" s="5" t="s">
        <v>1</v>
      </c>
      <c r="AI48" s="5" t="s">
        <v>1</v>
      </c>
      <c r="AJ48" s="5" t="s">
        <v>1</v>
      </c>
      <c r="AK48" s="18"/>
    </row>
    <row r="49" spans="1:37" x14ac:dyDescent="0.5">
      <c r="A49" s="1" t="s">
        <v>95</v>
      </c>
      <c r="B49" s="10" t="s">
        <v>102</v>
      </c>
      <c r="C49" s="9">
        <v>628</v>
      </c>
      <c r="D49" s="9" t="s">
        <v>39</v>
      </c>
      <c r="E49" s="9" t="s">
        <v>32</v>
      </c>
      <c r="F49" s="9" t="s">
        <v>94</v>
      </c>
      <c r="G49" s="9" t="s">
        <v>29</v>
      </c>
      <c r="H49" s="9" t="s">
        <v>36</v>
      </c>
      <c r="I49" s="5">
        <v>8.75</v>
      </c>
      <c r="J49" s="5">
        <v>8.25</v>
      </c>
      <c r="K49" s="5">
        <v>7.9</v>
      </c>
      <c r="L49" s="5">
        <v>7.8</v>
      </c>
      <c r="M49" s="5">
        <v>8.1499999999999986</v>
      </c>
      <c r="N49" s="5">
        <v>8.25</v>
      </c>
      <c r="O49" s="5" t="s">
        <v>1</v>
      </c>
      <c r="P49" s="5" t="s">
        <v>1</v>
      </c>
      <c r="Q49" s="5" t="s">
        <v>1</v>
      </c>
      <c r="R49" s="5" t="s">
        <v>1</v>
      </c>
      <c r="S49" s="5" t="s">
        <v>1</v>
      </c>
      <c r="T49" s="5" t="s">
        <v>1</v>
      </c>
      <c r="U49" s="5" t="s">
        <v>1</v>
      </c>
      <c r="V49" s="5" t="s">
        <v>1</v>
      </c>
      <c r="W49" s="5" t="s">
        <v>1</v>
      </c>
      <c r="X49" s="5" t="s">
        <v>1</v>
      </c>
      <c r="Y49" s="5" t="s">
        <v>1</v>
      </c>
      <c r="Z49" s="5">
        <f>MIN(I49:Y49)</f>
        <v>7.8</v>
      </c>
      <c r="AA49" s="5">
        <f>MAX(I49:Y49)</f>
        <v>8.75</v>
      </c>
      <c r="AB49" s="5">
        <f>ABS(Z49-AA49)</f>
        <v>0.95000000000000018</v>
      </c>
      <c r="AC49" s="5">
        <f>AVERAGE(I49:Y49)</f>
        <v>8.1833333333333318</v>
      </c>
      <c r="AD49" s="5">
        <f>STDEV(I49:Y49)</f>
        <v>0.334165627596057</v>
      </c>
      <c r="AE49" s="5" t="s">
        <v>1</v>
      </c>
      <c r="AF49" s="5">
        <f t="shared" si="11"/>
        <v>5.1833333333333318</v>
      </c>
      <c r="AG49" s="5">
        <f>I49-3</f>
        <v>5.75</v>
      </c>
      <c r="AH49" s="5" t="s">
        <v>1</v>
      </c>
      <c r="AI49" s="5" t="s">
        <v>1</v>
      </c>
      <c r="AJ49" s="5" t="s">
        <v>1</v>
      </c>
      <c r="AK49" s="18"/>
    </row>
    <row r="50" spans="1:37" x14ac:dyDescent="0.5">
      <c r="A50" s="1" t="s">
        <v>95</v>
      </c>
      <c r="B50" s="10" t="s">
        <v>102</v>
      </c>
      <c r="C50" s="9">
        <v>631</v>
      </c>
      <c r="D50" s="9" t="s">
        <v>39</v>
      </c>
      <c r="E50" s="9" t="s">
        <v>32</v>
      </c>
      <c r="F50" s="9" t="s">
        <v>94</v>
      </c>
      <c r="G50" s="9" t="s">
        <v>29</v>
      </c>
      <c r="H50" s="9" t="s">
        <v>36</v>
      </c>
      <c r="I50" s="5">
        <v>10.55</v>
      </c>
      <c r="J50" s="5">
        <v>9.6999999999999993</v>
      </c>
      <c r="K50" s="5">
        <v>9.5</v>
      </c>
      <c r="L50" s="5">
        <v>9.8500000000000014</v>
      </c>
      <c r="M50" s="5">
        <v>10.199999999999999</v>
      </c>
      <c r="N50" s="5">
        <v>10.1</v>
      </c>
      <c r="O50" s="5">
        <v>9.4</v>
      </c>
      <c r="P50" s="5" t="s">
        <v>1</v>
      </c>
      <c r="Q50" s="5" t="s">
        <v>1</v>
      </c>
      <c r="R50" s="5" t="s">
        <v>1</v>
      </c>
      <c r="S50" s="5" t="s">
        <v>1</v>
      </c>
      <c r="T50" s="5" t="s">
        <v>1</v>
      </c>
      <c r="U50" s="5" t="s">
        <v>1</v>
      </c>
      <c r="V50" s="5" t="s">
        <v>1</v>
      </c>
      <c r="W50" s="5" t="s">
        <v>1</v>
      </c>
      <c r="X50" s="5" t="s">
        <v>1</v>
      </c>
      <c r="Y50" s="5" t="s">
        <v>1</v>
      </c>
      <c r="Z50" s="5">
        <f>MIN(I50:Y50)</f>
        <v>9.4</v>
      </c>
      <c r="AA50" s="5">
        <f>MAX(I50:Y50)</f>
        <v>10.55</v>
      </c>
      <c r="AB50" s="5">
        <f>ABS(Z50-AA50)</f>
        <v>1.1500000000000004</v>
      </c>
      <c r="AC50" s="5">
        <f>AVERAGE(I50:Y50)</f>
        <v>9.9</v>
      </c>
      <c r="AD50" s="5">
        <f>STDEV(I50:Y50)</f>
        <v>0.40926763859362258</v>
      </c>
      <c r="AE50" s="5" t="s">
        <v>1</v>
      </c>
      <c r="AF50" s="5">
        <f t="shared" si="11"/>
        <v>6.9</v>
      </c>
      <c r="AG50" s="5">
        <f>I50-3</f>
        <v>7.5500000000000007</v>
      </c>
      <c r="AH50" s="5" t="s">
        <v>1</v>
      </c>
      <c r="AI50" s="5" t="s">
        <v>1</v>
      </c>
      <c r="AJ50" s="5" t="s">
        <v>1</v>
      </c>
      <c r="AK50" s="18"/>
    </row>
    <row r="51" spans="1:37" x14ac:dyDescent="0.5">
      <c r="A51" s="1" t="s">
        <v>95</v>
      </c>
      <c r="B51" s="10" t="s">
        <v>102</v>
      </c>
      <c r="C51" s="9">
        <v>649</v>
      </c>
      <c r="D51" s="9" t="s">
        <v>39</v>
      </c>
      <c r="E51" s="9" t="s">
        <v>32</v>
      </c>
      <c r="F51" s="9" t="s">
        <v>94</v>
      </c>
      <c r="G51" s="9" t="s">
        <v>21</v>
      </c>
      <c r="H51" s="9" t="s">
        <v>36</v>
      </c>
      <c r="I51" s="5">
        <v>10.9</v>
      </c>
      <c r="J51" s="5">
        <v>10.55</v>
      </c>
      <c r="K51" s="5">
        <v>10.95</v>
      </c>
      <c r="L51" s="5">
        <v>11.05</v>
      </c>
      <c r="M51" s="5">
        <v>11.9</v>
      </c>
      <c r="N51" s="5">
        <v>12</v>
      </c>
      <c r="O51" s="5">
        <v>12.75</v>
      </c>
      <c r="P51" s="5">
        <v>13.45</v>
      </c>
      <c r="Q51" s="5">
        <v>12.65</v>
      </c>
      <c r="R51" s="5">
        <v>11.15</v>
      </c>
      <c r="S51" s="5">
        <v>11.35</v>
      </c>
      <c r="T51" s="5">
        <v>9.4</v>
      </c>
      <c r="U51" s="5">
        <v>9.0500000000000007</v>
      </c>
      <c r="V51" s="5">
        <v>8.6999999999999993</v>
      </c>
      <c r="W51" s="5">
        <v>9.15</v>
      </c>
      <c r="X51" s="5">
        <v>8.75</v>
      </c>
      <c r="Y51" s="5">
        <v>8.65</v>
      </c>
      <c r="Z51" s="5">
        <f>MIN(I51:Y51)</f>
        <v>8.65</v>
      </c>
      <c r="AA51" s="5">
        <f>MAX(I51:Y51)</f>
        <v>13.45</v>
      </c>
      <c r="AB51" s="5">
        <f>ABS(Z51-AA51)</f>
        <v>4.7999999999999989</v>
      </c>
      <c r="AC51" s="5">
        <f>AVERAGE(I51:Y51)</f>
        <v>10.729411764705885</v>
      </c>
      <c r="AD51" s="5">
        <f>STDEV(I51:Y51)</f>
        <v>1.5486948964702154</v>
      </c>
      <c r="AE51" s="5" t="s">
        <v>1</v>
      </c>
      <c r="AF51" s="5">
        <f t="shared" si="11"/>
        <v>7.7294117647058851</v>
      </c>
      <c r="AG51" s="5">
        <f>I51-3</f>
        <v>7.9</v>
      </c>
      <c r="AH51" s="5" t="s">
        <v>1</v>
      </c>
      <c r="AI51" s="5" t="s">
        <v>1</v>
      </c>
      <c r="AJ51" s="5" t="s">
        <v>1</v>
      </c>
      <c r="AK51" s="18"/>
    </row>
    <row r="52" spans="1:37" x14ac:dyDescent="0.5">
      <c r="A52" s="1" t="s">
        <v>95</v>
      </c>
      <c r="B52" s="10" t="s">
        <v>102</v>
      </c>
      <c r="C52" s="9" t="s">
        <v>83</v>
      </c>
      <c r="D52" s="9" t="s">
        <v>39</v>
      </c>
      <c r="E52" s="9" t="s">
        <v>32</v>
      </c>
      <c r="F52" s="9" t="s">
        <v>57</v>
      </c>
      <c r="G52" s="9" t="s">
        <v>29</v>
      </c>
      <c r="H52" s="9" t="s">
        <v>36</v>
      </c>
      <c r="I52" s="5">
        <v>7.65</v>
      </c>
      <c r="J52" s="5">
        <v>8.15</v>
      </c>
      <c r="K52" s="5">
        <v>7.2</v>
      </c>
      <c r="L52" s="5">
        <v>7.1</v>
      </c>
      <c r="M52" s="5">
        <v>7.5</v>
      </c>
      <c r="N52" s="5">
        <v>7.6999999999999993</v>
      </c>
      <c r="O52" s="5">
        <v>7.7</v>
      </c>
      <c r="P52" s="5">
        <v>7.6999999999999993</v>
      </c>
      <c r="Q52" s="5">
        <v>7.65</v>
      </c>
      <c r="R52" s="5" t="s">
        <v>1</v>
      </c>
      <c r="S52" s="5" t="s">
        <v>1</v>
      </c>
      <c r="T52" s="5" t="s">
        <v>1</v>
      </c>
      <c r="U52" s="5" t="s">
        <v>1</v>
      </c>
      <c r="V52" s="5" t="s">
        <v>1</v>
      </c>
      <c r="W52" s="5" t="s">
        <v>1</v>
      </c>
      <c r="X52" s="5" t="s">
        <v>1</v>
      </c>
      <c r="Y52" s="5" t="s">
        <v>1</v>
      </c>
      <c r="Z52" s="5">
        <f>MIN(I52:Y52)</f>
        <v>7.1</v>
      </c>
      <c r="AA52" s="5">
        <f>MAX(I52:Y52)</f>
        <v>8.15</v>
      </c>
      <c r="AB52" s="5">
        <f>ABS(Z52-AA52)</f>
        <v>1.0500000000000007</v>
      </c>
      <c r="AC52" s="5">
        <f>AVERAGE(I52:Y52)</f>
        <v>7.594444444444445</v>
      </c>
      <c r="AD52" s="5">
        <f>STDEV(I52:Y52)</f>
        <v>0.30765691569957898</v>
      </c>
      <c r="AE52" s="5" t="s">
        <v>1</v>
      </c>
      <c r="AF52" s="5">
        <f t="shared" si="11"/>
        <v>4.594444444444445</v>
      </c>
      <c r="AG52" s="5">
        <f>I52-3</f>
        <v>4.6500000000000004</v>
      </c>
      <c r="AH52" s="5" t="s">
        <v>1</v>
      </c>
      <c r="AI52" s="5" t="s">
        <v>1</v>
      </c>
      <c r="AJ52" s="5" t="s">
        <v>1</v>
      </c>
      <c r="AK52" s="18"/>
    </row>
    <row r="53" spans="1:37" x14ac:dyDescent="0.5">
      <c r="A53" s="1" t="s">
        <v>95</v>
      </c>
      <c r="B53" s="10" t="s">
        <v>102</v>
      </c>
      <c r="C53" s="9" t="s">
        <v>84</v>
      </c>
      <c r="D53" s="9" t="s">
        <v>39</v>
      </c>
      <c r="E53" s="9" t="s">
        <v>32</v>
      </c>
      <c r="F53" s="9" t="s">
        <v>57</v>
      </c>
      <c r="G53" s="9" t="s">
        <v>21</v>
      </c>
      <c r="H53" s="9" t="s">
        <v>36</v>
      </c>
      <c r="I53" s="5" t="s">
        <v>1</v>
      </c>
      <c r="J53" s="5" t="s">
        <v>1</v>
      </c>
      <c r="K53" s="5" t="s">
        <v>1</v>
      </c>
      <c r="L53" s="5" t="s">
        <v>1</v>
      </c>
      <c r="M53" s="5" t="s">
        <v>1</v>
      </c>
      <c r="N53" s="5" t="s">
        <v>1</v>
      </c>
      <c r="O53" s="5" t="s">
        <v>1</v>
      </c>
      <c r="P53" s="5" t="s">
        <v>1</v>
      </c>
      <c r="Q53" s="5" t="s">
        <v>1</v>
      </c>
      <c r="R53" s="5" t="s">
        <v>1</v>
      </c>
      <c r="S53" s="5" t="s">
        <v>1</v>
      </c>
      <c r="T53" s="5" t="s">
        <v>1</v>
      </c>
      <c r="U53" s="5" t="s">
        <v>1</v>
      </c>
      <c r="V53" s="5" t="s">
        <v>1</v>
      </c>
      <c r="W53" s="5" t="s">
        <v>1</v>
      </c>
      <c r="X53" s="5" t="s">
        <v>1</v>
      </c>
      <c r="Y53" s="5" t="s">
        <v>1</v>
      </c>
      <c r="Z53" s="5" t="s">
        <v>1</v>
      </c>
      <c r="AA53" s="5" t="s">
        <v>1</v>
      </c>
      <c r="AB53" s="5" t="s">
        <v>1</v>
      </c>
      <c r="AC53" s="5">
        <v>11.2</v>
      </c>
      <c r="AD53" s="5" t="s">
        <v>1</v>
      </c>
      <c r="AE53" s="5" t="s">
        <v>1</v>
      </c>
      <c r="AF53" s="5">
        <f t="shared" si="11"/>
        <v>8.1999999999999993</v>
      </c>
      <c r="AG53" s="5" t="s">
        <v>1</v>
      </c>
      <c r="AH53" s="5" t="s">
        <v>1</v>
      </c>
      <c r="AI53" s="5" t="s">
        <v>1</v>
      </c>
      <c r="AJ53" s="5" t="s">
        <v>1</v>
      </c>
      <c r="AK53" s="18"/>
    </row>
    <row r="54" spans="1:37" x14ac:dyDescent="0.5">
      <c r="A54" s="1" t="s">
        <v>51</v>
      </c>
      <c r="B54" s="10" t="s">
        <v>72</v>
      </c>
      <c r="C54" s="9" t="s">
        <v>62</v>
      </c>
      <c r="D54" s="9" t="s">
        <v>19</v>
      </c>
      <c r="E54" s="9" t="s">
        <v>61</v>
      </c>
      <c r="F54" s="9" t="s">
        <v>94</v>
      </c>
      <c r="G54" s="9" t="s">
        <v>29</v>
      </c>
      <c r="H54" s="9" t="s">
        <v>36</v>
      </c>
      <c r="I54" s="5">
        <v>8.3000000000000007</v>
      </c>
      <c r="J54" s="5">
        <v>8.1999999999999993</v>
      </c>
      <c r="K54" s="5">
        <v>8.1999999999999993</v>
      </c>
      <c r="L54" s="5">
        <v>8.4</v>
      </c>
      <c r="M54" s="5">
        <v>8.6</v>
      </c>
      <c r="N54" s="5">
        <v>9</v>
      </c>
      <c r="O54" s="5">
        <v>9.1999999999999993</v>
      </c>
      <c r="P54" s="5" t="s">
        <v>1</v>
      </c>
      <c r="Q54" s="5" t="s">
        <v>1</v>
      </c>
      <c r="R54" s="5" t="s">
        <v>1</v>
      </c>
      <c r="S54" s="5" t="s">
        <v>1</v>
      </c>
      <c r="T54" s="5" t="s">
        <v>1</v>
      </c>
      <c r="U54" s="5" t="s">
        <v>1</v>
      </c>
      <c r="V54" s="5" t="s">
        <v>1</v>
      </c>
      <c r="W54" s="5" t="s">
        <v>1</v>
      </c>
      <c r="X54" s="5" t="s">
        <v>1</v>
      </c>
      <c r="Y54" s="5" t="s">
        <v>1</v>
      </c>
      <c r="Z54" s="5">
        <f t="shared" ref="Z54:Z65" si="19">MIN(I54:Y54)</f>
        <v>8.1999999999999993</v>
      </c>
      <c r="AA54" s="5">
        <f t="shared" ref="AA54:AA65" si="20">MAX(I54:Y54)</f>
        <v>9.1999999999999993</v>
      </c>
      <c r="AB54" s="5">
        <f t="shared" ref="AB54:AB65" si="21">ABS(Z54-AA54)</f>
        <v>1</v>
      </c>
      <c r="AC54" s="5">
        <f t="shared" ref="AC54:AC85" si="22">AVERAGE(I54:Y54)</f>
        <v>8.5571428571428587</v>
      </c>
      <c r="AD54" s="5">
        <f t="shared" ref="AD54:AD65" si="23">STDEV(I54:Y54)</f>
        <v>0.39940431835899004</v>
      </c>
      <c r="AE54" s="5" t="s">
        <v>1</v>
      </c>
      <c r="AF54" s="5">
        <f t="shared" si="11"/>
        <v>5.5571428571428587</v>
      </c>
      <c r="AG54" s="5">
        <f t="shared" ref="AG54:AG85" si="24">I54-3</f>
        <v>5.3000000000000007</v>
      </c>
      <c r="AH54" s="5" t="s">
        <v>1</v>
      </c>
      <c r="AI54" s="5" t="s">
        <v>1</v>
      </c>
      <c r="AJ54" s="5" t="s">
        <v>1</v>
      </c>
      <c r="AK54" s="17"/>
    </row>
    <row r="55" spans="1:37" x14ac:dyDescent="0.5">
      <c r="A55" s="1" t="s">
        <v>51</v>
      </c>
      <c r="B55" s="10" t="s">
        <v>72</v>
      </c>
      <c r="C55" s="9" t="s">
        <v>52</v>
      </c>
      <c r="D55" s="9" t="s">
        <v>19</v>
      </c>
      <c r="E55" s="9" t="s">
        <v>20</v>
      </c>
      <c r="F55" s="9" t="s">
        <v>94</v>
      </c>
      <c r="G55" s="9" t="s">
        <v>33</v>
      </c>
      <c r="H55" s="9" t="s">
        <v>34</v>
      </c>
      <c r="I55" s="5">
        <v>13.3</v>
      </c>
      <c r="J55" s="5">
        <v>13.7</v>
      </c>
      <c r="K55" s="5">
        <v>13.6</v>
      </c>
      <c r="L55" s="5">
        <v>13.6</v>
      </c>
      <c r="M55" s="5" t="s">
        <v>1</v>
      </c>
      <c r="N55" s="5" t="s">
        <v>1</v>
      </c>
      <c r="O55" s="5" t="s">
        <v>1</v>
      </c>
      <c r="P55" s="5" t="s">
        <v>1</v>
      </c>
      <c r="Q55" s="5" t="s">
        <v>1</v>
      </c>
      <c r="R55" s="5" t="s">
        <v>1</v>
      </c>
      <c r="S55" s="5" t="s">
        <v>1</v>
      </c>
      <c r="T55" s="5" t="s">
        <v>1</v>
      </c>
      <c r="U55" s="5" t="s">
        <v>1</v>
      </c>
      <c r="V55" s="5" t="s">
        <v>1</v>
      </c>
      <c r="W55" s="5" t="s">
        <v>1</v>
      </c>
      <c r="X55" s="5" t="s">
        <v>1</v>
      </c>
      <c r="Y55" s="5" t="s">
        <v>1</v>
      </c>
      <c r="Z55" s="5">
        <f t="shared" si="19"/>
        <v>13.3</v>
      </c>
      <c r="AA55" s="5">
        <f t="shared" si="20"/>
        <v>13.7</v>
      </c>
      <c r="AB55" s="5">
        <f t="shared" si="21"/>
        <v>0.39999999999999858</v>
      </c>
      <c r="AC55" s="5">
        <f t="shared" si="22"/>
        <v>13.55</v>
      </c>
      <c r="AD55" s="5">
        <f t="shared" si="23"/>
        <v>0.17320508075688712</v>
      </c>
      <c r="AE55" s="5" t="s">
        <v>1</v>
      </c>
      <c r="AF55" s="5">
        <f t="shared" si="11"/>
        <v>10.55</v>
      </c>
      <c r="AG55" s="5">
        <f t="shared" si="24"/>
        <v>10.3</v>
      </c>
      <c r="AH55" s="5" t="s">
        <v>1</v>
      </c>
      <c r="AI55" s="5" t="s">
        <v>1</v>
      </c>
      <c r="AJ55" s="5" t="s">
        <v>1</v>
      </c>
      <c r="AK55" s="17"/>
    </row>
    <row r="56" spans="1:37" x14ac:dyDescent="0.5">
      <c r="A56" s="1" t="s">
        <v>51</v>
      </c>
      <c r="B56" s="10" t="s">
        <v>72</v>
      </c>
      <c r="C56" s="9" t="s">
        <v>59</v>
      </c>
      <c r="D56" s="9" t="s">
        <v>19</v>
      </c>
      <c r="E56" s="9" t="s">
        <v>43</v>
      </c>
      <c r="F56" s="9" t="s">
        <v>94</v>
      </c>
      <c r="G56" s="9" t="s">
        <v>29</v>
      </c>
      <c r="H56" s="9" t="s">
        <v>36</v>
      </c>
      <c r="I56" s="5">
        <v>11.5</v>
      </c>
      <c r="J56" s="5">
        <v>12.4</v>
      </c>
      <c r="K56" s="5">
        <v>11.5</v>
      </c>
      <c r="L56" s="5">
        <v>11.6</v>
      </c>
      <c r="M56" s="5">
        <v>11.5</v>
      </c>
      <c r="N56" s="5">
        <v>11.4</v>
      </c>
      <c r="O56" s="5">
        <v>12</v>
      </c>
      <c r="P56" s="5">
        <v>12.2</v>
      </c>
      <c r="Q56" s="5" t="s">
        <v>1</v>
      </c>
      <c r="R56" s="5" t="s">
        <v>1</v>
      </c>
      <c r="S56" s="5" t="s">
        <v>1</v>
      </c>
      <c r="T56" s="5" t="s">
        <v>1</v>
      </c>
      <c r="U56" s="5" t="s">
        <v>1</v>
      </c>
      <c r="V56" s="5" t="s">
        <v>1</v>
      </c>
      <c r="W56" s="5" t="s">
        <v>1</v>
      </c>
      <c r="X56" s="5" t="s">
        <v>1</v>
      </c>
      <c r="Y56" s="5" t="s">
        <v>1</v>
      </c>
      <c r="Z56" s="5">
        <f t="shared" si="19"/>
        <v>11.4</v>
      </c>
      <c r="AA56" s="5">
        <f t="shared" si="20"/>
        <v>12.4</v>
      </c>
      <c r="AB56" s="5">
        <f t="shared" si="21"/>
        <v>1</v>
      </c>
      <c r="AC56" s="5">
        <f t="shared" si="22"/>
        <v>11.762500000000001</v>
      </c>
      <c r="AD56" s="5">
        <f t="shared" si="23"/>
        <v>0.38149143409218805</v>
      </c>
      <c r="AE56" s="5">
        <v>11.6</v>
      </c>
      <c r="AF56" s="5">
        <f t="shared" si="11"/>
        <v>8.7625000000000011</v>
      </c>
      <c r="AG56" s="5">
        <f t="shared" si="24"/>
        <v>8.5</v>
      </c>
      <c r="AH56" s="5">
        <f>AE56-3</f>
        <v>8.6</v>
      </c>
      <c r="AI56" s="3">
        <f>ABS(AC56-AE56)</f>
        <v>0.16250000000000142</v>
      </c>
      <c r="AJ56" s="5">
        <f>ABS(I56-AE56)</f>
        <v>9.9999999999999645E-2</v>
      </c>
      <c r="AK56" s="17"/>
    </row>
    <row r="57" spans="1:37" x14ac:dyDescent="0.5">
      <c r="A57" s="1" t="s">
        <v>51</v>
      </c>
      <c r="B57" s="10" t="s">
        <v>72</v>
      </c>
      <c r="C57" s="9" t="s">
        <v>55</v>
      </c>
      <c r="D57" s="9" t="s">
        <v>19</v>
      </c>
      <c r="E57" s="9" t="s">
        <v>43</v>
      </c>
      <c r="F57" s="9" t="s">
        <v>94</v>
      </c>
      <c r="G57" s="9" t="s">
        <v>33</v>
      </c>
      <c r="H57" s="9" t="s">
        <v>53</v>
      </c>
      <c r="I57" s="5">
        <v>13</v>
      </c>
      <c r="J57" s="5">
        <v>12.5</v>
      </c>
      <c r="K57" s="5">
        <v>12.6</v>
      </c>
      <c r="L57" s="5" t="s">
        <v>1</v>
      </c>
      <c r="M57" s="5" t="s">
        <v>1</v>
      </c>
      <c r="N57" s="5" t="s">
        <v>1</v>
      </c>
      <c r="O57" s="5" t="s">
        <v>1</v>
      </c>
      <c r="P57" s="5" t="s">
        <v>1</v>
      </c>
      <c r="Q57" s="5" t="s">
        <v>1</v>
      </c>
      <c r="R57" s="5" t="s">
        <v>1</v>
      </c>
      <c r="S57" s="5" t="s">
        <v>1</v>
      </c>
      <c r="T57" s="5" t="s">
        <v>1</v>
      </c>
      <c r="U57" s="5" t="s">
        <v>1</v>
      </c>
      <c r="V57" s="5" t="s">
        <v>1</v>
      </c>
      <c r="W57" s="5" t="s">
        <v>1</v>
      </c>
      <c r="X57" s="5" t="s">
        <v>1</v>
      </c>
      <c r="Y57" s="5" t="s">
        <v>1</v>
      </c>
      <c r="Z57" s="5">
        <f t="shared" si="19"/>
        <v>12.5</v>
      </c>
      <c r="AA57" s="5">
        <f t="shared" si="20"/>
        <v>13</v>
      </c>
      <c r="AB57" s="5">
        <f t="shared" si="21"/>
        <v>0.5</v>
      </c>
      <c r="AC57" s="5">
        <f t="shared" si="22"/>
        <v>12.700000000000001</v>
      </c>
      <c r="AD57" s="5">
        <f t="shared" si="23"/>
        <v>0.26457513110645914</v>
      </c>
      <c r="AE57" s="5">
        <v>10.5</v>
      </c>
      <c r="AF57" s="5">
        <f t="shared" si="11"/>
        <v>9.7000000000000011</v>
      </c>
      <c r="AG57" s="5">
        <f t="shared" si="24"/>
        <v>10</v>
      </c>
      <c r="AH57" s="5">
        <f>AE57-3</f>
        <v>7.5</v>
      </c>
      <c r="AI57" s="3">
        <f>ABS(AC57-AE57)</f>
        <v>2.2000000000000011</v>
      </c>
      <c r="AJ57" s="5">
        <f>ABS(I57-AE57)</f>
        <v>2.5</v>
      </c>
      <c r="AK57" s="17"/>
    </row>
    <row r="58" spans="1:37" x14ac:dyDescent="0.5">
      <c r="A58" s="1" t="s">
        <v>51</v>
      </c>
      <c r="B58" s="10" t="s">
        <v>72</v>
      </c>
      <c r="C58" s="9" t="s">
        <v>54</v>
      </c>
      <c r="D58" s="9" t="s">
        <v>19</v>
      </c>
      <c r="E58" s="9" t="s">
        <v>20</v>
      </c>
      <c r="F58" s="9" t="s">
        <v>94</v>
      </c>
      <c r="G58" s="9" t="s">
        <v>33</v>
      </c>
      <c r="H58" s="9" t="s">
        <v>53</v>
      </c>
      <c r="I58" s="5">
        <v>14.3</v>
      </c>
      <c r="J58" s="5">
        <v>14.4</v>
      </c>
      <c r="K58" s="5">
        <v>14.7</v>
      </c>
      <c r="L58" s="5">
        <v>14.8</v>
      </c>
      <c r="M58" s="5" t="s">
        <v>1</v>
      </c>
      <c r="N58" s="5" t="s">
        <v>1</v>
      </c>
      <c r="O58" s="5" t="s">
        <v>1</v>
      </c>
      <c r="P58" s="5" t="s">
        <v>1</v>
      </c>
      <c r="Q58" s="5" t="s">
        <v>1</v>
      </c>
      <c r="R58" s="5" t="s">
        <v>1</v>
      </c>
      <c r="S58" s="5" t="s">
        <v>1</v>
      </c>
      <c r="T58" s="5" t="s">
        <v>1</v>
      </c>
      <c r="U58" s="5" t="s">
        <v>1</v>
      </c>
      <c r="V58" s="5" t="s">
        <v>1</v>
      </c>
      <c r="W58" s="5" t="s">
        <v>1</v>
      </c>
      <c r="X58" s="5" t="s">
        <v>1</v>
      </c>
      <c r="Y58" s="5" t="s">
        <v>1</v>
      </c>
      <c r="Z58" s="5">
        <f t="shared" si="19"/>
        <v>14.3</v>
      </c>
      <c r="AA58" s="5">
        <f t="shared" si="20"/>
        <v>14.8</v>
      </c>
      <c r="AB58" s="5">
        <f t="shared" si="21"/>
        <v>0.5</v>
      </c>
      <c r="AC58" s="5">
        <f t="shared" si="22"/>
        <v>14.55</v>
      </c>
      <c r="AD58" s="5">
        <f t="shared" si="23"/>
        <v>0.23804761428476146</v>
      </c>
      <c r="AE58" s="5" t="s">
        <v>1</v>
      </c>
      <c r="AF58" s="5">
        <f t="shared" si="11"/>
        <v>11.55</v>
      </c>
      <c r="AG58" s="5">
        <f t="shared" si="24"/>
        <v>11.3</v>
      </c>
      <c r="AH58" s="5" t="s">
        <v>1</v>
      </c>
      <c r="AI58" s="5" t="s">
        <v>1</v>
      </c>
      <c r="AJ58" s="5" t="s">
        <v>1</v>
      </c>
      <c r="AK58" s="17"/>
    </row>
    <row r="59" spans="1:37" x14ac:dyDescent="0.5">
      <c r="A59" s="1" t="s">
        <v>51</v>
      </c>
      <c r="B59" s="10" t="s">
        <v>72</v>
      </c>
      <c r="C59" s="9" t="s">
        <v>58</v>
      </c>
      <c r="D59" s="9" t="s">
        <v>19</v>
      </c>
      <c r="E59" s="9" t="s">
        <v>20</v>
      </c>
      <c r="F59" s="9" t="s">
        <v>94</v>
      </c>
      <c r="G59" s="9" t="s">
        <v>29</v>
      </c>
      <c r="H59" s="9" t="s">
        <v>22</v>
      </c>
      <c r="I59" s="5">
        <v>14.3</v>
      </c>
      <c r="J59" s="5">
        <v>14.3</v>
      </c>
      <c r="K59" s="5">
        <v>14.3</v>
      </c>
      <c r="L59" s="5">
        <v>14.1</v>
      </c>
      <c r="M59" s="5">
        <v>13.3</v>
      </c>
      <c r="N59" s="5">
        <v>13.1</v>
      </c>
      <c r="O59" s="5">
        <v>12.9</v>
      </c>
      <c r="P59" s="5">
        <v>13.2</v>
      </c>
      <c r="Q59" s="5" t="s">
        <v>1</v>
      </c>
      <c r="R59" s="5" t="s">
        <v>1</v>
      </c>
      <c r="S59" s="5" t="s">
        <v>1</v>
      </c>
      <c r="T59" s="5" t="s">
        <v>1</v>
      </c>
      <c r="U59" s="5" t="s">
        <v>1</v>
      </c>
      <c r="V59" s="5" t="s">
        <v>1</v>
      </c>
      <c r="W59" s="5" t="s">
        <v>1</v>
      </c>
      <c r="X59" s="5" t="s">
        <v>1</v>
      </c>
      <c r="Y59" s="5" t="s">
        <v>1</v>
      </c>
      <c r="Z59" s="5">
        <f t="shared" si="19"/>
        <v>12.9</v>
      </c>
      <c r="AA59" s="5">
        <f t="shared" si="20"/>
        <v>14.3</v>
      </c>
      <c r="AB59" s="5">
        <f t="shared" si="21"/>
        <v>1.4000000000000004</v>
      </c>
      <c r="AC59" s="5">
        <f t="shared" si="22"/>
        <v>13.687500000000002</v>
      </c>
      <c r="AD59" s="5">
        <f t="shared" si="23"/>
        <v>0.61513645408385409</v>
      </c>
      <c r="AE59" s="5" t="s">
        <v>1</v>
      </c>
      <c r="AF59" s="5">
        <f t="shared" si="11"/>
        <v>10.687500000000002</v>
      </c>
      <c r="AG59" s="5">
        <f t="shared" si="24"/>
        <v>11.3</v>
      </c>
      <c r="AH59" s="5" t="s">
        <v>1</v>
      </c>
      <c r="AI59" s="5" t="s">
        <v>1</v>
      </c>
      <c r="AJ59" s="5" t="s">
        <v>1</v>
      </c>
      <c r="AK59" s="17"/>
    </row>
    <row r="60" spans="1:37" x14ac:dyDescent="0.5">
      <c r="A60" s="1" t="s">
        <v>51</v>
      </c>
      <c r="B60" s="10" t="s">
        <v>72</v>
      </c>
      <c r="C60" s="9" t="s">
        <v>56</v>
      </c>
      <c r="D60" s="9" t="s">
        <v>19</v>
      </c>
      <c r="E60" s="9" t="s">
        <v>20</v>
      </c>
      <c r="F60" s="9" t="s">
        <v>94</v>
      </c>
      <c r="G60" s="9" t="s">
        <v>33</v>
      </c>
      <c r="H60" s="9" t="s">
        <v>53</v>
      </c>
      <c r="I60" s="5">
        <v>14</v>
      </c>
      <c r="J60" s="5">
        <v>13.7</v>
      </c>
      <c r="K60" s="5" t="s">
        <v>1</v>
      </c>
      <c r="L60" s="5" t="s">
        <v>1</v>
      </c>
      <c r="M60" s="5" t="s">
        <v>1</v>
      </c>
      <c r="N60" s="5" t="s">
        <v>1</v>
      </c>
      <c r="O60" s="5" t="s">
        <v>1</v>
      </c>
      <c r="P60" s="5" t="s">
        <v>1</v>
      </c>
      <c r="Q60" s="5" t="s">
        <v>1</v>
      </c>
      <c r="R60" s="5" t="s">
        <v>1</v>
      </c>
      <c r="S60" s="5" t="s">
        <v>1</v>
      </c>
      <c r="T60" s="5" t="s">
        <v>1</v>
      </c>
      <c r="U60" s="5" t="s">
        <v>1</v>
      </c>
      <c r="V60" s="5" t="s">
        <v>1</v>
      </c>
      <c r="W60" s="5" t="s">
        <v>1</v>
      </c>
      <c r="X60" s="5" t="s">
        <v>1</v>
      </c>
      <c r="Y60" s="5" t="s">
        <v>1</v>
      </c>
      <c r="Z60" s="5">
        <f t="shared" si="19"/>
        <v>13.7</v>
      </c>
      <c r="AA60" s="5">
        <f t="shared" si="20"/>
        <v>14</v>
      </c>
      <c r="AB60" s="5">
        <f t="shared" si="21"/>
        <v>0.30000000000000071</v>
      </c>
      <c r="AC60" s="5">
        <f t="shared" si="22"/>
        <v>13.85</v>
      </c>
      <c r="AD60" s="5">
        <f t="shared" si="23"/>
        <v>0.21213203435596475</v>
      </c>
      <c r="AE60" s="5">
        <v>13.6</v>
      </c>
      <c r="AF60" s="5">
        <f t="shared" si="11"/>
        <v>10.85</v>
      </c>
      <c r="AG60" s="5">
        <f t="shared" si="24"/>
        <v>11</v>
      </c>
      <c r="AH60" s="5">
        <f>AE60-3</f>
        <v>10.6</v>
      </c>
      <c r="AI60" s="3">
        <f>ABS(AC60-AE60)</f>
        <v>0.25</v>
      </c>
      <c r="AJ60" s="5">
        <f>ABS(I60-AE60)</f>
        <v>0.40000000000000036</v>
      </c>
      <c r="AK60" s="17"/>
    </row>
    <row r="61" spans="1:37" x14ac:dyDescent="0.5">
      <c r="A61" s="1" t="s">
        <v>51</v>
      </c>
      <c r="B61" s="10" t="s">
        <v>72</v>
      </c>
      <c r="C61" s="9" t="s">
        <v>60</v>
      </c>
      <c r="D61" s="9" t="s">
        <v>19</v>
      </c>
      <c r="E61" s="9" t="s">
        <v>20</v>
      </c>
      <c r="F61" s="9" t="s">
        <v>94</v>
      </c>
      <c r="G61" s="9" t="s">
        <v>29</v>
      </c>
      <c r="H61" s="9" t="s">
        <v>36</v>
      </c>
      <c r="I61" s="5">
        <v>12.1</v>
      </c>
      <c r="J61" s="5">
        <v>11</v>
      </c>
      <c r="K61" s="5">
        <v>10.5</v>
      </c>
      <c r="L61" s="5">
        <v>10.4</v>
      </c>
      <c r="M61" s="5">
        <v>11</v>
      </c>
      <c r="N61" s="5">
        <v>12</v>
      </c>
      <c r="O61" s="5">
        <v>12.7</v>
      </c>
      <c r="P61" s="5">
        <v>12.4</v>
      </c>
      <c r="Q61" s="5">
        <v>11.3</v>
      </c>
      <c r="R61" s="5">
        <v>11.5</v>
      </c>
      <c r="S61" s="5" t="s">
        <v>1</v>
      </c>
      <c r="T61" s="5" t="s">
        <v>1</v>
      </c>
      <c r="U61" s="5" t="s">
        <v>1</v>
      </c>
      <c r="V61" s="5" t="s">
        <v>1</v>
      </c>
      <c r="W61" s="5" t="s">
        <v>1</v>
      </c>
      <c r="X61" s="5" t="s">
        <v>1</v>
      </c>
      <c r="Y61" s="5" t="s">
        <v>1</v>
      </c>
      <c r="Z61" s="5">
        <f t="shared" si="19"/>
        <v>10.4</v>
      </c>
      <c r="AA61" s="5">
        <f t="shared" si="20"/>
        <v>12.7</v>
      </c>
      <c r="AB61" s="5">
        <f t="shared" si="21"/>
        <v>2.2999999999999989</v>
      </c>
      <c r="AC61" s="5">
        <f t="shared" si="22"/>
        <v>11.49</v>
      </c>
      <c r="AD61" s="5">
        <f t="shared" si="23"/>
        <v>0.78944424896392895</v>
      </c>
      <c r="AE61" s="5" t="s">
        <v>1</v>
      </c>
      <c r="AF61" s="5">
        <f t="shared" si="11"/>
        <v>8.49</v>
      </c>
      <c r="AG61" s="5">
        <f t="shared" si="24"/>
        <v>9.1</v>
      </c>
      <c r="AH61" s="5" t="s">
        <v>1</v>
      </c>
      <c r="AI61" s="5" t="s">
        <v>1</v>
      </c>
      <c r="AJ61" s="5" t="s">
        <v>1</v>
      </c>
      <c r="AK61" s="17"/>
    </row>
    <row r="62" spans="1:37" x14ac:dyDescent="0.5">
      <c r="A62" s="1" t="s">
        <v>96</v>
      </c>
      <c r="B62" s="10" t="s">
        <v>97</v>
      </c>
      <c r="C62" s="9">
        <v>1</v>
      </c>
      <c r="D62" s="9" t="s">
        <v>19</v>
      </c>
      <c r="E62" s="9" t="s">
        <v>24</v>
      </c>
      <c r="F62" s="9" t="s">
        <v>94</v>
      </c>
      <c r="G62" s="9" t="s">
        <v>21</v>
      </c>
      <c r="H62" s="9" t="s">
        <v>27</v>
      </c>
      <c r="I62" s="5">
        <v>10.600000000000001</v>
      </c>
      <c r="J62" s="5">
        <v>11.45</v>
      </c>
      <c r="K62" s="5">
        <v>11.3</v>
      </c>
      <c r="L62" s="5">
        <v>11.75</v>
      </c>
      <c r="M62" s="5">
        <v>11.15</v>
      </c>
      <c r="N62" s="5">
        <v>10.6</v>
      </c>
      <c r="O62" s="5">
        <v>10.5</v>
      </c>
      <c r="P62" s="5">
        <v>11</v>
      </c>
      <c r="Q62" s="5">
        <v>11.25</v>
      </c>
      <c r="R62" s="5">
        <v>11.7</v>
      </c>
      <c r="S62" s="5" t="s">
        <v>1</v>
      </c>
      <c r="T62" s="5" t="s">
        <v>1</v>
      </c>
      <c r="U62" s="5" t="s">
        <v>1</v>
      </c>
      <c r="V62" s="5" t="s">
        <v>1</v>
      </c>
      <c r="W62" s="5" t="s">
        <v>1</v>
      </c>
      <c r="X62" s="5" t="s">
        <v>1</v>
      </c>
      <c r="Y62" s="5" t="s">
        <v>1</v>
      </c>
      <c r="Z62" s="5">
        <f t="shared" si="19"/>
        <v>10.5</v>
      </c>
      <c r="AA62" s="5">
        <f t="shared" si="20"/>
        <v>11.75</v>
      </c>
      <c r="AB62" s="5">
        <f t="shared" si="21"/>
        <v>1.25</v>
      </c>
      <c r="AC62" s="5">
        <f t="shared" si="22"/>
        <v>11.129999999999999</v>
      </c>
      <c r="AD62" s="5">
        <f t="shared" si="23"/>
        <v>0.45104816200095993</v>
      </c>
      <c r="AE62" s="5">
        <v>9</v>
      </c>
      <c r="AF62" s="5">
        <f t="shared" si="11"/>
        <v>8.129999999999999</v>
      </c>
      <c r="AG62" s="5">
        <f t="shared" si="24"/>
        <v>7.6000000000000014</v>
      </c>
      <c r="AH62" s="5">
        <f t="shared" ref="AH62:AH67" si="25">AE62-3</f>
        <v>6</v>
      </c>
      <c r="AI62" s="3">
        <f>ABS(AC62-AE62)</f>
        <v>2.129999999999999</v>
      </c>
      <c r="AJ62" s="5">
        <f t="shared" ref="AJ62:AJ67" si="26">ABS(I62-AE62)</f>
        <v>1.6000000000000014</v>
      </c>
      <c r="AK62" s="17"/>
    </row>
    <row r="63" spans="1:37" x14ac:dyDescent="0.5">
      <c r="A63" s="1" t="s">
        <v>96</v>
      </c>
      <c r="B63" s="10" t="s">
        <v>97</v>
      </c>
      <c r="C63" s="9">
        <v>2</v>
      </c>
      <c r="D63" s="9" t="s">
        <v>19</v>
      </c>
      <c r="E63" s="9" t="s">
        <v>24</v>
      </c>
      <c r="F63" s="9" t="s">
        <v>94</v>
      </c>
      <c r="G63" s="9" t="s">
        <v>21</v>
      </c>
      <c r="H63" s="9" t="s">
        <v>25</v>
      </c>
      <c r="I63" s="5">
        <v>8.1999999999999993</v>
      </c>
      <c r="J63" s="5">
        <v>8.1999999999999993</v>
      </c>
      <c r="K63" s="5">
        <v>8.8000000000000007</v>
      </c>
      <c r="L63" s="5">
        <v>8.4499999999999993</v>
      </c>
      <c r="M63" s="5">
        <v>7.9</v>
      </c>
      <c r="N63" s="5">
        <v>7.4</v>
      </c>
      <c r="O63" s="5">
        <v>7.45</v>
      </c>
      <c r="P63" s="5">
        <v>8.1999999999999993</v>
      </c>
      <c r="Q63" s="5">
        <v>8.6999999999999993</v>
      </c>
      <c r="R63" s="5">
        <v>8.3000000000000007</v>
      </c>
      <c r="S63" s="5" t="s">
        <v>1</v>
      </c>
      <c r="T63" s="5" t="s">
        <v>1</v>
      </c>
      <c r="U63" s="5" t="s">
        <v>1</v>
      </c>
      <c r="V63" s="5" t="s">
        <v>1</v>
      </c>
      <c r="W63" s="5" t="s">
        <v>1</v>
      </c>
      <c r="X63" s="5" t="s">
        <v>1</v>
      </c>
      <c r="Y63" s="5" t="s">
        <v>1</v>
      </c>
      <c r="Z63" s="5">
        <f t="shared" si="19"/>
        <v>7.4</v>
      </c>
      <c r="AA63" s="5">
        <f t="shared" si="20"/>
        <v>8.8000000000000007</v>
      </c>
      <c r="AB63" s="5">
        <f t="shared" si="21"/>
        <v>1.4000000000000004</v>
      </c>
      <c r="AC63" s="5">
        <f t="shared" si="22"/>
        <v>8.16</v>
      </c>
      <c r="AD63" s="5">
        <f t="shared" si="23"/>
        <v>0.46654760385909877</v>
      </c>
      <c r="AE63" s="5">
        <v>9.3000000000000007</v>
      </c>
      <c r="AF63" s="5">
        <f t="shared" si="11"/>
        <v>5.16</v>
      </c>
      <c r="AG63" s="5">
        <f t="shared" si="24"/>
        <v>5.1999999999999993</v>
      </c>
      <c r="AH63" s="5">
        <f t="shared" si="25"/>
        <v>6.3000000000000007</v>
      </c>
      <c r="AI63" s="3">
        <f>ABS(AC63-AE63)</f>
        <v>1.1400000000000006</v>
      </c>
      <c r="AJ63" s="5">
        <f t="shared" si="26"/>
        <v>1.1000000000000014</v>
      </c>
      <c r="AK63" s="17"/>
    </row>
    <row r="64" spans="1:37" x14ac:dyDescent="0.5">
      <c r="A64" s="1" t="s">
        <v>96</v>
      </c>
      <c r="B64" s="10" t="s">
        <v>97</v>
      </c>
      <c r="C64" s="9">
        <v>3</v>
      </c>
      <c r="D64" s="9" t="s">
        <v>19</v>
      </c>
      <c r="E64" s="9" t="s">
        <v>24</v>
      </c>
      <c r="F64" s="9" t="s">
        <v>94</v>
      </c>
      <c r="G64" s="9" t="s">
        <v>33</v>
      </c>
      <c r="H64" s="9" t="s">
        <v>34</v>
      </c>
      <c r="I64" s="5">
        <v>12.15</v>
      </c>
      <c r="J64" s="5">
        <v>12.55</v>
      </c>
      <c r="K64" s="5">
        <v>12.2</v>
      </c>
      <c r="L64" s="5">
        <v>11</v>
      </c>
      <c r="M64" s="5" t="s">
        <v>1</v>
      </c>
      <c r="N64" s="5" t="s">
        <v>1</v>
      </c>
      <c r="O64" s="5" t="s">
        <v>1</v>
      </c>
      <c r="P64" s="5" t="s">
        <v>1</v>
      </c>
      <c r="Q64" s="5" t="s">
        <v>1</v>
      </c>
      <c r="R64" s="5" t="s">
        <v>1</v>
      </c>
      <c r="S64" s="5" t="s">
        <v>1</v>
      </c>
      <c r="T64" s="5" t="s">
        <v>1</v>
      </c>
      <c r="U64" s="5" t="s">
        <v>1</v>
      </c>
      <c r="V64" s="5" t="s">
        <v>1</v>
      </c>
      <c r="W64" s="5" t="s">
        <v>1</v>
      </c>
      <c r="X64" s="5" t="s">
        <v>1</v>
      </c>
      <c r="Y64" s="5" t="s">
        <v>1</v>
      </c>
      <c r="Z64" s="5">
        <f t="shared" si="19"/>
        <v>11</v>
      </c>
      <c r="AA64" s="5">
        <f t="shared" si="20"/>
        <v>12.55</v>
      </c>
      <c r="AB64" s="5">
        <f t="shared" si="21"/>
        <v>1.5500000000000007</v>
      </c>
      <c r="AC64" s="5">
        <f t="shared" si="22"/>
        <v>11.975000000000001</v>
      </c>
      <c r="AD64" s="5">
        <f t="shared" si="23"/>
        <v>0.67391888730519112</v>
      </c>
      <c r="AE64" s="5">
        <v>11.4</v>
      </c>
      <c r="AF64" s="5">
        <f t="shared" si="11"/>
        <v>8.9750000000000014</v>
      </c>
      <c r="AG64" s="5">
        <f t="shared" si="24"/>
        <v>9.15</v>
      </c>
      <c r="AH64" s="5">
        <f t="shared" si="25"/>
        <v>8.4</v>
      </c>
      <c r="AI64" s="3">
        <f>ABS(AC64-AE64)</f>
        <v>0.57500000000000107</v>
      </c>
      <c r="AJ64" s="5">
        <f t="shared" si="26"/>
        <v>0.75</v>
      </c>
      <c r="AK64" s="17"/>
    </row>
    <row r="65" spans="1:37" x14ac:dyDescent="0.5">
      <c r="A65" s="1" t="s">
        <v>96</v>
      </c>
      <c r="B65" s="10" t="s">
        <v>97</v>
      </c>
      <c r="C65" s="9">
        <v>5</v>
      </c>
      <c r="D65" s="9" t="s">
        <v>19</v>
      </c>
      <c r="E65" s="9" t="s">
        <v>24</v>
      </c>
      <c r="F65" s="9" t="s">
        <v>94</v>
      </c>
      <c r="G65" s="9" t="s">
        <v>21</v>
      </c>
      <c r="H65" s="9" t="s">
        <v>22</v>
      </c>
      <c r="I65" s="5">
        <v>10.45</v>
      </c>
      <c r="J65" s="5">
        <v>9.85</v>
      </c>
      <c r="K65" s="5">
        <v>8.85</v>
      </c>
      <c r="L65" s="5">
        <v>10.3</v>
      </c>
      <c r="M65" s="5">
        <v>11.4</v>
      </c>
      <c r="N65" s="5" t="s">
        <v>1</v>
      </c>
      <c r="O65" s="5" t="s">
        <v>1</v>
      </c>
      <c r="P65" s="5" t="s">
        <v>1</v>
      </c>
      <c r="Q65" s="5" t="s">
        <v>1</v>
      </c>
      <c r="R65" s="5" t="s">
        <v>1</v>
      </c>
      <c r="S65" s="5" t="s">
        <v>1</v>
      </c>
      <c r="T65" s="5" t="s">
        <v>1</v>
      </c>
      <c r="U65" s="5" t="s">
        <v>1</v>
      </c>
      <c r="V65" s="5" t="s">
        <v>1</v>
      </c>
      <c r="W65" s="5" t="s">
        <v>1</v>
      </c>
      <c r="X65" s="5" t="s">
        <v>1</v>
      </c>
      <c r="Y65" s="5" t="s">
        <v>1</v>
      </c>
      <c r="Z65" s="5">
        <f t="shared" si="19"/>
        <v>8.85</v>
      </c>
      <c r="AA65" s="5">
        <f t="shared" si="20"/>
        <v>11.4</v>
      </c>
      <c r="AB65" s="5">
        <f t="shared" si="21"/>
        <v>2.5500000000000007</v>
      </c>
      <c r="AC65" s="5">
        <f t="shared" si="22"/>
        <v>10.17</v>
      </c>
      <c r="AD65" s="5">
        <f t="shared" si="23"/>
        <v>0.92911247973536581</v>
      </c>
      <c r="AE65" s="5">
        <v>9.6999999999999993</v>
      </c>
      <c r="AF65" s="5">
        <f t="shared" si="11"/>
        <v>7.17</v>
      </c>
      <c r="AG65" s="5">
        <f t="shared" si="24"/>
        <v>7.4499999999999993</v>
      </c>
      <c r="AH65" s="5">
        <f t="shared" si="25"/>
        <v>6.6999999999999993</v>
      </c>
      <c r="AI65" s="3">
        <f>ABS(AC65-AE65)</f>
        <v>0.47000000000000064</v>
      </c>
      <c r="AJ65" s="5">
        <f t="shared" si="26"/>
        <v>0.75</v>
      </c>
      <c r="AK65" s="17"/>
    </row>
    <row r="66" spans="1:37" x14ac:dyDescent="0.5">
      <c r="A66" s="1" t="s">
        <v>96</v>
      </c>
      <c r="B66" s="10" t="s">
        <v>97</v>
      </c>
      <c r="C66" s="9">
        <v>6</v>
      </c>
      <c r="D66" s="9" t="s">
        <v>19</v>
      </c>
      <c r="E66" s="9" t="s">
        <v>24</v>
      </c>
      <c r="F66" s="9" t="s">
        <v>94</v>
      </c>
      <c r="G66" s="9" t="s">
        <v>29</v>
      </c>
      <c r="H66" s="9" t="s">
        <v>25</v>
      </c>
      <c r="I66" s="5">
        <v>10.55</v>
      </c>
      <c r="J66" s="5" t="s">
        <v>1</v>
      </c>
      <c r="K66" s="5" t="s">
        <v>1</v>
      </c>
      <c r="L66" s="5" t="s">
        <v>1</v>
      </c>
      <c r="M66" s="5" t="s">
        <v>1</v>
      </c>
      <c r="N66" s="5" t="s">
        <v>1</v>
      </c>
      <c r="O66" s="5" t="s">
        <v>1</v>
      </c>
      <c r="P66" s="5" t="s">
        <v>1</v>
      </c>
      <c r="Q66" s="5" t="s">
        <v>1</v>
      </c>
      <c r="R66" s="5" t="s">
        <v>1</v>
      </c>
      <c r="S66" s="5" t="s">
        <v>1</v>
      </c>
      <c r="T66" s="5" t="s">
        <v>1</v>
      </c>
      <c r="U66" s="5" t="s">
        <v>1</v>
      </c>
      <c r="V66" s="5" t="s">
        <v>1</v>
      </c>
      <c r="W66" s="5" t="s">
        <v>1</v>
      </c>
      <c r="X66" s="5" t="s">
        <v>1</v>
      </c>
      <c r="Y66" s="5" t="s">
        <v>1</v>
      </c>
      <c r="Z66" s="5" t="s">
        <v>1</v>
      </c>
      <c r="AA66" s="5" t="s">
        <v>1</v>
      </c>
      <c r="AB66" s="5" t="s">
        <v>1</v>
      </c>
      <c r="AC66" s="5">
        <f t="shared" si="22"/>
        <v>10.55</v>
      </c>
      <c r="AD66" s="5" t="s">
        <v>1</v>
      </c>
      <c r="AE66" s="5">
        <v>11.5</v>
      </c>
      <c r="AF66" s="5">
        <f t="shared" si="11"/>
        <v>7.5500000000000007</v>
      </c>
      <c r="AG66" s="5">
        <f t="shared" si="24"/>
        <v>7.5500000000000007</v>
      </c>
      <c r="AH66" s="5">
        <f t="shared" si="25"/>
        <v>8.5</v>
      </c>
      <c r="AI66" s="5" t="s">
        <v>1</v>
      </c>
      <c r="AJ66" s="5">
        <f t="shared" si="26"/>
        <v>0.94999999999999929</v>
      </c>
      <c r="AK66" s="17"/>
    </row>
    <row r="67" spans="1:37" x14ac:dyDescent="0.5">
      <c r="A67" s="1" t="s">
        <v>96</v>
      </c>
      <c r="B67" s="10" t="s">
        <v>97</v>
      </c>
      <c r="C67" s="9">
        <v>9</v>
      </c>
      <c r="D67" s="9" t="s">
        <v>19</v>
      </c>
      <c r="E67" s="9" t="s">
        <v>24</v>
      </c>
      <c r="F67" s="9" t="s">
        <v>94</v>
      </c>
      <c r="G67" s="9" t="s">
        <v>21</v>
      </c>
      <c r="H67" s="9" t="s">
        <v>25</v>
      </c>
      <c r="I67" s="5">
        <v>9.1</v>
      </c>
      <c r="J67" s="5">
        <v>10.100000000000001</v>
      </c>
      <c r="K67" s="5">
        <v>10.65</v>
      </c>
      <c r="L67" s="5">
        <v>9.8000000000000007</v>
      </c>
      <c r="M67" s="5">
        <v>10</v>
      </c>
      <c r="N67" s="5">
        <v>10.6</v>
      </c>
      <c r="O67" s="5">
        <v>10.6</v>
      </c>
      <c r="P67" s="5">
        <v>10.3</v>
      </c>
      <c r="Q67" s="5" t="s">
        <v>1</v>
      </c>
      <c r="R67" s="5" t="s">
        <v>1</v>
      </c>
      <c r="S67" s="5" t="s">
        <v>1</v>
      </c>
      <c r="T67" s="5" t="s">
        <v>1</v>
      </c>
      <c r="U67" s="5" t="s">
        <v>1</v>
      </c>
      <c r="V67" s="5" t="s">
        <v>1</v>
      </c>
      <c r="W67" s="5" t="s">
        <v>1</v>
      </c>
      <c r="X67" s="5" t="s">
        <v>1</v>
      </c>
      <c r="Y67" s="5" t="s">
        <v>1</v>
      </c>
      <c r="Z67" s="5">
        <f t="shared" ref="Z67:Z86" si="27">MIN(I67:Y67)</f>
        <v>9.1</v>
      </c>
      <c r="AA67" s="5">
        <f t="shared" ref="AA67:AA86" si="28">MAX(I67:Y67)</f>
        <v>10.65</v>
      </c>
      <c r="AB67" s="5">
        <f t="shared" ref="AB67:AB86" si="29">ABS(Z67-AA67)</f>
        <v>1.5500000000000007</v>
      </c>
      <c r="AC67" s="5">
        <f t="shared" si="22"/>
        <v>10.143750000000001</v>
      </c>
      <c r="AD67" s="5">
        <f t="shared" ref="AD67:AD86" si="30">STDEV(I67:Y67)</f>
        <v>0.52470229654538392</v>
      </c>
      <c r="AE67" s="5">
        <v>10.9</v>
      </c>
      <c r="AF67" s="5">
        <f t="shared" ref="AF67:AF98" si="31">AC67-3</f>
        <v>7.1437500000000007</v>
      </c>
      <c r="AG67" s="5">
        <f t="shared" si="24"/>
        <v>6.1</v>
      </c>
      <c r="AH67" s="5">
        <f t="shared" si="25"/>
        <v>7.9</v>
      </c>
      <c r="AI67" s="3">
        <f>ABS(AC67-AE67)</f>
        <v>0.75624999999999964</v>
      </c>
      <c r="AJ67" s="5">
        <f t="shared" si="26"/>
        <v>1.8000000000000007</v>
      </c>
      <c r="AK67" s="16"/>
    </row>
    <row r="68" spans="1:37" x14ac:dyDescent="0.5">
      <c r="A68" s="1" t="s">
        <v>96</v>
      </c>
      <c r="B68" s="10" t="s">
        <v>97</v>
      </c>
      <c r="C68" s="9">
        <v>10</v>
      </c>
      <c r="D68" s="9" t="s">
        <v>19</v>
      </c>
      <c r="E68" s="9" t="s">
        <v>24</v>
      </c>
      <c r="F68" s="9" t="s">
        <v>94</v>
      </c>
      <c r="G68" s="9" t="s">
        <v>33</v>
      </c>
      <c r="H68" s="9" t="s">
        <v>36</v>
      </c>
      <c r="I68" s="5">
        <v>9.6999999999999993</v>
      </c>
      <c r="J68" s="5">
        <v>8.9499999999999993</v>
      </c>
      <c r="K68" s="5">
        <v>8.8000000000000007</v>
      </c>
      <c r="L68" s="5" t="s">
        <v>1</v>
      </c>
      <c r="M68" s="5" t="s">
        <v>1</v>
      </c>
      <c r="N68" s="5" t="s">
        <v>1</v>
      </c>
      <c r="O68" s="5" t="s">
        <v>1</v>
      </c>
      <c r="P68" s="5" t="s">
        <v>1</v>
      </c>
      <c r="Q68" s="5" t="s">
        <v>1</v>
      </c>
      <c r="R68" s="5" t="s">
        <v>1</v>
      </c>
      <c r="S68" s="5" t="s">
        <v>1</v>
      </c>
      <c r="T68" s="5" t="s">
        <v>1</v>
      </c>
      <c r="U68" s="5" t="s">
        <v>1</v>
      </c>
      <c r="V68" s="5" t="s">
        <v>1</v>
      </c>
      <c r="W68" s="5" t="s">
        <v>1</v>
      </c>
      <c r="X68" s="5" t="s">
        <v>1</v>
      </c>
      <c r="Y68" s="5" t="s">
        <v>1</v>
      </c>
      <c r="Z68" s="5">
        <f t="shared" si="27"/>
        <v>8.8000000000000007</v>
      </c>
      <c r="AA68" s="5">
        <f t="shared" si="28"/>
        <v>9.6999999999999993</v>
      </c>
      <c r="AB68" s="5">
        <f t="shared" si="29"/>
        <v>0.89999999999999858</v>
      </c>
      <c r="AC68" s="5">
        <f t="shared" si="22"/>
        <v>9.15</v>
      </c>
      <c r="AD68" s="5">
        <f t="shared" si="30"/>
        <v>0.48218253804964722</v>
      </c>
      <c r="AE68" s="5" t="s">
        <v>1</v>
      </c>
      <c r="AF68" s="5">
        <f t="shared" si="31"/>
        <v>6.15</v>
      </c>
      <c r="AG68" s="5">
        <f t="shared" si="24"/>
        <v>6.6999999999999993</v>
      </c>
      <c r="AH68" s="5" t="s">
        <v>1</v>
      </c>
      <c r="AI68" s="5" t="s">
        <v>1</v>
      </c>
      <c r="AJ68" s="5" t="s">
        <v>1</v>
      </c>
      <c r="AK68" s="17"/>
    </row>
    <row r="69" spans="1:37" x14ac:dyDescent="0.5">
      <c r="A69" s="1" t="s">
        <v>96</v>
      </c>
      <c r="B69" s="10" t="s">
        <v>97</v>
      </c>
      <c r="C69" s="9">
        <v>11</v>
      </c>
      <c r="D69" s="9" t="s">
        <v>19</v>
      </c>
      <c r="E69" s="9" t="s">
        <v>24</v>
      </c>
      <c r="F69" s="9" t="s">
        <v>94</v>
      </c>
      <c r="G69" s="9" t="s">
        <v>21</v>
      </c>
      <c r="H69" s="9" t="s">
        <v>25</v>
      </c>
      <c r="I69" s="5">
        <v>9.1499999999999986</v>
      </c>
      <c r="J69" s="5">
        <v>8</v>
      </c>
      <c r="K69" s="5">
        <v>8.5</v>
      </c>
      <c r="L69" s="5">
        <v>9.1000000000000014</v>
      </c>
      <c r="M69" s="5">
        <v>9</v>
      </c>
      <c r="N69" s="5">
        <v>9.4</v>
      </c>
      <c r="O69" s="5">
        <v>9.5500000000000007</v>
      </c>
      <c r="P69" s="5">
        <v>9.1999999999999993</v>
      </c>
      <c r="Q69" s="5">
        <v>8.65</v>
      </c>
      <c r="R69" s="5">
        <v>8.65</v>
      </c>
      <c r="S69" s="5" t="s">
        <v>1</v>
      </c>
      <c r="T69" s="5" t="s">
        <v>1</v>
      </c>
      <c r="U69" s="5" t="s">
        <v>1</v>
      </c>
      <c r="V69" s="5" t="s">
        <v>1</v>
      </c>
      <c r="W69" s="5" t="s">
        <v>1</v>
      </c>
      <c r="X69" s="5" t="s">
        <v>1</v>
      </c>
      <c r="Y69" s="5" t="s">
        <v>1</v>
      </c>
      <c r="Z69" s="5">
        <f t="shared" si="27"/>
        <v>8</v>
      </c>
      <c r="AA69" s="5">
        <f t="shared" si="28"/>
        <v>9.5500000000000007</v>
      </c>
      <c r="AB69" s="5">
        <f t="shared" si="29"/>
        <v>1.5500000000000007</v>
      </c>
      <c r="AC69" s="5">
        <f t="shared" si="22"/>
        <v>8.9200000000000017</v>
      </c>
      <c r="AD69" s="5">
        <f t="shared" si="30"/>
        <v>0.46738040656882962</v>
      </c>
      <c r="AE69" s="5">
        <v>10.4</v>
      </c>
      <c r="AF69" s="5">
        <f t="shared" si="31"/>
        <v>5.9200000000000017</v>
      </c>
      <c r="AG69" s="5">
        <f t="shared" si="24"/>
        <v>6.1499999999999986</v>
      </c>
      <c r="AH69" s="5">
        <f t="shared" ref="AH69:AH105" si="32">AE69-3</f>
        <v>7.4</v>
      </c>
      <c r="AI69" s="3">
        <f t="shared" ref="AI69:AI86" si="33">ABS(AC69-AE69)</f>
        <v>1.4799999999999986</v>
      </c>
      <c r="AJ69" s="5">
        <f t="shared" ref="AJ69:AJ105" si="34">ABS(I69-AE69)</f>
        <v>1.2500000000000018</v>
      </c>
      <c r="AK69" s="17"/>
    </row>
    <row r="70" spans="1:37" x14ac:dyDescent="0.5">
      <c r="A70" s="1" t="s">
        <v>96</v>
      </c>
      <c r="B70" s="10" t="s">
        <v>97</v>
      </c>
      <c r="C70" s="9">
        <v>12</v>
      </c>
      <c r="D70" s="9" t="s">
        <v>19</v>
      </c>
      <c r="E70" s="9" t="s">
        <v>24</v>
      </c>
      <c r="F70" s="9" t="s">
        <v>94</v>
      </c>
      <c r="G70" s="9" t="s">
        <v>33</v>
      </c>
      <c r="H70" s="9" t="s">
        <v>35</v>
      </c>
      <c r="I70" s="5">
        <v>13.2</v>
      </c>
      <c r="J70" s="5">
        <v>13.2</v>
      </c>
      <c r="K70" s="5">
        <v>13</v>
      </c>
      <c r="L70" s="5">
        <v>13</v>
      </c>
      <c r="M70" s="5" t="s">
        <v>1</v>
      </c>
      <c r="N70" s="5" t="s">
        <v>1</v>
      </c>
      <c r="O70" s="5" t="s">
        <v>1</v>
      </c>
      <c r="P70" s="5" t="s">
        <v>1</v>
      </c>
      <c r="Q70" s="5" t="s">
        <v>1</v>
      </c>
      <c r="R70" s="5" t="s">
        <v>1</v>
      </c>
      <c r="S70" s="5" t="s">
        <v>1</v>
      </c>
      <c r="T70" s="5" t="s">
        <v>1</v>
      </c>
      <c r="U70" s="5" t="s">
        <v>1</v>
      </c>
      <c r="V70" s="5" t="s">
        <v>1</v>
      </c>
      <c r="W70" s="5" t="s">
        <v>1</v>
      </c>
      <c r="X70" s="5" t="s">
        <v>1</v>
      </c>
      <c r="Y70" s="5" t="s">
        <v>1</v>
      </c>
      <c r="Z70" s="5">
        <f t="shared" si="27"/>
        <v>13</v>
      </c>
      <c r="AA70" s="5">
        <f t="shared" si="28"/>
        <v>13.2</v>
      </c>
      <c r="AB70" s="5">
        <f t="shared" si="29"/>
        <v>0.19999999999999929</v>
      </c>
      <c r="AC70" s="5">
        <f t="shared" si="22"/>
        <v>13.1</v>
      </c>
      <c r="AD70" s="5">
        <f t="shared" si="30"/>
        <v>0.11547005383792475</v>
      </c>
      <c r="AE70" s="5">
        <v>12.2</v>
      </c>
      <c r="AF70" s="5">
        <f t="shared" si="31"/>
        <v>10.1</v>
      </c>
      <c r="AG70" s="5">
        <f t="shared" si="24"/>
        <v>10.199999999999999</v>
      </c>
      <c r="AH70" s="5">
        <f t="shared" si="32"/>
        <v>9.1999999999999993</v>
      </c>
      <c r="AI70" s="3">
        <f t="shared" si="33"/>
        <v>0.90000000000000036</v>
      </c>
      <c r="AJ70" s="5">
        <f t="shared" si="34"/>
        <v>1</v>
      </c>
      <c r="AK70" s="17"/>
    </row>
    <row r="71" spans="1:37" x14ac:dyDescent="0.5">
      <c r="A71" s="1" t="s">
        <v>96</v>
      </c>
      <c r="B71" s="10" t="s">
        <v>97</v>
      </c>
      <c r="C71" s="9">
        <v>14</v>
      </c>
      <c r="D71" s="9" t="s">
        <v>19</v>
      </c>
      <c r="E71" s="9" t="s">
        <v>24</v>
      </c>
      <c r="F71" s="9" t="s">
        <v>94</v>
      </c>
      <c r="G71" s="9" t="s">
        <v>21</v>
      </c>
      <c r="H71" s="9" t="s">
        <v>27</v>
      </c>
      <c r="I71" s="5">
        <v>10.600000000000001</v>
      </c>
      <c r="J71" s="5">
        <v>11.45</v>
      </c>
      <c r="K71" s="5">
        <v>11.3</v>
      </c>
      <c r="L71" s="5">
        <v>11.75</v>
      </c>
      <c r="M71" s="5">
        <v>11.15</v>
      </c>
      <c r="N71" s="5">
        <v>10.6</v>
      </c>
      <c r="O71" s="5">
        <v>10.649999999999999</v>
      </c>
      <c r="P71" s="5">
        <v>11.3</v>
      </c>
      <c r="Q71" s="5">
        <v>11.25</v>
      </c>
      <c r="R71" s="5">
        <v>11.7</v>
      </c>
      <c r="S71" s="5">
        <v>12</v>
      </c>
      <c r="T71" s="5" t="s">
        <v>1</v>
      </c>
      <c r="U71" s="5" t="s">
        <v>1</v>
      </c>
      <c r="V71" s="5" t="s">
        <v>1</v>
      </c>
      <c r="W71" s="5" t="s">
        <v>1</v>
      </c>
      <c r="X71" s="5" t="s">
        <v>1</v>
      </c>
      <c r="Y71" s="5" t="s">
        <v>1</v>
      </c>
      <c r="Z71" s="5">
        <f t="shared" si="27"/>
        <v>10.6</v>
      </c>
      <c r="AA71" s="5">
        <f t="shared" si="28"/>
        <v>12</v>
      </c>
      <c r="AB71" s="5">
        <f t="shared" si="29"/>
        <v>1.4000000000000004</v>
      </c>
      <c r="AC71" s="5">
        <f t="shared" si="22"/>
        <v>11.25</v>
      </c>
      <c r="AD71" s="5">
        <f t="shared" si="30"/>
        <v>0.47696960070847277</v>
      </c>
      <c r="AE71" s="5">
        <v>11.9</v>
      </c>
      <c r="AF71" s="5">
        <f t="shared" si="31"/>
        <v>8.25</v>
      </c>
      <c r="AG71" s="5">
        <f t="shared" si="24"/>
        <v>7.6000000000000014</v>
      </c>
      <c r="AH71" s="5">
        <f t="shared" si="32"/>
        <v>8.9</v>
      </c>
      <c r="AI71" s="3">
        <f t="shared" si="33"/>
        <v>0.65000000000000036</v>
      </c>
      <c r="AJ71" s="5">
        <f t="shared" si="34"/>
        <v>1.2999999999999989</v>
      </c>
      <c r="AK71" s="17"/>
    </row>
    <row r="72" spans="1:37" x14ac:dyDescent="0.5">
      <c r="A72" s="1" t="s">
        <v>96</v>
      </c>
      <c r="B72" s="10" t="s">
        <v>97</v>
      </c>
      <c r="C72" s="9">
        <v>15</v>
      </c>
      <c r="D72" s="9" t="s">
        <v>19</v>
      </c>
      <c r="E72" s="9" t="s">
        <v>24</v>
      </c>
      <c r="F72" s="9" t="s">
        <v>94</v>
      </c>
      <c r="G72" s="9" t="s">
        <v>21</v>
      </c>
      <c r="H72" s="9" t="s">
        <v>22</v>
      </c>
      <c r="I72" s="5">
        <v>11.6</v>
      </c>
      <c r="J72" s="5">
        <v>11.45</v>
      </c>
      <c r="K72" s="5">
        <v>10.75</v>
      </c>
      <c r="L72" s="5">
        <v>10.350000000000001</v>
      </c>
      <c r="M72" s="5">
        <v>10.199999999999999</v>
      </c>
      <c r="N72" s="5">
        <v>10.350000000000001</v>
      </c>
      <c r="O72" s="5">
        <v>10.850000000000001</v>
      </c>
      <c r="P72" s="5">
        <v>10.95</v>
      </c>
      <c r="Q72" s="5">
        <v>11.2</v>
      </c>
      <c r="R72" s="5">
        <v>11</v>
      </c>
      <c r="S72" s="5" t="s">
        <v>1</v>
      </c>
      <c r="T72" s="5" t="s">
        <v>1</v>
      </c>
      <c r="U72" s="5" t="s">
        <v>1</v>
      </c>
      <c r="V72" s="5" t="s">
        <v>1</v>
      </c>
      <c r="W72" s="5" t="s">
        <v>1</v>
      </c>
      <c r="X72" s="5" t="s">
        <v>1</v>
      </c>
      <c r="Y72" s="5" t="s">
        <v>1</v>
      </c>
      <c r="Z72" s="5">
        <f t="shared" si="27"/>
        <v>10.199999999999999</v>
      </c>
      <c r="AA72" s="5">
        <f t="shared" si="28"/>
        <v>11.6</v>
      </c>
      <c r="AB72" s="5">
        <f t="shared" si="29"/>
        <v>1.4000000000000004</v>
      </c>
      <c r="AC72" s="5">
        <f t="shared" si="22"/>
        <v>10.87</v>
      </c>
      <c r="AD72" s="5">
        <f t="shared" si="30"/>
        <v>0.47211109803613854</v>
      </c>
      <c r="AE72" s="5">
        <v>11.3</v>
      </c>
      <c r="AF72" s="5">
        <f t="shared" si="31"/>
        <v>7.8699999999999992</v>
      </c>
      <c r="AG72" s="5">
        <f t="shared" si="24"/>
        <v>8.6</v>
      </c>
      <c r="AH72" s="5">
        <f t="shared" si="32"/>
        <v>8.3000000000000007</v>
      </c>
      <c r="AI72" s="3">
        <f t="shared" si="33"/>
        <v>0.43000000000000149</v>
      </c>
      <c r="AJ72" s="5">
        <f t="shared" si="34"/>
        <v>0.29999999999999893</v>
      </c>
      <c r="AK72" s="17"/>
    </row>
    <row r="73" spans="1:37" x14ac:dyDescent="0.5">
      <c r="A73" s="1" t="s">
        <v>96</v>
      </c>
      <c r="B73" s="10" t="s">
        <v>97</v>
      </c>
      <c r="C73" s="9">
        <v>16</v>
      </c>
      <c r="D73" s="9" t="s">
        <v>19</v>
      </c>
      <c r="E73" s="9" t="s">
        <v>24</v>
      </c>
      <c r="F73" s="9" t="s">
        <v>94</v>
      </c>
      <c r="G73" s="9" t="s">
        <v>26</v>
      </c>
      <c r="H73" s="9" t="s">
        <v>27</v>
      </c>
      <c r="I73" s="5">
        <v>11.6</v>
      </c>
      <c r="J73" s="5">
        <v>11.7</v>
      </c>
      <c r="K73" s="5">
        <v>12.35</v>
      </c>
      <c r="L73" s="5">
        <v>12.9</v>
      </c>
      <c r="M73" s="5">
        <v>11.75</v>
      </c>
      <c r="N73" s="5">
        <v>11.25</v>
      </c>
      <c r="O73" s="5">
        <v>11.2</v>
      </c>
      <c r="P73" s="5">
        <v>10.850000000000001</v>
      </c>
      <c r="Q73" s="5">
        <v>11.35</v>
      </c>
      <c r="R73" s="5">
        <v>11.95</v>
      </c>
      <c r="S73" s="5">
        <v>12</v>
      </c>
      <c r="T73" s="5" t="s">
        <v>1</v>
      </c>
      <c r="U73" s="5" t="s">
        <v>1</v>
      </c>
      <c r="V73" s="5" t="s">
        <v>1</v>
      </c>
      <c r="W73" s="5" t="s">
        <v>1</v>
      </c>
      <c r="X73" s="5" t="s">
        <v>1</v>
      </c>
      <c r="Y73" s="5" t="s">
        <v>1</v>
      </c>
      <c r="Z73" s="5">
        <f t="shared" si="27"/>
        <v>10.850000000000001</v>
      </c>
      <c r="AA73" s="5">
        <f t="shared" si="28"/>
        <v>12.9</v>
      </c>
      <c r="AB73" s="5">
        <f t="shared" si="29"/>
        <v>2.0499999999999989</v>
      </c>
      <c r="AC73" s="5">
        <f t="shared" si="22"/>
        <v>11.718181818181817</v>
      </c>
      <c r="AD73" s="5">
        <f t="shared" si="30"/>
        <v>0.57631273076027356</v>
      </c>
      <c r="AE73" s="5">
        <v>9.1999999999999993</v>
      </c>
      <c r="AF73" s="5">
        <f t="shared" si="31"/>
        <v>8.7181818181818169</v>
      </c>
      <c r="AG73" s="5">
        <f t="shared" si="24"/>
        <v>8.6</v>
      </c>
      <c r="AH73" s="5">
        <f t="shared" si="32"/>
        <v>6.1999999999999993</v>
      </c>
      <c r="AI73" s="3">
        <f t="shared" si="33"/>
        <v>2.5181818181818176</v>
      </c>
      <c r="AJ73" s="5">
        <f t="shared" si="34"/>
        <v>2.4000000000000004</v>
      </c>
      <c r="AK73" s="17"/>
    </row>
    <row r="74" spans="1:37" x14ac:dyDescent="0.5">
      <c r="A74" s="1" t="s">
        <v>96</v>
      </c>
      <c r="B74" s="10" t="s">
        <v>97</v>
      </c>
      <c r="C74" s="9">
        <v>19</v>
      </c>
      <c r="D74" s="9" t="s">
        <v>19</v>
      </c>
      <c r="E74" s="9" t="s">
        <v>24</v>
      </c>
      <c r="F74" s="9" t="s">
        <v>94</v>
      </c>
      <c r="G74" s="9" t="s">
        <v>29</v>
      </c>
      <c r="H74" s="9" t="s">
        <v>25</v>
      </c>
      <c r="I74" s="5">
        <v>9.9</v>
      </c>
      <c r="J74" s="5">
        <v>9.6999999999999993</v>
      </c>
      <c r="K74" s="5">
        <v>10.6</v>
      </c>
      <c r="L74" s="5">
        <v>10.95</v>
      </c>
      <c r="M74" s="5">
        <v>10.649999999999999</v>
      </c>
      <c r="N74" s="5">
        <v>10.5</v>
      </c>
      <c r="O74" s="5">
        <v>10.4</v>
      </c>
      <c r="P74" s="5" t="s">
        <v>1</v>
      </c>
      <c r="Q74" s="5" t="s">
        <v>1</v>
      </c>
      <c r="R74" s="5" t="s">
        <v>1</v>
      </c>
      <c r="S74" s="5" t="s">
        <v>1</v>
      </c>
      <c r="T74" s="5" t="s">
        <v>1</v>
      </c>
      <c r="U74" s="5" t="s">
        <v>1</v>
      </c>
      <c r="V74" s="5" t="s">
        <v>1</v>
      </c>
      <c r="W74" s="5" t="s">
        <v>1</v>
      </c>
      <c r="X74" s="5" t="s">
        <v>1</v>
      </c>
      <c r="Y74" s="5" t="s">
        <v>1</v>
      </c>
      <c r="Z74" s="5">
        <f t="shared" si="27"/>
        <v>9.6999999999999993</v>
      </c>
      <c r="AA74" s="5">
        <f t="shared" si="28"/>
        <v>10.95</v>
      </c>
      <c r="AB74" s="5">
        <f t="shared" si="29"/>
        <v>1.25</v>
      </c>
      <c r="AC74" s="5">
        <f t="shared" si="22"/>
        <v>10.385714285714286</v>
      </c>
      <c r="AD74" s="5">
        <f t="shared" si="30"/>
        <v>0.43847680071117168</v>
      </c>
      <c r="AE74" s="5">
        <v>10.8</v>
      </c>
      <c r="AF74" s="5">
        <f t="shared" si="31"/>
        <v>7.3857142857142861</v>
      </c>
      <c r="AG74" s="5">
        <f t="shared" si="24"/>
        <v>6.9</v>
      </c>
      <c r="AH74" s="5">
        <f t="shared" si="32"/>
        <v>7.8000000000000007</v>
      </c>
      <c r="AI74" s="3">
        <f t="shared" si="33"/>
        <v>0.41428571428571459</v>
      </c>
      <c r="AJ74" s="5">
        <f t="shared" si="34"/>
        <v>0.90000000000000036</v>
      </c>
      <c r="AK74" s="17"/>
    </row>
    <row r="75" spans="1:37" x14ac:dyDescent="0.5">
      <c r="A75" s="1" t="s">
        <v>96</v>
      </c>
      <c r="B75" s="10" t="s">
        <v>97</v>
      </c>
      <c r="C75" s="9">
        <v>20</v>
      </c>
      <c r="D75" s="9" t="s">
        <v>19</v>
      </c>
      <c r="E75" s="9" t="s">
        <v>24</v>
      </c>
      <c r="F75" s="9" t="s">
        <v>94</v>
      </c>
      <c r="G75" s="9" t="s">
        <v>21</v>
      </c>
      <c r="H75" s="9" t="s">
        <v>22</v>
      </c>
      <c r="I75" s="5">
        <v>10.75</v>
      </c>
      <c r="J75" s="5">
        <v>10.45</v>
      </c>
      <c r="K75" s="5">
        <v>9.8000000000000007</v>
      </c>
      <c r="L75" s="5">
        <v>9.6999999999999993</v>
      </c>
      <c r="M75" s="5">
        <v>9.9499999999999993</v>
      </c>
      <c r="N75" s="5">
        <v>10.149999999999999</v>
      </c>
      <c r="O75" s="5">
        <v>10.45</v>
      </c>
      <c r="P75" s="5">
        <v>11.1</v>
      </c>
      <c r="Q75" s="5" t="s">
        <v>1</v>
      </c>
      <c r="R75" s="5" t="s">
        <v>1</v>
      </c>
      <c r="S75" s="5" t="s">
        <v>1</v>
      </c>
      <c r="T75" s="5" t="s">
        <v>1</v>
      </c>
      <c r="U75" s="5" t="s">
        <v>1</v>
      </c>
      <c r="V75" s="5" t="s">
        <v>1</v>
      </c>
      <c r="W75" s="5" t="s">
        <v>1</v>
      </c>
      <c r="X75" s="5" t="s">
        <v>1</v>
      </c>
      <c r="Y75" s="5" t="s">
        <v>1</v>
      </c>
      <c r="Z75" s="5">
        <f t="shared" si="27"/>
        <v>9.6999999999999993</v>
      </c>
      <c r="AA75" s="5">
        <f t="shared" si="28"/>
        <v>11.1</v>
      </c>
      <c r="AB75" s="5">
        <f t="shared" si="29"/>
        <v>1.4000000000000004</v>
      </c>
      <c r="AC75" s="5">
        <f t="shared" si="22"/>
        <v>10.293749999999999</v>
      </c>
      <c r="AD75" s="5">
        <f t="shared" si="30"/>
        <v>0.48435339813581807</v>
      </c>
      <c r="AE75" s="5">
        <v>10.3</v>
      </c>
      <c r="AF75" s="5">
        <f t="shared" si="31"/>
        <v>7.2937499999999993</v>
      </c>
      <c r="AG75" s="5">
        <f t="shared" si="24"/>
        <v>7.75</v>
      </c>
      <c r="AH75" s="5">
        <f t="shared" si="32"/>
        <v>7.3000000000000007</v>
      </c>
      <c r="AI75" s="3">
        <f t="shared" si="33"/>
        <v>6.2500000000014211E-3</v>
      </c>
      <c r="AJ75" s="5">
        <f t="shared" si="34"/>
        <v>0.44999999999999929</v>
      </c>
      <c r="AK75" s="17"/>
    </row>
    <row r="76" spans="1:37" x14ac:dyDescent="0.5">
      <c r="A76" s="1" t="s">
        <v>96</v>
      </c>
      <c r="B76" s="10" t="s">
        <v>97</v>
      </c>
      <c r="C76" s="9">
        <v>21</v>
      </c>
      <c r="D76" s="9" t="s">
        <v>19</v>
      </c>
      <c r="E76" s="9" t="s">
        <v>24</v>
      </c>
      <c r="F76" s="9" t="s">
        <v>94</v>
      </c>
      <c r="G76" s="9" t="s">
        <v>29</v>
      </c>
      <c r="H76" s="9" t="s">
        <v>27</v>
      </c>
      <c r="I76" s="5">
        <v>9</v>
      </c>
      <c r="J76" s="5">
        <v>9.3500000000000014</v>
      </c>
      <c r="K76" s="5">
        <v>10.55</v>
      </c>
      <c r="L76" s="5" t="s">
        <v>1</v>
      </c>
      <c r="M76" s="5" t="s">
        <v>1</v>
      </c>
      <c r="N76" s="5" t="s">
        <v>1</v>
      </c>
      <c r="O76" s="5" t="s">
        <v>1</v>
      </c>
      <c r="P76" s="5" t="s">
        <v>1</v>
      </c>
      <c r="Q76" s="5" t="s">
        <v>1</v>
      </c>
      <c r="R76" s="5" t="s">
        <v>1</v>
      </c>
      <c r="S76" s="5" t="s">
        <v>1</v>
      </c>
      <c r="T76" s="5" t="s">
        <v>1</v>
      </c>
      <c r="U76" s="5" t="s">
        <v>1</v>
      </c>
      <c r="V76" s="5" t="s">
        <v>1</v>
      </c>
      <c r="W76" s="5" t="s">
        <v>1</v>
      </c>
      <c r="X76" s="5" t="s">
        <v>1</v>
      </c>
      <c r="Y76" s="5" t="s">
        <v>1</v>
      </c>
      <c r="Z76" s="5">
        <f t="shared" si="27"/>
        <v>9</v>
      </c>
      <c r="AA76" s="5">
        <f t="shared" si="28"/>
        <v>10.55</v>
      </c>
      <c r="AB76" s="5">
        <f t="shared" si="29"/>
        <v>1.5500000000000007</v>
      </c>
      <c r="AC76" s="5">
        <f t="shared" si="22"/>
        <v>9.6333333333333346</v>
      </c>
      <c r="AD76" s="5">
        <f t="shared" si="30"/>
        <v>0.81291655988381339</v>
      </c>
      <c r="AE76" s="5">
        <v>11.1</v>
      </c>
      <c r="AF76" s="5">
        <f t="shared" si="31"/>
        <v>6.6333333333333346</v>
      </c>
      <c r="AG76" s="5">
        <f t="shared" si="24"/>
        <v>6</v>
      </c>
      <c r="AH76" s="5">
        <f t="shared" si="32"/>
        <v>8.1</v>
      </c>
      <c r="AI76" s="3">
        <f t="shared" si="33"/>
        <v>1.466666666666665</v>
      </c>
      <c r="AJ76" s="5">
        <f t="shared" si="34"/>
        <v>2.0999999999999996</v>
      </c>
      <c r="AK76" s="17"/>
    </row>
    <row r="77" spans="1:37" x14ac:dyDescent="0.5">
      <c r="A77" s="1" t="s">
        <v>96</v>
      </c>
      <c r="B77" s="10" t="s">
        <v>97</v>
      </c>
      <c r="C77" s="9">
        <v>22</v>
      </c>
      <c r="D77" s="9" t="s">
        <v>19</v>
      </c>
      <c r="E77" s="9" t="s">
        <v>24</v>
      </c>
      <c r="F77" s="9" t="s">
        <v>94</v>
      </c>
      <c r="G77" s="9" t="s">
        <v>29</v>
      </c>
      <c r="H77" s="9" t="s">
        <v>27</v>
      </c>
      <c r="I77" s="5">
        <v>9.1499999999999986</v>
      </c>
      <c r="J77" s="5">
        <v>8.25</v>
      </c>
      <c r="K77" s="5">
        <v>9.35</v>
      </c>
      <c r="L77" s="5">
        <v>9.6999999999999993</v>
      </c>
      <c r="M77" s="5" t="s">
        <v>1</v>
      </c>
      <c r="N77" s="5" t="s">
        <v>1</v>
      </c>
      <c r="O77" s="5" t="s">
        <v>1</v>
      </c>
      <c r="P77" s="5" t="s">
        <v>1</v>
      </c>
      <c r="Q77" s="5" t="s">
        <v>1</v>
      </c>
      <c r="R77" s="5" t="s">
        <v>1</v>
      </c>
      <c r="S77" s="5" t="s">
        <v>1</v>
      </c>
      <c r="T77" s="5" t="s">
        <v>1</v>
      </c>
      <c r="U77" s="5" t="s">
        <v>1</v>
      </c>
      <c r="V77" s="5" t="s">
        <v>1</v>
      </c>
      <c r="W77" s="5" t="s">
        <v>1</v>
      </c>
      <c r="X77" s="5" t="s">
        <v>1</v>
      </c>
      <c r="Y77" s="5" t="s">
        <v>1</v>
      </c>
      <c r="Z77" s="5">
        <f t="shared" si="27"/>
        <v>8.25</v>
      </c>
      <c r="AA77" s="5">
        <f t="shared" si="28"/>
        <v>9.6999999999999993</v>
      </c>
      <c r="AB77" s="5">
        <f t="shared" si="29"/>
        <v>1.4499999999999993</v>
      </c>
      <c r="AC77" s="5">
        <f t="shared" si="22"/>
        <v>9.1125000000000007</v>
      </c>
      <c r="AD77" s="5">
        <f t="shared" si="30"/>
        <v>0.61829739338498446</v>
      </c>
      <c r="AE77" s="5">
        <v>9.6</v>
      </c>
      <c r="AF77" s="5">
        <f t="shared" si="31"/>
        <v>6.1125000000000007</v>
      </c>
      <c r="AG77" s="5">
        <f t="shared" si="24"/>
        <v>6.1499999999999986</v>
      </c>
      <c r="AH77" s="5">
        <f t="shared" si="32"/>
        <v>6.6</v>
      </c>
      <c r="AI77" s="3">
        <f t="shared" si="33"/>
        <v>0.48749999999999893</v>
      </c>
      <c r="AJ77" s="5">
        <f t="shared" si="34"/>
        <v>0.45000000000000107</v>
      </c>
      <c r="AK77" s="17"/>
    </row>
    <row r="78" spans="1:37" x14ac:dyDescent="0.5">
      <c r="A78" s="1" t="s">
        <v>96</v>
      </c>
      <c r="B78" s="10" t="s">
        <v>97</v>
      </c>
      <c r="C78" s="9">
        <v>24</v>
      </c>
      <c r="D78" s="9" t="s">
        <v>19</v>
      </c>
      <c r="E78" s="9" t="s">
        <v>24</v>
      </c>
      <c r="F78" s="9" t="s">
        <v>94</v>
      </c>
      <c r="G78" s="9" t="s">
        <v>29</v>
      </c>
      <c r="H78" s="9" t="s">
        <v>27</v>
      </c>
      <c r="I78" s="5">
        <v>7.35</v>
      </c>
      <c r="J78" s="5">
        <v>6.9499999999999993</v>
      </c>
      <c r="K78" s="5">
        <v>7.6999999999999993</v>
      </c>
      <c r="L78" s="5">
        <v>8.9499999999999993</v>
      </c>
      <c r="M78" s="5">
        <v>8.5500000000000007</v>
      </c>
      <c r="N78" s="5">
        <v>7.5</v>
      </c>
      <c r="O78" s="5">
        <v>8.1999999999999993</v>
      </c>
      <c r="P78" s="5" t="s">
        <v>1</v>
      </c>
      <c r="Q78" s="5" t="s">
        <v>1</v>
      </c>
      <c r="R78" s="5" t="s">
        <v>1</v>
      </c>
      <c r="S78" s="5" t="s">
        <v>1</v>
      </c>
      <c r="T78" s="5" t="s">
        <v>1</v>
      </c>
      <c r="U78" s="5" t="s">
        <v>1</v>
      </c>
      <c r="V78" s="5" t="s">
        <v>1</v>
      </c>
      <c r="W78" s="5" t="s">
        <v>1</v>
      </c>
      <c r="X78" s="5" t="s">
        <v>1</v>
      </c>
      <c r="Y78" s="5" t="s">
        <v>1</v>
      </c>
      <c r="Z78" s="5">
        <f t="shared" si="27"/>
        <v>6.9499999999999993</v>
      </c>
      <c r="AA78" s="5">
        <f t="shared" si="28"/>
        <v>8.9499999999999993</v>
      </c>
      <c r="AB78" s="5">
        <f t="shared" si="29"/>
        <v>2</v>
      </c>
      <c r="AC78" s="5">
        <f t="shared" si="22"/>
        <v>7.8857142857142861</v>
      </c>
      <c r="AD78" s="5">
        <f t="shared" si="30"/>
        <v>0.70929206825907642</v>
      </c>
      <c r="AE78" s="5">
        <v>8</v>
      </c>
      <c r="AF78" s="5">
        <f t="shared" si="31"/>
        <v>4.8857142857142861</v>
      </c>
      <c r="AG78" s="5">
        <f t="shared" si="24"/>
        <v>4.3499999999999996</v>
      </c>
      <c r="AH78" s="5">
        <f t="shared" si="32"/>
        <v>5</v>
      </c>
      <c r="AI78" s="3">
        <f t="shared" si="33"/>
        <v>0.11428571428571388</v>
      </c>
      <c r="AJ78" s="5">
        <f t="shared" si="34"/>
        <v>0.65000000000000036</v>
      </c>
      <c r="AK78" s="17"/>
    </row>
    <row r="79" spans="1:37" x14ac:dyDescent="0.5">
      <c r="A79" s="1" t="s">
        <v>96</v>
      </c>
      <c r="B79" s="10" t="s">
        <v>97</v>
      </c>
      <c r="C79" s="9">
        <v>25</v>
      </c>
      <c r="D79" s="9" t="s">
        <v>19</v>
      </c>
      <c r="E79" s="9" t="s">
        <v>24</v>
      </c>
      <c r="F79" s="9" t="s">
        <v>94</v>
      </c>
      <c r="G79" s="9" t="s">
        <v>29</v>
      </c>
      <c r="H79" s="9" t="s">
        <v>27</v>
      </c>
      <c r="I79" s="5">
        <v>12.350000000000001</v>
      </c>
      <c r="J79" s="5">
        <v>12</v>
      </c>
      <c r="K79" s="5" t="s">
        <v>1</v>
      </c>
      <c r="L79" s="5" t="s">
        <v>1</v>
      </c>
      <c r="M79" s="5" t="s">
        <v>1</v>
      </c>
      <c r="N79" s="5" t="s">
        <v>1</v>
      </c>
      <c r="O79" s="5" t="s">
        <v>1</v>
      </c>
      <c r="P79" s="5" t="s">
        <v>1</v>
      </c>
      <c r="Q79" s="5" t="s">
        <v>1</v>
      </c>
      <c r="R79" s="5" t="s">
        <v>1</v>
      </c>
      <c r="S79" s="5" t="s">
        <v>1</v>
      </c>
      <c r="T79" s="5" t="s">
        <v>1</v>
      </c>
      <c r="U79" s="5" t="s">
        <v>1</v>
      </c>
      <c r="V79" s="5" t="s">
        <v>1</v>
      </c>
      <c r="W79" s="5" t="s">
        <v>1</v>
      </c>
      <c r="X79" s="5" t="s">
        <v>1</v>
      </c>
      <c r="Y79" s="5" t="s">
        <v>1</v>
      </c>
      <c r="Z79" s="5">
        <f t="shared" si="27"/>
        <v>12</v>
      </c>
      <c r="AA79" s="5">
        <f t="shared" si="28"/>
        <v>12.350000000000001</v>
      </c>
      <c r="AB79" s="5">
        <f t="shared" si="29"/>
        <v>0.35000000000000142</v>
      </c>
      <c r="AC79" s="5">
        <f t="shared" si="22"/>
        <v>12.175000000000001</v>
      </c>
      <c r="AD79" s="5">
        <f t="shared" si="30"/>
        <v>0.24748737341529264</v>
      </c>
      <c r="AE79" s="5">
        <v>10</v>
      </c>
      <c r="AF79" s="5">
        <f t="shared" si="31"/>
        <v>9.1750000000000007</v>
      </c>
      <c r="AG79" s="5">
        <f t="shared" si="24"/>
        <v>9.3500000000000014</v>
      </c>
      <c r="AH79" s="5">
        <f t="shared" si="32"/>
        <v>7</v>
      </c>
      <c r="AI79" s="3">
        <f t="shared" si="33"/>
        <v>2.1750000000000007</v>
      </c>
      <c r="AJ79" s="5">
        <f t="shared" si="34"/>
        <v>2.3500000000000014</v>
      </c>
      <c r="AK79" s="17"/>
    </row>
    <row r="80" spans="1:37" x14ac:dyDescent="0.5">
      <c r="A80" s="1" t="s">
        <v>96</v>
      </c>
      <c r="B80" s="10" t="s">
        <v>97</v>
      </c>
      <c r="C80" s="9">
        <v>27</v>
      </c>
      <c r="D80" s="9" t="s">
        <v>19</v>
      </c>
      <c r="E80" s="9" t="s">
        <v>24</v>
      </c>
      <c r="F80" s="9" t="s">
        <v>94</v>
      </c>
      <c r="G80" s="9" t="s">
        <v>26</v>
      </c>
      <c r="H80" s="9" t="s">
        <v>25</v>
      </c>
      <c r="I80" s="5">
        <v>9.0500000000000007</v>
      </c>
      <c r="J80" s="5">
        <v>9.5</v>
      </c>
      <c r="K80" s="5">
        <v>9.4499999999999993</v>
      </c>
      <c r="L80" s="5">
        <v>8.8500000000000014</v>
      </c>
      <c r="M80" s="5">
        <v>8.5500000000000007</v>
      </c>
      <c r="N80" s="5">
        <v>8.3000000000000007</v>
      </c>
      <c r="O80" s="5">
        <v>8.1</v>
      </c>
      <c r="P80" s="5">
        <v>8</v>
      </c>
      <c r="Q80" s="5">
        <v>8.15</v>
      </c>
      <c r="R80" s="5">
        <v>8.6999999999999993</v>
      </c>
      <c r="S80" s="5">
        <v>8.9</v>
      </c>
      <c r="T80" s="5" t="s">
        <v>1</v>
      </c>
      <c r="U80" s="5" t="s">
        <v>1</v>
      </c>
      <c r="V80" s="5" t="s">
        <v>1</v>
      </c>
      <c r="W80" s="5" t="s">
        <v>1</v>
      </c>
      <c r="X80" s="5" t="s">
        <v>1</v>
      </c>
      <c r="Y80" s="5" t="s">
        <v>1</v>
      </c>
      <c r="Z80" s="5">
        <f t="shared" si="27"/>
        <v>8</v>
      </c>
      <c r="AA80" s="5">
        <f t="shared" si="28"/>
        <v>9.5</v>
      </c>
      <c r="AB80" s="5">
        <f t="shared" si="29"/>
        <v>1.5</v>
      </c>
      <c r="AC80" s="5">
        <f t="shared" si="22"/>
        <v>8.6863636363636392</v>
      </c>
      <c r="AD80" s="5">
        <f t="shared" si="30"/>
        <v>0.52157976815196194</v>
      </c>
      <c r="AE80" s="5">
        <v>10.5</v>
      </c>
      <c r="AF80" s="5">
        <f t="shared" si="31"/>
        <v>5.6863636363636392</v>
      </c>
      <c r="AG80" s="5">
        <f t="shared" si="24"/>
        <v>6.0500000000000007</v>
      </c>
      <c r="AH80" s="5">
        <f t="shared" si="32"/>
        <v>7.5</v>
      </c>
      <c r="AI80" s="3">
        <f t="shared" si="33"/>
        <v>1.8136363636363608</v>
      </c>
      <c r="AJ80" s="5">
        <f t="shared" si="34"/>
        <v>1.4499999999999993</v>
      </c>
      <c r="AK80" s="17"/>
    </row>
    <row r="81" spans="1:37" x14ac:dyDescent="0.5">
      <c r="A81" s="1" t="s">
        <v>96</v>
      </c>
      <c r="B81" s="10" t="s">
        <v>97</v>
      </c>
      <c r="C81" s="9">
        <v>28</v>
      </c>
      <c r="D81" s="9" t="s">
        <v>19</v>
      </c>
      <c r="E81" s="9" t="s">
        <v>24</v>
      </c>
      <c r="F81" s="9" t="s">
        <v>94</v>
      </c>
      <c r="G81" s="9" t="s">
        <v>21</v>
      </c>
      <c r="H81" s="9" t="s">
        <v>27</v>
      </c>
      <c r="I81" s="5">
        <v>10.649999999999999</v>
      </c>
      <c r="J81" s="5">
        <v>10.55</v>
      </c>
      <c r="K81" s="5">
        <v>11.2</v>
      </c>
      <c r="L81" s="5">
        <v>11.25</v>
      </c>
      <c r="M81" s="5">
        <v>11.2</v>
      </c>
      <c r="N81" s="5">
        <v>11.4</v>
      </c>
      <c r="O81" s="5">
        <v>11.2</v>
      </c>
      <c r="P81" s="5">
        <v>11.45</v>
      </c>
      <c r="Q81" s="5">
        <v>12.1</v>
      </c>
      <c r="R81" s="5">
        <v>11.899999999999999</v>
      </c>
      <c r="S81" s="5">
        <v>11.25</v>
      </c>
      <c r="T81" s="5">
        <v>10.75</v>
      </c>
      <c r="U81" s="5" t="s">
        <v>1</v>
      </c>
      <c r="V81" s="5" t="s">
        <v>1</v>
      </c>
      <c r="W81" s="5" t="s">
        <v>1</v>
      </c>
      <c r="X81" s="5" t="s">
        <v>1</v>
      </c>
      <c r="Y81" s="5" t="s">
        <v>1</v>
      </c>
      <c r="Z81" s="5">
        <f t="shared" si="27"/>
        <v>10.55</v>
      </c>
      <c r="AA81" s="5">
        <f t="shared" si="28"/>
        <v>12.1</v>
      </c>
      <c r="AB81" s="5">
        <f t="shared" si="29"/>
        <v>1.5499999999999989</v>
      </c>
      <c r="AC81" s="5">
        <f t="shared" si="22"/>
        <v>11.241666666666667</v>
      </c>
      <c r="AD81" s="5">
        <f t="shared" si="30"/>
        <v>0.4586706747534528</v>
      </c>
      <c r="AE81" s="5">
        <v>10.8</v>
      </c>
      <c r="AF81" s="5">
        <f t="shared" si="31"/>
        <v>8.2416666666666671</v>
      </c>
      <c r="AG81" s="5">
        <f t="shared" si="24"/>
        <v>7.6499999999999986</v>
      </c>
      <c r="AH81" s="5">
        <f t="shared" si="32"/>
        <v>7.8000000000000007</v>
      </c>
      <c r="AI81" s="3">
        <f t="shared" si="33"/>
        <v>0.44166666666666643</v>
      </c>
      <c r="AJ81" s="5">
        <f t="shared" si="34"/>
        <v>0.15000000000000213</v>
      </c>
      <c r="AK81" s="17"/>
    </row>
    <row r="82" spans="1:37" x14ac:dyDescent="0.5">
      <c r="A82" s="1" t="s">
        <v>96</v>
      </c>
      <c r="B82" s="10" t="s">
        <v>97</v>
      </c>
      <c r="C82" s="9">
        <v>29</v>
      </c>
      <c r="D82" s="9" t="s">
        <v>19</v>
      </c>
      <c r="E82" s="9" t="s">
        <v>24</v>
      </c>
      <c r="F82" s="9" t="s">
        <v>94</v>
      </c>
      <c r="G82" s="9" t="s">
        <v>21</v>
      </c>
      <c r="H82" s="9" t="s">
        <v>22</v>
      </c>
      <c r="I82" s="5">
        <v>9</v>
      </c>
      <c r="J82" s="5">
        <v>10.55</v>
      </c>
      <c r="K82" s="5">
        <v>11.05</v>
      </c>
      <c r="L82" s="5">
        <v>10.25</v>
      </c>
      <c r="M82" s="5">
        <v>9.6499999999999986</v>
      </c>
      <c r="N82" s="5">
        <v>10.050000000000001</v>
      </c>
      <c r="O82" s="5">
        <v>11.1</v>
      </c>
      <c r="P82" s="5">
        <v>10.6</v>
      </c>
      <c r="Q82" s="5" t="s">
        <v>1</v>
      </c>
      <c r="R82" s="5" t="s">
        <v>1</v>
      </c>
      <c r="S82" s="5" t="s">
        <v>1</v>
      </c>
      <c r="T82" s="5" t="s">
        <v>1</v>
      </c>
      <c r="U82" s="5" t="s">
        <v>1</v>
      </c>
      <c r="V82" s="5" t="s">
        <v>1</v>
      </c>
      <c r="W82" s="5" t="s">
        <v>1</v>
      </c>
      <c r="X82" s="5" t="s">
        <v>1</v>
      </c>
      <c r="Y82" s="5" t="s">
        <v>1</v>
      </c>
      <c r="Z82" s="5">
        <f t="shared" si="27"/>
        <v>9</v>
      </c>
      <c r="AA82" s="5">
        <f t="shared" si="28"/>
        <v>11.1</v>
      </c>
      <c r="AB82" s="5">
        <f t="shared" si="29"/>
        <v>2.0999999999999996</v>
      </c>
      <c r="AC82" s="5">
        <f t="shared" si="22"/>
        <v>10.281249999999998</v>
      </c>
      <c r="AD82" s="5">
        <f t="shared" si="30"/>
        <v>0.71009933912697865</v>
      </c>
      <c r="AE82" s="5">
        <v>11.4</v>
      </c>
      <c r="AF82" s="5">
        <f t="shared" si="31"/>
        <v>7.2812499999999982</v>
      </c>
      <c r="AG82" s="5">
        <f t="shared" si="24"/>
        <v>6</v>
      </c>
      <c r="AH82" s="5">
        <f t="shared" si="32"/>
        <v>8.4</v>
      </c>
      <c r="AI82" s="3">
        <f t="shared" si="33"/>
        <v>1.1187500000000021</v>
      </c>
      <c r="AJ82" s="5">
        <f t="shared" si="34"/>
        <v>2.4000000000000004</v>
      </c>
      <c r="AK82" s="17"/>
    </row>
    <row r="83" spans="1:37" x14ac:dyDescent="0.5">
      <c r="A83" s="1" t="s">
        <v>96</v>
      </c>
      <c r="B83" s="10" t="s">
        <v>97</v>
      </c>
      <c r="C83" s="9">
        <v>32</v>
      </c>
      <c r="D83" s="9" t="s">
        <v>19</v>
      </c>
      <c r="E83" s="9" t="s">
        <v>24</v>
      </c>
      <c r="F83" s="9" t="s">
        <v>94</v>
      </c>
      <c r="G83" s="9" t="s">
        <v>29</v>
      </c>
      <c r="H83" s="9" t="s">
        <v>25</v>
      </c>
      <c r="I83" s="5">
        <v>9.1999999999999993</v>
      </c>
      <c r="J83" s="5">
        <v>8.4</v>
      </c>
      <c r="K83" s="5" t="s">
        <v>1</v>
      </c>
      <c r="L83" s="5" t="s">
        <v>1</v>
      </c>
      <c r="M83" s="5" t="s">
        <v>1</v>
      </c>
      <c r="N83" s="5" t="s">
        <v>1</v>
      </c>
      <c r="O83" s="5" t="s">
        <v>1</v>
      </c>
      <c r="P83" s="5" t="s">
        <v>1</v>
      </c>
      <c r="Q83" s="5" t="s">
        <v>1</v>
      </c>
      <c r="R83" s="5" t="s">
        <v>1</v>
      </c>
      <c r="S83" s="5" t="s">
        <v>1</v>
      </c>
      <c r="T83" s="5" t="s">
        <v>1</v>
      </c>
      <c r="U83" s="5" t="s">
        <v>1</v>
      </c>
      <c r="V83" s="5" t="s">
        <v>1</v>
      </c>
      <c r="W83" s="5" t="s">
        <v>1</v>
      </c>
      <c r="X83" s="5" t="s">
        <v>1</v>
      </c>
      <c r="Y83" s="5" t="s">
        <v>1</v>
      </c>
      <c r="Z83" s="5">
        <f t="shared" si="27"/>
        <v>8.4</v>
      </c>
      <c r="AA83" s="5">
        <f t="shared" si="28"/>
        <v>9.1999999999999993</v>
      </c>
      <c r="AB83" s="5">
        <f t="shared" si="29"/>
        <v>0.79999999999999893</v>
      </c>
      <c r="AC83" s="5">
        <f t="shared" si="22"/>
        <v>8.8000000000000007</v>
      </c>
      <c r="AD83" s="5">
        <f t="shared" si="30"/>
        <v>0.56568542494923724</v>
      </c>
      <c r="AE83" s="5">
        <v>11.1</v>
      </c>
      <c r="AF83" s="5">
        <f t="shared" si="31"/>
        <v>5.8000000000000007</v>
      </c>
      <c r="AG83" s="5">
        <f t="shared" si="24"/>
        <v>6.1999999999999993</v>
      </c>
      <c r="AH83" s="5">
        <f t="shared" si="32"/>
        <v>8.1</v>
      </c>
      <c r="AI83" s="3">
        <f t="shared" si="33"/>
        <v>2.2999999999999989</v>
      </c>
      <c r="AJ83" s="5">
        <f t="shared" si="34"/>
        <v>1.9000000000000004</v>
      </c>
      <c r="AK83" s="17"/>
    </row>
    <row r="84" spans="1:37" x14ac:dyDescent="0.5">
      <c r="A84" s="1" t="s">
        <v>96</v>
      </c>
      <c r="B84" s="10" t="s">
        <v>97</v>
      </c>
      <c r="C84" s="9">
        <v>33</v>
      </c>
      <c r="D84" s="9" t="s">
        <v>19</v>
      </c>
      <c r="E84" s="9" t="s">
        <v>24</v>
      </c>
      <c r="F84" s="9" t="s">
        <v>94</v>
      </c>
      <c r="G84" s="9" t="s">
        <v>29</v>
      </c>
      <c r="H84" s="9" t="s">
        <v>25</v>
      </c>
      <c r="I84" s="5">
        <v>8.1</v>
      </c>
      <c r="J84" s="5">
        <v>8.15</v>
      </c>
      <c r="K84" s="5">
        <v>8.6999999999999993</v>
      </c>
      <c r="L84" s="5" t="s">
        <v>1</v>
      </c>
      <c r="M84" s="5" t="s">
        <v>1</v>
      </c>
      <c r="N84" s="5" t="s">
        <v>1</v>
      </c>
      <c r="O84" s="5" t="s">
        <v>1</v>
      </c>
      <c r="P84" s="5" t="s">
        <v>1</v>
      </c>
      <c r="Q84" s="5" t="s">
        <v>1</v>
      </c>
      <c r="R84" s="5" t="s">
        <v>1</v>
      </c>
      <c r="S84" s="5" t="s">
        <v>1</v>
      </c>
      <c r="T84" s="5" t="s">
        <v>1</v>
      </c>
      <c r="U84" s="5" t="s">
        <v>1</v>
      </c>
      <c r="V84" s="5" t="s">
        <v>1</v>
      </c>
      <c r="W84" s="5" t="s">
        <v>1</v>
      </c>
      <c r="X84" s="5" t="s">
        <v>1</v>
      </c>
      <c r="Y84" s="5" t="s">
        <v>1</v>
      </c>
      <c r="Z84" s="5">
        <f t="shared" si="27"/>
        <v>8.1</v>
      </c>
      <c r="AA84" s="5">
        <f t="shared" si="28"/>
        <v>8.6999999999999993</v>
      </c>
      <c r="AB84" s="5">
        <f t="shared" si="29"/>
        <v>0.59999999999999964</v>
      </c>
      <c r="AC84" s="5">
        <f t="shared" si="22"/>
        <v>8.3166666666666664</v>
      </c>
      <c r="AD84" s="5">
        <f t="shared" si="30"/>
        <v>0.33291640592396926</v>
      </c>
      <c r="AE84" s="5">
        <v>10.5</v>
      </c>
      <c r="AF84" s="5">
        <f t="shared" si="31"/>
        <v>5.3166666666666664</v>
      </c>
      <c r="AG84" s="5">
        <f t="shared" si="24"/>
        <v>5.0999999999999996</v>
      </c>
      <c r="AH84" s="5">
        <f t="shared" si="32"/>
        <v>7.5</v>
      </c>
      <c r="AI84" s="3">
        <f t="shared" si="33"/>
        <v>2.1833333333333336</v>
      </c>
      <c r="AJ84" s="5">
        <f t="shared" si="34"/>
        <v>2.4000000000000004</v>
      </c>
      <c r="AK84" s="17"/>
    </row>
    <row r="85" spans="1:37" x14ac:dyDescent="0.5">
      <c r="A85" s="1" t="s">
        <v>96</v>
      </c>
      <c r="B85" s="10" t="s">
        <v>97</v>
      </c>
      <c r="C85" s="9">
        <v>34</v>
      </c>
      <c r="D85" s="9" t="s">
        <v>19</v>
      </c>
      <c r="E85" s="9" t="s">
        <v>24</v>
      </c>
      <c r="F85" s="9" t="s">
        <v>94</v>
      </c>
      <c r="G85" s="9" t="s">
        <v>21</v>
      </c>
      <c r="H85" s="9" t="s">
        <v>27</v>
      </c>
      <c r="I85" s="5">
        <v>9.65</v>
      </c>
      <c r="J85" s="5">
        <v>10.45</v>
      </c>
      <c r="K85" s="5">
        <v>10.25</v>
      </c>
      <c r="L85" s="5">
        <v>9.5</v>
      </c>
      <c r="M85" s="5">
        <v>9.1499999999999986</v>
      </c>
      <c r="N85" s="5">
        <v>9.75</v>
      </c>
      <c r="O85" s="5">
        <v>9.8000000000000007</v>
      </c>
      <c r="P85" s="5">
        <v>9.0500000000000007</v>
      </c>
      <c r="Q85" s="5">
        <v>8.65</v>
      </c>
      <c r="R85" s="5" t="s">
        <v>1</v>
      </c>
      <c r="S85" s="5" t="s">
        <v>1</v>
      </c>
      <c r="T85" s="5" t="s">
        <v>1</v>
      </c>
      <c r="U85" s="5" t="s">
        <v>1</v>
      </c>
      <c r="V85" s="5" t="s">
        <v>1</v>
      </c>
      <c r="W85" s="5" t="s">
        <v>1</v>
      </c>
      <c r="X85" s="5" t="s">
        <v>1</v>
      </c>
      <c r="Y85" s="5" t="s">
        <v>1</v>
      </c>
      <c r="Z85" s="5">
        <f t="shared" si="27"/>
        <v>8.65</v>
      </c>
      <c r="AA85" s="5">
        <f t="shared" si="28"/>
        <v>10.45</v>
      </c>
      <c r="AB85" s="5">
        <f t="shared" si="29"/>
        <v>1.7999999999999989</v>
      </c>
      <c r="AC85" s="5">
        <f t="shared" si="22"/>
        <v>9.5833333333333339</v>
      </c>
      <c r="AD85" s="5">
        <f t="shared" si="30"/>
        <v>0.57282196186947987</v>
      </c>
      <c r="AE85" s="5">
        <v>10.6</v>
      </c>
      <c r="AF85" s="5">
        <f t="shared" si="31"/>
        <v>6.5833333333333339</v>
      </c>
      <c r="AG85" s="5">
        <f t="shared" si="24"/>
        <v>6.65</v>
      </c>
      <c r="AH85" s="5">
        <f t="shared" si="32"/>
        <v>7.6</v>
      </c>
      <c r="AI85" s="3">
        <f t="shared" si="33"/>
        <v>1.0166666666666657</v>
      </c>
      <c r="AJ85" s="5">
        <f t="shared" si="34"/>
        <v>0.94999999999999929</v>
      </c>
      <c r="AK85" s="16"/>
    </row>
    <row r="86" spans="1:37" x14ac:dyDescent="0.5">
      <c r="A86" s="1" t="s">
        <v>96</v>
      </c>
      <c r="B86" s="10" t="s">
        <v>97</v>
      </c>
      <c r="C86" s="9">
        <v>35</v>
      </c>
      <c r="D86" s="9" t="s">
        <v>19</v>
      </c>
      <c r="E86" s="9" t="s">
        <v>24</v>
      </c>
      <c r="F86" s="9" t="s">
        <v>94</v>
      </c>
      <c r="G86" s="9" t="s">
        <v>29</v>
      </c>
      <c r="H86" s="9" t="s">
        <v>22</v>
      </c>
      <c r="I86" s="5">
        <v>13.15</v>
      </c>
      <c r="J86" s="5">
        <v>13.6</v>
      </c>
      <c r="K86" s="5" t="s">
        <v>1</v>
      </c>
      <c r="L86" s="5" t="s">
        <v>1</v>
      </c>
      <c r="M86" s="5" t="s">
        <v>1</v>
      </c>
      <c r="N86" s="5" t="s">
        <v>1</v>
      </c>
      <c r="O86" s="5" t="s">
        <v>1</v>
      </c>
      <c r="P86" s="5" t="s">
        <v>1</v>
      </c>
      <c r="Q86" s="5" t="s">
        <v>1</v>
      </c>
      <c r="R86" s="5" t="s">
        <v>1</v>
      </c>
      <c r="S86" s="5" t="s">
        <v>1</v>
      </c>
      <c r="T86" s="5" t="s">
        <v>1</v>
      </c>
      <c r="U86" s="5" t="s">
        <v>1</v>
      </c>
      <c r="V86" s="5" t="s">
        <v>1</v>
      </c>
      <c r="W86" s="5" t="s">
        <v>1</v>
      </c>
      <c r="X86" s="5" t="s">
        <v>1</v>
      </c>
      <c r="Y86" s="5" t="s">
        <v>1</v>
      </c>
      <c r="Z86" s="5">
        <f t="shared" si="27"/>
        <v>13.15</v>
      </c>
      <c r="AA86" s="5">
        <f t="shared" si="28"/>
        <v>13.6</v>
      </c>
      <c r="AB86" s="5">
        <f t="shared" si="29"/>
        <v>0.44999999999999929</v>
      </c>
      <c r="AC86" s="5">
        <f t="shared" ref="AC86:AC117" si="35">AVERAGE(I86:Y86)</f>
        <v>13.375</v>
      </c>
      <c r="AD86" s="5">
        <f t="shared" si="30"/>
        <v>0.31819805153394587</v>
      </c>
      <c r="AE86" s="5">
        <v>11.3</v>
      </c>
      <c r="AF86" s="5">
        <f t="shared" si="31"/>
        <v>10.375</v>
      </c>
      <c r="AG86" s="5">
        <f t="shared" ref="AG86:AG117" si="36">I86-3</f>
        <v>10.15</v>
      </c>
      <c r="AH86" s="5">
        <f t="shared" si="32"/>
        <v>8.3000000000000007</v>
      </c>
      <c r="AI86" s="3">
        <f t="shared" si="33"/>
        <v>2.0749999999999993</v>
      </c>
      <c r="AJ86" s="5">
        <f t="shared" si="34"/>
        <v>1.8499999999999996</v>
      </c>
      <c r="AK86" s="17"/>
    </row>
    <row r="87" spans="1:37" x14ac:dyDescent="0.5">
      <c r="A87" s="1" t="s">
        <v>96</v>
      </c>
      <c r="B87" s="10" t="s">
        <v>97</v>
      </c>
      <c r="C87" s="9">
        <v>36</v>
      </c>
      <c r="D87" s="9" t="s">
        <v>19</v>
      </c>
      <c r="E87" s="9" t="s">
        <v>24</v>
      </c>
      <c r="F87" s="9" t="s">
        <v>94</v>
      </c>
      <c r="G87" s="9" t="s">
        <v>29</v>
      </c>
      <c r="H87" s="9" t="s">
        <v>27</v>
      </c>
      <c r="I87" s="5">
        <v>9.4499999999999993</v>
      </c>
      <c r="J87" s="5" t="s">
        <v>1</v>
      </c>
      <c r="K87" s="5" t="s">
        <v>1</v>
      </c>
      <c r="L87" s="5" t="s">
        <v>1</v>
      </c>
      <c r="M87" s="5" t="s">
        <v>1</v>
      </c>
      <c r="N87" s="5" t="s">
        <v>1</v>
      </c>
      <c r="O87" s="5" t="s">
        <v>1</v>
      </c>
      <c r="P87" s="5" t="s">
        <v>1</v>
      </c>
      <c r="Q87" s="5" t="s">
        <v>1</v>
      </c>
      <c r="R87" s="5" t="s">
        <v>1</v>
      </c>
      <c r="S87" s="5" t="s">
        <v>1</v>
      </c>
      <c r="T87" s="5" t="s">
        <v>1</v>
      </c>
      <c r="U87" s="5" t="s">
        <v>1</v>
      </c>
      <c r="V87" s="5" t="s">
        <v>1</v>
      </c>
      <c r="W87" s="5" t="s">
        <v>1</v>
      </c>
      <c r="X87" s="5" t="s">
        <v>1</v>
      </c>
      <c r="Y87" s="5" t="s">
        <v>1</v>
      </c>
      <c r="Z87" s="5" t="s">
        <v>1</v>
      </c>
      <c r="AA87" s="5" t="s">
        <v>1</v>
      </c>
      <c r="AB87" s="5" t="s">
        <v>1</v>
      </c>
      <c r="AC87" s="5">
        <f t="shared" si="35"/>
        <v>9.4499999999999993</v>
      </c>
      <c r="AD87" s="5" t="s">
        <v>1</v>
      </c>
      <c r="AE87" s="5">
        <v>11.7</v>
      </c>
      <c r="AF87" s="5">
        <f t="shared" si="31"/>
        <v>6.4499999999999993</v>
      </c>
      <c r="AG87" s="5">
        <f t="shared" si="36"/>
        <v>6.4499999999999993</v>
      </c>
      <c r="AH87" s="5">
        <f t="shared" si="32"/>
        <v>8.6999999999999993</v>
      </c>
      <c r="AI87" s="5" t="s">
        <v>1</v>
      </c>
      <c r="AJ87" s="5">
        <f t="shared" si="34"/>
        <v>2.25</v>
      </c>
      <c r="AK87" s="17"/>
    </row>
    <row r="88" spans="1:37" x14ac:dyDescent="0.5">
      <c r="A88" s="1" t="s">
        <v>96</v>
      </c>
      <c r="B88" s="10" t="s">
        <v>97</v>
      </c>
      <c r="C88" s="9">
        <v>38</v>
      </c>
      <c r="D88" s="9" t="s">
        <v>19</v>
      </c>
      <c r="E88" s="9" t="s">
        <v>24</v>
      </c>
      <c r="F88" s="9" t="s">
        <v>94</v>
      </c>
      <c r="G88" s="9" t="s">
        <v>21</v>
      </c>
      <c r="H88" s="9" t="s">
        <v>25</v>
      </c>
      <c r="I88" s="5">
        <v>9.5</v>
      </c>
      <c r="J88" s="5">
        <v>9.1</v>
      </c>
      <c r="K88" s="5">
        <v>9.1</v>
      </c>
      <c r="L88" s="5">
        <v>9.3500000000000014</v>
      </c>
      <c r="M88" s="5">
        <v>9.6499999999999986</v>
      </c>
      <c r="N88" s="5">
        <v>9.6499999999999986</v>
      </c>
      <c r="O88" s="5">
        <v>9.5500000000000007</v>
      </c>
      <c r="P88" s="5">
        <v>9.1999999999999993</v>
      </c>
      <c r="Q88" s="5">
        <v>9.1</v>
      </c>
      <c r="R88" s="5">
        <v>9.3500000000000014</v>
      </c>
      <c r="S88" s="5">
        <v>9.5</v>
      </c>
      <c r="T88" s="5" t="s">
        <v>1</v>
      </c>
      <c r="U88" s="5" t="s">
        <v>1</v>
      </c>
      <c r="V88" s="5" t="s">
        <v>1</v>
      </c>
      <c r="W88" s="5" t="s">
        <v>1</v>
      </c>
      <c r="X88" s="5" t="s">
        <v>1</v>
      </c>
      <c r="Y88" s="5" t="s">
        <v>1</v>
      </c>
      <c r="Z88" s="5">
        <f t="shared" ref="Z88:Z112" si="37">MIN(I88:Y88)</f>
        <v>9.1</v>
      </c>
      <c r="AA88" s="5">
        <f t="shared" ref="AA88:AA112" si="38">MAX(I88:Y88)</f>
        <v>9.6499999999999986</v>
      </c>
      <c r="AB88" s="5">
        <f t="shared" ref="AB88:AB112" si="39">ABS(Z88-AA88)</f>
        <v>0.54999999999999893</v>
      </c>
      <c r="AC88" s="5">
        <f t="shared" si="35"/>
        <v>9.3681818181818191</v>
      </c>
      <c r="AD88" s="5">
        <f t="shared" ref="AD88:AD112" si="40">STDEV(I88:Y88)</f>
        <v>0.21710910537414954</v>
      </c>
      <c r="AE88" s="5">
        <v>9.3000000000000007</v>
      </c>
      <c r="AF88" s="5">
        <f t="shared" si="31"/>
        <v>6.3681818181818191</v>
      </c>
      <c r="AG88" s="5">
        <f t="shared" si="36"/>
        <v>6.5</v>
      </c>
      <c r="AH88" s="5">
        <f t="shared" si="32"/>
        <v>6.3000000000000007</v>
      </c>
      <c r="AI88" s="3">
        <f t="shared" ref="AI88:AI105" si="41">ABS(AC88-AE88)</f>
        <v>6.8181818181818343E-2</v>
      </c>
      <c r="AJ88" s="5">
        <f t="shared" si="34"/>
        <v>0.19999999999999929</v>
      </c>
      <c r="AK88" s="17"/>
    </row>
    <row r="89" spans="1:37" x14ac:dyDescent="0.5">
      <c r="A89" s="1" t="s">
        <v>96</v>
      </c>
      <c r="B89" s="10" t="s">
        <v>97</v>
      </c>
      <c r="C89" s="9">
        <v>39</v>
      </c>
      <c r="D89" s="9" t="s">
        <v>19</v>
      </c>
      <c r="E89" s="9" t="s">
        <v>24</v>
      </c>
      <c r="F89" s="9" t="s">
        <v>94</v>
      </c>
      <c r="G89" s="9" t="s">
        <v>33</v>
      </c>
      <c r="H89" s="9" t="s">
        <v>34</v>
      </c>
      <c r="I89" s="5">
        <v>9.4</v>
      </c>
      <c r="J89" s="5">
        <v>10</v>
      </c>
      <c r="K89" s="5">
        <v>11.25</v>
      </c>
      <c r="L89" s="5" t="s">
        <v>1</v>
      </c>
      <c r="M89" s="5" t="s">
        <v>1</v>
      </c>
      <c r="N89" s="5" t="s">
        <v>1</v>
      </c>
      <c r="O89" s="5" t="s">
        <v>1</v>
      </c>
      <c r="P89" s="5" t="s">
        <v>1</v>
      </c>
      <c r="Q89" s="5" t="s">
        <v>1</v>
      </c>
      <c r="R89" s="5" t="s">
        <v>1</v>
      </c>
      <c r="S89" s="5" t="s">
        <v>1</v>
      </c>
      <c r="T89" s="5" t="s">
        <v>1</v>
      </c>
      <c r="U89" s="5" t="s">
        <v>1</v>
      </c>
      <c r="V89" s="5" t="s">
        <v>1</v>
      </c>
      <c r="W89" s="5" t="s">
        <v>1</v>
      </c>
      <c r="X89" s="5" t="s">
        <v>1</v>
      </c>
      <c r="Y89" s="5" t="s">
        <v>1</v>
      </c>
      <c r="Z89" s="5">
        <f t="shared" si="37"/>
        <v>9.4</v>
      </c>
      <c r="AA89" s="5">
        <f t="shared" si="38"/>
        <v>11.25</v>
      </c>
      <c r="AB89" s="5">
        <f t="shared" si="39"/>
        <v>1.8499999999999996</v>
      </c>
      <c r="AC89" s="5">
        <f t="shared" si="35"/>
        <v>10.216666666666667</v>
      </c>
      <c r="AD89" s="5">
        <f t="shared" si="40"/>
        <v>0.94383967565118443</v>
      </c>
      <c r="AE89" s="5">
        <v>12.5</v>
      </c>
      <c r="AF89" s="5">
        <f t="shared" si="31"/>
        <v>7.2166666666666668</v>
      </c>
      <c r="AG89" s="5">
        <f t="shared" si="36"/>
        <v>6.4</v>
      </c>
      <c r="AH89" s="5">
        <f t="shared" si="32"/>
        <v>9.5</v>
      </c>
      <c r="AI89" s="3">
        <f t="shared" si="41"/>
        <v>2.2833333333333332</v>
      </c>
      <c r="AJ89" s="5">
        <f t="shared" si="34"/>
        <v>3.0999999999999996</v>
      </c>
      <c r="AK89" s="17"/>
    </row>
    <row r="90" spans="1:37" x14ac:dyDescent="0.5">
      <c r="A90" s="1" t="s">
        <v>96</v>
      </c>
      <c r="B90" s="10" t="s">
        <v>97</v>
      </c>
      <c r="C90" s="9">
        <v>41</v>
      </c>
      <c r="D90" s="9" t="s">
        <v>19</v>
      </c>
      <c r="E90" s="9" t="s">
        <v>24</v>
      </c>
      <c r="F90" s="9" t="s">
        <v>94</v>
      </c>
      <c r="G90" s="9" t="s">
        <v>21</v>
      </c>
      <c r="H90" s="9" t="s">
        <v>25</v>
      </c>
      <c r="I90" s="5">
        <v>10</v>
      </c>
      <c r="J90" s="5">
        <v>8.8500000000000014</v>
      </c>
      <c r="K90" s="5">
        <v>9.3000000000000007</v>
      </c>
      <c r="L90" s="5">
        <v>9</v>
      </c>
      <c r="M90" s="5">
        <v>9.35</v>
      </c>
      <c r="N90" s="5">
        <v>9.5</v>
      </c>
      <c r="O90" s="5">
        <v>9.1499999999999986</v>
      </c>
      <c r="P90" s="5">
        <v>9.1999999999999993</v>
      </c>
      <c r="Q90" s="5">
        <v>9.3999999999999986</v>
      </c>
      <c r="R90" s="5">
        <v>9.4499999999999993</v>
      </c>
      <c r="S90" s="5">
        <v>9.4</v>
      </c>
      <c r="T90" s="5" t="s">
        <v>1</v>
      </c>
      <c r="U90" s="5" t="s">
        <v>1</v>
      </c>
      <c r="V90" s="5" t="s">
        <v>1</v>
      </c>
      <c r="W90" s="5" t="s">
        <v>1</v>
      </c>
      <c r="X90" s="5" t="s">
        <v>1</v>
      </c>
      <c r="Y90" s="5" t="s">
        <v>1</v>
      </c>
      <c r="Z90" s="5">
        <f t="shared" si="37"/>
        <v>8.8500000000000014</v>
      </c>
      <c r="AA90" s="5">
        <f t="shared" si="38"/>
        <v>10</v>
      </c>
      <c r="AB90" s="5">
        <f t="shared" si="39"/>
        <v>1.1499999999999986</v>
      </c>
      <c r="AC90" s="5">
        <f t="shared" si="35"/>
        <v>9.327272727272728</v>
      </c>
      <c r="AD90" s="5">
        <f t="shared" si="40"/>
        <v>0.29863325029510374</v>
      </c>
      <c r="AE90" s="5">
        <v>10.8</v>
      </c>
      <c r="AF90" s="5">
        <f t="shared" si="31"/>
        <v>6.327272727272728</v>
      </c>
      <c r="AG90" s="5">
        <f t="shared" si="36"/>
        <v>7</v>
      </c>
      <c r="AH90" s="5">
        <f t="shared" si="32"/>
        <v>7.8000000000000007</v>
      </c>
      <c r="AI90" s="3">
        <f t="shared" si="41"/>
        <v>1.4727272727272727</v>
      </c>
      <c r="AJ90" s="5">
        <f t="shared" si="34"/>
        <v>0.80000000000000071</v>
      </c>
      <c r="AK90" s="17"/>
    </row>
    <row r="91" spans="1:37" x14ac:dyDescent="0.5">
      <c r="A91" s="1" t="s">
        <v>96</v>
      </c>
      <c r="B91" s="10" t="s">
        <v>97</v>
      </c>
      <c r="C91" s="9">
        <v>46</v>
      </c>
      <c r="D91" s="9" t="s">
        <v>19</v>
      </c>
      <c r="E91" s="9" t="s">
        <v>24</v>
      </c>
      <c r="F91" s="9" t="s">
        <v>94</v>
      </c>
      <c r="G91" s="9" t="s">
        <v>21</v>
      </c>
      <c r="H91" s="9" t="s">
        <v>25</v>
      </c>
      <c r="I91" s="5">
        <v>11.7</v>
      </c>
      <c r="J91" s="5">
        <v>12</v>
      </c>
      <c r="K91" s="5">
        <v>12.05</v>
      </c>
      <c r="L91" s="5">
        <v>11.45</v>
      </c>
      <c r="M91" s="5">
        <v>10.45</v>
      </c>
      <c r="N91" s="5">
        <v>8.9</v>
      </c>
      <c r="O91" s="5">
        <v>8</v>
      </c>
      <c r="P91" s="5" t="s">
        <v>1</v>
      </c>
      <c r="Q91" s="5" t="s">
        <v>1</v>
      </c>
      <c r="R91" s="5" t="s">
        <v>1</v>
      </c>
      <c r="S91" s="5" t="s">
        <v>1</v>
      </c>
      <c r="T91" s="5" t="s">
        <v>1</v>
      </c>
      <c r="U91" s="5" t="s">
        <v>1</v>
      </c>
      <c r="V91" s="5" t="s">
        <v>1</v>
      </c>
      <c r="W91" s="5" t="s">
        <v>1</v>
      </c>
      <c r="X91" s="5" t="s">
        <v>1</v>
      </c>
      <c r="Y91" s="5" t="s">
        <v>1</v>
      </c>
      <c r="Z91" s="5">
        <f t="shared" si="37"/>
        <v>8</v>
      </c>
      <c r="AA91" s="5">
        <f t="shared" si="38"/>
        <v>12.05</v>
      </c>
      <c r="AB91" s="5">
        <f t="shared" si="39"/>
        <v>4.0500000000000007</v>
      </c>
      <c r="AC91" s="5">
        <f t="shared" si="35"/>
        <v>10.650000000000002</v>
      </c>
      <c r="AD91" s="5">
        <f t="shared" si="40"/>
        <v>1.6150335393834001</v>
      </c>
      <c r="AE91" s="5">
        <v>9.4</v>
      </c>
      <c r="AF91" s="5">
        <f t="shared" si="31"/>
        <v>7.6500000000000021</v>
      </c>
      <c r="AG91" s="5">
        <f t="shared" si="36"/>
        <v>8.6999999999999993</v>
      </c>
      <c r="AH91" s="5">
        <f t="shared" si="32"/>
        <v>6.4</v>
      </c>
      <c r="AI91" s="3">
        <f t="shared" si="41"/>
        <v>1.2500000000000018</v>
      </c>
      <c r="AJ91" s="5">
        <f t="shared" si="34"/>
        <v>2.2999999999999989</v>
      </c>
      <c r="AK91" s="17"/>
    </row>
    <row r="92" spans="1:37" x14ac:dyDescent="0.5">
      <c r="A92" s="1" t="s">
        <v>96</v>
      </c>
      <c r="B92" s="10" t="s">
        <v>97</v>
      </c>
      <c r="C92" s="9">
        <v>48</v>
      </c>
      <c r="D92" s="9" t="s">
        <v>19</v>
      </c>
      <c r="E92" s="9" t="s">
        <v>24</v>
      </c>
      <c r="F92" s="9" t="s">
        <v>94</v>
      </c>
      <c r="G92" s="9" t="s">
        <v>26</v>
      </c>
      <c r="H92" s="9" t="s">
        <v>25</v>
      </c>
      <c r="I92" s="5">
        <v>11.35</v>
      </c>
      <c r="J92" s="5">
        <v>10.149999999999999</v>
      </c>
      <c r="K92" s="5">
        <v>10.9</v>
      </c>
      <c r="L92" s="5">
        <v>10.5</v>
      </c>
      <c r="M92" s="5">
        <v>10.3</v>
      </c>
      <c r="N92" s="5">
        <v>10.8</v>
      </c>
      <c r="O92" s="5" t="s">
        <v>1</v>
      </c>
      <c r="P92" s="5" t="s">
        <v>1</v>
      </c>
      <c r="Q92" s="5" t="s">
        <v>1</v>
      </c>
      <c r="R92" s="5" t="s">
        <v>1</v>
      </c>
      <c r="S92" s="5" t="s">
        <v>1</v>
      </c>
      <c r="T92" s="5" t="s">
        <v>1</v>
      </c>
      <c r="U92" s="5" t="s">
        <v>1</v>
      </c>
      <c r="V92" s="5" t="s">
        <v>1</v>
      </c>
      <c r="W92" s="5" t="s">
        <v>1</v>
      </c>
      <c r="X92" s="5" t="s">
        <v>1</v>
      </c>
      <c r="Y92" s="5" t="s">
        <v>1</v>
      </c>
      <c r="Z92" s="5">
        <f t="shared" si="37"/>
        <v>10.149999999999999</v>
      </c>
      <c r="AA92" s="5">
        <f t="shared" si="38"/>
        <v>11.35</v>
      </c>
      <c r="AB92" s="5">
        <f t="shared" si="39"/>
        <v>1.2000000000000011</v>
      </c>
      <c r="AC92" s="5">
        <f t="shared" si="35"/>
        <v>10.666666666666666</v>
      </c>
      <c r="AD92" s="5">
        <f t="shared" si="40"/>
        <v>0.44007575105505053</v>
      </c>
      <c r="AE92" s="5">
        <v>10.5</v>
      </c>
      <c r="AF92" s="5">
        <f t="shared" si="31"/>
        <v>7.6666666666666661</v>
      </c>
      <c r="AG92" s="5">
        <f t="shared" si="36"/>
        <v>8.35</v>
      </c>
      <c r="AH92" s="5">
        <f t="shared" si="32"/>
        <v>7.5</v>
      </c>
      <c r="AI92" s="3">
        <f t="shared" si="41"/>
        <v>0.16666666666666607</v>
      </c>
      <c r="AJ92" s="5">
        <f t="shared" si="34"/>
        <v>0.84999999999999964</v>
      </c>
      <c r="AK92" s="17"/>
    </row>
    <row r="93" spans="1:37" x14ac:dyDescent="0.5">
      <c r="A93" s="1" t="s">
        <v>96</v>
      </c>
      <c r="B93" s="10" t="s">
        <v>97</v>
      </c>
      <c r="C93" s="9">
        <v>50</v>
      </c>
      <c r="D93" s="9" t="s">
        <v>19</v>
      </c>
      <c r="E93" s="9" t="s">
        <v>24</v>
      </c>
      <c r="F93" s="9" t="s">
        <v>94</v>
      </c>
      <c r="G93" s="9" t="s">
        <v>26</v>
      </c>
      <c r="H93" s="9" t="s">
        <v>25</v>
      </c>
      <c r="I93" s="5">
        <v>11.05</v>
      </c>
      <c r="J93" s="5">
        <v>11.149999999999999</v>
      </c>
      <c r="K93" s="5">
        <v>11.75</v>
      </c>
      <c r="L93" s="5">
        <v>12.700000000000001</v>
      </c>
      <c r="M93" s="5">
        <v>12.55</v>
      </c>
      <c r="N93" s="5">
        <v>11.8</v>
      </c>
      <c r="O93" s="5">
        <v>10.8</v>
      </c>
      <c r="P93" s="5">
        <v>10.100000000000001</v>
      </c>
      <c r="Q93" s="5">
        <v>9.9499999999999993</v>
      </c>
      <c r="R93" s="5">
        <v>10.199999999999999</v>
      </c>
      <c r="S93" s="5">
        <v>10</v>
      </c>
      <c r="T93" s="5">
        <v>10</v>
      </c>
      <c r="U93" s="5" t="s">
        <v>1</v>
      </c>
      <c r="V93" s="5" t="s">
        <v>1</v>
      </c>
      <c r="W93" s="5" t="s">
        <v>1</v>
      </c>
      <c r="X93" s="5" t="s">
        <v>1</v>
      </c>
      <c r="Y93" s="5" t="s">
        <v>1</v>
      </c>
      <c r="Z93" s="5">
        <f t="shared" si="37"/>
        <v>9.9499999999999993</v>
      </c>
      <c r="AA93" s="5">
        <f t="shared" si="38"/>
        <v>12.700000000000001</v>
      </c>
      <c r="AB93" s="5">
        <f t="shared" si="39"/>
        <v>2.7500000000000018</v>
      </c>
      <c r="AC93" s="5">
        <f t="shared" si="35"/>
        <v>11.004166666666668</v>
      </c>
      <c r="AD93" s="5">
        <f t="shared" si="40"/>
        <v>1.0050912064749815</v>
      </c>
      <c r="AE93" s="5">
        <v>10.8</v>
      </c>
      <c r="AF93" s="5">
        <f t="shared" si="31"/>
        <v>8.0041666666666682</v>
      </c>
      <c r="AG93" s="5">
        <f t="shared" si="36"/>
        <v>8.0500000000000007</v>
      </c>
      <c r="AH93" s="5">
        <f t="shared" si="32"/>
        <v>7.8000000000000007</v>
      </c>
      <c r="AI93" s="3">
        <f t="shared" si="41"/>
        <v>0.2041666666666675</v>
      </c>
      <c r="AJ93" s="5">
        <f t="shared" si="34"/>
        <v>0.25</v>
      </c>
      <c r="AK93" s="17"/>
    </row>
    <row r="94" spans="1:37" x14ac:dyDescent="0.5">
      <c r="A94" s="1" t="s">
        <v>96</v>
      </c>
      <c r="B94" s="10" t="s">
        <v>97</v>
      </c>
      <c r="C94" s="9">
        <v>51</v>
      </c>
      <c r="D94" s="9" t="s">
        <v>19</v>
      </c>
      <c r="E94" s="9" t="s">
        <v>24</v>
      </c>
      <c r="F94" s="9" t="s">
        <v>94</v>
      </c>
      <c r="G94" s="9" t="s">
        <v>29</v>
      </c>
      <c r="H94" s="9" t="s">
        <v>25</v>
      </c>
      <c r="I94" s="5">
        <v>9.3000000000000007</v>
      </c>
      <c r="J94" s="5">
        <v>9.3000000000000007</v>
      </c>
      <c r="K94" s="5">
        <v>9.5</v>
      </c>
      <c r="L94" s="5" t="s">
        <v>1</v>
      </c>
      <c r="M94" s="5" t="s">
        <v>1</v>
      </c>
      <c r="N94" s="5" t="s">
        <v>1</v>
      </c>
      <c r="O94" s="5" t="s">
        <v>1</v>
      </c>
      <c r="P94" s="5" t="s">
        <v>1</v>
      </c>
      <c r="Q94" s="5" t="s">
        <v>1</v>
      </c>
      <c r="R94" s="5" t="s">
        <v>1</v>
      </c>
      <c r="S94" s="5" t="s">
        <v>1</v>
      </c>
      <c r="T94" s="5" t="s">
        <v>1</v>
      </c>
      <c r="U94" s="5" t="s">
        <v>1</v>
      </c>
      <c r="V94" s="5" t="s">
        <v>1</v>
      </c>
      <c r="W94" s="5" t="s">
        <v>1</v>
      </c>
      <c r="X94" s="5" t="s">
        <v>1</v>
      </c>
      <c r="Y94" s="5" t="s">
        <v>1</v>
      </c>
      <c r="Z94" s="5">
        <f t="shared" si="37"/>
        <v>9.3000000000000007</v>
      </c>
      <c r="AA94" s="5">
        <f t="shared" si="38"/>
        <v>9.5</v>
      </c>
      <c r="AB94" s="5">
        <f t="shared" si="39"/>
        <v>0.19999999999999929</v>
      </c>
      <c r="AC94" s="5">
        <f t="shared" si="35"/>
        <v>9.3666666666666671</v>
      </c>
      <c r="AD94" s="5">
        <f t="shared" si="40"/>
        <v>0.11547005383792475</v>
      </c>
      <c r="AE94" s="5">
        <v>11</v>
      </c>
      <c r="AF94" s="5">
        <f t="shared" si="31"/>
        <v>6.3666666666666671</v>
      </c>
      <c r="AG94" s="5">
        <f t="shared" si="36"/>
        <v>6.3000000000000007</v>
      </c>
      <c r="AH94" s="5">
        <f t="shared" si="32"/>
        <v>8</v>
      </c>
      <c r="AI94" s="3">
        <f t="shared" si="41"/>
        <v>1.6333333333333329</v>
      </c>
      <c r="AJ94" s="5">
        <f t="shared" si="34"/>
        <v>1.6999999999999993</v>
      </c>
      <c r="AK94" s="17"/>
    </row>
    <row r="95" spans="1:37" x14ac:dyDescent="0.5">
      <c r="A95" s="1" t="s">
        <v>96</v>
      </c>
      <c r="B95" s="10" t="s">
        <v>97</v>
      </c>
      <c r="C95" s="9">
        <v>52</v>
      </c>
      <c r="D95" s="9" t="s">
        <v>19</v>
      </c>
      <c r="E95" s="9" t="s">
        <v>24</v>
      </c>
      <c r="F95" s="9" t="s">
        <v>94</v>
      </c>
      <c r="G95" s="9" t="s">
        <v>29</v>
      </c>
      <c r="H95" s="9" t="s">
        <v>25</v>
      </c>
      <c r="I95" s="5">
        <v>10.75</v>
      </c>
      <c r="J95" s="5">
        <v>11.8</v>
      </c>
      <c r="K95" s="5">
        <v>11.850000000000001</v>
      </c>
      <c r="L95" s="5">
        <v>11.7</v>
      </c>
      <c r="M95" s="5" t="s">
        <v>1</v>
      </c>
      <c r="N95" s="5" t="s">
        <v>1</v>
      </c>
      <c r="O95" s="5" t="s">
        <v>1</v>
      </c>
      <c r="P95" s="5" t="s">
        <v>1</v>
      </c>
      <c r="Q95" s="5" t="s">
        <v>1</v>
      </c>
      <c r="R95" s="5" t="s">
        <v>1</v>
      </c>
      <c r="S95" s="5" t="s">
        <v>1</v>
      </c>
      <c r="T95" s="5" t="s">
        <v>1</v>
      </c>
      <c r="U95" s="5" t="s">
        <v>1</v>
      </c>
      <c r="V95" s="5" t="s">
        <v>1</v>
      </c>
      <c r="W95" s="5" t="s">
        <v>1</v>
      </c>
      <c r="X95" s="5" t="s">
        <v>1</v>
      </c>
      <c r="Y95" s="5" t="s">
        <v>1</v>
      </c>
      <c r="Z95" s="5">
        <f t="shared" si="37"/>
        <v>10.75</v>
      </c>
      <c r="AA95" s="5">
        <f t="shared" si="38"/>
        <v>11.850000000000001</v>
      </c>
      <c r="AB95" s="5">
        <f t="shared" si="39"/>
        <v>1.1000000000000014</v>
      </c>
      <c r="AC95" s="5">
        <f t="shared" si="35"/>
        <v>11.525000000000002</v>
      </c>
      <c r="AD95" s="5">
        <f t="shared" si="40"/>
        <v>0.52041649986653349</v>
      </c>
      <c r="AE95" s="5">
        <v>12.3</v>
      </c>
      <c r="AF95" s="5">
        <f t="shared" si="31"/>
        <v>8.5250000000000021</v>
      </c>
      <c r="AG95" s="5">
        <f t="shared" si="36"/>
        <v>7.75</v>
      </c>
      <c r="AH95" s="5">
        <f t="shared" si="32"/>
        <v>9.3000000000000007</v>
      </c>
      <c r="AI95" s="3">
        <f t="shared" si="41"/>
        <v>0.77499999999999858</v>
      </c>
      <c r="AJ95" s="5">
        <f t="shared" si="34"/>
        <v>1.5500000000000007</v>
      </c>
      <c r="AK95" s="17"/>
    </row>
    <row r="96" spans="1:37" x14ac:dyDescent="0.5">
      <c r="A96" s="1" t="s">
        <v>96</v>
      </c>
      <c r="B96" s="10" t="s">
        <v>97</v>
      </c>
      <c r="C96" s="9">
        <v>54</v>
      </c>
      <c r="D96" s="9" t="s">
        <v>19</v>
      </c>
      <c r="E96" s="9" t="s">
        <v>24</v>
      </c>
      <c r="F96" s="9" t="s">
        <v>94</v>
      </c>
      <c r="G96" s="9" t="s">
        <v>33</v>
      </c>
      <c r="H96" s="9" t="s">
        <v>35</v>
      </c>
      <c r="I96" s="5">
        <v>9.4499999999999993</v>
      </c>
      <c r="J96" s="5">
        <v>8</v>
      </c>
      <c r="K96" s="5" t="s">
        <v>1</v>
      </c>
      <c r="L96" s="5" t="s">
        <v>1</v>
      </c>
      <c r="M96" s="5" t="s">
        <v>1</v>
      </c>
      <c r="N96" s="5" t="s">
        <v>1</v>
      </c>
      <c r="O96" s="5" t="s">
        <v>1</v>
      </c>
      <c r="P96" s="5" t="s">
        <v>1</v>
      </c>
      <c r="Q96" s="5" t="s">
        <v>1</v>
      </c>
      <c r="R96" s="5" t="s">
        <v>1</v>
      </c>
      <c r="S96" s="5" t="s">
        <v>1</v>
      </c>
      <c r="T96" s="5" t="s">
        <v>1</v>
      </c>
      <c r="U96" s="5" t="s">
        <v>1</v>
      </c>
      <c r="V96" s="5" t="s">
        <v>1</v>
      </c>
      <c r="W96" s="5" t="s">
        <v>1</v>
      </c>
      <c r="X96" s="5" t="s">
        <v>1</v>
      </c>
      <c r="Y96" s="5" t="s">
        <v>1</v>
      </c>
      <c r="Z96" s="5">
        <f t="shared" si="37"/>
        <v>8</v>
      </c>
      <c r="AA96" s="5">
        <f t="shared" si="38"/>
        <v>9.4499999999999993</v>
      </c>
      <c r="AB96" s="5">
        <f t="shared" si="39"/>
        <v>1.4499999999999993</v>
      </c>
      <c r="AC96" s="5">
        <f t="shared" si="35"/>
        <v>8.7249999999999996</v>
      </c>
      <c r="AD96" s="5">
        <f t="shared" si="40"/>
        <v>1.0253048327204934</v>
      </c>
      <c r="AE96" s="5">
        <v>10.8</v>
      </c>
      <c r="AF96" s="5">
        <f t="shared" si="31"/>
        <v>5.7249999999999996</v>
      </c>
      <c r="AG96" s="5">
        <f t="shared" si="36"/>
        <v>6.4499999999999993</v>
      </c>
      <c r="AH96" s="5">
        <f t="shared" si="32"/>
        <v>7.8000000000000007</v>
      </c>
      <c r="AI96" s="3">
        <f t="shared" si="41"/>
        <v>2.0750000000000011</v>
      </c>
      <c r="AJ96" s="5">
        <f t="shared" si="34"/>
        <v>1.3500000000000014</v>
      </c>
      <c r="AK96" s="17"/>
    </row>
    <row r="97" spans="1:57" x14ac:dyDescent="0.5">
      <c r="A97" s="1" t="s">
        <v>96</v>
      </c>
      <c r="B97" s="10" t="s">
        <v>97</v>
      </c>
      <c r="C97" s="9">
        <v>57</v>
      </c>
      <c r="D97" s="9" t="s">
        <v>19</v>
      </c>
      <c r="E97" s="9" t="s">
        <v>24</v>
      </c>
      <c r="F97" s="9" t="s">
        <v>94</v>
      </c>
      <c r="G97" s="9" t="s">
        <v>29</v>
      </c>
      <c r="H97" s="9" t="s">
        <v>25</v>
      </c>
      <c r="I97" s="5">
        <v>9.85</v>
      </c>
      <c r="J97" s="5">
        <v>9.25</v>
      </c>
      <c r="K97" s="5">
        <v>8.75</v>
      </c>
      <c r="L97" s="5" t="s">
        <v>1</v>
      </c>
      <c r="M97" s="5" t="s">
        <v>1</v>
      </c>
      <c r="N97" s="5" t="s">
        <v>1</v>
      </c>
      <c r="O97" s="5" t="s">
        <v>1</v>
      </c>
      <c r="P97" s="5" t="s">
        <v>1</v>
      </c>
      <c r="Q97" s="5" t="s">
        <v>1</v>
      </c>
      <c r="R97" s="5" t="s">
        <v>1</v>
      </c>
      <c r="S97" s="5" t="s">
        <v>1</v>
      </c>
      <c r="T97" s="5" t="s">
        <v>1</v>
      </c>
      <c r="U97" s="5" t="s">
        <v>1</v>
      </c>
      <c r="V97" s="5" t="s">
        <v>1</v>
      </c>
      <c r="W97" s="5" t="s">
        <v>1</v>
      </c>
      <c r="X97" s="5" t="s">
        <v>1</v>
      </c>
      <c r="Y97" s="5" t="s">
        <v>1</v>
      </c>
      <c r="Z97" s="5">
        <f t="shared" si="37"/>
        <v>8.75</v>
      </c>
      <c r="AA97" s="5">
        <f t="shared" si="38"/>
        <v>9.85</v>
      </c>
      <c r="AB97" s="5">
        <f t="shared" si="39"/>
        <v>1.0999999999999996</v>
      </c>
      <c r="AC97" s="5">
        <f t="shared" si="35"/>
        <v>9.2833333333333332</v>
      </c>
      <c r="AD97" s="5">
        <f t="shared" si="40"/>
        <v>0.55075705472861003</v>
      </c>
      <c r="AE97" s="5">
        <v>9.6999999999999993</v>
      </c>
      <c r="AF97" s="5">
        <f t="shared" si="31"/>
        <v>6.2833333333333332</v>
      </c>
      <c r="AG97" s="5">
        <f t="shared" si="36"/>
        <v>6.85</v>
      </c>
      <c r="AH97" s="5">
        <f t="shared" si="32"/>
        <v>6.6999999999999993</v>
      </c>
      <c r="AI97" s="3">
        <f t="shared" si="41"/>
        <v>0.41666666666666607</v>
      </c>
      <c r="AJ97" s="5">
        <f t="shared" si="34"/>
        <v>0.15000000000000036</v>
      </c>
      <c r="AK97" s="17"/>
    </row>
    <row r="98" spans="1:57" x14ac:dyDescent="0.5">
      <c r="A98" s="1" t="s">
        <v>96</v>
      </c>
      <c r="B98" s="10" t="s">
        <v>97</v>
      </c>
      <c r="C98" s="9">
        <v>58</v>
      </c>
      <c r="D98" s="9" t="s">
        <v>19</v>
      </c>
      <c r="E98" s="9" t="s">
        <v>24</v>
      </c>
      <c r="F98" s="9" t="s">
        <v>94</v>
      </c>
      <c r="G98" s="9" t="s">
        <v>21</v>
      </c>
      <c r="H98" s="9" t="s">
        <v>25</v>
      </c>
      <c r="I98" s="5">
        <v>8.4</v>
      </c>
      <c r="J98" s="5">
        <v>7.85</v>
      </c>
      <c r="K98" s="5">
        <v>7.3</v>
      </c>
      <c r="L98" s="5">
        <v>7.3000000000000007</v>
      </c>
      <c r="M98" s="5">
        <v>7.6</v>
      </c>
      <c r="N98" s="5">
        <v>8.35</v>
      </c>
      <c r="O98" s="5">
        <v>8.9499999999999993</v>
      </c>
      <c r="P98" s="5">
        <v>10.1</v>
      </c>
      <c r="Q98" s="5">
        <v>10.6</v>
      </c>
      <c r="R98" s="5">
        <v>9.6999999999999993</v>
      </c>
      <c r="S98" s="5">
        <v>8.1</v>
      </c>
      <c r="T98" s="5">
        <v>8.15</v>
      </c>
      <c r="U98" s="5">
        <v>8.6</v>
      </c>
      <c r="V98" s="5">
        <v>8.6</v>
      </c>
      <c r="W98" s="5" t="s">
        <v>1</v>
      </c>
      <c r="X98" s="5" t="s">
        <v>1</v>
      </c>
      <c r="Y98" s="5" t="s">
        <v>1</v>
      </c>
      <c r="Z98" s="5">
        <f t="shared" si="37"/>
        <v>7.3</v>
      </c>
      <c r="AA98" s="5">
        <f t="shared" si="38"/>
        <v>10.6</v>
      </c>
      <c r="AB98" s="5">
        <f t="shared" si="39"/>
        <v>3.3</v>
      </c>
      <c r="AC98" s="5">
        <f t="shared" si="35"/>
        <v>8.5428571428571409</v>
      </c>
      <c r="AD98" s="5">
        <f t="shared" si="40"/>
        <v>1.0013178130031388</v>
      </c>
      <c r="AE98" s="5">
        <v>8.4</v>
      </c>
      <c r="AF98" s="5">
        <f t="shared" si="31"/>
        <v>5.5428571428571409</v>
      </c>
      <c r="AG98" s="5">
        <f t="shared" si="36"/>
        <v>5.4</v>
      </c>
      <c r="AH98" s="5">
        <f t="shared" si="32"/>
        <v>5.4</v>
      </c>
      <c r="AI98" s="3">
        <f t="shared" si="41"/>
        <v>0.14285714285714057</v>
      </c>
      <c r="AJ98" s="5">
        <f t="shared" si="34"/>
        <v>0</v>
      </c>
      <c r="AK98" s="16"/>
    </row>
    <row r="99" spans="1:57" x14ac:dyDescent="0.5">
      <c r="A99" s="1" t="s">
        <v>96</v>
      </c>
      <c r="B99" s="10" t="s">
        <v>97</v>
      </c>
      <c r="C99" s="9">
        <v>59</v>
      </c>
      <c r="D99" s="9" t="s">
        <v>19</v>
      </c>
      <c r="E99" s="9" t="s">
        <v>24</v>
      </c>
      <c r="F99" s="9" t="s">
        <v>94</v>
      </c>
      <c r="G99" s="9" t="s">
        <v>29</v>
      </c>
      <c r="H99" s="9" t="s">
        <v>25</v>
      </c>
      <c r="I99" s="5">
        <v>11.7</v>
      </c>
      <c r="J99" s="5">
        <v>11.7</v>
      </c>
      <c r="K99" s="5">
        <v>11.9</v>
      </c>
      <c r="L99" s="5" t="s">
        <v>1</v>
      </c>
      <c r="M99" s="5" t="s">
        <v>1</v>
      </c>
      <c r="N99" s="5" t="s">
        <v>1</v>
      </c>
      <c r="O99" s="5" t="s">
        <v>1</v>
      </c>
      <c r="P99" s="5" t="s">
        <v>1</v>
      </c>
      <c r="Q99" s="5" t="s">
        <v>1</v>
      </c>
      <c r="R99" s="5" t="s">
        <v>1</v>
      </c>
      <c r="S99" s="5" t="s">
        <v>1</v>
      </c>
      <c r="T99" s="5" t="s">
        <v>1</v>
      </c>
      <c r="U99" s="5" t="s">
        <v>1</v>
      </c>
      <c r="V99" s="5" t="s">
        <v>1</v>
      </c>
      <c r="W99" s="5" t="s">
        <v>1</v>
      </c>
      <c r="X99" s="5" t="s">
        <v>1</v>
      </c>
      <c r="Y99" s="5" t="s">
        <v>1</v>
      </c>
      <c r="Z99" s="5">
        <f t="shared" si="37"/>
        <v>11.7</v>
      </c>
      <c r="AA99" s="5">
        <f t="shared" si="38"/>
        <v>11.9</v>
      </c>
      <c r="AB99" s="5">
        <f t="shared" si="39"/>
        <v>0.20000000000000107</v>
      </c>
      <c r="AC99" s="5">
        <f t="shared" si="35"/>
        <v>11.766666666666666</v>
      </c>
      <c r="AD99" s="5">
        <f t="shared" si="40"/>
        <v>0.11547005383792576</v>
      </c>
      <c r="AE99" s="5">
        <v>11.4</v>
      </c>
      <c r="AF99" s="5">
        <f t="shared" ref="AF99:AF133" si="42">AC99-3</f>
        <v>8.7666666666666657</v>
      </c>
      <c r="AG99" s="5">
        <f t="shared" si="36"/>
        <v>8.6999999999999993</v>
      </c>
      <c r="AH99" s="5">
        <f t="shared" si="32"/>
        <v>8.4</v>
      </c>
      <c r="AI99" s="3">
        <f t="shared" si="41"/>
        <v>0.36666666666666536</v>
      </c>
      <c r="AJ99" s="5">
        <f t="shared" si="34"/>
        <v>0.29999999999999893</v>
      </c>
      <c r="AK99" s="17"/>
    </row>
    <row r="100" spans="1:57" x14ac:dyDescent="0.5">
      <c r="A100" s="1" t="s">
        <v>96</v>
      </c>
      <c r="B100" s="10" t="s">
        <v>97</v>
      </c>
      <c r="C100" s="9">
        <v>61</v>
      </c>
      <c r="D100" s="9" t="s">
        <v>19</v>
      </c>
      <c r="E100" s="9" t="s">
        <v>24</v>
      </c>
      <c r="F100" s="9" t="s">
        <v>94</v>
      </c>
      <c r="G100" s="9" t="s">
        <v>29</v>
      </c>
      <c r="H100" s="9" t="s">
        <v>25</v>
      </c>
      <c r="I100" s="5">
        <v>11.3</v>
      </c>
      <c r="J100" s="5">
        <v>11.6</v>
      </c>
      <c r="K100" s="5">
        <v>11.05</v>
      </c>
      <c r="L100" s="5" t="s">
        <v>1</v>
      </c>
      <c r="M100" s="5" t="s">
        <v>1</v>
      </c>
      <c r="N100" s="5" t="s">
        <v>1</v>
      </c>
      <c r="O100" s="5" t="s">
        <v>1</v>
      </c>
      <c r="P100" s="5" t="s">
        <v>1</v>
      </c>
      <c r="Q100" s="5" t="s">
        <v>1</v>
      </c>
      <c r="R100" s="5" t="s">
        <v>1</v>
      </c>
      <c r="S100" s="5" t="s">
        <v>1</v>
      </c>
      <c r="T100" s="5" t="s">
        <v>1</v>
      </c>
      <c r="U100" s="5" t="s">
        <v>1</v>
      </c>
      <c r="V100" s="5" t="s">
        <v>1</v>
      </c>
      <c r="W100" s="5" t="s">
        <v>1</v>
      </c>
      <c r="X100" s="5" t="s">
        <v>1</v>
      </c>
      <c r="Y100" s="5" t="s">
        <v>1</v>
      </c>
      <c r="Z100" s="5">
        <f t="shared" si="37"/>
        <v>11.05</v>
      </c>
      <c r="AA100" s="5">
        <f t="shared" si="38"/>
        <v>11.6</v>
      </c>
      <c r="AB100" s="5">
        <f t="shared" si="39"/>
        <v>0.54999999999999893</v>
      </c>
      <c r="AC100" s="5">
        <f t="shared" si="35"/>
        <v>11.316666666666668</v>
      </c>
      <c r="AD100" s="5">
        <f t="shared" si="40"/>
        <v>0.27537852736430457</v>
      </c>
      <c r="AE100" s="5">
        <v>10.9</v>
      </c>
      <c r="AF100" s="5">
        <f t="shared" si="42"/>
        <v>8.3166666666666682</v>
      </c>
      <c r="AG100" s="5">
        <f t="shared" si="36"/>
        <v>8.3000000000000007</v>
      </c>
      <c r="AH100" s="5">
        <f t="shared" si="32"/>
        <v>7.9</v>
      </c>
      <c r="AI100" s="3">
        <f t="shared" si="41"/>
        <v>0.41666666666666785</v>
      </c>
      <c r="AJ100" s="5">
        <f t="shared" si="34"/>
        <v>0.40000000000000036</v>
      </c>
      <c r="AK100" s="17"/>
    </row>
    <row r="101" spans="1:57" x14ac:dyDescent="0.5">
      <c r="A101" s="1" t="s">
        <v>96</v>
      </c>
      <c r="B101" s="10" t="s">
        <v>97</v>
      </c>
      <c r="C101" s="9">
        <v>62</v>
      </c>
      <c r="D101" s="9" t="s">
        <v>19</v>
      </c>
      <c r="E101" s="9" t="s">
        <v>24</v>
      </c>
      <c r="F101" s="9" t="s">
        <v>94</v>
      </c>
      <c r="G101" s="9" t="s">
        <v>21</v>
      </c>
      <c r="H101" s="9" t="s">
        <v>25</v>
      </c>
      <c r="I101" s="5">
        <v>10.45</v>
      </c>
      <c r="J101" s="5">
        <v>10.050000000000001</v>
      </c>
      <c r="K101" s="5">
        <v>10.050000000000001</v>
      </c>
      <c r="L101" s="5">
        <v>10.3</v>
      </c>
      <c r="M101" s="5">
        <v>10.5</v>
      </c>
      <c r="N101" s="5">
        <v>10.3</v>
      </c>
      <c r="O101" s="5">
        <v>10.199999999999999</v>
      </c>
      <c r="P101" s="5">
        <v>11.15</v>
      </c>
      <c r="Q101" s="5">
        <v>11.35</v>
      </c>
      <c r="R101" s="5">
        <v>11.600000000000001</v>
      </c>
      <c r="S101" s="5">
        <v>12.149999999999999</v>
      </c>
      <c r="T101" s="5">
        <v>12.15</v>
      </c>
      <c r="U101" s="5" t="s">
        <v>1</v>
      </c>
      <c r="V101" s="5" t="s">
        <v>1</v>
      </c>
      <c r="W101" s="5" t="s">
        <v>1</v>
      </c>
      <c r="X101" s="5" t="s">
        <v>1</v>
      </c>
      <c r="Y101" s="5" t="s">
        <v>1</v>
      </c>
      <c r="Z101" s="5">
        <f t="shared" si="37"/>
        <v>10.050000000000001</v>
      </c>
      <c r="AA101" s="5">
        <f t="shared" si="38"/>
        <v>12.15</v>
      </c>
      <c r="AB101" s="5">
        <f t="shared" si="39"/>
        <v>2.0999999999999996</v>
      </c>
      <c r="AC101" s="5">
        <f t="shared" si="35"/>
        <v>10.85416666666667</v>
      </c>
      <c r="AD101" s="5">
        <f t="shared" si="40"/>
        <v>0.79041368148507374</v>
      </c>
      <c r="AE101" s="5">
        <v>11</v>
      </c>
      <c r="AF101" s="5">
        <f t="shared" si="42"/>
        <v>7.8541666666666696</v>
      </c>
      <c r="AG101" s="5">
        <f t="shared" si="36"/>
        <v>7.4499999999999993</v>
      </c>
      <c r="AH101" s="5">
        <f t="shared" si="32"/>
        <v>8</v>
      </c>
      <c r="AI101" s="3">
        <f t="shared" si="41"/>
        <v>0.14583333333333037</v>
      </c>
      <c r="AJ101" s="5">
        <f t="shared" si="34"/>
        <v>0.55000000000000071</v>
      </c>
      <c r="AK101" s="16"/>
    </row>
    <row r="102" spans="1:57" x14ac:dyDescent="0.5">
      <c r="A102" s="1" t="s">
        <v>96</v>
      </c>
      <c r="B102" s="10" t="s">
        <v>97</v>
      </c>
      <c r="C102" s="9">
        <v>65</v>
      </c>
      <c r="D102" s="9" t="s">
        <v>19</v>
      </c>
      <c r="E102" s="9" t="s">
        <v>24</v>
      </c>
      <c r="F102" s="9" t="s">
        <v>94</v>
      </c>
      <c r="G102" s="9" t="s">
        <v>29</v>
      </c>
      <c r="H102" s="9" t="s">
        <v>25</v>
      </c>
      <c r="I102" s="5">
        <v>9.9499999999999993</v>
      </c>
      <c r="J102" s="5">
        <v>9</v>
      </c>
      <c r="K102" s="5" t="s">
        <v>1</v>
      </c>
      <c r="L102" s="5" t="s">
        <v>1</v>
      </c>
      <c r="M102" s="5" t="s">
        <v>1</v>
      </c>
      <c r="N102" s="5" t="s">
        <v>1</v>
      </c>
      <c r="O102" s="5" t="s">
        <v>1</v>
      </c>
      <c r="P102" s="5" t="s">
        <v>1</v>
      </c>
      <c r="Q102" s="5" t="s">
        <v>1</v>
      </c>
      <c r="R102" s="5" t="s">
        <v>1</v>
      </c>
      <c r="S102" s="5" t="s">
        <v>1</v>
      </c>
      <c r="T102" s="5" t="s">
        <v>1</v>
      </c>
      <c r="U102" s="5" t="s">
        <v>1</v>
      </c>
      <c r="V102" s="5" t="s">
        <v>1</v>
      </c>
      <c r="W102" s="5" t="s">
        <v>1</v>
      </c>
      <c r="X102" s="5" t="s">
        <v>1</v>
      </c>
      <c r="Y102" s="5" t="s">
        <v>1</v>
      </c>
      <c r="Z102" s="5">
        <f t="shared" si="37"/>
        <v>9</v>
      </c>
      <c r="AA102" s="5">
        <f t="shared" si="38"/>
        <v>9.9499999999999993</v>
      </c>
      <c r="AB102" s="5">
        <f t="shared" si="39"/>
        <v>0.94999999999999929</v>
      </c>
      <c r="AC102" s="5">
        <f t="shared" si="35"/>
        <v>9.4749999999999996</v>
      </c>
      <c r="AD102" s="5">
        <f t="shared" si="40"/>
        <v>0.6717514421272196</v>
      </c>
      <c r="AE102" s="5">
        <v>9.5</v>
      </c>
      <c r="AF102" s="5">
        <f t="shared" si="42"/>
        <v>6.4749999999999996</v>
      </c>
      <c r="AG102" s="5">
        <f t="shared" si="36"/>
        <v>6.9499999999999993</v>
      </c>
      <c r="AH102" s="5">
        <f t="shared" si="32"/>
        <v>6.5</v>
      </c>
      <c r="AI102" s="3">
        <f t="shared" si="41"/>
        <v>2.5000000000000355E-2</v>
      </c>
      <c r="AJ102" s="5">
        <f t="shared" si="34"/>
        <v>0.44999999999999929</v>
      </c>
      <c r="AK102" s="16"/>
    </row>
    <row r="103" spans="1:57" x14ac:dyDescent="0.5">
      <c r="A103" s="1" t="s">
        <v>96</v>
      </c>
      <c r="B103" s="10" t="s">
        <v>97</v>
      </c>
      <c r="C103" s="9">
        <v>67</v>
      </c>
      <c r="D103" s="9" t="s">
        <v>19</v>
      </c>
      <c r="E103" s="9" t="s">
        <v>24</v>
      </c>
      <c r="F103" s="9" t="s">
        <v>94</v>
      </c>
      <c r="G103" s="9" t="s">
        <v>28</v>
      </c>
      <c r="H103" s="9" t="s">
        <v>25</v>
      </c>
      <c r="I103" s="5">
        <v>7.9</v>
      </c>
      <c r="J103" s="5">
        <v>7.7</v>
      </c>
      <c r="K103" s="5">
        <v>8</v>
      </c>
      <c r="L103" s="5">
        <v>8.1999999999999993</v>
      </c>
      <c r="M103" s="5">
        <v>8.3000000000000007</v>
      </c>
      <c r="N103" s="5">
        <v>9.1499999999999986</v>
      </c>
      <c r="O103" s="5">
        <v>9.5</v>
      </c>
      <c r="P103" s="5">
        <v>9.0500000000000007</v>
      </c>
      <c r="Q103" s="5">
        <v>8.9</v>
      </c>
      <c r="R103" s="5">
        <v>9.3000000000000007</v>
      </c>
      <c r="S103" s="5">
        <v>9.3000000000000007</v>
      </c>
      <c r="T103" s="5" t="s">
        <v>1</v>
      </c>
      <c r="U103" s="5" t="s">
        <v>1</v>
      </c>
      <c r="V103" s="5" t="s">
        <v>1</v>
      </c>
      <c r="W103" s="5" t="s">
        <v>1</v>
      </c>
      <c r="X103" s="5" t="s">
        <v>1</v>
      </c>
      <c r="Y103" s="5" t="s">
        <v>1</v>
      </c>
      <c r="Z103" s="5">
        <f t="shared" si="37"/>
        <v>7.7</v>
      </c>
      <c r="AA103" s="5">
        <f t="shared" si="38"/>
        <v>9.5</v>
      </c>
      <c r="AB103" s="5">
        <f t="shared" si="39"/>
        <v>1.7999999999999998</v>
      </c>
      <c r="AC103" s="5">
        <f t="shared" si="35"/>
        <v>8.663636363636364</v>
      </c>
      <c r="AD103" s="5">
        <f t="shared" si="40"/>
        <v>0.65195510163312209</v>
      </c>
      <c r="AE103" s="5">
        <v>11.3</v>
      </c>
      <c r="AF103" s="5">
        <f t="shared" si="42"/>
        <v>5.663636363636364</v>
      </c>
      <c r="AG103" s="5">
        <f t="shared" si="36"/>
        <v>4.9000000000000004</v>
      </c>
      <c r="AH103" s="5">
        <f t="shared" si="32"/>
        <v>8.3000000000000007</v>
      </c>
      <c r="AI103" s="3">
        <f t="shared" si="41"/>
        <v>2.6363636363636367</v>
      </c>
      <c r="AJ103" s="5">
        <f t="shared" si="34"/>
        <v>3.4000000000000004</v>
      </c>
      <c r="AK103" s="17"/>
    </row>
    <row r="104" spans="1:57" x14ac:dyDescent="0.5">
      <c r="A104" s="1" t="s">
        <v>96</v>
      </c>
      <c r="B104" s="10" t="s">
        <v>97</v>
      </c>
      <c r="C104" s="9">
        <v>68</v>
      </c>
      <c r="D104" s="9" t="s">
        <v>19</v>
      </c>
      <c r="E104" s="9" t="s">
        <v>24</v>
      </c>
      <c r="F104" s="9" t="s">
        <v>94</v>
      </c>
      <c r="G104" s="9" t="s">
        <v>21</v>
      </c>
      <c r="H104" s="9" t="s">
        <v>25</v>
      </c>
      <c r="I104" s="5">
        <v>9.6</v>
      </c>
      <c r="J104" s="5">
        <v>9.5500000000000007</v>
      </c>
      <c r="K104" s="5">
        <v>9.3000000000000007</v>
      </c>
      <c r="L104" s="5">
        <v>9.0500000000000007</v>
      </c>
      <c r="M104" s="5">
        <v>8.9499999999999993</v>
      </c>
      <c r="N104" s="5">
        <v>9.1999999999999993</v>
      </c>
      <c r="O104" s="5" t="s">
        <v>1</v>
      </c>
      <c r="P104" s="5" t="s">
        <v>1</v>
      </c>
      <c r="Q104" s="5" t="s">
        <v>1</v>
      </c>
      <c r="R104" s="5" t="s">
        <v>1</v>
      </c>
      <c r="S104" s="5" t="s">
        <v>1</v>
      </c>
      <c r="T104" s="5" t="s">
        <v>1</v>
      </c>
      <c r="U104" s="5" t="s">
        <v>1</v>
      </c>
      <c r="V104" s="5" t="s">
        <v>1</v>
      </c>
      <c r="W104" s="5" t="s">
        <v>1</v>
      </c>
      <c r="X104" s="5" t="s">
        <v>1</v>
      </c>
      <c r="Y104" s="5" t="s">
        <v>1</v>
      </c>
      <c r="Z104" s="5">
        <f t="shared" si="37"/>
        <v>8.9499999999999993</v>
      </c>
      <c r="AA104" s="5">
        <f t="shared" si="38"/>
        <v>9.6</v>
      </c>
      <c r="AB104" s="5">
        <f t="shared" si="39"/>
        <v>0.65000000000000036</v>
      </c>
      <c r="AC104" s="5">
        <f t="shared" si="35"/>
        <v>9.2750000000000004</v>
      </c>
      <c r="AD104" s="5">
        <f t="shared" si="40"/>
        <v>0.26220221204253807</v>
      </c>
      <c r="AE104" s="5">
        <v>9.5</v>
      </c>
      <c r="AF104" s="5">
        <f t="shared" si="42"/>
        <v>6.2750000000000004</v>
      </c>
      <c r="AG104" s="5">
        <f t="shared" si="36"/>
        <v>6.6</v>
      </c>
      <c r="AH104" s="5">
        <f t="shared" si="32"/>
        <v>6.5</v>
      </c>
      <c r="AI104" s="3">
        <f t="shared" si="41"/>
        <v>0.22499999999999964</v>
      </c>
      <c r="AJ104" s="5">
        <f t="shared" si="34"/>
        <v>9.9999999999999645E-2</v>
      </c>
      <c r="AK104" s="17"/>
    </row>
    <row r="105" spans="1:57" x14ac:dyDescent="0.5">
      <c r="A105" s="1" t="s">
        <v>96</v>
      </c>
      <c r="B105" s="10" t="s">
        <v>97</v>
      </c>
      <c r="C105" s="9">
        <v>71</v>
      </c>
      <c r="D105" s="9" t="s">
        <v>19</v>
      </c>
      <c r="E105" s="9" t="s">
        <v>24</v>
      </c>
      <c r="F105" s="9" t="s">
        <v>94</v>
      </c>
      <c r="G105" s="9" t="s">
        <v>33</v>
      </c>
      <c r="H105" s="9" t="s">
        <v>34</v>
      </c>
      <c r="I105" s="5">
        <v>11.95</v>
      </c>
      <c r="J105" s="5">
        <v>11.350000000000001</v>
      </c>
      <c r="K105" s="5">
        <v>11.25</v>
      </c>
      <c r="L105" s="5" t="s">
        <v>1</v>
      </c>
      <c r="M105" s="5" t="s">
        <v>1</v>
      </c>
      <c r="N105" s="5" t="s">
        <v>1</v>
      </c>
      <c r="O105" s="5" t="s">
        <v>1</v>
      </c>
      <c r="P105" s="5" t="s">
        <v>1</v>
      </c>
      <c r="Q105" s="5" t="s">
        <v>1</v>
      </c>
      <c r="R105" s="5" t="s">
        <v>1</v>
      </c>
      <c r="S105" s="5" t="s">
        <v>1</v>
      </c>
      <c r="T105" s="5" t="s">
        <v>1</v>
      </c>
      <c r="U105" s="5" t="s">
        <v>1</v>
      </c>
      <c r="V105" s="5" t="s">
        <v>1</v>
      </c>
      <c r="W105" s="5" t="s">
        <v>1</v>
      </c>
      <c r="X105" s="5" t="s">
        <v>1</v>
      </c>
      <c r="Y105" s="5" t="s">
        <v>1</v>
      </c>
      <c r="Z105" s="5">
        <f t="shared" si="37"/>
        <v>11.25</v>
      </c>
      <c r="AA105" s="5">
        <f t="shared" si="38"/>
        <v>11.95</v>
      </c>
      <c r="AB105" s="5">
        <f t="shared" si="39"/>
        <v>0.69999999999999929</v>
      </c>
      <c r="AC105" s="5">
        <f t="shared" si="35"/>
        <v>11.516666666666666</v>
      </c>
      <c r="AD105" s="5">
        <f t="shared" si="40"/>
        <v>0.37859388972001751</v>
      </c>
      <c r="AE105" s="5">
        <v>11.6</v>
      </c>
      <c r="AF105" s="5">
        <f t="shared" si="42"/>
        <v>8.5166666666666657</v>
      </c>
      <c r="AG105" s="5">
        <f t="shared" si="36"/>
        <v>8.9499999999999993</v>
      </c>
      <c r="AH105" s="5">
        <f t="shared" si="32"/>
        <v>8.6</v>
      </c>
      <c r="AI105" s="3">
        <f t="shared" si="41"/>
        <v>8.3333333333333925E-2</v>
      </c>
      <c r="AJ105" s="5">
        <f t="shared" si="34"/>
        <v>0.34999999999999964</v>
      </c>
      <c r="AK105" s="16"/>
    </row>
    <row r="106" spans="1:57" x14ac:dyDescent="0.5">
      <c r="A106" s="1" t="s">
        <v>96</v>
      </c>
      <c r="B106" s="10" t="s">
        <v>97</v>
      </c>
      <c r="C106" s="9">
        <v>72</v>
      </c>
      <c r="D106" s="9" t="s">
        <v>19</v>
      </c>
      <c r="E106" s="9" t="s">
        <v>24</v>
      </c>
      <c r="F106" s="9" t="s">
        <v>94</v>
      </c>
      <c r="G106" s="9" t="s">
        <v>28</v>
      </c>
      <c r="H106" s="9" t="s">
        <v>22</v>
      </c>
      <c r="I106" s="5">
        <v>12.85</v>
      </c>
      <c r="J106" s="5">
        <v>12.55</v>
      </c>
      <c r="K106" s="5">
        <v>12.55</v>
      </c>
      <c r="L106" s="5">
        <v>12</v>
      </c>
      <c r="M106" s="5">
        <v>11.45</v>
      </c>
      <c r="N106" s="5">
        <v>11.9</v>
      </c>
      <c r="O106" s="5" t="s">
        <v>1</v>
      </c>
      <c r="P106" s="5" t="s">
        <v>1</v>
      </c>
      <c r="Q106" s="5" t="s">
        <v>1</v>
      </c>
      <c r="R106" s="5" t="s">
        <v>1</v>
      </c>
      <c r="S106" s="5" t="s">
        <v>1</v>
      </c>
      <c r="T106" s="5" t="s">
        <v>1</v>
      </c>
      <c r="U106" s="5" t="s">
        <v>1</v>
      </c>
      <c r="V106" s="5" t="s">
        <v>1</v>
      </c>
      <c r="W106" s="5" t="s">
        <v>1</v>
      </c>
      <c r="X106" s="5" t="s">
        <v>1</v>
      </c>
      <c r="Y106" s="5" t="s">
        <v>1</v>
      </c>
      <c r="Z106" s="5">
        <f t="shared" si="37"/>
        <v>11.45</v>
      </c>
      <c r="AA106" s="5">
        <f t="shared" si="38"/>
        <v>12.85</v>
      </c>
      <c r="AB106" s="5">
        <f t="shared" si="39"/>
        <v>1.4000000000000004</v>
      </c>
      <c r="AC106" s="5">
        <f t="shared" si="35"/>
        <v>12.216666666666669</v>
      </c>
      <c r="AD106" s="5">
        <f t="shared" si="40"/>
        <v>0.52121652570372989</v>
      </c>
      <c r="AE106" s="5" t="s">
        <v>1</v>
      </c>
      <c r="AF106" s="5">
        <f t="shared" si="42"/>
        <v>9.2166666666666686</v>
      </c>
      <c r="AG106" s="5">
        <f t="shared" si="36"/>
        <v>9.85</v>
      </c>
      <c r="AH106" s="5" t="s">
        <v>1</v>
      </c>
      <c r="AI106" s="5" t="s">
        <v>1</v>
      </c>
      <c r="AJ106" s="5" t="s">
        <v>1</v>
      </c>
      <c r="AK106" s="17"/>
    </row>
    <row r="107" spans="1:57" x14ac:dyDescent="0.5">
      <c r="A107" s="1" t="s">
        <v>30</v>
      </c>
      <c r="B107" s="10" t="s">
        <v>69</v>
      </c>
      <c r="C107" s="9">
        <v>5</v>
      </c>
      <c r="D107" s="9" t="s">
        <v>31</v>
      </c>
      <c r="E107" s="9" t="s">
        <v>32</v>
      </c>
      <c r="F107" s="9" t="s">
        <v>94</v>
      </c>
      <c r="G107" s="9" t="s">
        <v>26</v>
      </c>
      <c r="H107" s="9" t="s">
        <v>25</v>
      </c>
      <c r="I107" s="4">
        <v>9.0160364999999985</v>
      </c>
      <c r="J107" s="4">
        <v>8.7477281999999992</v>
      </c>
      <c r="K107" s="4">
        <v>9.6581675999999987</v>
      </c>
      <c r="L107" s="4">
        <v>11.216767499999998</v>
      </c>
      <c r="M107" s="5" t="s">
        <v>1</v>
      </c>
      <c r="N107" s="5" t="s">
        <v>1</v>
      </c>
      <c r="O107" s="5" t="s">
        <v>1</v>
      </c>
      <c r="P107" s="5" t="s">
        <v>1</v>
      </c>
      <c r="Q107" s="5" t="s">
        <v>1</v>
      </c>
      <c r="R107" s="5" t="s">
        <v>1</v>
      </c>
      <c r="S107" s="5" t="s">
        <v>1</v>
      </c>
      <c r="T107" s="5" t="s">
        <v>1</v>
      </c>
      <c r="U107" s="5" t="s">
        <v>1</v>
      </c>
      <c r="V107" s="5" t="s">
        <v>1</v>
      </c>
      <c r="W107" s="5" t="s">
        <v>1</v>
      </c>
      <c r="X107" s="5" t="s">
        <v>1</v>
      </c>
      <c r="Y107" s="5" t="s">
        <v>1</v>
      </c>
      <c r="Z107" s="5">
        <f t="shared" si="37"/>
        <v>8.7477281999999992</v>
      </c>
      <c r="AA107" s="5">
        <f t="shared" si="38"/>
        <v>11.216767499999998</v>
      </c>
      <c r="AB107" s="5">
        <f t="shared" si="39"/>
        <v>2.4690392999999986</v>
      </c>
      <c r="AC107" s="5">
        <f t="shared" si="35"/>
        <v>9.6596749499999977</v>
      </c>
      <c r="AD107" s="5">
        <f t="shared" si="40"/>
        <v>1.1061128348897453</v>
      </c>
      <c r="AE107" s="5" t="s">
        <v>1</v>
      </c>
      <c r="AF107" s="5">
        <f t="shared" si="42"/>
        <v>6.6596749499999977</v>
      </c>
      <c r="AG107" s="5">
        <f t="shared" si="36"/>
        <v>6.0160364999999985</v>
      </c>
      <c r="AH107" s="5" t="s">
        <v>1</v>
      </c>
      <c r="AI107" s="5" t="s">
        <v>1</v>
      </c>
      <c r="AJ107" s="5" t="s">
        <v>1</v>
      </c>
      <c r="AK107" s="16"/>
      <c r="BC107" s="1"/>
      <c r="BD107" s="1"/>
      <c r="BE107" s="1"/>
    </row>
    <row r="108" spans="1:57" x14ac:dyDescent="0.5">
      <c r="A108" s="1" t="s">
        <v>30</v>
      </c>
      <c r="B108" s="10" t="s">
        <v>69</v>
      </c>
      <c r="C108" s="9">
        <v>11</v>
      </c>
      <c r="D108" s="9" t="s">
        <v>31</v>
      </c>
      <c r="E108" s="9" t="s">
        <v>32</v>
      </c>
      <c r="F108" s="9" t="s">
        <v>94</v>
      </c>
      <c r="G108" s="9" t="s">
        <v>21</v>
      </c>
      <c r="H108" s="9" t="s">
        <v>22</v>
      </c>
      <c r="I108" s="4">
        <v>8.6432185999999991</v>
      </c>
      <c r="J108" s="4">
        <v>9.7807653999999999</v>
      </c>
      <c r="K108" s="4">
        <v>10.674121499999998</v>
      </c>
      <c r="L108" s="5" t="s">
        <v>1</v>
      </c>
      <c r="M108" s="5" t="s">
        <v>1</v>
      </c>
      <c r="N108" s="5" t="s">
        <v>1</v>
      </c>
      <c r="O108" s="5" t="s">
        <v>1</v>
      </c>
      <c r="P108" s="5" t="s">
        <v>1</v>
      </c>
      <c r="Q108" s="5" t="s">
        <v>1</v>
      </c>
      <c r="R108" s="5" t="s">
        <v>1</v>
      </c>
      <c r="S108" s="5" t="s">
        <v>1</v>
      </c>
      <c r="T108" s="5" t="s">
        <v>1</v>
      </c>
      <c r="U108" s="5" t="s">
        <v>1</v>
      </c>
      <c r="V108" s="5" t="s">
        <v>1</v>
      </c>
      <c r="W108" s="5" t="s">
        <v>1</v>
      </c>
      <c r="X108" s="5" t="s">
        <v>1</v>
      </c>
      <c r="Y108" s="5" t="s">
        <v>1</v>
      </c>
      <c r="Z108" s="5">
        <f t="shared" si="37"/>
        <v>8.6432185999999991</v>
      </c>
      <c r="AA108" s="5">
        <f t="shared" si="38"/>
        <v>10.674121499999998</v>
      </c>
      <c r="AB108" s="5">
        <f t="shared" si="39"/>
        <v>2.0309028999999992</v>
      </c>
      <c r="AC108" s="5">
        <f t="shared" si="35"/>
        <v>9.6993684999999985</v>
      </c>
      <c r="AD108" s="5">
        <f t="shared" si="40"/>
        <v>1.0178952494261428</v>
      </c>
      <c r="AE108" s="5" t="s">
        <v>1</v>
      </c>
      <c r="AF108" s="5">
        <f t="shared" si="42"/>
        <v>6.6993684999999985</v>
      </c>
      <c r="AG108" s="5">
        <f t="shared" si="36"/>
        <v>5.6432185999999991</v>
      </c>
      <c r="AH108" s="5" t="s">
        <v>1</v>
      </c>
      <c r="AI108" s="5" t="s">
        <v>1</v>
      </c>
      <c r="AJ108" s="5" t="s">
        <v>1</v>
      </c>
      <c r="AK108" s="16"/>
      <c r="BC108" s="1"/>
      <c r="BD108" s="1"/>
      <c r="BE108" s="1"/>
    </row>
    <row r="109" spans="1:57" x14ac:dyDescent="0.5">
      <c r="A109" s="1" t="s">
        <v>30</v>
      </c>
      <c r="B109" s="10" t="s">
        <v>69</v>
      </c>
      <c r="C109" s="9">
        <v>67</v>
      </c>
      <c r="D109" s="9" t="s">
        <v>31</v>
      </c>
      <c r="E109" s="9" t="s">
        <v>32</v>
      </c>
      <c r="F109" s="9" t="s">
        <v>94</v>
      </c>
      <c r="G109" s="9" t="s">
        <v>29</v>
      </c>
      <c r="H109" s="9" t="s">
        <v>27</v>
      </c>
      <c r="I109" s="4">
        <v>9.8000000000000007</v>
      </c>
      <c r="J109" s="4">
        <v>10.5</v>
      </c>
      <c r="K109" s="4">
        <v>10.3</v>
      </c>
      <c r="L109" s="5">
        <v>10</v>
      </c>
      <c r="M109" s="5" t="s">
        <v>1</v>
      </c>
      <c r="N109" s="5" t="s">
        <v>1</v>
      </c>
      <c r="O109" s="5" t="s">
        <v>1</v>
      </c>
      <c r="P109" s="5" t="s">
        <v>1</v>
      </c>
      <c r="Q109" s="5" t="s">
        <v>1</v>
      </c>
      <c r="R109" s="5" t="s">
        <v>1</v>
      </c>
      <c r="S109" s="5" t="s">
        <v>1</v>
      </c>
      <c r="T109" s="5" t="s">
        <v>1</v>
      </c>
      <c r="U109" s="5" t="s">
        <v>1</v>
      </c>
      <c r="V109" s="5" t="s">
        <v>1</v>
      </c>
      <c r="W109" s="5" t="s">
        <v>1</v>
      </c>
      <c r="X109" s="5" t="s">
        <v>1</v>
      </c>
      <c r="Y109" s="5" t="s">
        <v>1</v>
      </c>
      <c r="Z109" s="5">
        <f t="shared" si="37"/>
        <v>9.8000000000000007</v>
      </c>
      <c r="AA109" s="5">
        <f t="shared" si="38"/>
        <v>10.5</v>
      </c>
      <c r="AB109" s="5">
        <f t="shared" si="39"/>
        <v>0.69999999999999929</v>
      </c>
      <c r="AC109" s="5">
        <f t="shared" si="35"/>
        <v>10.15</v>
      </c>
      <c r="AD109" s="5">
        <f t="shared" si="40"/>
        <v>0.31091263510296036</v>
      </c>
      <c r="AE109" s="5">
        <v>10.5</v>
      </c>
      <c r="AF109" s="5">
        <f t="shared" si="42"/>
        <v>7.15</v>
      </c>
      <c r="AG109" s="5">
        <f t="shared" si="36"/>
        <v>6.8000000000000007</v>
      </c>
      <c r="AH109" s="5">
        <f>AE109-3</f>
        <v>7.5</v>
      </c>
      <c r="AI109" s="3">
        <f>ABS(AC109-AE109)</f>
        <v>0.34999999999999964</v>
      </c>
      <c r="AJ109" s="5">
        <f>ABS(I109-AE109)</f>
        <v>0.69999999999999929</v>
      </c>
      <c r="AK109" s="16"/>
    </row>
    <row r="110" spans="1:57" x14ac:dyDescent="0.5">
      <c r="A110" s="1" t="s">
        <v>30</v>
      </c>
      <c r="B110" s="10" t="s">
        <v>69</v>
      </c>
      <c r="C110" s="9">
        <v>200</v>
      </c>
      <c r="D110" s="9" t="s">
        <v>31</v>
      </c>
      <c r="E110" s="9" t="s">
        <v>32</v>
      </c>
      <c r="F110" s="9" t="s">
        <v>94</v>
      </c>
      <c r="G110" s="9" t="s">
        <v>29</v>
      </c>
      <c r="H110" s="9" t="s">
        <v>25</v>
      </c>
      <c r="I110" s="5">
        <v>11.7169662</v>
      </c>
      <c r="J110" s="5">
        <v>11.4689288</v>
      </c>
      <c r="K110" s="5">
        <v>12.276305600000001</v>
      </c>
      <c r="L110" s="5">
        <v>13.1901276</v>
      </c>
      <c r="M110" s="5" t="s">
        <v>1</v>
      </c>
      <c r="N110" s="5" t="s">
        <v>1</v>
      </c>
      <c r="O110" s="5" t="s">
        <v>1</v>
      </c>
      <c r="P110" s="5" t="s">
        <v>1</v>
      </c>
      <c r="Q110" s="5" t="s">
        <v>1</v>
      </c>
      <c r="R110" s="5" t="s">
        <v>1</v>
      </c>
      <c r="S110" s="5" t="s">
        <v>1</v>
      </c>
      <c r="T110" s="5" t="s">
        <v>1</v>
      </c>
      <c r="U110" s="5" t="s">
        <v>1</v>
      </c>
      <c r="V110" s="5" t="s">
        <v>1</v>
      </c>
      <c r="W110" s="5" t="s">
        <v>1</v>
      </c>
      <c r="X110" s="5" t="s">
        <v>1</v>
      </c>
      <c r="Y110" s="5" t="s">
        <v>1</v>
      </c>
      <c r="Z110" s="5">
        <f t="shared" si="37"/>
        <v>11.4689288</v>
      </c>
      <c r="AA110" s="5">
        <f t="shared" si="38"/>
        <v>13.1901276</v>
      </c>
      <c r="AB110" s="5">
        <f t="shared" si="39"/>
        <v>1.7211987999999998</v>
      </c>
      <c r="AC110" s="5">
        <f t="shared" si="35"/>
        <v>12.16308205</v>
      </c>
      <c r="AD110" s="5">
        <f t="shared" si="40"/>
        <v>0.7634374499931631</v>
      </c>
      <c r="AE110" s="5" t="s">
        <v>1</v>
      </c>
      <c r="AF110" s="5">
        <f t="shared" si="42"/>
        <v>9.1630820499999999</v>
      </c>
      <c r="AG110" s="5">
        <f t="shared" si="36"/>
        <v>8.7169661999999999</v>
      </c>
      <c r="AH110" s="5" t="s">
        <v>1</v>
      </c>
      <c r="AI110" s="5" t="s">
        <v>1</v>
      </c>
      <c r="AJ110" s="5" t="s">
        <v>1</v>
      </c>
      <c r="AK110" s="16"/>
      <c r="BC110" s="1"/>
      <c r="BD110" s="1"/>
      <c r="BE110" s="1"/>
    </row>
    <row r="111" spans="1:57" s="1" customFormat="1" x14ac:dyDescent="0.5">
      <c r="A111" s="1" t="s">
        <v>30</v>
      </c>
      <c r="B111" s="10" t="s">
        <v>69</v>
      </c>
      <c r="C111" s="9">
        <v>300</v>
      </c>
      <c r="D111" s="9" t="s">
        <v>31</v>
      </c>
      <c r="E111" s="9" t="s">
        <v>32</v>
      </c>
      <c r="F111" s="9" t="s">
        <v>94</v>
      </c>
      <c r="G111" s="9" t="s">
        <v>33</v>
      </c>
      <c r="H111" s="9" t="s">
        <v>36</v>
      </c>
      <c r="I111" s="5">
        <v>6.9667654666666676</v>
      </c>
      <c r="J111" s="5">
        <v>7.3587381999999995</v>
      </c>
      <c r="K111" s="5">
        <v>6.9761379999999997</v>
      </c>
      <c r="L111" s="5">
        <v>7.3476919999999994</v>
      </c>
      <c r="M111" s="5">
        <v>7.3828389999999997</v>
      </c>
      <c r="N111" s="5">
        <v>8.3559087999999999</v>
      </c>
      <c r="O111" s="5" t="s">
        <v>1</v>
      </c>
      <c r="P111" s="5" t="s">
        <v>1</v>
      </c>
      <c r="Q111" s="5" t="s">
        <v>1</v>
      </c>
      <c r="R111" s="5" t="s">
        <v>1</v>
      </c>
      <c r="S111" s="5" t="s">
        <v>1</v>
      </c>
      <c r="T111" s="5" t="s">
        <v>1</v>
      </c>
      <c r="U111" s="5" t="s">
        <v>1</v>
      </c>
      <c r="V111" s="5" t="s">
        <v>1</v>
      </c>
      <c r="W111" s="5" t="s">
        <v>1</v>
      </c>
      <c r="X111" s="5" t="s">
        <v>1</v>
      </c>
      <c r="Y111" s="5" t="s">
        <v>1</v>
      </c>
      <c r="Z111" s="5">
        <f t="shared" si="37"/>
        <v>6.9667654666666676</v>
      </c>
      <c r="AA111" s="5">
        <f t="shared" si="38"/>
        <v>8.3559087999999999</v>
      </c>
      <c r="AB111" s="5">
        <f t="shared" si="39"/>
        <v>1.3891433333333323</v>
      </c>
      <c r="AC111" s="5">
        <f t="shared" si="35"/>
        <v>7.3980135777777773</v>
      </c>
      <c r="AD111" s="5">
        <f t="shared" si="40"/>
        <v>0.50711384866098086</v>
      </c>
      <c r="AE111" s="5" t="s">
        <v>1</v>
      </c>
      <c r="AF111" s="5">
        <f t="shared" si="42"/>
        <v>4.3980135777777773</v>
      </c>
      <c r="AG111" s="5">
        <f t="shared" si="36"/>
        <v>3.9667654666666676</v>
      </c>
      <c r="AH111" s="5" t="s">
        <v>1</v>
      </c>
      <c r="AI111" s="5" t="s">
        <v>1</v>
      </c>
      <c r="AJ111" s="5" t="s">
        <v>1</v>
      </c>
      <c r="AK111" s="16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7" s="1" customFormat="1" x14ac:dyDescent="0.5">
      <c r="A112" s="1" t="s">
        <v>30</v>
      </c>
      <c r="B112" s="10" t="s">
        <v>69</v>
      </c>
      <c r="C112" s="9">
        <v>301</v>
      </c>
      <c r="D112" s="9" t="s">
        <v>31</v>
      </c>
      <c r="E112" s="9" t="s">
        <v>32</v>
      </c>
      <c r="F112" s="9" t="s">
        <v>94</v>
      </c>
      <c r="G112" s="9" t="s">
        <v>33</v>
      </c>
      <c r="H112" s="9" t="s">
        <v>36</v>
      </c>
      <c r="I112" s="4">
        <v>9.1466734999999986</v>
      </c>
      <c r="J112" s="5">
        <v>9.4</v>
      </c>
      <c r="K112" s="4">
        <v>10.056107999999998</v>
      </c>
      <c r="L112" s="4">
        <v>9.5817951999999984</v>
      </c>
      <c r="M112" s="4">
        <v>8.963446733333333</v>
      </c>
      <c r="N112" s="4">
        <v>9.6330450999999986</v>
      </c>
      <c r="O112" s="5" t="s">
        <v>1</v>
      </c>
      <c r="P112" s="5" t="s">
        <v>1</v>
      </c>
      <c r="Q112" s="5" t="s">
        <v>1</v>
      </c>
      <c r="R112" s="5" t="s">
        <v>1</v>
      </c>
      <c r="S112" s="5" t="s">
        <v>1</v>
      </c>
      <c r="T112" s="5" t="s">
        <v>1</v>
      </c>
      <c r="U112" s="5" t="s">
        <v>1</v>
      </c>
      <c r="V112" s="5" t="s">
        <v>1</v>
      </c>
      <c r="W112" s="5" t="s">
        <v>1</v>
      </c>
      <c r="X112" s="5" t="s">
        <v>1</v>
      </c>
      <c r="Y112" s="5" t="s">
        <v>1</v>
      </c>
      <c r="Z112" s="5">
        <f t="shared" si="37"/>
        <v>8.963446733333333</v>
      </c>
      <c r="AA112" s="5">
        <f t="shared" si="38"/>
        <v>10.056107999999998</v>
      </c>
      <c r="AB112" s="5">
        <f t="shared" si="39"/>
        <v>1.0926612666666653</v>
      </c>
      <c r="AC112" s="5">
        <f t="shared" si="35"/>
        <v>9.4635114222222203</v>
      </c>
      <c r="AD112" s="5">
        <f t="shared" si="40"/>
        <v>0.38688191654935222</v>
      </c>
      <c r="AE112" s="5" t="s">
        <v>1</v>
      </c>
      <c r="AF112" s="5">
        <f t="shared" si="42"/>
        <v>6.4635114222222203</v>
      </c>
      <c r="AG112" s="5">
        <f t="shared" si="36"/>
        <v>6.1466734999999986</v>
      </c>
      <c r="AH112" s="5" t="s">
        <v>1</v>
      </c>
      <c r="AI112" s="5" t="s">
        <v>1</v>
      </c>
      <c r="AJ112" s="5" t="s">
        <v>1</v>
      </c>
      <c r="AK112" s="16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>
        <v>12</v>
      </c>
    </row>
    <row r="113" spans="1:57" s="1" customFormat="1" x14ac:dyDescent="0.5">
      <c r="A113" s="1" t="s">
        <v>30</v>
      </c>
      <c r="B113" s="10" t="s">
        <v>69</v>
      </c>
      <c r="C113" s="9">
        <v>302</v>
      </c>
      <c r="D113" s="9" t="s">
        <v>31</v>
      </c>
      <c r="E113" s="9" t="s">
        <v>32</v>
      </c>
      <c r="F113" s="9" t="s">
        <v>94</v>
      </c>
      <c r="G113" s="9" t="s">
        <v>29</v>
      </c>
      <c r="H113" s="9" t="s">
        <v>36</v>
      </c>
      <c r="I113" s="5">
        <v>10.136355399999999</v>
      </c>
      <c r="J113" s="5" t="s">
        <v>1</v>
      </c>
      <c r="K113" s="5" t="s">
        <v>1</v>
      </c>
      <c r="L113" s="5" t="s">
        <v>1</v>
      </c>
      <c r="M113" s="5" t="s">
        <v>1</v>
      </c>
      <c r="N113" s="5" t="s">
        <v>1</v>
      </c>
      <c r="O113" s="5" t="s">
        <v>1</v>
      </c>
      <c r="P113" s="5" t="s">
        <v>1</v>
      </c>
      <c r="Q113" s="5" t="s">
        <v>1</v>
      </c>
      <c r="R113" s="5" t="s">
        <v>1</v>
      </c>
      <c r="S113" s="5" t="s">
        <v>1</v>
      </c>
      <c r="T113" s="5" t="s">
        <v>1</v>
      </c>
      <c r="U113" s="5" t="s">
        <v>1</v>
      </c>
      <c r="V113" s="5" t="s">
        <v>1</v>
      </c>
      <c r="W113" s="5" t="s">
        <v>1</v>
      </c>
      <c r="X113" s="5" t="s">
        <v>1</v>
      </c>
      <c r="Y113" s="5" t="s">
        <v>1</v>
      </c>
      <c r="Z113" s="5" t="s">
        <v>1</v>
      </c>
      <c r="AA113" s="5" t="s">
        <v>1</v>
      </c>
      <c r="AB113" s="5" t="s">
        <v>1</v>
      </c>
      <c r="AC113" s="5">
        <f t="shared" si="35"/>
        <v>10.136355399999999</v>
      </c>
      <c r="AD113" s="5" t="s">
        <v>1</v>
      </c>
      <c r="AE113" s="5" t="s">
        <v>1</v>
      </c>
      <c r="AF113" s="5">
        <f t="shared" si="42"/>
        <v>7.1363553999999993</v>
      </c>
      <c r="AG113" s="5">
        <f t="shared" si="36"/>
        <v>7.1363553999999993</v>
      </c>
      <c r="AH113" s="5" t="s">
        <v>1</v>
      </c>
      <c r="AI113" s="5" t="s">
        <v>1</v>
      </c>
      <c r="AJ113" s="5" t="s">
        <v>1</v>
      </c>
      <c r="AK113" s="16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7" s="1" customFormat="1" x14ac:dyDescent="0.5">
      <c r="A114" s="1" t="s">
        <v>30</v>
      </c>
      <c r="B114" s="10" t="s">
        <v>69</v>
      </c>
      <c r="C114" s="9">
        <v>7030</v>
      </c>
      <c r="D114" s="9" t="s">
        <v>31</v>
      </c>
      <c r="E114" s="9" t="s">
        <v>32</v>
      </c>
      <c r="F114" s="9" t="s">
        <v>57</v>
      </c>
      <c r="G114" s="9" t="s">
        <v>33</v>
      </c>
      <c r="H114" s="9" t="s">
        <v>36</v>
      </c>
      <c r="I114" s="5">
        <v>8.7053703999999996</v>
      </c>
      <c r="J114" s="5">
        <v>9.2406089999999992</v>
      </c>
      <c r="K114" s="4" t="s">
        <v>1</v>
      </c>
      <c r="L114" s="5" t="s">
        <v>1</v>
      </c>
      <c r="M114" s="5" t="s">
        <v>1</v>
      </c>
      <c r="N114" s="5" t="s">
        <v>1</v>
      </c>
      <c r="O114" s="5" t="s">
        <v>1</v>
      </c>
      <c r="P114" s="5" t="s">
        <v>1</v>
      </c>
      <c r="Q114" s="5" t="s">
        <v>1</v>
      </c>
      <c r="R114" s="5" t="s">
        <v>1</v>
      </c>
      <c r="S114" s="5" t="s">
        <v>1</v>
      </c>
      <c r="T114" s="5" t="s">
        <v>1</v>
      </c>
      <c r="U114" s="5" t="s">
        <v>1</v>
      </c>
      <c r="V114" s="5" t="s">
        <v>1</v>
      </c>
      <c r="W114" s="5" t="s">
        <v>1</v>
      </c>
      <c r="X114" s="5" t="s">
        <v>1</v>
      </c>
      <c r="Y114" s="5" t="s">
        <v>1</v>
      </c>
      <c r="Z114" s="5">
        <f>MIN(I114:Y114)</f>
        <v>8.7053703999999996</v>
      </c>
      <c r="AA114" s="5">
        <f>MAX(I114:Y114)</f>
        <v>9.2406089999999992</v>
      </c>
      <c r="AB114" s="5">
        <f>ABS(Z114-AA114)</f>
        <v>0.53523859999999956</v>
      </c>
      <c r="AC114" s="5">
        <f t="shared" si="35"/>
        <v>8.9729896999999994</v>
      </c>
      <c r="AD114" s="5">
        <f>STDEV(I114:Y114)</f>
        <v>0.37847084361279376</v>
      </c>
      <c r="AE114" s="5">
        <v>11.8</v>
      </c>
      <c r="AF114" s="5">
        <f t="shared" si="42"/>
        <v>5.9729896999999994</v>
      </c>
      <c r="AG114" s="5">
        <f t="shared" si="36"/>
        <v>5.7053703999999996</v>
      </c>
      <c r="AH114" s="5">
        <f>AE114-3</f>
        <v>8.8000000000000007</v>
      </c>
      <c r="AI114" s="3">
        <f>ABS(AC114-AE114)</f>
        <v>2.8270103000000013</v>
      </c>
      <c r="AJ114" s="5">
        <f>ABS(I114-AE114)</f>
        <v>3.0946296000000011</v>
      </c>
      <c r="AK114" s="16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C114" s="2"/>
      <c r="BD114" s="2"/>
      <c r="BE114" s="2"/>
    </row>
    <row r="115" spans="1:57" s="1" customFormat="1" x14ac:dyDescent="0.5">
      <c r="A115" s="1" t="s">
        <v>30</v>
      </c>
      <c r="B115" s="10" t="s">
        <v>69</v>
      </c>
      <c r="C115" s="9">
        <v>7031</v>
      </c>
      <c r="D115" s="9" t="s">
        <v>31</v>
      </c>
      <c r="E115" s="9" t="s">
        <v>32</v>
      </c>
      <c r="F115" s="9" t="s">
        <v>57</v>
      </c>
      <c r="G115" s="9" t="s">
        <v>33</v>
      </c>
      <c r="H115" s="9" t="s">
        <v>36</v>
      </c>
      <c r="I115" s="5">
        <v>10.9136062</v>
      </c>
      <c r="J115" s="4">
        <v>10.439688700000001</v>
      </c>
      <c r="K115" s="4">
        <v>10.687652</v>
      </c>
      <c r="L115" s="5" t="s">
        <v>1</v>
      </c>
      <c r="M115" s="5" t="s">
        <v>1</v>
      </c>
      <c r="N115" s="5" t="s">
        <v>1</v>
      </c>
      <c r="O115" s="5" t="s">
        <v>1</v>
      </c>
      <c r="P115" s="5" t="s">
        <v>1</v>
      </c>
      <c r="Q115" s="5" t="s">
        <v>1</v>
      </c>
      <c r="R115" s="5" t="s">
        <v>1</v>
      </c>
      <c r="S115" s="5" t="s">
        <v>1</v>
      </c>
      <c r="T115" s="5" t="s">
        <v>1</v>
      </c>
      <c r="U115" s="5" t="s">
        <v>1</v>
      </c>
      <c r="V115" s="5" t="s">
        <v>1</v>
      </c>
      <c r="W115" s="5" t="s">
        <v>1</v>
      </c>
      <c r="X115" s="5" t="s">
        <v>1</v>
      </c>
      <c r="Y115" s="5" t="s">
        <v>1</v>
      </c>
      <c r="Z115" s="5">
        <f>MIN(I115:Y115)</f>
        <v>10.439688700000001</v>
      </c>
      <c r="AA115" s="5">
        <f>MAX(I115:Y115)</f>
        <v>10.9136062</v>
      </c>
      <c r="AB115" s="5">
        <f>ABS(Z115-AA115)</f>
        <v>0.47391749999999888</v>
      </c>
      <c r="AC115" s="5">
        <f t="shared" si="35"/>
        <v>10.680315633333334</v>
      </c>
      <c r="AD115" s="5">
        <f>STDEV(I115:Y115)</f>
        <v>0.23704391135075176</v>
      </c>
      <c r="AE115" s="5">
        <v>10.1</v>
      </c>
      <c r="AF115" s="5">
        <f t="shared" si="42"/>
        <v>7.6803156333333344</v>
      </c>
      <c r="AG115" s="5">
        <f t="shared" si="36"/>
        <v>7.9136062000000003</v>
      </c>
      <c r="AH115" s="5">
        <f>AE115-3</f>
        <v>7.1</v>
      </c>
      <c r="AI115" s="3">
        <f>ABS(AC115-AE115)</f>
        <v>0.5803156333333348</v>
      </c>
      <c r="AJ115" s="5">
        <f>ABS(I115-AE115)</f>
        <v>0.81360620000000061</v>
      </c>
      <c r="AK115" s="16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C115" s="2"/>
      <c r="BD115" s="2"/>
      <c r="BE115" s="2"/>
    </row>
    <row r="116" spans="1:57" s="1" customFormat="1" x14ac:dyDescent="0.5">
      <c r="A116" s="1" t="s">
        <v>30</v>
      </c>
      <c r="B116" s="10" t="s">
        <v>69</v>
      </c>
      <c r="C116" s="9" t="s">
        <v>92</v>
      </c>
      <c r="D116" s="9" t="s">
        <v>31</v>
      </c>
      <c r="E116" s="9" t="s">
        <v>32</v>
      </c>
      <c r="F116" s="9" t="s">
        <v>57</v>
      </c>
      <c r="G116" s="9" t="s">
        <v>29</v>
      </c>
      <c r="H116" s="9" t="s">
        <v>37</v>
      </c>
      <c r="I116" s="5">
        <v>9.6</v>
      </c>
      <c r="J116" s="5" t="s">
        <v>1</v>
      </c>
      <c r="K116" s="5" t="s">
        <v>1</v>
      </c>
      <c r="L116" s="5" t="s">
        <v>1</v>
      </c>
      <c r="M116" s="5" t="s">
        <v>1</v>
      </c>
      <c r="N116" s="5" t="s">
        <v>1</v>
      </c>
      <c r="O116" s="5" t="s">
        <v>1</v>
      </c>
      <c r="P116" s="5" t="s">
        <v>1</v>
      </c>
      <c r="Q116" s="5" t="s">
        <v>1</v>
      </c>
      <c r="R116" s="5" t="s">
        <v>1</v>
      </c>
      <c r="S116" s="5" t="s">
        <v>1</v>
      </c>
      <c r="T116" s="5" t="s">
        <v>1</v>
      </c>
      <c r="U116" s="5" t="s">
        <v>1</v>
      </c>
      <c r="V116" s="5" t="s">
        <v>1</v>
      </c>
      <c r="W116" s="5" t="s">
        <v>1</v>
      </c>
      <c r="X116" s="5" t="s">
        <v>1</v>
      </c>
      <c r="Y116" s="5" t="s">
        <v>1</v>
      </c>
      <c r="Z116" s="5" t="s">
        <v>1</v>
      </c>
      <c r="AA116" s="5" t="s">
        <v>1</v>
      </c>
      <c r="AB116" s="5" t="s">
        <v>1</v>
      </c>
      <c r="AC116" s="5">
        <f t="shared" si="35"/>
        <v>9.6</v>
      </c>
      <c r="AD116" s="5" t="s">
        <v>1</v>
      </c>
      <c r="AE116" s="5">
        <v>12</v>
      </c>
      <c r="AF116" s="5">
        <f t="shared" si="42"/>
        <v>6.6</v>
      </c>
      <c r="AG116" s="5">
        <f t="shared" si="36"/>
        <v>6.6</v>
      </c>
      <c r="AH116" s="5">
        <f>AE116-3</f>
        <v>9</v>
      </c>
      <c r="AI116" s="5" t="s">
        <v>1</v>
      </c>
      <c r="AJ116" s="5">
        <f>ABS(I116-AE116)</f>
        <v>2.4000000000000004</v>
      </c>
      <c r="AK116" s="16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C116" s="2"/>
      <c r="BD116" s="2"/>
      <c r="BE116" s="2"/>
    </row>
    <row r="117" spans="1:57" s="1" customFormat="1" x14ac:dyDescent="0.5">
      <c r="A117" s="1" t="s">
        <v>30</v>
      </c>
      <c r="B117" s="10" t="s">
        <v>69</v>
      </c>
      <c r="C117" s="9" t="s">
        <v>86</v>
      </c>
      <c r="D117" s="9" t="s">
        <v>31</v>
      </c>
      <c r="E117" s="9" t="s">
        <v>32</v>
      </c>
      <c r="F117" s="9" t="s">
        <v>57</v>
      </c>
      <c r="G117" s="9" t="s">
        <v>29</v>
      </c>
      <c r="H117" s="9" t="s">
        <v>37</v>
      </c>
      <c r="I117" s="4">
        <v>11.6</v>
      </c>
      <c r="J117" s="4">
        <v>11.323286899999998</v>
      </c>
      <c r="K117" s="4">
        <v>11.2</v>
      </c>
      <c r="L117" s="5" t="s">
        <v>1</v>
      </c>
      <c r="M117" s="5" t="s">
        <v>1</v>
      </c>
      <c r="N117" s="5" t="s">
        <v>1</v>
      </c>
      <c r="O117" s="5" t="s">
        <v>1</v>
      </c>
      <c r="P117" s="5" t="s">
        <v>1</v>
      </c>
      <c r="Q117" s="5" t="s">
        <v>1</v>
      </c>
      <c r="R117" s="5" t="s">
        <v>1</v>
      </c>
      <c r="S117" s="5" t="s">
        <v>1</v>
      </c>
      <c r="T117" s="5" t="s">
        <v>1</v>
      </c>
      <c r="U117" s="5" t="s">
        <v>1</v>
      </c>
      <c r="V117" s="5" t="s">
        <v>1</v>
      </c>
      <c r="W117" s="5" t="s">
        <v>1</v>
      </c>
      <c r="X117" s="5" t="s">
        <v>1</v>
      </c>
      <c r="Y117" s="5" t="s">
        <v>1</v>
      </c>
      <c r="Z117" s="5">
        <f t="shared" ref="Z117:Z126" si="43">MIN(I117:Y117)</f>
        <v>11.2</v>
      </c>
      <c r="AA117" s="5">
        <f t="shared" ref="AA117:AA126" si="44">MAX(I117:Y117)</f>
        <v>11.6</v>
      </c>
      <c r="AB117" s="5">
        <f t="shared" ref="AB117:AB126" si="45">ABS(Z117-AA117)</f>
        <v>0.40000000000000036</v>
      </c>
      <c r="AC117" s="5">
        <f t="shared" si="35"/>
        <v>11.374428966666665</v>
      </c>
      <c r="AD117" s="5">
        <f t="shared" ref="AD117:AD126" si="46">STDEV(I117:Y117)</f>
        <v>0.20484538861591076</v>
      </c>
      <c r="AE117" s="5" t="s">
        <v>1</v>
      </c>
      <c r="AF117" s="5">
        <f t="shared" si="42"/>
        <v>8.3744289666666649</v>
      </c>
      <c r="AG117" s="5">
        <f t="shared" si="36"/>
        <v>8.6</v>
      </c>
      <c r="AH117" s="5" t="s">
        <v>1</v>
      </c>
      <c r="AI117" s="5" t="s">
        <v>1</v>
      </c>
      <c r="AJ117" s="5" t="s">
        <v>1</v>
      </c>
      <c r="AK117" s="16" t="s">
        <v>111</v>
      </c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7" s="1" customFormat="1" x14ac:dyDescent="0.5">
      <c r="A118" s="1" t="s">
        <v>30</v>
      </c>
      <c r="B118" s="10" t="s">
        <v>69</v>
      </c>
      <c r="C118" s="9" t="s">
        <v>87</v>
      </c>
      <c r="D118" s="9" t="s">
        <v>31</v>
      </c>
      <c r="E118" s="9" t="s">
        <v>32</v>
      </c>
      <c r="F118" s="9" t="s">
        <v>57</v>
      </c>
      <c r="G118" s="9" t="s">
        <v>29</v>
      </c>
      <c r="H118" s="9" t="s">
        <v>25</v>
      </c>
      <c r="I118" s="5">
        <v>9.0076345999999994</v>
      </c>
      <c r="J118" s="5">
        <v>9.5930831999999988</v>
      </c>
      <c r="K118" s="5">
        <v>9.7286502000000006</v>
      </c>
      <c r="L118" s="5" t="s">
        <v>1</v>
      </c>
      <c r="M118" s="5" t="s">
        <v>1</v>
      </c>
      <c r="N118" s="5" t="s">
        <v>1</v>
      </c>
      <c r="O118" s="5" t="s">
        <v>1</v>
      </c>
      <c r="P118" s="5" t="s">
        <v>1</v>
      </c>
      <c r="Q118" s="5" t="s">
        <v>1</v>
      </c>
      <c r="R118" s="5" t="s">
        <v>1</v>
      </c>
      <c r="S118" s="5" t="s">
        <v>1</v>
      </c>
      <c r="T118" s="5" t="s">
        <v>1</v>
      </c>
      <c r="U118" s="5" t="s">
        <v>1</v>
      </c>
      <c r="V118" s="5" t="s">
        <v>1</v>
      </c>
      <c r="W118" s="5" t="s">
        <v>1</v>
      </c>
      <c r="X118" s="5" t="s">
        <v>1</v>
      </c>
      <c r="Y118" s="5" t="s">
        <v>1</v>
      </c>
      <c r="Z118" s="5">
        <f t="shared" si="43"/>
        <v>9.0076345999999994</v>
      </c>
      <c r="AA118" s="5">
        <f t="shared" si="44"/>
        <v>9.7286502000000006</v>
      </c>
      <c r="AB118" s="5">
        <f t="shared" si="45"/>
        <v>0.7210156000000012</v>
      </c>
      <c r="AC118" s="5">
        <f t="shared" ref="AC118:AC133" si="47">AVERAGE(I118:Y118)</f>
        <v>9.4431226666666657</v>
      </c>
      <c r="AD118" s="5">
        <f t="shared" si="46"/>
        <v>0.3831866321116299</v>
      </c>
      <c r="AE118" s="5" t="s">
        <v>1</v>
      </c>
      <c r="AF118" s="5">
        <f t="shared" si="42"/>
        <v>6.4431226666666657</v>
      </c>
      <c r="AG118" s="5">
        <f t="shared" ref="AG118:AG133" si="48">I118-3</f>
        <v>6.0076345999999994</v>
      </c>
      <c r="AH118" s="5" t="s">
        <v>1</v>
      </c>
      <c r="AI118" s="5" t="s">
        <v>1</v>
      </c>
      <c r="AJ118" s="5" t="s">
        <v>1</v>
      </c>
      <c r="AK118" s="16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7" s="1" customFormat="1" ht="12.6" x14ac:dyDescent="0.45">
      <c r="A119" s="1" t="s">
        <v>98</v>
      </c>
      <c r="B119" s="1" t="s">
        <v>99</v>
      </c>
      <c r="C119" s="12">
        <v>4</v>
      </c>
      <c r="D119" s="9" t="s">
        <v>19</v>
      </c>
      <c r="E119" s="9" t="s">
        <v>65</v>
      </c>
      <c r="F119" s="9" t="s">
        <v>94</v>
      </c>
      <c r="G119" s="9" t="s">
        <v>33</v>
      </c>
      <c r="H119" s="9" t="s">
        <v>36</v>
      </c>
      <c r="I119" s="5">
        <v>14.8</v>
      </c>
      <c r="J119" s="5">
        <v>14.7</v>
      </c>
      <c r="K119" s="5">
        <v>15.2</v>
      </c>
      <c r="L119" s="5" t="s">
        <v>1</v>
      </c>
      <c r="M119" s="5" t="s">
        <v>1</v>
      </c>
      <c r="N119" s="5" t="s">
        <v>1</v>
      </c>
      <c r="O119" s="5" t="s">
        <v>1</v>
      </c>
      <c r="P119" s="5" t="s">
        <v>1</v>
      </c>
      <c r="Q119" s="5" t="s">
        <v>1</v>
      </c>
      <c r="R119" s="5" t="s">
        <v>1</v>
      </c>
      <c r="S119" s="5" t="s">
        <v>1</v>
      </c>
      <c r="T119" s="5" t="s">
        <v>1</v>
      </c>
      <c r="U119" s="5" t="s">
        <v>1</v>
      </c>
      <c r="V119" s="5" t="s">
        <v>1</v>
      </c>
      <c r="W119" s="5" t="s">
        <v>1</v>
      </c>
      <c r="X119" s="5" t="s">
        <v>1</v>
      </c>
      <c r="Y119" s="5" t="s">
        <v>1</v>
      </c>
      <c r="Z119" s="5">
        <f t="shared" si="43"/>
        <v>14.7</v>
      </c>
      <c r="AA119" s="5">
        <f t="shared" si="44"/>
        <v>15.2</v>
      </c>
      <c r="AB119" s="5">
        <f t="shared" si="45"/>
        <v>0.5</v>
      </c>
      <c r="AC119" s="5">
        <f t="shared" si="47"/>
        <v>14.9</v>
      </c>
      <c r="AD119" s="5">
        <f t="shared" si="46"/>
        <v>0.26457513110645881</v>
      </c>
      <c r="AE119" s="5" t="s">
        <v>1</v>
      </c>
      <c r="AF119" s="5">
        <f t="shared" si="42"/>
        <v>11.9</v>
      </c>
      <c r="AG119" s="5">
        <f t="shared" si="48"/>
        <v>11.8</v>
      </c>
      <c r="AH119" s="5" t="s">
        <v>1</v>
      </c>
      <c r="AI119" s="5" t="s">
        <v>1</v>
      </c>
      <c r="AJ119" s="5" t="s">
        <v>1</v>
      </c>
    </row>
    <row r="120" spans="1:57" s="1" customFormat="1" ht="12.6" x14ac:dyDescent="0.45">
      <c r="A120" s="1" t="s">
        <v>98</v>
      </c>
      <c r="B120" s="1" t="s">
        <v>99</v>
      </c>
      <c r="C120" s="12">
        <v>4</v>
      </c>
      <c r="D120" s="9" t="s">
        <v>19</v>
      </c>
      <c r="E120" s="9" t="s">
        <v>65</v>
      </c>
      <c r="F120" s="9" t="s">
        <v>94</v>
      </c>
      <c r="G120" s="9" t="s">
        <v>29</v>
      </c>
      <c r="H120" s="9" t="s">
        <v>75</v>
      </c>
      <c r="I120" s="5">
        <v>15.9</v>
      </c>
      <c r="J120" s="5">
        <v>15.1</v>
      </c>
      <c r="K120" s="5" t="s">
        <v>1</v>
      </c>
      <c r="L120" s="5" t="s">
        <v>1</v>
      </c>
      <c r="M120" s="5" t="s">
        <v>1</v>
      </c>
      <c r="N120" s="5" t="s">
        <v>1</v>
      </c>
      <c r="O120" s="5" t="s">
        <v>1</v>
      </c>
      <c r="P120" s="5" t="s">
        <v>1</v>
      </c>
      <c r="Q120" s="5" t="s">
        <v>1</v>
      </c>
      <c r="R120" s="5" t="s">
        <v>1</v>
      </c>
      <c r="S120" s="5" t="s">
        <v>1</v>
      </c>
      <c r="T120" s="5" t="s">
        <v>1</v>
      </c>
      <c r="U120" s="5" t="s">
        <v>1</v>
      </c>
      <c r="V120" s="5" t="s">
        <v>1</v>
      </c>
      <c r="W120" s="5" t="s">
        <v>1</v>
      </c>
      <c r="X120" s="5" t="s">
        <v>1</v>
      </c>
      <c r="Y120" s="5" t="s">
        <v>1</v>
      </c>
      <c r="Z120" s="5">
        <f t="shared" si="43"/>
        <v>15.1</v>
      </c>
      <c r="AA120" s="5">
        <f t="shared" si="44"/>
        <v>15.9</v>
      </c>
      <c r="AB120" s="5">
        <f t="shared" si="45"/>
        <v>0.80000000000000071</v>
      </c>
      <c r="AC120" s="5">
        <f t="shared" si="47"/>
        <v>15.5</v>
      </c>
      <c r="AD120" s="5">
        <f t="shared" si="46"/>
        <v>0.56568542494923857</v>
      </c>
      <c r="AE120" s="5" t="s">
        <v>1</v>
      </c>
      <c r="AF120" s="5">
        <f t="shared" si="42"/>
        <v>12.5</v>
      </c>
      <c r="AG120" s="5">
        <f t="shared" si="48"/>
        <v>12.9</v>
      </c>
      <c r="AH120" s="5" t="s">
        <v>1</v>
      </c>
      <c r="AI120" s="5" t="s">
        <v>1</v>
      </c>
      <c r="AJ120" s="5" t="s">
        <v>1</v>
      </c>
    </row>
    <row r="121" spans="1:57" s="1" customFormat="1" ht="12.6" x14ac:dyDescent="0.45">
      <c r="A121" s="1" t="s">
        <v>98</v>
      </c>
      <c r="B121" s="1" t="s">
        <v>99</v>
      </c>
      <c r="C121" s="12">
        <v>16</v>
      </c>
      <c r="D121" s="9" t="s">
        <v>19</v>
      </c>
      <c r="E121" s="9" t="s">
        <v>65</v>
      </c>
      <c r="F121" s="9" t="s">
        <v>94</v>
      </c>
      <c r="G121" s="9" t="s">
        <v>29</v>
      </c>
      <c r="H121" s="9" t="s">
        <v>75</v>
      </c>
      <c r="I121" s="5">
        <v>15.7</v>
      </c>
      <c r="J121" s="5">
        <v>14.9</v>
      </c>
      <c r="K121" s="5">
        <v>13.850000000000001</v>
      </c>
      <c r="L121" s="5">
        <v>14.6</v>
      </c>
      <c r="M121" s="5">
        <v>13.55</v>
      </c>
      <c r="N121" s="5" t="s">
        <v>1</v>
      </c>
      <c r="O121" s="5" t="s">
        <v>1</v>
      </c>
      <c r="P121" s="5" t="s">
        <v>1</v>
      </c>
      <c r="Q121" s="5" t="s">
        <v>1</v>
      </c>
      <c r="R121" s="5" t="s">
        <v>1</v>
      </c>
      <c r="S121" s="5" t="s">
        <v>1</v>
      </c>
      <c r="T121" s="5" t="s">
        <v>1</v>
      </c>
      <c r="U121" s="5" t="s">
        <v>1</v>
      </c>
      <c r="V121" s="5" t="s">
        <v>1</v>
      </c>
      <c r="W121" s="5" t="s">
        <v>1</v>
      </c>
      <c r="X121" s="5" t="s">
        <v>1</v>
      </c>
      <c r="Y121" s="5" t="s">
        <v>1</v>
      </c>
      <c r="Z121" s="5">
        <f t="shared" si="43"/>
        <v>13.55</v>
      </c>
      <c r="AA121" s="5">
        <f t="shared" si="44"/>
        <v>15.7</v>
      </c>
      <c r="AB121" s="5">
        <f t="shared" si="45"/>
        <v>2.1499999999999986</v>
      </c>
      <c r="AC121" s="5">
        <f t="shared" si="47"/>
        <v>14.520000000000001</v>
      </c>
      <c r="AD121" s="5">
        <f t="shared" si="46"/>
        <v>0.856300181011308</v>
      </c>
      <c r="AE121" s="5" t="s">
        <v>1</v>
      </c>
      <c r="AF121" s="5">
        <f t="shared" si="42"/>
        <v>11.520000000000001</v>
      </c>
      <c r="AG121" s="5">
        <f t="shared" si="48"/>
        <v>12.7</v>
      </c>
      <c r="AH121" s="5" t="s">
        <v>1</v>
      </c>
      <c r="AI121" s="5" t="s">
        <v>1</v>
      </c>
      <c r="AJ121" s="5" t="s">
        <v>1</v>
      </c>
    </row>
    <row r="122" spans="1:57" s="1" customFormat="1" ht="12.6" x14ac:dyDescent="0.45">
      <c r="A122" s="1" t="s">
        <v>98</v>
      </c>
      <c r="B122" s="1" t="s">
        <v>99</v>
      </c>
      <c r="C122" s="12">
        <v>23</v>
      </c>
      <c r="D122" s="9" t="s">
        <v>19</v>
      </c>
      <c r="E122" s="9" t="s">
        <v>65</v>
      </c>
      <c r="F122" s="9" t="s">
        <v>94</v>
      </c>
      <c r="G122" s="9" t="s">
        <v>29</v>
      </c>
      <c r="H122" s="9" t="s">
        <v>25</v>
      </c>
      <c r="I122" s="5">
        <v>15.5</v>
      </c>
      <c r="J122" s="5">
        <v>15.8</v>
      </c>
      <c r="K122" s="5" t="s">
        <v>1</v>
      </c>
      <c r="L122" s="5" t="s">
        <v>1</v>
      </c>
      <c r="M122" s="5" t="s">
        <v>1</v>
      </c>
      <c r="N122" s="5" t="s">
        <v>1</v>
      </c>
      <c r="O122" s="5" t="s">
        <v>1</v>
      </c>
      <c r="P122" s="5" t="s">
        <v>1</v>
      </c>
      <c r="Q122" s="5" t="s">
        <v>1</v>
      </c>
      <c r="R122" s="5" t="s">
        <v>1</v>
      </c>
      <c r="S122" s="5" t="s">
        <v>1</v>
      </c>
      <c r="T122" s="5" t="s">
        <v>1</v>
      </c>
      <c r="U122" s="5" t="s">
        <v>1</v>
      </c>
      <c r="V122" s="5" t="s">
        <v>1</v>
      </c>
      <c r="W122" s="5" t="s">
        <v>1</v>
      </c>
      <c r="X122" s="5" t="s">
        <v>1</v>
      </c>
      <c r="Y122" s="5" t="s">
        <v>1</v>
      </c>
      <c r="Z122" s="5">
        <f t="shared" si="43"/>
        <v>15.5</v>
      </c>
      <c r="AA122" s="5">
        <f t="shared" si="44"/>
        <v>15.8</v>
      </c>
      <c r="AB122" s="5">
        <f t="shared" si="45"/>
        <v>0.30000000000000071</v>
      </c>
      <c r="AC122" s="5">
        <f t="shared" si="47"/>
        <v>15.65</v>
      </c>
      <c r="AD122" s="5">
        <f t="shared" si="46"/>
        <v>0.21213203435596475</v>
      </c>
      <c r="AE122" s="5" t="s">
        <v>1</v>
      </c>
      <c r="AF122" s="5">
        <f t="shared" si="42"/>
        <v>12.65</v>
      </c>
      <c r="AG122" s="5">
        <f t="shared" si="48"/>
        <v>12.5</v>
      </c>
      <c r="AH122" s="5" t="s">
        <v>1</v>
      </c>
      <c r="AI122" s="5" t="s">
        <v>1</v>
      </c>
      <c r="AJ122" s="5" t="s">
        <v>1</v>
      </c>
    </row>
    <row r="123" spans="1:57" s="1" customFormat="1" ht="12.6" x14ac:dyDescent="0.45">
      <c r="A123" s="1" t="s">
        <v>98</v>
      </c>
      <c r="B123" s="1" t="s">
        <v>99</v>
      </c>
      <c r="C123" s="12">
        <v>24</v>
      </c>
      <c r="D123" s="9" t="s">
        <v>19</v>
      </c>
      <c r="E123" s="9" t="s">
        <v>65</v>
      </c>
      <c r="F123" s="9" t="s">
        <v>94</v>
      </c>
      <c r="G123" s="9" t="s">
        <v>29</v>
      </c>
      <c r="H123" s="9" t="s">
        <v>25</v>
      </c>
      <c r="I123" s="5">
        <v>13.649999999999999</v>
      </c>
      <c r="J123" s="5">
        <v>14.9</v>
      </c>
      <c r="K123" s="5" t="s">
        <v>1</v>
      </c>
      <c r="L123" s="5" t="s">
        <v>1</v>
      </c>
      <c r="M123" s="5" t="s">
        <v>1</v>
      </c>
      <c r="N123" s="5" t="s">
        <v>1</v>
      </c>
      <c r="O123" s="5" t="s">
        <v>1</v>
      </c>
      <c r="P123" s="5" t="s">
        <v>1</v>
      </c>
      <c r="Q123" s="5" t="s">
        <v>1</v>
      </c>
      <c r="R123" s="5" t="s">
        <v>1</v>
      </c>
      <c r="S123" s="5" t="s">
        <v>1</v>
      </c>
      <c r="T123" s="5" t="s">
        <v>1</v>
      </c>
      <c r="U123" s="5" t="s">
        <v>1</v>
      </c>
      <c r="V123" s="5" t="s">
        <v>1</v>
      </c>
      <c r="W123" s="5" t="s">
        <v>1</v>
      </c>
      <c r="X123" s="5" t="s">
        <v>1</v>
      </c>
      <c r="Y123" s="5" t="s">
        <v>1</v>
      </c>
      <c r="Z123" s="5">
        <f t="shared" si="43"/>
        <v>13.649999999999999</v>
      </c>
      <c r="AA123" s="5">
        <f t="shared" si="44"/>
        <v>14.9</v>
      </c>
      <c r="AB123" s="5">
        <f t="shared" si="45"/>
        <v>1.2500000000000018</v>
      </c>
      <c r="AC123" s="5">
        <f t="shared" si="47"/>
        <v>14.274999999999999</v>
      </c>
      <c r="AD123" s="5">
        <f t="shared" si="46"/>
        <v>0.88388347648318566</v>
      </c>
      <c r="AE123" s="5" t="s">
        <v>1</v>
      </c>
      <c r="AF123" s="5">
        <f t="shared" si="42"/>
        <v>11.274999999999999</v>
      </c>
      <c r="AG123" s="5">
        <f t="shared" si="48"/>
        <v>10.649999999999999</v>
      </c>
      <c r="AH123" s="5" t="s">
        <v>1</v>
      </c>
      <c r="AI123" s="5" t="s">
        <v>1</v>
      </c>
      <c r="AJ123" s="5" t="s">
        <v>1</v>
      </c>
    </row>
    <row r="124" spans="1:57" s="1" customFormat="1" ht="12.6" x14ac:dyDescent="0.45">
      <c r="A124" s="1" t="s">
        <v>98</v>
      </c>
      <c r="B124" s="1" t="s">
        <v>99</v>
      </c>
      <c r="C124" s="12">
        <v>26</v>
      </c>
      <c r="D124" s="9" t="s">
        <v>19</v>
      </c>
      <c r="E124" s="9" t="s">
        <v>65</v>
      </c>
      <c r="F124" s="9" t="s">
        <v>94</v>
      </c>
      <c r="G124" s="9" t="s">
        <v>29</v>
      </c>
      <c r="H124" s="9" t="s">
        <v>25</v>
      </c>
      <c r="I124" s="5">
        <v>17.600000000000001</v>
      </c>
      <c r="J124" s="5">
        <v>17.399999999999999</v>
      </c>
      <c r="K124" s="5">
        <v>17.25</v>
      </c>
      <c r="L124" s="5" t="s">
        <v>1</v>
      </c>
      <c r="M124" s="5" t="s">
        <v>1</v>
      </c>
      <c r="N124" s="5" t="s">
        <v>1</v>
      </c>
      <c r="O124" s="5" t="s">
        <v>1</v>
      </c>
      <c r="P124" s="5" t="s">
        <v>1</v>
      </c>
      <c r="Q124" s="5" t="s">
        <v>1</v>
      </c>
      <c r="R124" s="5" t="s">
        <v>1</v>
      </c>
      <c r="S124" s="5" t="s">
        <v>1</v>
      </c>
      <c r="T124" s="5" t="s">
        <v>1</v>
      </c>
      <c r="U124" s="5" t="s">
        <v>1</v>
      </c>
      <c r="V124" s="5" t="s">
        <v>1</v>
      </c>
      <c r="W124" s="5" t="s">
        <v>1</v>
      </c>
      <c r="X124" s="5" t="s">
        <v>1</v>
      </c>
      <c r="Y124" s="5" t="s">
        <v>1</v>
      </c>
      <c r="Z124" s="5">
        <f t="shared" si="43"/>
        <v>17.25</v>
      </c>
      <c r="AA124" s="5">
        <f t="shared" si="44"/>
        <v>17.600000000000001</v>
      </c>
      <c r="AB124" s="5">
        <f t="shared" si="45"/>
        <v>0.35000000000000142</v>
      </c>
      <c r="AC124" s="5">
        <f t="shared" si="47"/>
        <v>17.416666666666668</v>
      </c>
      <c r="AD124" s="5">
        <f t="shared" si="46"/>
        <v>0.17559422921421311</v>
      </c>
      <c r="AE124" s="5" t="s">
        <v>1</v>
      </c>
      <c r="AF124" s="5">
        <f t="shared" si="42"/>
        <v>14.416666666666668</v>
      </c>
      <c r="AG124" s="5">
        <f t="shared" si="48"/>
        <v>14.600000000000001</v>
      </c>
      <c r="AH124" s="5" t="s">
        <v>1</v>
      </c>
      <c r="AI124" s="5" t="s">
        <v>1</v>
      </c>
      <c r="AJ124" s="5" t="s">
        <v>1</v>
      </c>
    </row>
    <row r="125" spans="1:57" s="1" customFormat="1" ht="12.6" x14ac:dyDescent="0.45">
      <c r="A125" s="1" t="s">
        <v>98</v>
      </c>
      <c r="B125" s="1" t="s">
        <v>99</v>
      </c>
      <c r="C125" s="12">
        <v>70</v>
      </c>
      <c r="D125" s="9" t="s">
        <v>19</v>
      </c>
      <c r="E125" s="9" t="s">
        <v>65</v>
      </c>
      <c r="F125" s="9" t="s">
        <v>94</v>
      </c>
      <c r="G125" s="9" t="s">
        <v>21</v>
      </c>
      <c r="H125" s="9" t="s">
        <v>25</v>
      </c>
      <c r="I125" s="5">
        <v>16</v>
      </c>
      <c r="J125" s="5">
        <v>16.100000000000001</v>
      </c>
      <c r="K125" s="5">
        <v>15.8</v>
      </c>
      <c r="L125" s="5">
        <v>16</v>
      </c>
      <c r="M125" s="5">
        <v>15.15</v>
      </c>
      <c r="N125" s="5" t="s">
        <v>1</v>
      </c>
      <c r="O125" s="5" t="s">
        <v>1</v>
      </c>
      <c r="P125" s="5" t="s">
        <v>1</v>
      </c>
      <c r="Q125" s="5" t="s">
        <v>1</v>
      </c>
      <c r="R125" s="5" t="s">
        <v>1</v>
      </c>
      <c r="S125" s="5" t="s">
        <v>1</v>
      </c>
      <c r="T125" s="5" t="s">
        <v>1</v>
      </c>
      <c r="U125" s="5" t="s">
        <v>1</v>
      </c>
      <c r="V125" s="5" t="s">
        <v>1</v>
      </c>
      <c r="W125" s="5" t="s">
        <v>1</v>
      </c>
      <c r="X125" s="5" t="s">
        <v>1</v>
      </c>
      <c r="Y125" s="5" t="s">
        <v>1</v>
      </c>
      <c r="Z125" s="5">
        <f t="shared" si="43"/>
        <v>15.15</v>
      </c>
      <c r="AA125" s="5">
        <f t="shared" si="44"/>
        <v>16.100000000000001</v>
      </c>
      <c r="AB125" s="5">
        <f t="shared" si="45"/>
        <v>0.95000000000000107</v>
      </c>
      <c r="AC125" s="5">
        <f t="shared" si="47"/>
        <v>15.810000000000002</v>
      </c>
      <c r="AD125" s="5">
        <f t="shared" si="46"/>
        <v>0.38470768123342697</v>
      </c>
      <c r="AE125" s="5" t="s">
        <v>1</v>
      </c>
      <c r="AF125" s="5">
        <f t="shared" si="42"/>
        <v>12.810000000000002</v>
      </c>
      <c r="AG125" s="5">
        <f t="shared" si="48"/>
        <v>13</v>
      </c>
      <c r="AH125" s="5" t="s">
        <v>1</v>
      </c>
      <c r="AI125" s="5" t="s">
        <v>1</v>
      </c>
      <c r="AJ125" s="5" t="s">
        <v>1</v>
      </c>
    </row>
    <row r="126" spans="1:57" x14ac:dyDescent="0.5">
      <c r="A126" s="1" t="s">
        <v>98</v>
      </c>
      <c r="B126" s="1" t="s">
        <v>99</v>
      </c>
      <c r="C126" s="12">
        <v>87</v>
      </c>
      <c r="D126" s="9" t="s">
        <v>19</v>
      </c>
      <c r="E126" s="9" t="s">
        <v>65</v>
      </c>
      <c r="F126" s="9" t="s">
        <v>94</v>
      </c>
      <c r="G126" s="9" t="s">
        <v>33</v>
      </c>
      <c r="H126" s="9" t="s">
        <v>36</v>
      </c>
      <c r="I126" s="5">
        <v>17.100000000000001</v>
      </c>
      <c r="J126" s="5">
        <v>17.149999999999999</v>
      </c>
      <c r="K126" s="5">
        <v>17.2</v>
      </c>
      <c r="L126" s="5" t="s">
        <v>1</v>
      </c>
      <c r="M126" s="5" t="s">
        <v>1</v>
      </c>
      <c r="N126" s="5" t="s">
        <v>1</v>
      </c>
      <c r="O126" s="5" t="s">
        <v>1</v>
      </c>
      <c r="P126" s="5" t="s">
        <v>1</v>
      </c>
      <c r="Q126" s="5" t="s">
        <v>1</v>
      </c>
      <c r="R126" s="5" t="s">
        <v>1</v>
      </c>
      <c r="S126" s="5" t="s">
        <v>1</v>
      </c>
      <c r="T126" s="5" t="s">
        <v>1</v>
      </c>
      <c r="U126" s="5" t="s">
        <v>1</v>
      </c>
      <c r="V126" s="5" t="s">
        <v>1</v>
      </c>
      <c r="W126" s="5" t="s">
        <v>1</v>
      </c>
      <c r="X126" s="5" t="s">
        <v>1</v>
      </c>
      <c r="Y126" s="5" t="s">
        <v>1</v>
      </c>
      <c r="Z126" s="5">
        <f t="shared" si="43"/>
        <v>17.100000000000001</v>
      </c>
      <c r="AA126" s="5">
        <f t="shared" si="44"/>
        <v>17.2</v>
      </c>
      <c r="AB126" s="5">
        <f t="shared" si="45"/>
        <v>9.9999999999997868E-2</v>
      </c>
      <c r="AC126" s="5">
        <f t="shared" si="47"/>
        <v>17.150000000000002</v>
      </c>
      <c r="AD126" s="5">
        <f t="shared" si="46"/>
        <v>4.9999999999998941E-2</v>
      </c>
      <c r="AE126" s="5" t="s">
        <v>1</v>
      </c>
      <c r="AF126" s="5">
        <f t="shared" si="42"/>
        <v>14.150000000000002</v>
      </c>
      <c r="AG126" s="5">
        <f t="shared" si="48"/>
        <v>14.100000000000001</v>
      </c>
      <c r="AH126" s="5" t="s">
        <v>1</v>
      </c>
      <c r="AI126" s="5" t="s">
        <v>1</v>
      </c>
      <c r="AJ126" s="5" t="s">
        <v>1</v>
      </c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7" x14ac:dyDescent="0.5">
      <c r="A127" s="1" t="s">
        <v>98</v>
      </c>
      <c r="B127" s="1" t="s">
        <v>99</v>
      </c>
      <c r="C127" s="12">
        <v>87</v>
      </c>
      <c r="D127" s="9" t="s">
        <v>19</v>
      </c>
      <c r="E127" s="9" t="s">
        <v>65</v>
      </c>
      <c r="F127" s="9" t="s">
        <v>94</v>
      </c>
      <c r="G127" s="9" t="s">
        <v>21</v>
      </c>
      <c r="H127" s="9" t="s">
        <v>25</v>
      </c>
      <c r="I127" s="5">
        <v>14.4</v>
      </c>
      <c r="J127" s="5" t="s">
        <v>1</v>
      </c>
      <c r="K127" s="5" t="s">
        <v>1</v>
      </c>
      <c r="L127" s="5" t="s">
        <v>1</v>
      </c>
      <c r="M127" s="5" t="s">
        <v>1</v>
      </c>
      <c r="N127" s="5" t="s">
        <v>1</v>
      </c>
      <c r="O127" s="5" t="s">
        <v>1</v>
      </c>
      <c r="P127" s="5" t="s">
        <v>1</v>
      </c>
      <c r="Q127" s="5" t="s">
        <v>1</v>
      </c>
      <c r="R127" s="5" t="s">
        <v>1</v>
      </c>
      <c r="S127" s="5" t="s">
        <v>1</v>
      </c>
      <c r="T127" s="5" t="s">
        <v>1</v>
      </c>
      <c r="U127" s="5" t="s">
        <v>1</v>
      </c>
      <c r="V127" s="5" t="s">
        <v>1</v>
      </c>
      <c r="W127" s="5" t="s">
        <v>1</v>
      </c>
      <c r="X127" s="5" t="s">
        <v>1</v>
      </c>
      <c r="Y127" s="5" t="s">
        <v>1</v>
      </c>
      <c r="Z127" s="5" t="s">
        <v>1</v>
      </c>
      <c r="AA127" s="5" t="s">
        <v>1</v>
      </c>
      <c r="AB127" s="5" t="s">
        <v>1</v>
      </c>
      <c r="AC127" s="5">
        <f t="shared" si="47"/>
        <v>14.4</v>
      </c>
      <c r="AD127" s="5" t="s">
        <v>1</v>
      </c>
      <c r="AE127" s="5" t="s">
        <v>1</v>
      </c>
      <c r="AF127" s="5">
        <f t="shared" si="42"/>
        <v>11.4</v>
      </c>
      <c r="AG127" s="5">
        <f t="shared" si="48"/>
        <v>11.4</v>
      </c>
      <c r="AH127" s="5" t="s">
        <v>1</v>
      </c>
      <c r="AI127" s="5" t="s">
        <v>1</v>
      </c>
      <c r="AJ127" s="5" t="s">
        <v>1</v>
      </c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7" x14ac:dyDescent="0.5">
      <c r="A128" s="1" t="s">
        <v>98</v>
      </c>
      <c r="B128" s="1" t="s">
        <v>99</v>
      </c>
      <c r="C128" s="12">
        <v>97</v>
      </c>
      <c r="D128" s="9" t="s">
        <v>19</v>
      </c>
      <c r="E128" s="9" t="s">
        <v>65</v>
      </c>
      <c r="F128" s="9" t="s">
        <v>94</v>
      </c>
      <c r="G128" s="9" t="s">
        <v>28</v>
      </c>
      <c r="H128" s="9" t="s">
        <v>36</v>
      </c>
      <c r="I128" s="5">
        <v>14.45</v>
      </c>
      <c r="J128" s="5">
        <v>15.2</v>
      </c>
      <c r="K128" s="5">
        <v>15.75</v>
      </c>
      <c r="L128" s="5" t="s">
        <v>1</v>
      </c>
      <c r="M128" s="5" t="s">
        <v>1</v>
      </c>
      <c r="N128" s="5" t="s">
        <v>1</v>
      </c>
      <c r="O128" s="5" t="s">
        <v>1</v>
      </c>
      <c r="P128" s="5" t="s">
        <v>1</v>
      </c>
      <c r="Q128" s="5" t="s">
        <v>1</v>
      </c>
      <c r="R128" s="5" t="s">
        <v>1</v>
      </c>
      <c r="S128" s="5" t="s">
        <v>1</v>
      </c>
      <c r="T128" s="5" t="s">
        <v>1</v>
      </c>
      <c r="U128" s="5" t="s">
        <v>1</v>
      </c>
      <c r="V128" s="5" t="s">
        <v>1</v>
      </c>
      <c r="W128" s="5" t="s">
        <v>1</v>
      </c>
      <c r="X128" s="5" t="s">
        <v>1</v>
      </c>
      <c r="Y128" s="5" t="s">
        <v>1</v>
      </c>
      <c r="Z128" s="5">
        <f>MIN(I128:Y128)</f>
        <v>14.45</v>
      </c>
      <c r="AA128" s="5">
        <f>MAX(I128:Y128)</f>
        <v>15.75</v>
      </c>
      <c r="AB128" s="5">
        <f>ABS(Z128-AA128)</f>
        <v>1.3000000000000007</v>
      </c>
      <c r="AC128" s="5">
        <f t="shared" si="47"/>
        <v>15.133333333333333</v>
      </c>
      <c r="AD128" s="5">
        <f>STDEV(I128:Y128)</f>
        <v>0.65255906501506344</v>
      </c>
      <c r="AE128" s="5" t="s">
        <v>1</v>
      </c>
      <c r="AF128" s="5">
        <f t="shared" si="42"/>
        <v>12.133333333333333</v>
      </c>
      <c r="AG128" s="5">
        <f t="shared" si="48"/>
        <v>11.45</v>
      </c>
      <c r="AH128" s="5" t="s">
        <v>1</v>
      </c>
      <c r="AI128" s="5" t="s">
        <v>1</v>
      </c>
      <c r="AJ128" s="5" t="s">
        <v>1</v>
      </c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5">
      <c r="A129" s="1" t="s">
        <v>98</v>
      </c>
      <c r="B129" s="1" t="s">
        <v>99</v>
      </c>
      <c r="C129" s="12">
        <v>110</v>
      </c>
      <c r="D129" s="9" t="s">
        <v>19</v>
      </c>
      <c r="E129" s="9" t="s">
        <v>65</v>
      </c>
      <c r="F129" s="9" t="s">
        <v>94</v>
      </c>
      <c r="G129" s="9" t="s">
        <v>29</v>
      </c>
      <c r="H129" s="9" t="s">
        <v>37</v>
      </c>
      <c r="I129" s="5">
        <v>12.2</v>
      </c>
      <c r="J129" s="5">
        <v>12.2</v>
      </c>
      <c r="K129" s="5" t="s">
        <v>1</v>
      </c>
      <c r="L129" s="5" t="s">
        <v>1</v>
      </c>
      <c r="M129" s="5" t="s">
        <v>1</v>
      </c>
      <c r="N129" s="5" t="s">
        <v>1</v>
      </c>
      <c r="O129" s="5" t="s">
        <v>1</v>
      </c>
      <c r="P129" s="5" t="s">
        <v>1</v>
      </c>
      <c r="Q129" s="5" t="s">
        <v>1</v>
      </c>
      <c r="R129" s="5" t="s">
        <v>1</v>
      </c>
      <c r="S129" s="5" t="s">
        <v>1</v>
      </c>
      <c r="T129" s="5" t="s">
        <v>1</v>
      </c>
      <c r="U129" s="5" t="s">
        <v>1</v>
      </c>
      <c r="V129" s="5" t="s">
        <v>1</v>
      </c>
      <c r="W129" s="5" t="s">
        <v>1</v>
      </c>
      <c r="X129" s="5" t="s">
        <v>1</v>
      </c>
      <c r="Y129" s="5" t="s">
        <v>1</v>
      </c>
      <c r="Z129" s="5">
        <f>MIN(I129:Y129)</f>
        <v>12.2</v>
      </c>
      <c r="AA129" s="5">
        <f>MAX(I129:Y129)</f>
        <v>12.2</v>
      </c>
      <c r="AB129" s="5">
        <f>ABS(Z129-AA129)</f>
        <v>0</v>
      </c>
      <c r="AC129" s="5">
        <f t="shared" si="47"/>
        <v>12.2</v>
      </c>
      <c r="AD129" s="5">
        <f>STDEV(I129:Y129)</f>
        <v>0</v>
      </c>
      <c r="AE129" s="5" t="s">
        <v>1</v>
      </c>
      <c r="AF129" s="5">
        <f t="shared" si="42"/>
        <v>9.1999999999999993</v>
      </c>
      <c r="AG129" s="5">
        <f t="shared" si="48"/>
        <v>9.1999999999999993</v>
      </c>
      <c r="AH129" s="5" t="s">
        <v>1</v>
      </c>
      <c r="AI129" s="5" t="s">
        <v>1</v>
      </c>
      <c r="AJ129" s="5" t="s">
        <v>1</v>
      </c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5">
      <c r="A130" s="1" t="s">
        <v>98</v>
      </c>
      <c r="B130" s="1" t="s">
        <v>99</v>
      </c>
      <c r="C130" s="9">
        <v>298</v>
      </c>
      <c r="D130" s="9" t="s">
        <v>19</v>
      </c>
      <c r="E130" s="9" t="s">
        <v>65</v>
      </c>
      <c r="F130" s="9" t="s">
        <v>94</v>
      </c>
      <c r="G130" s="9" t="s">
        <v>29</v>
      </c>
      <c r="H130" s="9" t="s">
        <v>37</v>
      </c>
      <c r="I130" s="5">
        <v>16.399999999999999</v>
      </c>
      <c r="J130" s="5">
        <v>15.6</v>
      </c>
      <c r="K130" s="5">
        <v>16.600000000000001</v>
      </c>
      <c r="L130" s="5">
        <v>16.899999999999999</v>
      </c>
      <c r="M130" s="5">
        <v>16.899999999999999</v>
      </c>
      <c r="N130" s="5" t="s">
        <v>1</v>
      </c>
      <c r="O130" s="5" t="s">
        <v>1</v>
      </c>
      <c r="P130" s="5" t="s">
        <v>1</v>
      </c>
      <c r="Q130" s="5" t="s">
        <v>1</v>
      </c>
      <c r="R130" s="5" t="s">
        <v>1</v>
      </c>
      <c r="S130" s="5" t="s">
        <v>1</v>
      </c>
      <c r="T130" s="5" t="s">
        <v>1</v>
      </c>
      <c r="U130" s="5" t="s">
        <v>1</v>
      </c>
      <c r="V130" s="5" t="s">
        <v>1</v>
      </c>
      <c r="W130" s="5" t="s">
        <v>1</v>
      </c>
      <c r="X130" s="5" t="s">
        <v>1</v>
      </c>
      <c r="Y130" s="5" t="s">
        <v>1</v>
      </c>
      <c r="Z130" s="5">
        <f>MIN(I130:Y130)</f>
        <v>15.6</v>
      </c>
      <c r="AA130" s="5">
        <f>MAX(I130:Y130)</f>
        <v>16.899999999999999</v>
      </c>
      <c r="AB130" s="5">
        <f>ABS(Z130-AA130)</f>
        <v>1.2999999999999989</v>
      </c>
      <c r="AC130" s="5">
        <f t="shared" si="47"/>
        <v>16.48</v>
      </c>
      <c r="AD130" s="5">
        <f>STDEV(I130:Y130)</f>
        <v>0.53572380943915465</v>
      </c>
      <c r="AE130" s="5" t="s">
        <v>1</v>
      </c>
      <c r="AF130" s="5">
        <f t="shared" si="42"/>
        <v>13.48</v>
      </c>
      <c r="AG130" s="5">
        <f t="shared" si="48"/>
        <v>13.399999999999999</v>
      </c>
      <c r="AH130" s="5" t="s">
        <v>1</v>
      </c>
      <c r="AI130" s="5" t="s">
        <v>1</v>
      </c>
      <c r="AJ130" s="5" t="s">
        <v>1</v>
      </c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5">
      <c r="A131" s="1" t="s">
        <v>98</v>
      </c>
      <c r="B131" s="1" t="s">
        <v>99</v>
      </c>
      <c r="C131" s="9">
        <v>352</v>
      </c>
      <c r="D131" s="9" t="s">
        <v>19</v>
      </c>
      <c r="E131" s="9" t="s">
        <v>65</v>
      </c>
      <c r="F131" s="9" t="s">
        <v>94</v>
      </c>
      <c r="G131" s="9" t="s">
        <v>33</v>
      </c>
      <c r="H131" s="9" t="s">
        <v>36</v>
      </c>
      <c r="I131" s="5">
        <v>15.600000000000001</v>
      </c>
      <c r="J131" s="5">
        <v>16.3</v>
      </c>
      <c r="K131" s="5" t="s">
        <v>1</v>
      </c>
      <c r="L131" s="5" t="s">
        <v>1</v>
      </c>
      <c r="M131" s="5" t="s">
        <v>1</v>
      </c>
      <c r="N131" s="5" t="s">
        <v>1</v>
      </c>
      <c r="O131" s="5" t="s">
        <v>1</v>
      </c>
      <c r="P131" s="5" t="s">
        <v>1</v>
      </c>
      <c r="Q131" s="5" t="s">
        <v>1</v>
      </c>
      <c r="R131" s="5" t="s">
        <v>1</v>
      </c>
      <c r="S131" s="5" t="s">
        <v>1</v>
      </c>
      <c r="T131" s="5" t="s">
        <v>1</v>
      </c>
      <c r="U131" s="5" t="s">
        <v>1</v>
      </c>
      <c r="V131" s="5" t="s">
        <v>1</v>
      </c>
      <c r="W131" s="5" t="s">
        <v>1</v>
      </c>
      <c r="X131" s="5" t="s">
        <v>1</v>
      </c>
      <c r="Y131" s="5" t="s">
        <v>1</v>
      </c>
      <c r="Z131" s="5">
        <f>MIN(I131:Y131)</f>
        <v>15.600000000000001</v>
      </c>
      <c r="AA131" s="5">
        <f>MAX(I131:Y131)</f>
        <v>16.3</v>
      </c>
      <c r="AB131" s="5">
        <f>ABS(Z131-AA131)</f>
        <v>0.69999999999999929</v>
      </c>
      <c r="AC131" s="5">
        <f t="shared" si="47"/>
        <v>15.950000000000001</v>
      </c>
      <c r="AD131" s="5">
        <f>STDEV(I131:Y131)</f>
        <v>0.49497474683058273</v>
      </c>
      <c r="AE131" s="5" t="s">
        <v>1</v>
      </c>
      <c r="AF131" s="5">
        <f t="shared" si="42"/>
        <v>12.950000000000001</v>
      </c>
      <c r="AG131" s="5">
        <f t="shared" si="48"/>
        <v>12.600000000000001</v>
      </c>
      <c r="AH131" s="5" t="s">
        <v>1</v>
      </c>
      <c r="AI131" s="5" t="s">
        <v>1</v>
      </c>
      <c r="AJ131" s="5" t="s">
        <v>1</v>
      </c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5">
      <c r="A132" s="1" t="s">
        <v>98</v>
      </c>
      <c r="B132" s="1" t="s">
        <v>99</v>
      </c>
      <c r="C132" s="9">
        <v>364</v>
      </c>
      <c r="D132" s="9" t="s">
        <v>19</v>
      </c>
      <c r="E132" s="9" t="s">
        <v>65</v>
      </c>
      <c r="F132" s="9" t="s">
        <v>94</v>
      </c>
      <c r="G132" s="9" t="s">
        <v>29</v>
      </c>
      <c r="H132" s="9" t="s">
        <v>25</v>
      </c>
      <c r="I132" s="5">
        <v>16.600000000000001</v>
      </c>
      <c r="J132" s="5" t="s">
        <v>1</v>
      </c>
      <c r="K132" s="5" t="s">
        <v>1</v>
      </c>
      <c r="L132" s="5" t="s">
        <v>1</v>
      </c>
      <c r="M132" s="5" t="s">
        <v>1</v>
      </c>
      <c r="N132" s="5" t="s">
        <v>1</v>
      </c>
      <c r="O132" s="5" t="s">
        <v>1</v>
      </c>
      <c r="P132" s="5" t="s">
        <v>1</v>
      </c>
      <c r="Q132" s="5" t="s">
        <v>1</v>
      </c>
      <c r="R132" s="5" t="s">
        <v>1</v>
      </c>
      <c r="S132" s="5" t="s">
        <v>1</v>
      </c>
      <c r="T132" s="5" t="s">
        <v>1</v>
      </c>
      <c r="U132" s="5" t="s">
        <v>1</v>
      </c>
      <c r="V132" s="5" t="s">
        <v>1</v>
      </c>
      <c r="W132" s="5" t="s">
        <v>1</v>
      </c>
      <c r="X132" s="5" t="s">
        <v>1</v>
      </c>
      <c r="Y132" s="5" t="s">
        <v>1</v>
      </c>
      <c r="Z132" s="5" t="s">
        <v>1</v>
      </c>
      <c r="AA132" s="5" t="s">
        <v>1</v>
      </c>
      <c r="AB132" s="5" t="s">
        <v>1</v>
      </c>
      <c r="AC132" s="5">
        <f t="shared" si="47"/>
        <v>16.600000000000001</v>
      </c>
      <c r="AD132" s="5" t="s">
        <v>1</v>
      </c>
      <c r="AE132" s="5" t="s">
        <v>1</v>
      </c>
      <c r="AF132" s="5">
        <f t="shared" si="42"/>
        <v>13.600000000000001</v>
      </c>
      <c r="AG132" s="5">
        <f t="shared" si="48"/>
        <v>13.600000000000001</v>
      </c>
      <c r="AH132" s="5" t="s">
        <v>1</v>
      </c>
      <c r="AI132" s="5" t="s">
        <v>1</v>
      </c>
      <c r="AJ132" s="5" t="s">
        <v>1</v>
      </c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5">
      <c r="A133" s="13" t="s">
        <v>98</v>
      </c>
      <c r="B133" s="13" t="s">
        <v>99</v>
      </c>
      <c r="C133" s="14">
        <v>381</v>
      </c>
      <c r="D133" s="14" t="s">
        <v>19</v>
      </c>
      <c r="E133" s="14" t="s">
        <v>65</v>
      </c>
      <c r="F133" s="14" t="s">
        <v>94</v>
      </c>
      <c r="G133" s="14" t="s">
        <v>29</v>
      </c>
      <c r="H133" s="14" t="s">
        <v>37</v>
      </c>
      <c r="I133" s="6">
        <v>15.6</v>
      </c>
      <c r="J133" s="6">
        <v>15.9</v>
      </c>
      <c r="K133" s="6">
        <v>16.2</v>
      </c>
      <c r="L133" s="6" t="s">
        <v>1</v>
      </c>
      <c r="M133" s="6" t="s">
        <v>1</v>
      </c>
      <c r="N133" s="6" t="s">
        <v>1</v>
      </c>
      <c r="O133" s="6" t="s">
        <v>1</v>
      </c>
      <c r="P133" s="6" t="s">
        <v>1</v>
      </c>
      <c r="Q133" s="6" t="s">
        <v>1</v>
      </c>
      <c r="R133" s="6" t="s">
        <v>1</v>
      </c>
      <c r="S133" s="6" t="s">
        <v>1</v>
      </c>
      <c r="T133" s="6" t="s">
        <v>1</v>
      </c>
      <c r="U133" s="6" t="s">
        <v>1</v>
      </c>
      <c r="V133" s="6" t="s">
        <v>1</v>
      </c>
      <c r="W133" s="6" t="s">
        <v>1</v>
      </c>
      <c r="X133" s="6" t="s">
        <v>1</v>
      </c>
      <c r="Y133" s="6" t="s">
        <v>1</v>
      </c>
      <c r="Z133" s="6">
        <f>MIN(I133:Y133)</f>
        <v>15.6</v>
      </c>
      <c r="AA133" s="6">
        <f>MAX(I133:Y133)</f>
        <v>16.2</v>
      </c>
      <c r="AB133" s="6">
        <f>ABS(Z133-AA133)</f>
        <v>0.59999999999999964</v>
      </c>
      <c r="AC133" s="6">
        <f t="shared" si="47"/>
        <v>15.9</v>
      </c>
      <c r="AD133" s="6">
        <f>STDEV(I133:Y133)</f>
        <v>0.29999999999999982</v>
      </c>
      <c r="AE133" s="6" t="s">
        <v>1</v>
      </c>
      <c r="AF133" s="6">
        <f t="shared" si="42"/>
        <v>12.9</v>
      </c>
      <c r="AG133" s="6">
        <f t="shared" si="48"/>
        <v>12.6</v>
      </c>
      <c r="AH133" s="6" t="s">
        <v>1</v>
      </c>
      <c r="AI133" s="6" t="s">
        <v>1</v>
      </c>
      <c r="AJ133" s="6" t="s">
        <v>1</v>
      </c>
      <c r="AK133" s="13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5">
      <c r="A134" s="1" t="s">
        <v>103</v>
      </c>
      <c r="B134" s="1"/>
      <c r="D134" s="9"/>
      <c r="E134" s="9"/>
      <c r="F134" s="9"/>
      <c r="G134" s="9"/>
      <c r="H134" s="9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>
        <f>AVERAGE(AB3:AB133)</f>
        <v>1.5084751491379307</v>
      </c>
      <c r="AC134" s="5"/>
      <c r="AD134" s="5"/>
      <c r="AE134" s="5"/>
      <c r="AF134" s="5"/>
      <c r="AG134" s="5"/>
      <c r="AH134" s="5"/>
      <c r="AI134" s="5">
        <f>AVERAGE(AI3:AI133)</f>
        <v>1.0661197085983851</v>
      </c>
      <c r="AJ134" s="5">
        <f>AVERAGE(AJ3:AJ133)</f>
        <v>1.4586609973684217</v>
      </c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3.2" thickBot="1" x14ac:dyDescent="0.55000000000000004">
      <c r="A135" s="19" t="s">
        <v>112</v>
      </c>
      <c r="B135" s="19"/>
      <c r="C135" s="8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1"/>
      <c r="W135" s="21"/>
      <c r="X135" s="21"/>
      <c r="Y135" s="21"/>
      <c r="Z135" s="21"/>
      <c r="AA135" s="21"/>
      <c r="AB135" s="21">
        <f>MEDIAN(AB3:AB133)</f>
        <v>1.2250000000000005</v>
      </c>
      <c r="AC135" s="21"/>
      <c r="AD135" s="21"/>
      <c r="AE135" s="21"/>
      <c r="AF135" s="21"/>
      <c r="AG135" s="21"/>
      <c r="AH135" s="21"/>
      <c r="AI135" s="21">
        <f>MEDIAN(AI3:AI133)</f>
        <v>0.82638888888888662</v>
      </c>
      <c r="AJ135" s="21">
        <f>MEDIAN(AJ3:AJ133)</f>
        <v>1</v>
      </c>
      <c r="AK135" s="7"/>
    </row>
    <row r="136" spans="1:52" x14ac:dyDescent="0.5">
      <c r="A136" s="30" t="s">
        <v>82</v>
      </c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</row>
    <row r="137" spans="1:52" x14ac:dyDescent="0.5">
      <c r="A137" s="29" t="s">
        <v>117</v>
      </c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52" x14ac:dyDescent="0.5">
      <c r="A138" s="31" t="s">
        <v>85</v>
      </c>
      <c r="B138" s="31"/>
      <c r="C138" s="31"/>
      <c r="D138" s="31"/>
      <c r="E138" s="31"/>
    </row>
    <row r="141" spans="1:52" x14ac:dyDescent="0.5">
      <c r="D141" s="9"/>
      <c r="E141" s="5"/>
      <c r="F141" s="5"/>
      <c r="L141" s="5"/>
      <c r="M141" s="5"/>
    </row>
    <row r="142" spans="1:52" x14ac:dyDescent="0.5">
      <c r="D142" s="9"/>
      <c r="E142" s="9"/>
      <c r="F142" s="9"/>
      <c r="L142" s="5"/>
      <c r="M142" s="5"/>
    </row>
    <row r="143" spans="1:52" x14ac:dyDescent="0.5">
      <c r="D143" s="9"/>
      <c r="E143" s="5"/>
      <c r="F143" s="5"/>
      <c r="L143" s="5"/>
      <c r="M143" s="5"/>
    </row>
    <row r="144" spans="1:52" x14ac:dyDescent="0.5">
      <c r="D144" s="9"/>
      <c r="E144" s="5"/>
      <c r="F144" s="5"/>
      <c r="L144" s="5"/>
      <c r="M144" s="5"/>
    </row>
    <row r="145" spans="4:13" x14ac:dyDescent="0.5">
      <c r="D145" s="9"/>
      <c r="E145" s="5"/>
      <c r="F145" s="5"/>
      <c r="L145" s="5"/>
      <c r="M145" s="5"/>
    </row>
    <row r="146" spans="4:13" x14ac:dyDescent="0.5">
      <c r="L146" s="5"/>
      <c r="M146" s="5"/>
    </row>
    <row r="147" spans="4:13" x14ac:dyDescent="0.5">
      <c r="L147" s="5"/>
      <c r="M147" s="5"/>
    </row>
    <row r="148" spans="4:13" x14ac:dyDescent="0.5">
      <c r="L148" s="5"/>
      <c r="M148" s="5"/>
    </row>
  </sheetData>
  <sortState xmlns:xlrd2="http://schemas.microsoft.com/office/spreadsheetml/2017/richdata2" ref="A3:BE133">
    <sortCondition ref="B3:B133"/>
    <sortCondition ref="C3:C133"/>
  </sortState>
  <mergeCells count="3">
    <mergeCell ref="A136:N136"/>
    <mergeCell ref="A138:E138"/>
    <mergeCell ref="A1:P1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All_hair_d15N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Scaffidi</dc:creator>
  <cp:lastModifiedBy>Beth Scaffidi</cp:lastModifiedBy>
  <dcterms:created xsi:type="dcterms:W3CDTF">2020-10-22T09:59:13Z</dcterms:created>
  <dcterms:modified xsi:type="dcterms:W3CDTF">2021-06-24T21:26:30Z</dcterms:modified>
</cp:coreProperties>
</file>