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felip\Desktop\UFU\Periodo 5\"/>
    </mc:Choice>
  </mc:AlternateContent>
  <xr:revisionPtr revIDLastSave="0" documentId="8_{0E1860B2-7D5B-41B6-9F23-67F7E02C0912}" xr6:coauthVersionLast="43" xr6:coauthVersionMax="43" xr10:uidLastSave="{00000000-0000-0000-0000-000000000000}"/>
  <bookViews>
    <workbookView xWindow="-120" yWindow="-120" windowWidth="20730" windowHeight="11160" tabRatio="788" xr2:uid="{00000000-000D-0000-FFFF-FFFF00000000}"/>
  </bookViews>
  <sheets>
    <sheet name="Calendário" sheetId="14" r:id="rId1"/>
  </sheets>
  <definedNames>
    <definedName name="_xlnm.Print_Area" localSheetId="0">Calendário!$B$1:$I$70</definedName>
    <definedName name="CalendárioAno1">Calendário!$B$1</definedName>
    <definedName name="CalendárioAno10">Calendário!#REF!</definedName>
    <definedName name="CalendárioAno11">Calendário!#REF!</definedName>
    <definedName name="CalendárioAno12">Calendário!#REF!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Calendário!#REF!</definedName>
    <definedName name="CalendárioAno7">Calendário!#REF!</definedName>
    <definedName name="CalendárioAno8">Calendário!#REF!</definedName>
    <definedName name="CalendárioAno9">Calendário!#REF!</definedName>
    <definedName name="CaléndárioMês1">Calendário!$C$1</definedName>
    <definedName name="CaléndárioMês10">Calendário!#REF!</definedName>
    <definedName name="CaléndárioMês10Opção">MATCH(CaléndárioMês10,Meses,0)</definedName>
    <definedName name="CaléndárioMês11">Calendário!#REF!</definedName>
    <definedName name="CaléndárioMês11Opção">MATCH(CaléndárioMês11,Meses,0)</definedName>
    <definedName name="CaléndárioMês12">Calendário!#REF!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Calendário!#REF!</definedName>
    <definedName name="CaléndárioMês6Opção">MATCH(CaléndárioMês6,Meses,0)</definedName>
    <definedName name="CaléndárioMês7">Calendário!#REF!</definedName>
    <definedName name="CaléndárioMês7Opção">MATCH(CaléndárioMês7,Meses,0)</definedName>
    <definedName name="CaléndárioMês8">Calendário!#REF!</definedName>
    <definedName name="CaléndárioMês8Opção">MATCH(CaléndárioMês8,Meses,0)</definedName>
    <definedName name="CaléndárioMês9">Calendário!#REF!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WeekStartValue">IF(InícioDaSemana="SEGUNDA-FEIRA",2,1)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s="1"/>
  <c r="B13" i="14" l="1" a="1"/>
  <c r="C13" i="14" s="1"/>
  <c r="B7" i="14" a="1"/>
  <c r="G7" i="14" s="1"/>
  <c r="B9" i="14" a="1"/>
  <c r="G9" i="14" s="1"/>
  <c r="B5" i="14" a="1"/>
  <c r="H5" i="14" s="1"/>
  <c r="B11" i="14" a="1"/>
  <c r="E11" i="14" s="1"/>
  <c r="B3" i="14" a="1"/>
  <c r="C3" i="14" s="1"/>
  <c r="C2" i="14" s="1"/>
  <c r="C15" i="14"/>
  <c r="B23" i="14" s="1" a="1"/>
  <c r="D7" i="14" l="1"/>
  <c r="B13" i="14"/>
  <c r="C7" i="14"/>
  <c r="F5" i="14"/>
  <c r="E9" i="14"/>
  <c r="E7" i="14"/>
  <c r="B7" i="14"/>
  <c r="H7" i="14"/>
  <c r="F7" i="14"/>
  <c r="F3" i="14"/>
  <c r="F2" i="14" s="1"/>
  <c r="D11" i="14"/>
  <c r="G5" i="14"/>
  <c r="D9" i="14"/>
  <c r="H3" i="14"/>
  <c r="H2" i="14" s="1"/>
  <c r="C9" i="14"/>
  <c r="D5" i="14"/>
  <c r="B11" i="14"/>
  <c r="C5" i="14"/>
  <c r="B9" i="14"/>
  <c r="H11" i="14"/>
  <c r="D3" i="14"/>
  <c r="D2" i="14" s="1"/>
  <c r="C29" i="14"/>
  <c r="H9" i="14"/>
  <c r="G11" i="14"/>
  <c r="E3" i="14"/>
  <c r="E2" i="14" s="1"/>
  <c r="B5" i="14"/>
  <c r="F9" i="14"/>
  <c r="F11" i="14"/>
  <c r="C11" i="14"/>
  <c r="E5" i="14"/>
  <c r="B3" i="14"/>
  <c r="G3" i="14"/>
  <c r="G2" i="14" s="1"/>
  <c r="B29" i="14"/>
  <c r="B27" i="14" a="1"/>
  <c r="B25" i="14" a="1"/>
  <c r="B21" i="14" a="1"/>
  <c r="H23" i="14"/>
  <c r="C23" i="14"/>
  <c r="B23" i="14"/>
  <c r="E23" i="14"/>
  <c r="F23" i="14"/>
  <c r="G23" i="14"/>
  <c r="D23" i="14"/>
  <c r="B19" i="14" a="1"/>
  <c r="B17" i="14" a="1"/>
  <c r="H17" i="14" l="1"/>
  <c r="H16" i="14" s="1"/>
  <c r="B17" i="14"/>
  <c r="B16" i="14" s="1"/>
  <c r="C17" i="14"/>
  <c r="C16" i="14" s="1"/>
  <c r="E17" i="14"/>
  <c r="E16" i="14" s="1"/>
  <c r="F17" i="14"/>
  <c r="F16" i="14" s="1"/>
  <c r="G17" i="14"/>
  <c r="G16" i="14" s="1"/>
  <c r="D17" i="14"/>
  <c r="D16" i="14" s="1"/>
  <c r="H21" i="14"/>
  <c r="B21" i="14"/>
  <c r="C21" i="14"/>
  <c r="E21" i="14"/>
  <c r="F21" i="14"/>
  <c r="G21" i="14"/>
  <c r="D21" i="14"/>
  <c r="B27" i="14"/>
  <c r="C27" i="14"/>
  <c r="H19" i="14"/>
  <c r="B19" i="14"/>
  <c r="C19" i="14"/>
  <c r="E19" i="14"/>
  <c r="F19" i="14"/>
  <c r="G19" i="14"/>
  <c r="D19" i="14"/>
  <c r="H25" i="14"/>
  <c r="B25" i="14"/>
  <c r="C25" i="14"/>
  <c r="E25" i="14"/>
  <c r="F25" i="14"/>
  <c r="G25" i="14"/>
  <c r="D25" i="14"/>
  <c r="B43" i="14"/>
  <c r="C43" i="14"/>
  <c r="B41" i="14" a="1"/>
  <c r="B37" i="14" a="1"/>
  <c r="B31" i="14" a="1"/>
  <c r="B39" i="14" a="1"/>
  <c r="B33" i="14" a="1"/>
  <c r="B35" i="14" a="1"/>
  <c r="E31" i="14" l="1"/>
  <c r="E30" i="14" s="1"/>
  <c r="G31" i="14"/>
  <c r="G30" i="14" s="1"/>
  <c r="F31" i="14"/>
  <c r="F30" i="14" s="1"/>
  <c r="H31" i="14"/>
  <c r="H30" i="14" s="1"/>
  <c r="B31" i="14"/>
  <c r="B30" i="14" s="1"/>
  <c r="C31" i="14"/>
  <c r="C30" i="14" s="1"/>
  <c r="D31" i="14"/>
  <c r="D30" i="14" s="1"/>
  <c r="B41" i="14"/>
  <c r="C41" i="14"/>
  <c r="B55" i="14" a="1"/>
  <c r="B57" i="14"/>
  <c r="C57" i="14"/>
  <c r="B47" i="14" a="1"/>
  <c r="B49" i="14" a="1"/>
  <c r="B51" i="14" a="1"/>
  <c r="B45" i="14" a="1"/>
  <c r="B53" i="14" a="1"/>
  <c r="E35" i="14"/>
  <c r="G35" i="14"/>
  <c r="F35" i="14"/>
  <c r="H35" i="14"/>
  <c r="B35" i="14"/>
  <c r="C35" i="14"/>
  <c r="D35" i="14"/>
  <c r="E39" i="14"/>
  <c r="G39" i="14"/>
  <c r="F39" i="14"/>
  <c r="H39" i="14"/>
  <c r="B39" i="14"/>
  <c r="C39" i="14"/>
  <c r="D39" i="14"/>
  <c r="E33" i="14"/>
  <c r="G33" i="14"/>
  <c r="F33" i="14"/>
  <c r="H33" i="14"/>
  <c r="B33" i="14"/>
  <c r="C33" i="14"/>
  <c r="D33" i="14"/>
  <c r="E37" i="14"/>
  <c r="G37" i="14"/>
  <c r="F37" i="14"/>
  <c r="H37" i="14"/>
  <c r="B37" i="14"/>
  <c r="C37" i="14"/>
  <c r="D37" i="14"/>
  <c r="H45" i="14" l="1"/>
  <c r="H44" i="14" s="1"/>
  <c r="C45" i="14"/>
  <c r="C44" i="14" s="1"/>
  <c r="B45" i="14"/>
  <c r="B44" i="14" s="1"/>
  <c r="E45" i="14"/>
  <c r="E44" i="14" s="1"/>
  <c r="F45" i="14"/>
  <c r="F44" i="14" s="1"/>
  <c r="G45" i="14"/>
  <c r="G44" i="14" s="1"/>
  <c r="D45" i="14"/>
  <c r="D44" i="14" s="1"/>
  <c r="H51" i="14"/>
  <c r="C51" i="14"/>
  <c r="B51" i="14"/>
  <c r="E51" i="14"/>
  <c r="F51" i="14"/>
  <c r="G51" i="14"/>
  <c r="D51" i="14"/>
  <c r="H49" i="14"/>
  <c r="C49" i="14"/>
  <c r="B49" i="14"/>
  <c r="E49" i="14"/>
  <c r="F49" i="14"/>
  <c r="G49" i="14"/>
  <c r="D49" i="14"/>
  <c r="H47" i="14"/>
  <c r="C47" i="14"/>
  <c r="B47" i="14"/>
  <c r="E47" i="14"/>
  <c r="F47" i="14"/>
  <c r="G47" i="14"/>
  <c r="D47" i="14"/>
  <c r="B67" i="14" a="1"/>
  <c r="B63" i="14" a="1"/>
  <c r="B69" i="14" a="1"/>
  <c r="B59" i="14" a="1"/>
  <c r="B65" i="14" a="1"/>
  <c r="B61" i="14" a="1"/>
  <c r="B55" i="14"/>
  <c r="C55" i="14"/>
  <c r="H53" i="14"/>
  <c r="C53" i="14"/>
  <c r="B53" i="14"/>
  <c r="E53" i="14"/>
  <c r="F53" i="14"/>
  <c r="G53" i="14"/>
  <c r="D53" i="14"/>
  <c r="E61" i="14" l="1"/>
  <c r="F61" i="14"/>
  <c r="G61" i="14"/>
  <c r="H61" i="14"/>
  <c r="B61" i="14"/>
  <c r="C61" i="14"/>
  <c r="D61" i="14"/>
  <c r="E59" i="14"/>
  <c r="E58" i="14" s="1"/>
  <c r="F59" i="14"/>
  <c r="F58" i="14" s="1"/>
  <c r="G59" i="14"/>
  <c r="G58" i="14" s="1"/>
  <c r="H59" i="14"/>
  <c r="H58" i="14" s="1"/>
  <c r="B59" i="14"/>
  <c r="B58" i="14" s="1"/>
  <c r="C59" i="14"/>
  <c r="C58" i="14" s="1"/>
  <c r="D59" i="14"/>
  <c r="D58" i="14" s="1"/>
  <c r="B69" i="14"/>
  <c r="C69" i="14"/>
  <c r="E65" i="14"/>
  <c r="F65" i="14"/>
  <c r="G65" i="14"/>
  <c r="H65" i="14"/>
  <c r="B65" i="14"/>
  <c r="C65" i="14"/>
  <c r="D65" i="14"/>
  <c r="E67" i="14"/>
  <c r="F67" i="14"/>
  <c r="G67" i="14"/>
  <c r="H67" i="14"/>
  <c r="B67" i="14"/>
  <c r="C67" i="14"/>
  <c r="D67" i="14"/>
  <c r="E63" i="14"/>
  <c r="F63" i="14"/>
  <c r="G63" i="14"/>
  <c r="H63" i="14"/>
  <c r="B63" i="14"/>
  <c r="C63" i="14"/>
  <c r="D63" i="14"/>
</calcChain>
</file>

<file path=xl/sharedStrings.xml><?xml version="1.0" encoding="utf-8"?>
<sst xmlns="http://schemas.openxmlformats.org/spreadsheetml/2006/main" count="22" uniqueCount="17">
  <si>
    <t>SEGUNDA-FEIRA</t>
  </si>
  <si>
    <t>Anotações:</t>
  </si>
  <si>
    <t>agosto</t>
  </si>
  <si>
    <t>P1 - MDS</t>
  </si>
  <si>
    <t>P2 - MDS</t>
  </si>
  <si>
    <t>P1 - GBD</t>
  </si>
  <si>
    <t>P2 - GBD</t>
  </si>
  <si>
    <t>Sub - GBD</t>
  </si>
  <si>
    <t>P1 - AA</t>
  </si>
  <si>
    <t>P2 - AA</t>
  </si>
  <si>
    <t>P1 - POO2</t>
  </si>
  <si>
    <t>P2 - POO2</t>
  </si>
  <si>
    <t>Sub - POO2</t>
  </si>
  <si>
    <t>P1 - ARC</t>
  </si>
  <si>
    <t>P2 - ARC</t>
  </si>
  <si>
    <t>P3 - ARC</t>
  </si>
  <si>
    <t>Sub - 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</si>
</sst>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20"/>
      <color theme="1"/>
      <name val="Arial"/>
      <family val="2"/>
      <scheme val="major"/>
    </font>
    <font>
      <sz val="18"/>
      <color theme="1"/>
      <name val="Arial"/>
      <family val="2"/>
      <scheme val="major"/>
    </font>
    <font>
      <sz val="16"/>
      <color theme="0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0" fontId="1" fillId="0" borderId="5" xfId="7" applyNumberFormat="1" applyBorder="1">
      <alignment horizontal="left" vertical="top" wrapText="1" indent="1"/>
    </xf>
    <xf numFmtId="164" fontId="0" fillId="0" borderId="10" xfId="8" applyFont="1" applyBorder="1">
      <alignment horizontal="left" vertical="center" wrapText="1" indent="1"/>
    </xf>
    <xf numFmtId="164" fontId="0" fillId="0" borderId="11" xfId="8" applyFont="1" applyBorder="1">
      <alignment horizontal="left" vertical="center" wrapText="1" indent="1"/>
    </xf>
    <xf numFmtId="164" fontId="11" fillId="0" borderId="10" xfId="8" applyBorder="1">
      <alignment horizontal="left" vertical="center" wrapText="1" indent="1"/>
    </xf>
    <xf numFmtId="164" fontId="11" fillId="0" borderId="11" xfId="8" applyBorder="1">
      <alignment horizontal="left" vertical="center" wrapText="1" indent="1"/>
    </xf>
    <xf numFmtId="0" fontId="11" fillId="0" borderId="10" xfId="8" applyNumberFormat="1" applyBorder="1">
      <alignment horizontal="left" vertical="center" wrapText="1" indent="1"/>
    </xf>
    <xf numFmtId="0" fontId="11" fillId="0" borderId="11" xfId="8" applyNumberFormat="1" applyBorder="1">
      <alignment horizontal="left" vertical="center" wrapText="1" indent="1"/>
    </xf>
    <xf numFmtId="0" fontId="14" fillId="8" borderId="6" xfId="6" applyNumberFormat="1" applyFont="1" applyFill="1" applyAlignment="1">
      <alignment horizontal="center" vertical="center" wrapText="1"/>
    </xf>
    <xf numFmtId="164" fontId="16" fillId="9" borderId="9" xfId="5" applyFont="1" applyFill="1">
      <alignment horizontal="left" vertical="center" wrapText="1" indent="1"/>
    </xf>
    <xf numFmtId="0" fontId="14" fillId="8" borderId="6" xfId="6" applyNumberFormat="1" applyFont="1" applyFill="1" applyAlignment="1">
      <alignment horizontal="left" vertical="center" wrapText="1" indent="1"/>
    </xf>
    <xf numFmtId="0" fontId="15" fillId="8" borderId="6" xfId="6" applyNumberFormat="1" applyFont="1" applyFill="1" applyAlignment="1">
      <alignment horizontal="center" vertical="center" wrapText="1"/>
    </xf>
  </cellXfs>
  <cellStyles count="13">
    <cellStyle name="40% - Ênfase1" xfId="1" builtinId="31" customBuiltin="1"/>
    <cellStyle name="Anotações" xfId="7" xr:uid="{00000000-0005-0000-0000-000001000000}"/>
    <cellStyle name="Cabeçalho das Anotações" xfId="8" xr:uid="{00000000-0005-0000-0000-000002000000}"/>
    <cellStyle name="Detalhes do dia" xfId="6" xr:uid="{00000000-0005-0000-0000-000003000000}"/>
    <cellStyle name="Dia" xfId="5" xr:uid="{00000000-0005-0000-0000-000004000000}"/>
    <cellStyle name="Ênfase1" xfId="3" builtinId="29" customBuiltin="1"/>
    <cellStyle name="Ênfase5" xfId="4" builtinId="45" customBuiltin="1"/>
    <cellStyle name="Normal" xfId="0" builtinId="0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</cellStyles>
  <dxfs count="5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70"/>
  <sheetViews>
    <sheetView showGridLines="0" tabSelected="1" zoomScaleNormal="100" workbookViewId="0">
      <selection activeCell="E65" sqref="E65"/>
    </sheetView>
  </sheetViews>
  <sheetFormatPr defaultColWidth="8.75" defaultRowHeight="16.5" x14ac:dyDescent="0.3"/>
  <cols>
    <col min="1" max="1" width="2" customWidth="1"/>
    <col min="2" max="8" width="20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2019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0</v>
      </c>
      <c r="C2" s="8" t="str">
        <f ca="1">UPPER(TEXT(C3,"dddd"))</f>
        <v>TERÇA-FEIRA</v>
      </c>
      <c r="D2" s="7" t="str">
        <f t="shared" ref="D2:H2" ca="1" si="0">UPPER(TEXT(D3,"dddd"))</f>
        <v>QUARTA-FEIRA</v>
      </c>
      <c r="E2" s="8" t="str">
        <f t="shared" ca="1" si="0"/>
        <v>QUINTA-FEIRA</v>
      </c>
      <c r="F2" s="7" t="str">
        <f t="shared" ca="1" si="0"/>
        <v>SEXTA-FEIRA</v>
      </c>
      <c r="G2" s="8" t="str">
        <f t="shared" ca="1" si="0"/>
        <v>SÁBADO</v>
      </c>
      <c r="H2" s="7" t="str">
        <f t="shared" ca="1" si="0"/>
        <v>DOMINGO</v>
      </c>
    </row>
    <row r="3" spans="1:8" ht="16.5" customHeight="1" x14ac:dyDescent="0.3">
      <c r="B3" s="4">
        <f t="array" aca="1" ref="B3:H3" ca="1">Dias+1+DATE(CalendárioAno1,CaléndárioMês1Opção,1)-WEEKDAY(DATE(CalendárioAno1,CaléndárioMês1Opção,1),DiaDaSemanaOpção)</f>
        <v>43675</v>
      </c>
      <c r="C3" s="4">
        <f ca="1"/>
        <v>43676</v>
      </c>
      <c r="D3" s="4">
        <f ca="1"/>
        <v>43677</v>
      </c>
      <c r="E3" s="4">
        <f ca="1"/>
        <v>43678</v>
      </c>
      <c r="F3" s="4">
        <f ca="1"/>
        <v>43679</v>
      </c>
      <c r="G3" s="4">
        <f ca="1"/>
        <v>43680</v>
      </c>
      <c r="H3" s="5">
        <f ca="1"/>
        <v>43681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Dias+8+DATE(CalendárioAno1,CaléndárioMês1Opção,1)-WEEKDAY(DATE(CalendárioAno1,CaléndárioMês1Opção,1),DiaDaSemanaOpção)</f>
        <v>43682</v>
      </c>
      <c r="C5" s="4">
        <f ca="1"/>
        <v>43683</v>
      </c>
      <c r="D5" s="4">
        <f ca="1"/>
        <v>43684</v>
      </c>
      <c r="E5" s="4">
        <f ca="1"/>
        <v>43685</v>
      </c>
      <c r="F5" s="4">
        <f ca="1"/>
        <v>43686</v>
      </c>
      <c r="G5" s="4">
        <f ca="1"/>
        <v>43687</v>
      </c>
      <c r="H5" s="5">
        <f ca="1"/>
        <v>43688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Dias+15+DATE(CalendárioAno1,CaléndárioMês1Opção,1)-WEEKDAY(DATE(CalendárioAno1,CaléndárioMês1Opção,1),DiaDaSemanaOpção)</f>
        <v>43689</v>
      </c>
      <c r="C7" s="4">
        <f ca="1"/>
        <v>43690</v>
      </c>
      <c r="D7" s="4">
        <f ca="1"/>
        <v>43691</v>
      </c>
      <c r="E7" s="4">
        <f ca="1"/>
        <v>43692</v>
      </c>
      <c r="F7" s="4">
        <f ca="1"/>
        <v>43693</v>
      </c>
      <c r="G7" s="4">
        <f ca="1"/>
        <v>43694</v>
      </c>
      <c r="H7" s="5">
        <f ca="1"/>
        <v>43695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Dias+22+DATE(CalendárioAno1,CaléndárioMês1Opção,1)-WEEKDAY(DATE(CalendárioAno1,CaléndárioMês1Opção,1),DiaDaSemanaOpção)</f>
        <v>43696</v>
      </c>
      <c r="C9" s="4">
        <f ca="1"/>
        <v>43697</v>
      </c>
      <c r="D9" s="4">
        <f ca="1"/>
        <v>43698</v>
      </c>
      <c r="E9" s="4">
        <f ca="1"/>
        <v>43699</v>
      </c>
      <c r="F9" s="4">
        <f ca="1"/>
        <v>43700</v>
      </c>
      <c r="G9" s="4">
        <f ca="1"/>
        <v>43701</v>
      </c>
      <c r="H9" s="5">
        <f ca="1"/>
        <v>43702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Dias+29+DATE(CalendárioAno1,CaléndárioMês1Opção,1)-WEEKDAY(DATE(CalendárioAno1,CaléndárioMês1Opção,1),DiaDaSemanaOpção)</f>
        <v>43703</v>
      </c>
      <c r="C11" s="4">
        <f ca="1"/>
        <v>43704</v>
      </c>
      <c r="D11" s="4">
        <f ca="1"/>
        <v>43705</v>
      </c>
      <c r="E11" s="4">
        <f ca="1"/>
        <v>43706</v>
      </c>
      <c r="F11" s="4">
        <f ca="1"/>
        <v>43707</v>
      </c>
      <c r="G11" s="4">
        <f ca="1"/>
        <v>43708</v>
      </c>
      <c r="H11" s="5">
        <f ca="1"/>
        <v>43709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Dias+36+DATE(CalendárioAno1,CaléndárioMês1Opção,1)-WEEKDAY(DATE(CalendárioAno1,CaléndárioMês1Opção,1),DiaDaSemanaOpção)</f>
        <v>43710</v>
      </c>
      <c r="C13" s="4">
        <f ca="1"/>
        <v>43711</v>
      </c>
      <c r="D13" s="19" t="s">
        <v>1</v>
      </c>
      <c r="E13" s="20"/>
      <c r="F13" s="20"/>
      <c r="G13" s="20"/>
      <c r="H13" s="20"/>
    </row>
    <row r="14" spans="1:8" ht="63.75" customHeight="1" x14ac:dyDescent="0.3">
      <c r="B14" s="10"/>
      <c r="C14" s="10"/>
      <c r="D14" s="14"/>
      <c r="E14" s="13"/>
      <c r="F14" s="13"/>
      <c r="G14" s="13"/>
      <c r="H14" s="13"/>
    </row>
    <row r="15" spans="1:8" ht="54" customHeight="1" x14ac:dyDescent="0.7">
      <c r="A15" s="2"/>
      <c r="B15" s="1">
        <f ca="1">YEAR(DATE(CalendárioAno1,CaléndárioMês1Opção+1,1))</f>
        <v>2019</v>
      </c>
      <c r="C15" s="6" t="str">
        <f ca="1">TEXT(DATE(CalendárioAno1,CaléndárioMês1Opção+1,1),"mmmm")</f>
        <v>setembro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SEGUNDA-FEIRA</v>
      </c>
      <c r="C16" s="8" t="str">
        <f t="shared" ref="C16:H16" ca="1" si="1">UPPER(TEXT(C17,"dddd"))</f>
        <v>TERÇA-FEIRA</v>
      </c>
      <c r="D16" s="7" t="str">
        <f t="shared" ca="1" si="1"/>
        <v>QUARTA-FEIRA</v>
      </c>
      <c r="E16" s="8" t="str">
        <f t="shared" ca="1" si="1"/>
        <v>QUINTA-FEIRA</v>
      </c>
      <c r="F16" s="7" t="str">
        <f t="shared" ca="1" si="1"/>
        <v>SEXTA-FEIRA</v>
      </c>
      <c r="G16" s="8" t="str">
        <f t="shared" ca="1" si="1"/>
        <v>SÁBADO</v>
      </c>
      <c r="H16" s="7" t="str">
        <f t="shared" ca="1" si="1"/>
        <v>DOMINGO</v>
      </c>
    </row>
    <row r="17" spans="1:8" ht="16.5" customHeight="1" x14ac:dyDescent="0.3">
      <c r="B17" s="4">
        <f t="array" aca="1" ref="B17:H17" ca="1">Dias+1+DATE( CalendárioAno2,CaléndárioMês2Opção,1)-WEEKDAY(DATE( CalendárioAno2,CaléndárioMês2Opção,1),DiaDaSemanaOpção)</f>
        <v>43703</v>
      </c>
      <c r="C17" s="4">
        <f ca="1"/>
        <v>43704</v>
      </c>
      <c r="D17" s="4">
        <f ca="1"/>
        <v>43705</v>
      </c>
      <c r="E17" s="4">
        <f ca="1"/>
        <v>43706</v>
      </c>
      <c r="F17" s="4">
        <f ca="1"/>
        <v>43707</v>
      </c>
      <c r="G17" s="4">
        <f ca="1"/>
        <v>43708</v>
      </c>
      <c r="H17" s="5">
        <f ca="1"/>
        <v>43709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Dias+8+DATE( CalendárioAno2,CaléndárioMês2Opção,1)-WEEKDAY(DATE( CalendárioAno2,CaléndárioMês2Opção,1),DiaDaSemanaOpção)</f>
        <v>43710</v>
      </c>
      <c r="C19" s="4">
        <f ca="1"/>
        <v>43711</v>
      </c>
      <c r="D19" s="4">
        <f ca="1"/>
        <v>43712</v>
      </c>
      <c r="E19" s="4">
        <f ca="1"/>
        <v>43713</v>
      </c>
      <c r="F19" s="4">
        <f ca="1"/>
        <v>43714</v>
      </c>
      <c r="G19" s="4">
        <f ca="1"/>
        <v>43715</v>
      </c>
      <c r="H19" s="5">
        <f ca="1"/>
        <v>43716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Dias+15+DATE( CalendárioAno2,CaléndárioMês2Opção,1)-WEEKDAY(DATE( CalendárioAno2,CaléndárioMês2Opção,1),DiaDaSemanaOpção)</f>
        <v>43717</v>
      </c>
      <c r="C21" s="4">
        <f ca="1"/>
        <v>43718</v>
      </c>
      <c r="D21" s="4">
        <f ca="1"/>
        <v>43719</v>
      </c>
      <c r="E21" s="4">
        <f ca="1"/>
        <v>43720</v>
      </c>
      <c r="F21" s="4">
        <f ca="1"/>
        <v>43721</v>
      </c>
      <c r="G21" s="4">
        <f ca="1"/>
        <v>43722</v>
      </c>
      <c r="H21" s="5">
        <f ca="1"/>
        <v>43723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Dias+22+DATE( CalendárioAno2,CaléndárioMês2Opção,1)-WEEKDAY(DATE( CalendárioAno2,CaléndárioMês2Opção,1),DiaDaSemanaOpção)</f>
        <v>43724</v>
      </c>
      <c r="C23" s="4">
        <f ca="1"/>
        <v>43725</v>
      </c>
      <c r="D23" s="4">
        <f ca="1"/>
        <v>43726</v>
      </c>
      <c r="E23" s="22">
        <f ca="1"/>
        <v>43727</v>
      </c>
      <c r="F23" s="4">
        <f ca="1"/>
        <v>43728</v>
      </c>
      <c r="G23" s="4">
        <f ca="1"/>
        <v>43729</v>
      </c>
      <c r="H23" s="5">
        <f ca="1"/>
        <v>43730</v>
      </c>
    </row>
    <row r="24" spans="1:8" ht="56.25" customHeight="1" x14ac:dyDescent="0.3">
      <c r="B24" s="10"/>
      <c r="C24" s="10"/>
      <c r="D24" s="10"/>
      <c r="E24" s="21" t="s">
        <v>13</v>
      </c>
      <c r="F24" s="10"/>
      <c r="G24" s="10"/>
      <c r="H24" s="11"/>
    </row>
    <row r="25" spans="1:8" ht="16.5" customHeight="1" x14ac:dyDescent="0.3">
      <c r="B25" s="4">
        <f t="array" aca="1" ref="B25:H25" ca="1">Dias+29+DATE( CalendárioAno2,CaléndárioMês2Opção,1)-WEEKDAY(DATE( CalendárioAno2,CaléndárioMês2Opção,1),DiaDaSemanaOpção)</f>
        <v>43731</v>
      </c>
      <c r="C25" s="4">
        <f ca="1"/>
        <v>43732</v>
      </c>
      <c r="D25" s="4">
        <f ca="1"/>
        <v>43733</v>
      </c>
      <c r="E25" s="4">
        <f ca="1"/>
        <v>43734</v>
      </c>
      <c r="F25" s="4">
        <f ca="1"/>
        <v>43735</v>
      </c>
      <c r="G25" s="4">
        <f ca="1"/>
        <v>43736</v>
      </c>
      <c r="H25" s="5">
        <f ca="1"/>
        <v>43737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22">
        <f t="array" aca="1" ref="B27:C27" ca="1">Dias+36+DATE( CalendárioAno2,CaléndárioMês2Opção,1)-WEEKDAY(DATE( CalendárioAno2,CaléndárioMês2Opção,1),DiaDaSemanaOpção)</f>
        <v>43738</v>
      </c>
      <c r="C27" s="4">
        <f ca="1"/>
        <v>43739</v>
      </c>
      <c r="D27" s="17" t="s">
        <v>1</v>
      </c>
      <c r="E27" s="18"/>
      <c r="F27" s="18"/>
      <c r="G27" s="18"/>
      <c r="H27" s="18"/>
    </row>
    <row r="28" spans="1:8" ht="63.75" customHeight="1" x14ac:dyDescent="0.3">
      <c r="B28" s="23" t="s">
        <v>3</v>
      </c>
      <c r="C28" s="10"/>
      <c r="D28" s="14"/>
      <c r="E28" s="13"/>
      <c r="F28" s="13"/>
      <c r="G28" s="13"/>
      <c r="H28" s="13"/>
    </row>
    <row r="29" spans="1:8" ht="54" customHeight="1" x14ac:dyDescent="0.7">
      <c r="A29" s="2"/>
      <c r="B29" s="1">
        <f ca="1">YEAR(DATE( CalendárioAno2,CaléndárioMês2Opção+1,1))</f>
        <v>2019</v>
      </c>
      <c r="C29" s="6" t="str">
        <f ca="1">TEXT(DATE( CalendárioAno2,CaléndárioMês2Opção+1,1),"mmmm")</f>
        <v>outubro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SEGUNDA-FEIRA</v>
      </c>
      <c r="C30" s="8" t="str">
        <f t="shared" ref="C30" ca="1" si="2">UPPER(TEXT(C31,"dddd"))</f>
        <v>TERÇA-FEIRA</v>
      </c>
      <c r="D30" s="7" t="str">
        <f t="shared" ref="D30" ca="1" si="3">UPPER(TEXT(D31,"dddd"))</f>
        <v>QUARTA-FEIRA</v>
      </c>
      <c r="E30" s="8" t="str">
        <f t="shared" ref="E30" ca="1" si="4">UPPER(TEXT(E31,"dddd"))</f>
        <v>QUINTA-FEIRA</v>
      </c>
      <c r="F30" s="7" t="str">
        <f t="shared" ref="F30" ca="1" si="5">UPPER(TEXT(F31,"dddd"))</f>
        <v>SEXTA-FEIRA</v>
      </c>
      <c r="G30" s="8" t="str">
        <f t="shared" ref="G30" ca="1" si="6">UPPER(TEXT(G31,"dddd"))</f>
        <v>SÁBADO</v>
      </c>
      <c r="H30" s="7" t="str">
        <f t="shared" ref="H30" ca="1" si="7">UPPER(TEXT(H31,"dddd"))</f>
        <v>DOMINGO</v>
      </c>
    </row>
    <row r="31" spans="1:8" ht="16.5" customHeight="1" x14ac:dyDescent="0.3">
      <c r="B31" s="4">
        <f t="array" aca="1" ref="B31:H31" ca="1">Dias+1+DATE( CalendárioAno3,CaléndárioMês3Opção,1)-WEEKDAY(DATE( CalendárioAno3,CaléndárioMês3Opção,1),DiaDaSemanaOpção)</f>
        <v>43738</v>
      </c>
      <c r="C31" s="4">
        <f ca="1"/>
        <v>43739</v>
      </c>
      <c r="D31" s="4">
        <f ca="1"/>
        <v>43740</v>
      </c>
      <c r="E31" s="4">
        <f ca="1"/>
        <v>43741</v>
      </c>
      <c r="F31" s="22">
        <f ca="1"/>
        <v>43742</v>
      </c>
      <c r="G31" s="4">
        <f ca="1"/>
        <v>43743</v>
      </c>
      <c r="H31" s="5">
        <f ca="1"/>
        <v>43744</v>
      </c>
    </row>
    <row r="32" spans="1:8" ht="56.25" customHeight="1" x14ac:dyDescent="0.3">
      <c r="B32" s="10"/>
      <c r="C32" s="10"/>
      <c r="D32" s="10"/>
      <c r="E32" s="10"/>
      <c r="F32" s="24" t="s">
        <v>8</v>
      </c>
      <c r="G32" s="10"/>
      <c r="H32" s="11"/>
    </row>
    <row r="33" spans="1:8" ht="16.5" customHeight="1" x14ac:dyDescent="0.3">
      <c r="B33" s="4">
        <f t="array" aca="1" ref="B33:H33" ca="1">Dias+8+DATE( CalendárioAno3,CaléndárioMês3Opção,1)-WEEKDAY(DATE( CalendárioAno3,CaléndárioMês3Opção,1),DiaDaSemanaOpção)</f>
        <v>43745</v>
      </c>
      <c r="C33" s="4">
        <f ca="1"/>
        <v>43746</v>
      </c>
      <c r="D33" s="4">
        <f ca="1"/>
        <v>43747</v>
      </c>
      <c r="E33" s="4">
        <f ca="1"/>
        <v>43748</v>
      </c>
      <c r="F33" s="4">
        <f ca="1"/>
        <v>43749</v>
      </c>
      <c r="G33" s="4">
        <f ca="1"/>
        <v>43750</v>
      </c>
      <c r="H33" s="5">
        <f ca="1"/>
        <v>43751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Dias+15+DATE( CalendárioAno3,CaléndárioMês3Opção,1)-WEEKDAY(DATE( CalendárioAno3,CaléndárioMês3Opção,1),DiaDaSemanaOpção)</f>
        <v>43752</v>
      </c>
      <c r="C35" s="4">
        <f ca="1"/>
        <v>43753</v>
      </c>
      <c r="D35" s="4">
        <f ca="1"/>
        <v>43754</v>
      </c>
      <c r="E35" s="22">
        <f ca="1"/>
        <v>43755</v>
      </c>
      <c r="F35" s="22">
        <f ca="1"/>
        <v>43756</v>
      </c>
      <c r="G35" s="4">
        <f ca="1"/>
        <v>43757</v>
      </c>
      <c r="H35" s="5">
        <f ca="1"/>
        <v>43758</v>
      </c>
    </row>
    <row r="36" spans="1:8" ht="56.25" customHeight="1" x14ac:dyDescent="0.3">
      <c r="B36" s="10"/>
      <c r="C36" s="10"/>
      <c r="D36" s="10"/>
      <c r="E36" s="21" t="s">
        <v>10</v>
      </c>
      <c r="F36" s="21" t="s">
        <v>5</v>
      </c>
      <c r="G36" s="10"/>
      <c r="H36" s="11"/>
    </row>
    <row r="37" spans="1:8" ht="16.5" customHeight="1" x14ac:dyDescent="0.3">
      <c r="B37" s="4">
        <f t="array" aca="1" ref="B37:H37" ca="1">Dias+22+DATE( CalendárioAno3,CaléndárioMês3Opção,1)-WEEKDAY(DATE( CalendárioAno3,CaléndárioMês3Opção,1),DiaDaSemanaOpção)</f>
        <v>43759</v>
      </c>
      <c r="C37" s="4">
        <f ca="1"/>
        <v>43760</v>
      </c>
      <c r="D37" s="4">
        <f ca="1"/>
        <v>43761</v>
      </c>
      <c r="E37" s="4">
        <f ca="1"/>
        <v>43762</v>
      </c>
      <c r="F37" s="4">
        <f ca="1"/>
        <v>43763</v>
      </c>
      <c r="G37" s="4">
        <f ca="1"/>
        <v>43764</v>
      </c>
      <c r="H37" s="5">
        <f ca="1"/>
        <v>43765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Dias+29+DATE( CalendárioAno3,CaléndárioMês3Opção,1)-WEEKDAY(DATE( CalendárioAno3,CaléndárioMês3Opção,1),DiaDaSemanaOpção)</f>
        <v>43766</v>
      </c>
      <c r="C39" s="4">
        <f ca="1"/>
        <v>43767</v>
      </c>
      <c r="D39" s="4">
        <f ca="1"/>
        <v>43768</v>
      </c>
      <c r="E39" s="4">
        <f ca="1"/>
        <v>43769</v>
      </c>
      <c r="F39" s="4">
        <f ca="1"/>
        <v>43770</v>
      </c>
      <c r="G39" s="4">
        <f ca="1"/>
        <v>43771</v>
      </c>
      <c r="H39" s="5">
        <f ca="1"/>
        <v>43772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Dias+36+DATE( CalendárioAno3,CaléndárioMês3Opção,1)-WEEKDAY(DATE( CalendárioAno3,CaléndárioMês3Opção,1),DiaDaSemanaOpção)</f>
        <v>43773</v>
      </c>
      <c r="C41" s="4">
        <f ca="1"/>
        <v>43774</v>
      </c>
      <c r="D41" s="17" t="s">
        <v>1</v>
      </c>
      <c r="E41" s="18"/>
      <c r="F41" s="18"/>
      <c r="G41" s="18"/>
      <c r="H41" s="18"/>
    </row>
    <row r="42" spans="1:8" ht="63.75" customHeight="1" x14ac:dyDescent="0.3">
      <c r="B42" s="10"/>
      <c r="C42" s="10"/>
      <c r="D42" s="14"/>
      <c r="E42" s="13"/>
      <c r="F42" s="13"/>
      <c r="G42" s="13"/>
      <c r="H42" s="13"/>
    </row>
    <row r="43" spans="1:8" ht="54" customHeight="1" x14ac:dyDescent="0.7">
      <c r="A43" s="2"/>
      <c r="B43" s="1">
        <f ca="1">YEAR(DATE( CalendárioAno3,CaléndárioMês3Opção+1,1))</f>
        <v>2019</v>
      </c>
      <c r="C43" s="6" t="str">
        <f ca="1">TEXT(DATE( CalendárioAno3,CaléndárioMês3Opção+1,1),"mmmm")</f>
        <v>novembro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SEGUNDA-FEIRA</v>
      </c>
      <c r="C44" s="8" t="str">
        <f t="shared" ref="C44" ca="1" si="8">UPPER(TEXT(C45,"dddd"))</f>
        <v>TERÇA-FEIRA</v>
      </c>
      <c r="D44" s="7" t="str">
        <f t="shared" ref="D44" ca="1" si="9">UPPER(TEXT(D45,"dddd"))</f>
        <v>QUARTA-FEIRA</v>
      </c>
      <c r="E44" s="8" t="str">
        <f t="shared" ref="E44" ca="1" si="10">UPPER(TEXT(E45,"dddd"))</f>
        <v>QUINTA-FEIRA</v>
      </c>
      <c r="F44" s="7" t="str">
        <f t="shared" ref="F44" ca="1" si="11">UPPER(TEXT(F45,"dddd"))</f>
        <v>SEXTA-FEIRA</v>
      </c>
      <c r="G44" s="8" t="str">
        <f t="shared" ref="G44" ca="1" si="12">UPPER(TEXT(G45,"dddd"))</f>
        <v>SÁBADO</v>
      </c>
      <c r="H44" s="7" t="str">
        <f t="shared" ref="H44" ca="1" si="13">UPPER(TEXT(H45,"dddd"))</f>
        <v>DOMINGO</v>
      </c>
    </row>
    <row r="45" spans="1:8" ht="16.5" customHeight="1" x14ac:dyDescent="0.3">
      <c r="B45" s="4">
        <f t="array" aca="1" ref="B45:H45" ca="1">Dias+1+DATE(CalendárioAno4,CaléndárioMês4Opção,1)-WEEKDAY(DATE(CalendárioAno4,CaléndárioMês4Opção,1),DiaDaSemanaOpção)</f>
        <v>43766</v>
      </c>
      <c r="C45" s="4">
        <f ca="1"/>
        <v>43767</v>
      </c>
      <c r="D45" s="4">
        <f ca="1"/>
        <v>43768</v>
      </c>
      <c r="E45" s="4">
        <f ca="1"/>
        <v>43769</v>
      </c>
      <c r="F45" s="4">
        <f ca="1"/>
        <v>43770</v>
      </c>
      <c r="G45" s="4">
        <f ca="1"/>
        <v>43771</v>
      </c>
      <c r="H45" s="5">
        <f ca="1"/>
        <v>43772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Dias+8+DATE(CalendárioAno4,CaléndárioMês4Opção,1)-WEEKDAY(DATE(CalendárioAno4,CaléndárioMês4Opção,1),DiaDaSemanaOpção)</f>
        <v>43773</v>
      </c>
      <c r="C47" s="4">
        <f ca="1"/>
        <v>43774</v>
      </c>
      <c r="D47" s="4">
        <f ca="1"/>
        <v>43775</v>
      </c>
      <c r="E47" s="4">
        <f ca="1"/>
        <v>43776</v>
      </c>
      <c r="F47" s="4">
        <f ca="1"/>
        <v>43777</v>
      </c>
      <c r="G47" s="4">
        <f ca="1"/>
        <v>43778</v>
      </c>
      <c r="H47" s="5">
        <f ca="1"/>
        <v>43779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22">
        <f t="array" aca="1" ref="B49:H49" ca="1">Dias+15+DATE(CalendárioAno4,CaléndárioMês4Opção,1)-WEEKDAY(DATE(CalendárioAno4,CaléndárioMês4Opção,1),DiaDaSemanaOpção)</f>
        <v>43780</v>
      </c>
      <c r="C49" s="4">
        <f ca="1"/>
        <v>43781</v>
      </c>
      <c r="D49" s="4">
        <f ca="1"/>
        <v>43782</v>
      </c>
      <c r="E49" s="4">
        <f ca="1"/>
        <v>43783</v>
      </c>
      <c r="F49" s="4">
        <f ca="1"/>
        <v>43784</v>
      </c>
      <c r="G49" s="4">
        <f ca="1"/>
        <v>43785</v>
      </c>
      <c r="H49" s="5">
        <f ca="1"/>
        <v>43786</v>
      </c>
    </row>
    <row r="50" spans="1:8" ht="56.25" customHeight="1" x14ac:dyDescent="0.3">
      <c r="B50" s="21" t="s">
        <v>9</v>
      </c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Dias+22+DATE(CalendárioAno4,CaléndárioMês4Opção,1)-WEEKDAY(DATE(CalendárioAno4,CaléndárioMês4Opção,1),DiaDaSemanaOpção)</f>
        <v>43787</v>
      </c>
      <c r="C51" s="4">
        <f ca="1"/>
        <v>43788</v>
      </c>
      <c r="D51" s="22">
        <f ca="1"/>
        <v>43789</v>
      </c>
      <c r="E51" s="4">
        <f ca="1"/>
        <v>43790</v>
      </c>
      <c r="F51" s="22">
        <f ca="1"/>
        <v>43791</v>
      </c>
      <c r="G51" s="4">
        <f ca="1"/>
        <v>43792</v>
      </c>
      <c r="H51" s="5">
        <f ca="1"/>
        <v>43793</v>
      </c>
    </row>
    <row r="52" spans="1:8" ht="56.25" customHeight="1" x14ac:dyDescent="0.3">
      <c r="B52" s="10"/>
      <c r="C52" s="10"/>
      <c r="D52" s="21" t="s">
        <v>14</v>
      </c>
      <c r="E52" s="10"/>
      <c r="F52" s="21" t="s">
        <v>6</v>
      </c>
      <c r="G52" s="10"/>
      <c r="H52" s="11"/>
    </row>
    <row r="53" spans="1:8" ht="16.5" customHeight="1" x14ac:dyDescent="0.3">
      <c r="B53" s="4">
        <f t="array" aca="1" ref="B53:H53" ca="1">Dias+29+DATE(CalendárioAno4,CaléndárioMês4Opção,1)-WEEKDAY(DATE(CalendárioAno4,CaléndárioMês4Opção,1),DiaDaSemanaOpção)</f>
        <v>43794</v>
      </c>
      <c r="C53" s="4">
        <f ca="1"/>
        <v>43795</v>
      </c>
      <c r="D53" s="4">
        <f ca="1"/>
        <v>43796</v>
      </c>
      <c r="E53" s="4">
        <f ca="1"/>
        <v>43797</v>
      </c>
      <c r="F53" s="22">
        <f ca="1"/>
        <v>43798</v>
      </c>
      <c r="G53" s="4">
        <f ca="1"/>
        <v>43799</v>
      </c>
      <c r="H53" s="5">
        <f ca="1"/>
        <v>43800</v>
      </c>
    </row>
    <row r="54" spans="1:8" ht="57" customHeight="1" x14ac:dyDescent="0.3">
      <c r="B54" s="10"/>
      <c r="C54" s="10"/>
      <c r="D54" s="10"/>
      <c r="E54" s="10"/>
      <c r="F54" s="21" t="s">
        <v>7</v>
      </c>
      <c r="G54" s="10"/>
      <c r="H54" s="12"/>
    </row>
    <row r="55" spans="1:8" ht="16.5" customHeight="1" x14ac:dyDescent="0.3">
      <c r="B55" s="4">
        <f t="array" aca="1" ref="B55:C55" ca="1">Dias+36+DATE(CalendárioAno4,CaléndárioMês4Opção,1)-WEEKDAY(DATE(CalendárioAno4,CaléndárioMês4Opção,1),DiaDaSemanaOpção)</f>
        <v>43801</v>
      </c>
      <c r="C55" s="4">
        <f ca="1"/>
        <v>43802</v>
      </c>
      <c r="D55" s="15" t="s">
        <v>1</v>
      </c>
      <c r="E55" s="16"/>
      <c r="F55" s="16"/>
      <c r="G55" s="16"/>
      <c r="H55" s="16"/>
    </row>
    <row r="56" spans="1:8" ht="63.75" customHeight="1" x14ac:dyDescent="0.3">
      <c r="B56" s="10"/>
      <c r="C56" s="10"/>
      <c r="D56" s="14"/>
      <c r="E56" s="13"/>
      <c r="F56" s="13"/>
      <c r="G56" s="13"/>
      <c r="H56" s="13"/>
    </row>
    <row r="57" spans="1:8" ht="54" customHeight="1" x14ac:dyDescent="0.7">
      <c r="A57" s="2"/>
      <c r="B57" s="1">
        <f ca="1">YEAR(DATE(CalendárioAno4,CaléndárioMês4Opção+1,1))</f>
        <v>2019</v>
      </c>
      <c r="C57" s="6" t="str">
        <f ca="1">TEXT(DATE(CalendárioAno4,CaléndárioMês4Opção+1,1),"mmmm")</f>
        <v>dezembro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SEGUNDA-FEIRA</v>
      </c>
      <c r="C58" s="8" t="str">
        <f t="shared" ref="C58" ca="1" si="14">UPPER(TEXT(C59,"dddd"))</f>
        <v>TERÇA-FEIRA</v>
      </c>
      <c r="D58" s="7" t="str">
        <f t="shared" ref="D58" ca="1" si="15">UPPER(TEXT(D59,"dddd"))</f>
        <v>QUARTA-FEIRA</v>
      </c>
      <c r="E58" s="8" t="str">
        <f t="shared" ref="E58" ca="1" si="16">UPPER(TEXT(E59,"dddd"))</f>
        <v>QUINTA-FEIRA</v>
      </c>
      <c r="F58" s="7" t="str">
        <f t="shared" ref="F58" ca="1" si="17">UPPER(TEXT(F59,"dddd"))</f>
        <v>SEXTA-FEIRA</v>
      </c>
      <c r="G58" s="8" t="str">
        <f t="shared" ref="G58" ca="1" si="18">UPPER(TEXT(G59,"dddd"))</f>
        <v>SÁBADO</v>
      </c>
      <c r="H58" s="7" t="str">
        <f t="shared" ref="H58" ca="1" si="19">UPPER(TEXT(H59,"dddd"))</f>
        <v>DOMINGO</v>
      </c>
    </row>
    <row r="59" spans="1:8" ht="16.5" customHeight="1" x14ac:dyDescent="0.3">
      <c r="B59" s="4">
        <f t="array" aca="1" ref="B59:H59" ca="1">Dias+1+DATE(CalendárioAno5,CaléndárioMês5Opção,1)-WEEKDAY(DATE(CalendárioAno5,CaléndárioMês5Opção,1),DiaDaSemanaOpção)</f>
        <v>43794</v>
      </c>
      <c r="C59" s="4">
        <f ca="1"/>
        <v>43795</v>
      </c>
      <c r="D59" s="4">
        <f ca="1"/>
        <v>43796</v>
      </c>
      <c r="E59" s="4">
        <f ca="1"/>
        <v>43797</v>
      </c>
      <c r="F59" s="4">
        <f ca="1"/>
        <v>43798</v>
      </c>
      <c r="G59" s="4">
        <f ca="1"/>
        <v>43799</v>
      </c>
      <c r="H59" s="5">
        <f ca="1"/>
        <v>43800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22">
        <f t="array" aca="1" ref="B61:H61" ca="1">Dias+8+DATE(CalendárioAno5,CaléndárioMês5Opção,1)-WEEKDAY(DATE(CalendárioAno5,CaléndárioMês5Opção,1),DiaDaSemanaOpção)</f>
        <v>43801</v>
      </c>
      <c r="C61" s="4">
        <f ca="1"/>
        <v>43802</v>
      </c>
      <c r="D61" s="4">
        <f ca="1"/>
        <v>43803</v>
      </c>
      <c r="E61" s="22">
        <f ca="1"/>
        <v>43804</v>
      </c>
      <c r="F61" s="4">
        <f ca="1"/>
        <v>43805</v>
      </c>
      <c r="G61" s="4">
        <f ca="1"/>
        <v>43806</v>
      </c>
      <c r="H61" s="5">
        <f ca="1"/>
        <v>43807</v>
      </c>
    </row>
    <row r="62" spans="1:8" ht="56.25" customHeight="1" x14ac:dyDescent="0.3">
      <c r="B62" s="21" t="s">
        <v>4</v>
      </c>
      <c r="C62" s="10"/>
      <c r="D62" s="10"/>
      <c r="E62" s="21" t="s">
        <v>11</v>
      </c>
      <c r="F62" s="10"/>
      <c r="G62" s="10"/>
      <c r="H62" s="11"/>
    </row>
    <row r="63" spans="1:8" ht="16.5" customHeight="1" x14ac:dyDescent="0.3">
      <c r="B63" s="4">
        <f t="array" aca="1" ref="B63:H63" ca="1">Dias+15+DATE(CalendárioAno5,CaléndárioMês5Opção,1)-WEEKDAY(DATE(CalendárioAno5,CaléndárioMês5Opção,1),DiaDaSemanaOpção)</f>
        <v>43808</v>
      </c>
      <c r="C63" s="4">
        <f ca="1"/>
        <v>43809</v>
      </c>
      <c r="D63" s="22">
        <f ca="1"/>
        <v>43810</v>
      </c>
      <c r="E63" s="4">
        <f ca="1"/>
        <v>43811</v>
      </c>
      <c r="F63" s="4">
        <f ca="1"/>
        <v>43812</v>
      </c>
      <c r="G63" s="4">
        <f ca="1"/>
        <v>43813</v>
      </c>
      <c r="H63" s="5">
        <f ca="1"/>
        <v>43814</v>
      </c>
    </row>
    <row r="64" spans="1:8" ht="56.25" customHeight="1" x14ac:dyDescent="0.3">
      <c r="B64" s="10"/>
      <c r="C64" s="10"/>
      <c r="D64" s="21" t="s">
        <v>15</v>
      </c>
      <c r="E64" s="10"/>
      <c r="F64" s="10"/>
      <c r="G64" s="10"/>
      <c r="H64" s="11"/>
    </row>
    <row r="65" spans="2:8" ht="16.5" customHeight="1" x14ac:dyDescent="0.3">
      <c r="B65" s="4">
        <f t="array" aca="1" ref="B65:H65" ca="1">Dias+22+DATE(CalendárioAno5,CaléndárioMês5Opção,1)-WEEKDAY(DATE(CalendárioAno5,CaléndárioMês5Opção,1),DiaDaSemanaOpção)</f>
        <v>43815</v>
      </c>
      <c r="C65" s="22">
        <f ca="1"/>
        <v>43816</v>
      </c>
      <c r="D65" s="22">
        <f ca="1"/>
        <v>43817</v>
      </c>
      <c r="E65" s="22">
        <f ca="1"/>
        <v>43818</v>
      </c>
      <c r="F65" s="4">
        <f ca="1"/>
        <v>43819</v>
      </c>
      <c r="G65" s="4">
        <f ca="1"/>
        <v>43820</v>
      </c>
      <c r="H65" s="5">
        <f ca="1"/>
        <v>43821</v>
      </c>
    </row>
    <row r="66" spans="2:8" ht="56.25" customHeight="1" x14ac:dyDescent="0.3">
      <c r="B66" s="10"/>
      <c r="C66" s="21" t="s">
        <v>16</v>
      </c>
      <c r="D66" s="21" t="s">
        <v>16</v>
      </c>
      <c r="E66" s="21" t="s">
        <v>12</v>
      </c>
      <c r="F66" s="10"/>
      <c r="G66" s="10"/>
      <c r="H66" s="11"/>
    </row>
    <row r="67" spans="2:8" ht="16.5" customHeight="1" x14ac:dyDescent="0.3">
      <c r="B67" s="4">
        <f t="array" aca="1" ref="B67:H67" ca="1">Dias+29+DATE(CalendárioAno5,CaléndárioMês5Opção,1)-WEEKDAY(DATE(CalendárioAno5,CaléndárioMês5Opção,1),DiaDaSemanaOpção)</f>
        <v>43822</v>
      </c>
      <c r="C67" s="4">
        <f ca="1"/>
        <v>43823</v>
      </c>
      <c r="D67" s="4">
        <f ca="1"/>
        <v>43824</v>
      </c>
      <c r="E67" s="4">
        <f ca="1"/>
        <v>43825</v>
      </c>
      <c r="F67" s="4">
        <f ca="1"/>
        <v>43826</v>
      </c>
      <c r="G67" s="4">
        <f ca="1"/>
        <v>43827</v>
      </c>
      <c r="H67" s="5">
        <f ca="1"/>
        <v>43828</v>
      </c>
    </row>
    <row r="68" spans="2:8" ht="57" customHeight="1" x14ac:dyDescent="0.3">
      <c r="B68" s="10"/>
      <c r="C68" s="10"/>
      <c r="D68" s="10"/>
      <c r="E68" s="10"/>
      <c r="F68" s="10"/>
      <c r="G68" s="10"/>
      <c r="H68" s="12"/>
    </row>
    <row r="69" spans="2:8" ht="16.5" customHeight="1" x14ac:dyDescent="0.3">
      <c r="B69" s="4">
        <f t="array" aca="1" ref="B69:C69" ca="1">Dias+36+DATE(CalendárioAno5,CaléndárioMês5Opção,1)-WEEKDAY(DATE(CalendárioAno5,CaléndárioMês5Opção,1),DiaDaSemanaOpção)</f>
        <v>43829</v>
      </c>
      <c r="C69" s="4">
        <f ca="1"/>
        <v>43830</v>
      </c>
      <c r="D69" s="15" t="s">
        <v>1</v>
      </c>
      <c r="E69" s="16"/>
      <c r="F69" s="16"/>
      <c r="G69" s="16"/>
      <c r="H69" s="16"/>
    </row>
    <row r="70" spans="2:8" ht="63.75" customHeight="1" x14ac:dyDescent="0.3">
      <c r="B70" s="10"/>
      <c r="C70" s="10"/>
      <c r="D70" s="14"/>
      <c r="E70" s="13"/>
      <c r="F70" s="13"/>
      <c r="G70" s="13"/>
      <c r="H70" s="13"/>
    </row>
  </sheetData>
  <mergeCells count="10"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4" priority="38">
      <formula>MONTH(B3)&lt;&gt;CaléndárioMês1Opção</formula>
    </cfRule>
  </conditionalFormatting>
  <conditionalFormatting sqref="B17:H17 B19:H19 B21:H21 B23:H23 B25:H25 B27:C27">
    <cfRule type="expression" dxfId="3" priority="27">
      <formula>MONTH(B17)&lt;&gt;CaléndárioMês2Opção</formula>
    </cfRule>
  </conditionalFormatting>
  <conditionalFormatting sqref="B31:H31 B33:H33 B35:H35 B37:H37 B39:H39 B41:C41">
    <cfRule type="expression" dxfId="2" priority="25">
      <formula>MONTH(B31)&lt;&gt;CaléndárioMês3Opção</formula>
    </cfRule>
  </conditionalFormatting>
  <conditionalFormatting sqref="B45:H45 B47:H47 B49:H49 B51:H51 B53:H53 B55:C55">
    <cfRule type="expression" dxfId="1" priority="23">
      <formula>MONTH(B45)&lt;&gt;CaléndárioMês4Opção</formula>
    </cfRule>
  </conditionalFormatting>
  <conditionalFormatting sqref="B59:H59 B61:H61 B63:H63 B65:H65 B67:H67 B69:C69">
    <cfRule type="expression" dxfId="0" priority="21">
      <formula>MONTH(B59)&lt;&gt;CaléndárioMês5Opção</formula>
    </cfRule>
  </conditionalFormatting>
  <dataValidations count="11">
    <dataValidation type="list" allowBlank="1" showInputMessage="1" showErrorMessage="1" error="Somente os dias na lista suspensa podem ser usados para os títulos de dia da semana. Para escolher um dia da semana diferente, selecione Cancelar e pressione Alt+Seta para baixo para selecionar na lista suspensa" prompt="Selecione o dia inicial da semana na lista suspensa. Pressione Alt+Seta para baixo para abrir a lista suspensa e pressione Enter para selecionar um dia. O calendário será atualizado automaticamente." sqref="B2" xr:uid="{00000000-0002-0000-0000-000000000000}">
      <formula1>"DOMINGO, SEGUNDA-FEIRA, TERÇA-FEIRA, QUARTA-FEIRA, QUINTA-FEIRA, SEXTA-FEIRA, SÁBADO"</formula1>
    </dataValidation>
    <dataValidation type="list" allowBlank="1" showInputMessage="1" showErrorMessage="1" error="Selecione um mês nas entradas na lista. Selecione Cancelar e Alt+Seta para baixo para selecionar na lista suspensa" prompt="Selecione o mês de início do calendário na lista suspensa. Pressione Alt+Seta para baixo para abrir a lista suspensa e pressione Enter para selecionar um dos itens." sqref="C1" xr:uid="{00000000-0002-0000-0000-000001000000}">
      <formula1>"janeiro, fevereiro, março, abril, maio, junho, julho, agosto, setembro, outubro, novembro, dezembro"</formula1>
    </dataValidation>
    <dataValidation allowBlank="1" showInputMessage="1" prompt="Esta pasta de trabalho é um calendário de 12 meses. Digite o ano de início na célula B1 e selecione o mês de início na célula C1. O calendário será atualizado automaticamente nos meses subsequentes" sqref="A1" xr:uid="{00000000-0002-0000-0000-000002000000}"/>
    <dataValidation allowBlank="1" showInputMessage="1" showErrorMessage="1" prompt="Insira o ano para este calendário" sqref="B1" xr:uid="{00000000-0002-0000-0000-000003000000}"/>
    <dataValidation allowBlank="1" showInputMessage="1" prompt="Dia da semana determinado automaticamente. Para alterar os dias da semana, selecione um novo dia da semana inicial em B2" sqref="C2:H2 B16" xr:uid="{00000000-0002-0000-0000-000004000000}"/>
    <dataValidation allowBlank="1" showInputMessage="1" prompt="Data" sqref="B3" xr:uid="{00000000-0002-0000-0000-000005000000}"/>
    <dataValidation allowBlank="1" showInputMessage="1" prompt="Insira anotações mensais aqui" sqref="D14" xr:uid="{00000000-0002-0000-0000-000006000000}"/>
    <dataValidation allowBlank="1" showInputMessage="1" prompt="Título de anotações mensais" sqref="D13:H13" xr:uid="{00000000-0002-0000-0000-000007000000}"/>
    <dataValidation allowBlank="1" showInputMessage="1" prompt="Insira anotações diárias aqui" sqref="B4" xr:uid="{00000000-0002-0000-0000-000008000000}"/>
    <dataValidation allowBlank="1" showInputMessage="1" prompt="O ano do calendário é determinado automaticamente pelo ano inserido em B1" sqref="B15" xr:uid="{00000000-0002-0000-0000-000009000000}"/>
    <dataValidation allowBlank="1" showInputMessage="1" prompt="Deslocamento de mês do calendário pelo mês selecionado em C1" sqref="C15" xr:uid="{00000000-0002-0000-0000-00000A000000}"/>
  </dataValidations>
  <printOptions horizontalCentered="1" verticalCentered="1"/>
  <pageMargins left="0.25" right="0.25" top="0.45" bottom="0.45" header="0.5" footer="0.5"/>
  <pageSetup paperSize="9" scale="90" fitToHeight="0" orientation="landscape" r:id="rId1"/>
  <headerFooter alignWithMargins="0"/>
  <rowBreaks count="4" manualBreakCount="4">
    <brk id="14" min="1" max="8" man="1"/>
    <brk id="28" min="1" max="8" man="1"/>
    <brk id="42" min="1" max="8" man="1"/>
    <brk id="56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12</vt:i4>
      </vt:variant>
    </vt:vector>
  </HeadingPairs>
  <TitlesOfParts>
    <vt:vector size="13" baseType="lpstr">
      <vt:lpstr>Calendário</vt:lpstr>
      <vt:lpstr>Calendário!Area_de_impressao</vt:lpstr>
      <vt:lpstr>CalendárioAno1</vt:lpstr>
      <vt:lpstr>CalendárioAno2</vt:lpstr>
      <vt:lpstr>CalendárioAno3</vt:lpstr>
      <vt:lpstr>CalendárioAno4</vt:lpstr>
      <vt:lpstr>CalendárioAno5</vt:lpstr>
      <vt:lpstr>CaléndárioMês1</vt:lpstr>
      <vt:lpstr>CaléndárioMês2</vt:lpstr>
      <vt:lpstr>CaléndárioMês3</vt:lpstr>
      <vt:lpstr>CaléndárioMês4</vt:lpstr>
      <vt:lpstr>CaléndárioMês5</vt:lpstr>
      <vt:lpstr>InícioDaSemana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Felipe Alves</dc:creator>
  <cp:lastModifiedBy>Felipe Alves</cp:lastModifiedBy>
  <cp:lastPrinted>2019-08-22T22:05:04Z</cp:lastPrinted>
  <dcterms:created xsi:type="dcterms:W3CDTF">2016-07-26T15:53:57Z</dcterms:created>
  <dcterms:modified xsi:type="dcterms:W3CDTF">2019-08-22T22:06:25Z</dcterms:modified>
</cp:coreProperties>
</file>