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a631587986ce8df/Documentos/VS Code/Python/Camaras trampa/"/>
    </mc:Choice>
  </mc:AlternateContent>
  <xr:revisionPtr revIDLastSave="73" documentId="11_04CA1AFD8F0ABA87DCC9B85F8CEF43DC6C6B7150" xr6:coauthVersionLast="47" xr6:coauthVersionMax="47" xr10:uidLastSave="{8C9934E4-A29D-4759-A700-7827E42B49EA}"/>
  <bookViews>
    <workbookView xWindow="-28920" yWindow="5505" windowWidth="29040" windowHeight="15720" activeTab="6" xr2:uid="{00000000-000D-0000-FFFF-FFFF00000000}"/>
  </bookViews>
  <sheets>
    <sheet name="Especie_count" sheetId="1" r:id="rId1"/>
    <sheet name="by_estacion" sheetId="2" r:id="rId2"/>
    <sheet name="by_Year" sheetId="3" r:id="rId3"/>
    <sheet name="Especie_by_Season" sheetId="4" r:id="rId4"/>
    <sheet name="Especie_by_Month" sheetId="5" r:id="rId5"/>
    <sheet name="freq_by_estacion" sheetId="6" r:id="rId6"/>
    <sheet name="freq_by_estacion_binary" sheetId="7" r:id="rId7"/>
    <sheet name="Especie_by_Hour" sheetId="8" r:id="rId8"/>
  </sheets>
  <definedNames>
    <definedName name="_xlnm._FilterDatabase" localSheetId="4" hidden="1">Especie_by_Month!$B$1:$O$1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7" l="1"/>
  <c r="E30" i="7"/>
  <c r="F30" i="7"/>
  <c r="G30" i="7"/>
  <c r="H30" i="7"/>
  <c r="I30" i="7"/>
  <c r="J30" i="7"/>
  <c r="C30" i="7"/>
  <c r="O14" i="5"/>
  <c r="O19" i="5"/>
  <c r="O15" i="5"/>
  <c r="O6" i="5"/>
  <c r="O20" i="5"/>
  <c r="O16" i="5"/>
  <c r="O21" i="5"/>
  <c r="O27" i="5"/>
  <c r="O11" i="5"/>
  <c r="O5" i="5"/>
  <c r="O3" i="5"/>
  <c r="O22" i="5"/>
  <c r="O7" i="5"/>
  <c r="O12" i="5"/>
  <c r="O23" i="5"/>
  <c r="O4" i="5"/>
  <c r="O24" i="5"/>
  <c r="O10" i="5"/>
  <c r="O13" i="5"/>
  <c r="O8" i="5"/>
  <c r="O25" i="5"/>
  <c r="O17" i="5"/>
  <c r="O26" i="5"/>
  <c r="O28" i="5"/>
  <c r="O29" i="5"/>
  <c r="O2" i="5"/>
  <c r="O9" i="5"/>
  <c r="O18" i="5"/>
  <c r="G25" i="3"/>
  <c r="G29" i="3"/>
  <c r="G16" i="3"/>
  <c r="G14" i="3"/>
  <c r="G6" i="3"/>
  <c r="G17" i="3"/>
  <c r="G15" i="3"/>
  <c r="G18" i="3"/>
  <c r="G26" i="3"/>
  <c r="G11" i="3"/>
  <c r="G5" i="3"/>
  <c r="G3" i="3"/>
  <c r="G19" i="3"/>
  <c r="G7" i="3"/>
  <c r="G12" i="3"/>
  <c r="G20" i="3"/>
  <c r="G4" i="3"/>
  <c r="G21" i="3"/>
  <c r="G10" i="3"/>
  <c r="G13" i="3"/>
  <c r="G8" i="3"/>
  <c r="G22" i="3"/>
  <c r="G23" i="3"/>
  <c r="G24" i="3"/>
  <c r="G27" i="3"/>
  <c r="G28" i="3"/>
  <c r="G2" i="3"/>
  <c r="G9" i="3"/>
  <c r="K18" i="2"/>
  <c r="K14" i="2"/>
  <c r="K19" i="2"/>
  <c r="K15" i="2"/>
  <c r="K6" i="2"/>
  <c r="K20" i="2"/>
  <c r="K16" i="2"/>
  <c r="K21" i="2"/>
  <c r="K27" i="2"/>
  <c r="K11" i="2"/>
  <c r="K5" i="2"/>
  <c r="K3" i="2"/>
  <c r="K22" i="2"/>
  <c r="K7" i="2"/>
  <c r="K12" i="2"/>
  <c r="K23" i="2"/>
  <c r="K4" i="2"/>
  <c r="K24" i="2"/>
  <c r="K10" i="2"/>
  <c r="K13" i="2"/>
  <c r="K8" i="2"/>
  <c r="K25" i="2"/>
  <c r="K17" i="2"/>
  <c r="K26" i="2"/>
  <c r="K28" i="2"/>
  <c r="K29" i="2"/>
  <c r="K2" i="2"/>
  <c r="K9" i="2"/>
</calcChain>
</file>

<file path=xl/sharedStrings.xml><?xml version="1.0" encoding="utf-8"?>
<sst xmlns="http://schemas.openxmlformats.org/spreadsheetml/2006/main" count="356" uniqueCount="63">
  <si>
    <t>Especie</t>
  </si>
  <si>
    <t>Count</t>
  </si>
  <si>
    <t>Frequency</t>
  </si>
  <si>
    <t>Caballo</t>
  </si>
  <si>
    <t>Cachaña</t>
  </si>
  <si>
    <t>Carpintero</t>
  </si>
  <si>
    <t>Chingue</t>
  </si>
  <si>
    <t>Chucao</t>
  </si>
  <si>
    <t>Ciervo rojo</t>
  </si>
  <si>
    <t>Cometocino</t>
  </si>
  <si>
    <t>Concón</t>
  </si>
  <si>
    <t>Diucón</t>
  </si>
  <si>
    <t>Guiña</t>
  </si>
  <si>
    <t>Hued hued</t>
  </si>
  <si>
    <t>Jabali</t>
  </si>
  <si>
    <t>Jilguero</t>
  </si>
  <si>
    <t>Liebre</t>
  </si>
  <si>
    <t>Monito del monte</t>
  </si>
  <si>
    <t>Otro</t>
  </si>
  <si>
    <t>Perro</t>
  </si>
  <si>
    <t>Peuquito</t>
  </si>
  <si>
    <t>Puma</t>
  </si>
  <si>
    <t>Rata negra</t>
  </si>
  <si>
    <t>Raton cola larga</t>
  </si>
  <si>
    <t>Rayadito</t>
  </si>
  <si>
    <t>Tiuque</t>
  </si>
  <si>
    <t>Torcaza</t>
  </si>
  <si>
    <t>Traro</t>
  </si>
  <si>
    <t>Vison</t>
  </si>
  <si>
    <t>Zorro culpeo</t>
  </si>
  <si>
    <t>Zorzal</t>
  </si>
  <si>
    <t>Araucarias</t>
  </si>
  <si>
    <t>CoRaTe</t>
  </si>
  <si>
    <t>CoRaTe Quebrada</t>
  </si>
  <si>
    <t>Lenga</t>
  </si>
  <si>
    <t>Lenga - Pradera</t>
  </si>
  <si>
    <t>RoRaCo Renoval</t>
  </si>
  <si>
    <t>RoRaCo Río</t>
  </si>
  <si>
    <t>Santuario de anfibios</t>
  </si>
  <si>
    <t>Invierno</t>
  </si>
  <si>
    <t>Otoño</t>
  </si>
  <si>
    <t>Primavera</t>
  </si>
  <si>
    <t>Verano</t>
  </si>
  <si>
    <t>Percentage</t>
  </si>
  <si>
    <t>X</t>
  </si>
  <si>
    <t>2021</t>
  </si>
  <si>
    <t>2022</t>
  </si>
  <si>
    <t>2023</t>
  </si>
  <si>
    <t>2024</t>
  </si>
  <si>
    <t>Column1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</si>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</sst>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4" fontId="0" fillId="0" borderId="0" xfId="0" applyNumberFormat="1"/>
    <xf numFmtId="0" fontId="1" fillId="0" borderId="3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3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alignment textRotation="0" wrapText="1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CA5C6D-669C-4B27-9B11-46A358D91F12}" name="Table1" displayName="Table1" ref="B1:D29" totalsRowShown="0" headerRowDxfId="35" headerRowBorderDxfId="34" tableBorderDxfId="33">
  <autoFilter ref="B1:D29" xr:uid="{14CA5C6D-669C-4B27-9B11-46A358D91F12}"/>
  <sortState xmlns:xlrd2="http://schemas.microsoft.com/office/spreadsheetml/2017/richdata2" ref="B2:D29">
    <sortCondition descending="1" ref="D1:D29"/>
  </sortState>
  <tableColumns count="3">
    <tableColumn id="1" xr3:uid="{D5332E57-3A3C-41FB-B354-EB0BEB64E1C4}" name="Especie"/>
    <tableColumn id="2" xr3:uid="{CEE96961-D7E3-479F-8AD1-2B34974D6E46}" name="Count"/>
    <tableColumn id="3" xr3:uid="{0CB86401-7CA9-4EBB-9956-33D22E43F596}" name="Frequency" dataDxfId="32" dataCellStyle="Percent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17B9FA-9B85-4DF9-BA13-59EB31EC7209}" name="Table2" displayName="Table2" ref="B1:K29" totalsRowShown="0" headerRowDxfId="31" headerRowBorderDxfId="30" tableBorderDxfId="29">
  <autoFilter ref="B1:K29" xr:uid="{E217B9FA-9B85-4DF9-BA13-59EB31EC7209}"/>
  <sortState xmlns:xlrd2="http://schemas.microsoft.com/office/spreadsheetml/2017/richdata2" ref="B2:K29">
    <sortCondition descending="1" ref="K1:K29"/>
  </sortState>
  <tableColumns count="10">
    <tableColumn id="1" xr3:uid="{FB289E81-46AB-4256-92BC-1C864F8C44A3}" name="Especie"/>
    <tableColumn id="2" xr3:uid="{A6F925D7-B3CB-4AA3-A133-D163015F9592}" name="Araucarias" dataDxfId="28"/>
    <tableColumn id="3" xr3:uid="{3931AEC1-4333-4732-A621-32CE892B2606}" name="CoRaTe" dataDxfId="27"/>
    <tableColumn id="4" xr3:uid="{E82DEB06-8B6A-47A9-8BD7-BA27FC43365E}" name="CoRaTe Quebrada" dataDxfId="26"/>
    <tableColumn id="5" xr3:uid="{7E05D914-F85B-4873-A574-791343515025}" name="Lenga" dataDxfId="25"/>
    <tableColumn id="6" xr3:uid="{138DA837-8391-476C-BAD7-AD685AF4B6D8}" name="Lenga - Pradera" dataDxfId="24"/>
    <tableColumn id="7" xr3:uid="{68BCC85C-DDC6-47DA-BF41-C151EB03F9A2}" name="RoRaCo Renoval" dataDxfId="23"/>
    <tableColumn id="8" xr3:uid="{EBA52DC5-6B3C-4D87-BACA-358AE7F62C5E}" name="RoRaCo Río" dataDxfId="22"/>
    <tableColumn id="9" xr3:uid="{219566A8-D715-42BE-88F9-2DE63BD3BBB6}" name="Santuario de anfibios" dataDxfId="21"/>
    <tableColumn id="10" xr3:uid="{4EE24210-5668-46EF-ACC3-44D719B6B35E}" name="Column1" dataDxfId="13">
      <calculatedColumnFormula>SUM(Table2[[#This Row],[Araucarias]:[Santuario de anfibios]])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918CDE4-605C-453E-9B78-30D7EBC0FE74}" name="Table5" displayName="Table5" ref="B1:G29" totalsRowShown="0" headerRowDxfId="20" headerRowBorderDxfId="19" tableBorderDxfId="18">
  <autoFilter ref="B1:G29" xr:uid="{0918CDE4-605C-453E-9B78-30D7EBC0FE74}"/>
  <sortState xmlns:xlrd2="http://schemas.microsoft.com/office/spreadsheetml/2017/richdata2" ref="B2:G29">
    <sortCondition descending="1" ref="G1:G29"/>
  </sortState>
  <tableColumns count="6">
    <tableColumn id="1" xr3:uid="{ECEEAC51-E6C9-44A3-B4AB-359C330BAC62}" name="Especie"/>
    <tableColumn id="2" xr3:uid="{4FD75124-44DF-4316-A8D8-5EABCD2C9E3E}" name="2021"/>
    <tableColumn id="3" xr3:uid="{CC2687EF-6035-41FD-8471-52BBBF780817}" name="2022"/>
    <tableColumn id="4" xr3:uid="{A59B9E5F-7996-4E55-BA5B-7A15C32B858F}" name="2023"/>
    <tableColumn id="5" xr3:uid="{A7D94C25-9338-454D-96DB-F5D062F54266}" name="2024"/>
    <tableColumn id="6" xr3:uid="{3AA3BB50-46B3-4BEC-AB28-8E7CEEA1DB99}" name="Column1" dataDxfId="12">
      <calculatedColumnFormula>SUM(Table5[[#This Row],[2021]:[2024]])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73E709B-1870-4011-B449-D23EE957F39D}" name="Table4" displayName="Table4" ref="B1:F29" totalsRowShown="0" headerRowDxfId="17" headerRowBorderDxfId="16" tableBorderDxfId="15">
  <autoFilter ref="B1:F29" xr:uid="{173E709B-1870-4011-B449-D23EE957F39D}"/>
  <tableColumns count="5">
    <tableColumn id="1" xr3:uid="{559B166A-707B-48CF-BE06-D301488C4C8F}" name="Especie"/>
    <tableColumn id="2" xr3:uid="{68D1486C-C52B-4890-A1DE-82E8941C3345}" name="Invierno"/>
    <tableColumn id="3" xr3:uid="{1A3228F6-ED08-42E1-8613-581D9C9713DD}" name="Otoño"/>
    <tableColumn id="4" xr3:uid="{850F6951-06F8-47E1-8541-42168673E740}" name="Primavera"/>
    <tableColumn id="5" xr3:uid="{641B2872-89F7-43ED-868F-41C6E968AA4D}" name="Verano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65BE1A8-80DF-4C09-880A-71AD2E98AAE9}" name="Table6" displayName="Table6" ref="B1:O29" totalsRowShown="0" headerRowDxfId="11">
  <autoFilter ref="B1:O29" xr:uid="{265BE1A8-80DF-4C09-880A-71AD2E98AAE9}"/>
  <tableColumns count="14">
    <tableColumn id="1" xr3:uid="{F39A7E70-9067-44DD-B1BF-33B447F36D29}" name="Especie"/>
    <tableColumn id="2" xr3:uid="{AA5D6820-F197-41EB-9732-DB57CDE7C4F6}" name="1"/>
    <tableColumn id="3" xr3:uid="{D280F98F-F639-454C-BE36-CD050C7E1A72}" name="2"/>
    <tableColumn id="4" xr3:uid="{289A1156-8ED9-4739-A0A3-D86B1D2518CB}" name="3"/>
    <tableColumn id="5" xr3:uid="{D7BC16BC-00D3-4C64-B778-4B97CFB72CBC}" name="4"/>
    <tableColumn id="6" xr3:uid="{2455199E-5A74-4248-935C-EF6D921EFFA4}" name="5"/>
    <tableColumn id="7" xr3:uid="{500D6B1D-C70C-4A3C-AA7E-15ED72639D2E}" name="6"/>
    <tableColumn id="8" xr3:uid="{049CF511-01F9-4E07-82EF-A9EF165A6C9F}" name="7"/>
    <tableColumn id="9" xr3:uid="{E7F99FE6-0AE8-4037-8E15-5B9EDC673C06}" name="8"/>
    <tableColumn id="10" xr3:uid="{4BE1FABE-D77D-4EA8-B6C1-5FFA4686D0F5}" name="9"/>
    <tableColumn id="11" xr3:uid="{EA2C77A4-37AC-4022-A433-99C71A6FF827}" name="10"/>
    <tableColumn id="12" xr3:uid="{C71DCEA6-921F-435D-9B9C-7C74810752EA}" name="11"/>
    <tableColumn id="13" xr3:uid="{4F57FB13-CD3A-4CB4-86B9-A261DAC72C87}" name="12"/>
    <tableColumn id="14" xr3:uid="{F13042A0-1330-4631-A1A0-6E87A38501DB}" name="Column1">
      <calculatedColumnFormula>SUM(C2:N2)</calculatedColumnFormula>
    </tableColumn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3AC386-FBB8-4667-B5CA-E90699F46D0A}" name="Table3" displayName="Table3" ref="B1:K30" totalsRowShown="0" headerRowDxfId="10" dataDxfId="14">
  <autoFilter ref="B1:K30" xr:uid="{C13AC386-FBB8-4667-B5CA-E90699F46D0A}"/>
  <sortState xmlns:xlrd2="http://schemas.microsoft.com/office/spreadsheetml/2017/richdata2" ref="B2:K29">
    <sortCondition descending="1" ref="K1:K29"/>
  </sortState>
  <tableColumns count="10">
    <tableColumn id="1" xr3:uid="{9B995137-E85E-4D74-A6A4-39220E893587}" name="Especie" dataDxfId="9"/>
    <tableColumn id="2" xr3:uid="{22A20277-67F9-40EE-8BF7-FF894643D6BE}" name="Araucarias" dataDxfId="8"/>
    <tableColumn id="3" xr3:uid="{72865017-EF34-48C2-9D77-6AA4FF7DC3F1}" name="CoRaTe" dataDxfId="7"/>
    <tableColumn id="4" xr3:uid="{8CC2BB32-088B-4CF3-9022-B9D9FF937B5B}" name="CoRaTe Quebrada" dataDxfId="6"/>
    <tableColumn id="5" xr3:uid="{84121DCE-B71A-4E75-B9F2-0A8E2CB42B34}" name="Lenga" dataDxfId="5"/>
    <tableColumn id="6" xr3:uid="{DFACF700-0943-449A-9969-9AE57E3A904B}" name="Lenga - Pradera" dataDxfId="4"/>
    <tableColumn id="7" xr3:uid="{6BDBB502-AE2C-4395-8B3C-8B54A9F20A1F}" name="RoRaCo Renoval" dataDxfId="3"/>
    <tableColumn id="8" xr3:uid="{C2EC091B-3C6E-49B0-8D3B-8DD042B154C0}" name="RoRaCo Río" dataDxfId="2"/>
    <tableColumn id="9" xr3:uid="{28D5EE51-52B4-443D-9D12-812714F714FC}" name="Santuario de anfibios" dataDxfId="1"/>
    <tableColumn id="10" xr3:uid="{AED208E1-5BBD-4669-B207-5B82999203E4}" name="Percentage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workbookViewId="0">
      <selection activeCell="B1" sqref="B1:D29"/>
    </sheetView>
  </sheetViews>
  <sheetFormatPr defaultRowHeight="14.25" x14ac:dyDescent="0.45"/>
  <cols>
    <col min="2" max="2" width="18" customWidth="1"/>
    <col min="3" max="3" width="11.796875" customWidth="1"/>
    <col min="4" max="4" width="22.19921875" customWidth="1"/>
  </cols>
  <sheetData>
    <row r="1" spans="1:4" x14ac:dyDescent="0.45">
      <c r="B1" s="3" t="s">
        <v>0</v>
      </c>
      <c r="C1" s="3" t="s">
        <v>1</v>
      </c>
      <c r="D1" s="3" t="s">
        <v>2</v>
      </c>
    </row>
    <row r="2" spans="1:4" x14ac:dyDescent="0.45">
      <c r="A2" s="1">
        <v>0</v>
      </c>
      <c r="B2" t="s">
        <v>29</v>
      </c>
      <c r="C2">
        <v>197</v>
      </c>
      <c r="D2" s="2">
        <v>25.485122897800782</v>
      </c>
    </row>
    <row r="3" spans="1:4" x14ac:dyDescent="0.45">
      <c r="A3" s="1">
        <v>1</v>
      </c>
      <c r="B3" t="s">
        <v>14</v>
      </c>
      <c r="C3">
        <v>112</v>
      </c>
      <c r="D3" s="2">
        <v>14.48900388098318</v>
      </c>
    </row>
    <row r="4" spans="1:4" x14ac:dyDescent="0.45">
      <c r="A4" s="1">
        <v>2</v>
      </c>
      <c r="B4" t="s">
        <v>19</v>
      </c>
      <c r="C4">
        <v>101</v>
      </c>
      <c r="D4" s="2">
        <v>13.065976714100911</v>
      </c>
    </row>
    <row r="5" spans="1:4" x14ac:dyDescent="0.45">
      <c r="A5" s="1">
        <v>3</v>
      </c>
      <c r="B5" t="s">
        <v>13</v>
      </c>
      <c r="C5">
        <v>89</v>
      </c>
      <c r="D5" s="2">
        <v>11.513583441138421</v>
      </c>
    </row>
    <row r="6" spans="1:4" x14ac:dyDescent="0.45">
      <c r="A6" s="1">
        <v>4</v>
      </c>
      <c r="B6" t="s">
        <v>7</v>
      </c>
      <c r="C6">
        <v>80</v>
      </c>
      <c r="D6" s="2">
        <v>10.34928848641656</v>
      </c>
    </row>
    <row r="7" spans="1:4" x14ac:dyDescent="0.45">
      <c r="A7" s="1">
        <v>5</v>
      </c>
      <c r="B7" t="s">
        <v>16</v>
      </c>
      <c r="C7">
        <v>76</v>
      </c>
      <c r="D7" s="2">
        <v>9.8318240620957322</v>
      </c>
    </row>
    <row r="8" spans="1:4" x14ac:dyDescent="0.45">
      <c r="A8" s="1">
        <v>6</v>
      </c>
      <c r="B8" t="s">
        <v>23</v>
      </c>
      <c r="C8">
        <v>24</v>
      </c>
      <c r="D8" s="2">
        <v>3.1047865459249682</v>
      </c>
    </row>
    <row r="9" spans="1:4" x14ac:dyDescent="0.45">
      <c r="A9" s="1">
        <v>7</v>
      </c>
      <c r="B9" t="s">
        <v>30</v>
      </c>
      <c r="C9">
        <v>21</v>
      </c>
      <c r="D9" s="2">
        <v>2.7166882276843469</v>
      </c>
    </row>
    <row r="10" spans="1:4" x14ac:dyDescent="0.45">
      <c r="A10" s="1">
        <v>8</v>
      </c>
      <c r="B10" t="s">
        <v>21</v>
      </c>
      <c r="C10">
        <v>20</v>
      </c>
      <c r="D10" s="2">
        <v>2.58732212160414</v>
      </c>
    </row>
    <row r="11" spans="1:4" x14ac:dyDescent="0.45">
      <c r="A11" s="1">
        <v>9</v>
      </c>
      <c r="B11" t="s">
        <v>12</v>
      </c>
      <c r="C11">
        <v>8</v>
      </c>
      <c r="D11" s="2">
        <v>1.0349288486416559</v>
      </c>
    </row>
    <row r="12" spans="1:4" x14ac:dyDescent="0.45">
      <c r="A12" s="1">
        <v>10</v>
      </c>
      <c r="B12" t="s">
        <v>17</v>
      </c>
      <c r="C12">
        <v>8</v>
      </c>
      <c r="D12" s="2">
        <v>1.0349288486416559</v>
      </c>
    </row>
    <row r="13" spans="1:4" x14ac:dyDescent="0.45">
      <c r="A13" s="1">
        <v>11</v>
      </c>
      <c r="B13" t="s">
        <v>22</v>
      </c>
      <c r="C13">
        <v>4</v>
      </c>
      <c r="D13" s="2">
        <v>0.51746442432082795</v>
      </c>
    </row>
    <row r="14" spans="1:4" x14ac:dyDescent="0.45">
      <c r="A14" s="1">
        <v>12</v>
      </c>
      <c r="B14" t="s">
        <v>4</v>
      </c>
      <c r="C14">
        <v>3</v>
      </c>
      <c r="D14" s="2">
        <v>0.38809831824062102</v>
      </c>
    </row>
    <row r="15" spans="1:4" x14ac:dyDescent="0.45">
      <c r="A15" s="1">
        <v>13</v>
      </c>
      <c r="B15" t="s">
        <v>6</v>
      </c>
      <c r="C15">
        <v>3</v>
      </c>
      <c r="D15" s="2">
        <v>0.38809831824062102</v>
      </c>
    </row>
    <row r="16" spans="1:4" x14ac:dyDescent="0.45">
      <c r="A16" s="1">
        <v>14</v>
      </c>
      <c r="B16" t="s">
        <v>9</v>
      </c>
      <c r="C16">
        <v>3</v>
      </c>
      <c r="D16" s="2">
        <v>0.38809831824062102</v>
      </c>
    </row>
    <row r="17" spans="1:4" x14ac:dyDescent="0.45">
      <c r="A17" s="1">
        <v>15</v>
      </c>
      <c r="B17" t="s">
        <v>25</v>
      </c>
      <c r="C17">
        <v>3</v>
      </c>
      <c r="D17" s="2">
        <v>0.38809831824062102</v>
      </c>
    </row>
    <row r="18" spans="1:4" x14ac:dyDescent="0.45">
      <c r="A18" s="1">
        <v>16</v>
      </c>
      <c r="B18" t="s">
        <v>3</v>
      </c>
      <c r="C18">
        <v>2</v>
      </c>
      <c r="D18" s="2">
        <v>0.25873221216041398</v>
      </c>
    </row>
    <row r="19" spans="1:4" x14ac:dyDescent="0.45">
      <c r="A19" s="1">
        <v>17</v>
      </c>
      <c r="B19" t="s">
        <v>5</v>
      </c>
      <c r="C19">
        <v>2</v>
      </c>
      <c r="D19" s="2">
        <v>0.25873221216041398</v>
      </c>
    </row>
    <row r="20" spans="1:4" x14ac:dyDescent="0.45">
      <c r="A20" s="1">
        <v>18</v>
      </c>
      <c r="B20" t="s">
        <v>8</v>
      </c>
      <c r="C20">
        <v>2</v>
      </c>
      <c r="D20" s="2">
        <v>0.25873221216041398</v>
      </c>
    </row>
    <row r="21" spans="1:4" x14ac:dyDescent="0.45">
      <c r="A21" s="1">
        <v>19</v>
      </c>
      <c r="B21" t="s">
        <v>10</v>
      </c>
      <c r="C21">
        <v>2</v>
      </c>
      <c r="D21" s="2">
        <v>0.25873221216041398</v>
      </c>
    </row>
    <row r="22" spans="1:4" x14ac:dyDescent="0.45">
      <c r="A22" s="1">
        <v>20</v>
      </c>
      <c r="B22" t="s">
        <v>15</v>
      </c>
      <c r="C22">
        <v>2</v>
      </c>
      <c r="D22" s="2">
        <v>0.25873221216041398</v>
      </c>
    </row>
    <row r="23" spans="1:4" x14ac:dyDescent="0.45">
      <c r="A23" s="1">
        <v>21</v>
      </c>
      <c r="B23" t="s">
        <v>18</v>
      </c>
      <c r="C23">
        <v>2</v>
      </c>
      <c r="D23" s="2">
        <v>0.25873221216041398</v>
      </c>
    </row>
    <row r="24" spans="1:4" x14ac:dyDescent="0.45">
      <c r="A24" s="1">
        <v>22</v>
      </c>
      <c r="B24" t="s">
        <v>20</v>
      </c>
      <c r="C24">
        <v>2</v>
      </c>
      <c r="D24" s="2">
        <v>0.25873221216041398</v>
      </c>
    </row>
    <row r="25" spans="1:4" x14ac:dyDescent="0.45">
      <c r="A25" s="1">
        <v>23</v>
      </c>
      <c r="B25" t="s">
        <v>24</v>
      </c>
      <c r="C25">
        <v>2</v>
      </c>
      <c r="D25" s="2">
        <v>0.25873221216041398</v>
      </c>
    </row>
    <row r="26" spans="1:4" x14ac:dyDescent="0.45">
      <c r="A26" s="1">
        <v>24</v>
      </c>
      <c r="B26" t="s">
        <v>26</v>
      </c>
      <c r="C26">
        <v>2</v>
      </c>
      <c r="D26" s="2">
        <v>0.25873221216041398</v>
      </c>
    </row>
    <row r="27" spans="1:4" x14ac:dyDescent="0.45">
      <c r="A27" s="1">
        <v>25</v>
      </c>
      <c r="B27" t="s">
        <v>11</v>
      </c>
      <c r="C27">
        <v>1</v>
      </c>
      <c r="D27" s="2">
        <v>0.12936610608020699</v>
      </c>
    </row>
    <row r="28" spans="1:4" x14ac:dyDescent="0.45">
      <c r="A28" s="1">
        <v>26</v>
      </c>
      <c r="B28" t="s">
        <v>27</v>
      </c>
      <c r="C28">
        <v>1</v>
      </c>
      <c r="D28" s="2">
        <v>0.12936610608020699</v>
      </c>
    </row>
    <row r="29" spans="1:4" x14ac:dyDescent="0.45">
      <c r="A29" s="1">
        <v>27</v>
      </c>
      <c r="B29" t="s">
        <v>28</v>
      </c>
      <c r="C29">
        <v>1</v>
      </c>
      <c r="D29" s="2">
        <v>0.12936610608020699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"/>
  <sheetViews>
    <sheetView workbookViewId="0">
      <selection activeCell="B1" sqref="B1:J29"/>
    </sheetView>
  </sheetViews>
  <sheetFormatPr defaultRowHeight="14.25" x14ac:dyDescent="0.45"/>
  <cols>
    <col min="2" max="2" width="18.46484375" customWidth="1"/>
    <col min="3" max="3" width="11.796875" customWidth="1"/>
    <col min="4" max="4" width="11.6640625" customWidth="1"/>
    <col min="5" max="5" width="10.53125" customWidth="1"/>
    <col min="7" max="7" width="15.796875" customWidth="1"/>
    <col min="8" max="8" width="16.796875" customWidth="1"/>
    <col min="9" max="9" width="14.46484375" customWidth="1"/>
    <col min="10" max="10" width="9.1328125" customWidth="1"/>
  </cols>
  <sheetData>
    <row r="1" spans="1:11" ht="42.75" x14ac:dyDescent="0.45">
      <c r="B1" s="5" t="s">
        <v>0</v>
      </c>
      <c r="C1" s="5" t="s">
        <v>31</v>
      </c>
      <c r="D1" s="5" t="s">
        <v>32</v>
      </c>
      <c r="E1" s="5" t="s">
        <v>33</v>
      </c>
      <c r="F1" s="5" t="s">
        <v>34</v>
      </c>
      <c r="G1" s="5" t="s">
        <v>35</v>
      </c>
      <c r="H1" s="5" t="s">
        <v>36</v>
      </c>
      <c r="I1" s="5" t="s">
        <v>37</v>
      </c>
      <c r="J1" s="5" t="s">
        <v>38</v>
      </c>
      <c r="K1" s="5" t="s">
        <v>49</v>
      </c>
    </row>
    <row r="2" spans="1:11" x14ac:dyDescent="0.45">
      <c r="A2" s="1">
        <v>0</v>
      </c>
      <c r="B2" t="s">
        <v>29</v>
      </c>
      <c r="C2" s="4">
        <v>67</v>
      </c>
      <c r="D2" s="4">
        <v>39</v>
      </c>
      <c r="E2" s="4">
        <v>0</v>
      </c>
      <c r="F2" s="4">
        <v>18</v>
      </c>
      <c r="G2" s="4">
        <v>0</v>
      </c>
      <c r="H2" s="4">
        <v>42</v>
      </c>
      <c r="I2" s="4">
        <v>18</v>
      </c>
      <c r="J2" s="4">
        <v>24</v>
      </c>
      <c r="K2" s="4">
        <f>SUM(Table2[[#This Row],[Araucarias]:[Santuario de anfibios]])</f>
        <v>208</v>
      </c>
    </row>
    <row r="3" spans="1:11" x14ac:dyDescent="0.45">
      <c r="A3" s="1">
        <v>1</v>
      </c>
      <c r="B3" t="s">
        <v>14</v>
      </c>
      <c r="C3" s="4">
        <v>7</v>
      </c>
      <c r="D3" s="4">
        <v>11</v>
      </c>
      <c r="E3" s="4">
        <v>0</v>
      </c>
      <c r="F3" s="4">
        <v>5</v>
      </c>
      <c r="G3" s="4">
        <v>0</v>
      </c>
      <c r="H3" s="4">
        <v>42</v>
      </c>
      <c r="I3" s="4">
        <v>0</v>
      </c>
      <c r="J3" s="4">
        <v>47</v>
      </c>
      <c r="K3" s="4">
        <f>SUM(Table2[[#This Row],[Araucarias]:[Santuario de anfibios]])</f>
        <v>112</v>
      </c>
    </row>
    <row r="4" spans="1:11" x14ac:dyDescent="0.45">
      <c r="A4" s="1">
        <v>2</v>
      </c>
      <c r="B4" t="s">
        <v>19</v>
      </c>
      <c r="C4" s="4">
        <v>1</v>
      </c>
      <c r="D4" s="4">
        <v>5</v>
      </c>
      <c r="E4" s="4">
        <v>1</v>
      </c>
      <c r="F4" s="4">
        <v>6</v>
      </c>
      <c r="G4" s="4">
        <v>1</v>
      </c>
      <c r="H4" s="4">
        <v>38</v>
      </c>
      <c r="I4" s="4">
        <v>11</v>
      </c>
      <c r="J4" s="4">
        <v>38</v>
      </c>
      <c r="K4" s="4">
        <f>SUM(Table2[[#This Row],[Araucarias]:[Santuario de anfibios]])</f>
        <v>101</v>
      </c>
    </row>
    <row r="5" spans="1:11" x14ac:dyDescent="0.45">
      <c r="A5" s="1">
        <v>3</v>
      </c>
      <c r="B5" t="s">
        <v>13</v>
      </c>
      <c r="C5" s="4">
        <v>0</v>
      </c>
      <c r="D5" s="4">
        <v>58</v>
      </c>
      <c r="E5" s="4">
        <v>0</v>
      </c>
      <c r="F5" s="4">
        <v>0</v>
      </c>
      <c r="G5" s="4">
        <v>0</v>
      </c>
      <c r="H5" s="4">
        <v>0</v>
      </c>
      <c r="I5" s="4">
        <v>31</v>
      </c>
      <c r="J5" s="4">
        <v>1</v>
      </c>
      <c r="K5" s="4">
        <f>SUM(Table2[[#This Row],[Araucarias]:[Santuario de anfibios]])</f>
        <v>90</v>
      </c>
    </row>
    <row r="6" spans="1:11" x14ac:dyDescent="0.45">
      <c r="A6" s="1">
        <v>4</v>
      </c>
      <c r="B6" t="s">
        <v>7</v>
      </c>
      <c r="C6" s="4">
        <v>0</v>
      </c>
      <c r="D6" s="4">
        <v>5</v>
      </c>
      <c r="E6" s="4">
        <v>0</v>
      </c>
      <c r="F6" s="4">
        <v>0</v>
      </c>
      <c r="G6" s="4">
        <v>0</v>
      </c>
      <c r="H6" s="4">
        <v>3</v>
      </c>
      <c r="I6" s="4">
        <v>72</v>
      </c>
      <c r="J6" s="4">
        <v>0</v>
      </c>
      <c r="K6" s="4">
        <f>SUM(Table2[[#This Row],[Araucarias]:[Santuario de anfibios]])</f>
        <v>80</v>
      </c>
    </row>
    <row r="7" spans="1:11" x14ac:dyDescent="0.45">
      <c r="A7" s="1">
        <v>5</v>
      </c>
      <c r="B7" t="s">
        <v>16</v>
      </c>
      <c r="C7" s="4">
        <v>26</v>
      </c>
      <c r="D7" s="4">
        <v>6</v>
      </c>
      <c r="E7" s="4">
        <v>0</v>
      </c>
      <c r="F7" s="4">
        <v>19</v>
      </c>
      <c r="G7" s="4">
        <v>1</v>
      </c>
      <c r="H7" s="4">
        <v>20</v>
      </c>
      <c r="I7" s="4">
        <v>0</v>
      </c>
      <c r="J7" s="4">
        <v>4</v>
      </c>
      <c r="K7" s="4">
        <f>SUM(Table2[[#This Row],[Araucarias]:[Santuario de anfibios]])</f>
        <v>76</v>
      </c>
    </row>
    <row r="8" spans="1:11" x14ac:dyDescent="0.45">
      <c r="A8" s="1">
        <v>6</v>
      </c>
      <c r="B8" t="s">
        <v>23</v>
      </c>
      <c r="C8" s="4">
        <v>0</v>
      </c>
      <c r="D8" s="4">
        <v>2</v>
      </c>
      <c r="E8" s="4">
        <v>0</v>
      </c>
      <c r="F8" s="4">
        <v>0</v>
      </c>
      <c r="G8" s="4">
        <v>0</v>
      </c>
      <c r="H8" s="4">
        <v>4</v>
      </c>
      <c r="I8" s="4">
        <v>18</v>
      </c>
      <c r="J8" s="4">
        <v>0</v>
      </c>
      <c r="K8" s="4">
        <f>SUM(Table2[[#This Row],[Araucarias]:[Santuario de anfibios]])</f>
        <v>24</v>
      </c>
    </row>
    <row r="9" spans="1:11" x14ac:dyDescent="0.45">
      <c r="A9" s="1">
        <v>7</v>
      </c>
      <c r="B9" t="s">
        <v>30</v>
      </c>
      <c r="C9" s="4">
        <v>0</v>
      </c>
      <c r="D9" s="4">
        <v>2</v>
      </c>
      <c r="E9" s="4">
        <v>0</v>
      </c>
      <c r="F9" s="4">
        <v>0</v>
      </c>
      <c r="G9" s="4">
        <v>0</v>
      </c>
      <c r="H9" s="4">
        <v>1</v>
      </c>
      <c r="I9" s="4">
        <v>15</v>
      </c>
      <c r="J9" s="4">
        <v>3</v>
      </c>
      <c r="K9" s="4">
        <f>SUM(Table2[[#This Row],[Araucarias]:[Santuario de anfibios]])</f>
        <v>21</v>
      </c>
    </row>
    <row r="10" spans="1:11" x14ac:dyDescent="0.45">
      <c r="A10" s="1">
        <v>8</v>
      </c>
      <c r="B10" t="s">
        <v>21</v>
      </c>
      <c r="C10" s="4">
        <v>8</v>
      </c>
      <c r="D10" s="4">
        <v>3</v>
      </c>
      <c r="E10" s="4">
        <v>0</v>
      </c>
      <c r="F10" s="4">
        <v>4</v>
      </c>
      <c r="G10" s="4">
        <v>0</v>
      </c>
      <c r="H10" s="4">
        <v>3</v>
      </c>
      <c r="I10" s="4">
        <v>0</v>
      </c>
      <c r="J10" s="4">
        <v>2</v>
      </c>
      <c r="K10" s="4">
        <f>SUM(Table2[[#This Row],[Araucarias]:[Santuario de anfibios]])</f>
        <v>20</v>
      </c>
    </row>
    <row r="11" spans="1:11" x14ac:dyDescent="0.45">
      <c r="A11" s="1">
        <v>9</v>
      </c>
      <c r="B11" t="s">
        <v>12</v>
      </c>
      <c r="C11" s="4">
        <v>0</v>
      </c>
      <c r="D11" s="4">
        <v>4</v>
      </c>
      <c r="E11" s="4">
        <v>0</v>
      </c>
      <c r="F11" s="4">
        <v>0</v>
      </c>
      <c r="G11" s="4">
        <v>0</v>
      </c>
      <c r="H11" s="4">
        <v>1</v>
      </c>
      <c r="I11" s="4">
        <v>1</v>
      </c>
      <c r="J11" s="4">
        <v>2</v>
      </c>
      <c r="K11" s="4">
        <f>SUM(Table2[[#This Row],[Araucarias]:[Santuario de anfibios]])</f>
        <v>8</v>
      </c>
    </row>
    <row r="12" spans="1:11" x14ac:dyDescent="0.45">
      <c r="A12" s="1">
        <v>10</v>
      </c>
      <c r="B12" t="s">
        <v>17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8</v>
      </c>
      <c r="J12" s="4">
        <v>0</v>
      </c>
      <c r="K12" s="4">
        <f>SUM(Table2[[#This Row],[Araucarias]:[Santuario de anfibios]])</f>
        <v>8</v>
      </c>
    </row>
    <row r="13" spans="1:11" x14ac:dyDescent="0.45">
      <c r="A13" s="1">
        <v>11</v>
      </c>
      <c r="B13" t="s">
        <v>22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4</v>
      </c>
      <c r="J13" s="4">
        <v>0</v>
      </c>
      <c r="K13" s="4">
        <f>SUM(Table2[[#This Row],[Araucarias]:[Santuario de anfibios]])</f>
        <v>4</v>
      </c>
    </row>
    <row r="14" spans="1:11" x14ac:dyDescent="0.45">
      <c r="A14" s="1">
        <v>12</v>
      </c>
      <c r="B14" t="s">
        <v>4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3</v>
      </c>
      <c r="I14" s="4">
        <v>0</v>
      </c>
      <c r="J14" s="4">
        <v>0</v>
      </c>
      <c r="K14" s="4">
        <f>SUM(Table2[[#This Row],[Araucarias]:[Santuario de anfibios]])</f>
        <v>3</v>
      </c>
    </row>
    <row r="15" spans="1:11" x14ac:dyDescent="0.45">
      <c r="A15" s="1">
        <v>13</v>
      </c>
      <c r="B15" t="s">
        <v>6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2</v>
      </c>
      <c r="I15" s="4">
        <v>1</v>
      </c>
      <c r="J15" s="4">
        <v>0</v>
      </c>
      <c r="K15" s="4">
        <f>SUM(Table2[[#This Row],[Araucarias]:[Santuario de anfibios]])</f>
        <v>3</v>
      </c>
    </row>
    <row r="16" spans="1:11" x14ac:dyDescent="0.45">
      <c r="A16" s="1">
        <v>14</v>
      </c>
      <c r="B16" t="s">
        <v>9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1</v>
      </c>
      <c r="I16" s="4">
        <v>2</v>
      </c>
      <c r="J16" s="4">
        <v>0</v>
      </c>
      <c r="K16" s="4">
        <f>SUM(Table2[[#This Row],[Araucarias]:[Santuario de anfibios]])</f>
        <v>3</v>
      </c>
    </row>
    <row r="17" spans="1:11" x14ac:dyDescent="0.45">
      <c r="A17" s="1">
        <v>15</v>
      </c>
      <c r="B17" t="s">
        <v>25</v>
      </c>
      <c r="C17" s="4">
        <v>0</v>
      </c>
      <c r="D17" s="4">
        <v>1</v>
      </c>
      <c r="E17" s="4">
        <v>0</v>
      </c>
      <c r="F17" s="4">
        <v>0</v>
      </c>
      <c r="G17" s="4">
        <v>0</v>
      </c>
      <c r="H17" s="4">
        <v>1</v>
      </c>
      <c r="I17" s="4">
        <v>1</v>
      </c>
      <c r="J17" s="4">
        <v>0</v>
      </c>
      <c r="K17" s="4">
        <f>SUM(Table2[[#This Row],[Araucarias]:[Santuario de anfibios]])</f>
        <v>3</v>
      </c>
    </row>
    <row r="18" spans="1:11" x14ac:dyDescent="0.45">
      <c r="A18" s="1">
        <v>16</v>
      </c>
      <c r="B18" t="s">
        <v>3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2</v>
      </c>
      <c r="I18" s="4">
        <v>0</v>
      </c>
      <c r="J18" s="4">
        <v>0</v>
      </c>
      <c r="K18" s="4">
        <f>SUM(Table2[[#This Row],[Araucarias]:[Santuario de anfibios]])</f>
        <v>2</v>
      </c>
    </row>
    <row r="19" spans="1:11" x14ac:dyDescent="0.45">
      <c r="A19" s="1">
        <v>17</v>
      </c>
      <c r="B19" t="s">
        <v>5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2</v>
      </c>
      <c r="I19" s="4">
        <v>0</v>
      </c>
      <c r="J19" s="4">
        <v>0</v>
      </c>
      <c r="K19" s="4">
        <f>SUM(Table2[[#This Row],[Araucarias]:[Santuario de anfibios]])</f>
        <v>2</v>
      </c>
    </row>
    <row r="20" spans="1:11" x14ac:dyDescent="0.45">
      <c r="A20" s="1">
        <v>18</v>
      </c>
      <c r="B20" t="s">
        <v>8</v>
      </c>
      <c r="C20" s="4">
        <v>0</v>
      </c>
      <c r="D20" s="4">
        <v>0</v>
      </c>
      <c r="E20" s="4">
        <v>0</v>
      </c>
      <c r="F20" s="4">
        <v>2</v>
      </c>
      <c r="G20" s="4">
        <v>0</v>
      </c>
      <c r="H20" s="4">
        <v>0</v>
      </c>
      <c r="I20" s="4">
        <v>0</v>
      </c>
      <c r="J20" s="4">
        <v>0</v>
      </c>
      <c r="K20" s="4">
        <f>SUM(Table2[[#This Row],[Araucarias]:[Santuario de anfibios]])</f>
        <v>2</v>
      </c>
    </row>
    <row r="21" spans="1:11" x14ac:dyDescent="0.45">
      <c r="A21" s="1">
        <v>19</v>
      </c>
      <c r="B21" t="s">
        <v>10</v>
      </c>
      <c r="C21" s="4">
        <v>0</v>
      </c>
      <c r="D21" s="4">
        <v>1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1</v>
      </c>
      <c r="K21" s="4">
        <f>SUM(Table2[[#This Row],[Araucarias]:[Santuario de anfibios]])</f>
        <v>2</v>
      </c>
    </row>
    <row r="22" spans="1:11" x14ac:dyDescent="0.45">
      <c r="A22" s="1">
        <v>20</v>
      </c>
      <c r="B22" t="s">
        <v>15</v>
      </c>
      <c r="C22" s="4">
        <v>1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1</v>
      </c>
      <c r="J22" s="4">
        <v>0</v>
      </c>
      <c r="K22" s="4">
        <f>SUM(Table2[[#This Row],[Araucarias]:[Santuario de anfibios]])</f>
        <v>2</v>
      </c>
    </row>
    <row r="23" spans="1:11" x14ac:dyDescent="0.45">
      <c r="A23" s="1">
        <v>21</v>
      </c>
      <c r="B23" t="s">
        <v>18</v>
      </c>
      <c r="C23" s="4">
        <v>1</v>
      </c>
      <c r="D23" s="4">
        <v>0</v>
      </c>
      <c r="E23" s="4">
        <v>0</v>
      </c>
      <c r="F23" s="4">
        <v>1</v>
      </c>
      <c r="G23" s="4">
        <v>0</v>
      </c>
      <c r="H23" s="4">
        <v>0</v>
      </c>
      <c r="I23" s="4">
        <v>0</v>
      </c>
      <c r="J23" s="4">
        <v>0</v>
      </c>
      <c r="K23" s="4">
        <f>SUM(Table2[[#This Row],[Araucarias]:[Santuario de anfibios]])</f>
        <v>2</v>
      </c>
    </row>
    <row r="24" spans="1:11" x14ac:dyDescent="0.45">
      <c r="A24" s="1">
        <v>22</v>
      </c>
      <c r="B24" t="s">
        <v>20</v>
      </c>
      <c r="C24" s="4">
        <v>2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f>SUM(Table2[[#This Row],[Araucarias]:[Santuario de anfibios]])</f>
        <v>2</v>
      </c>
    </row>
    <row r="25" spans="1:11" x14ac:dyDescent="0.45">
      <c r="A25" s="1">
        <v>23</v>
      </c>
      <c r="B25" t="s">
        <v>24</v>
      </c>
      <c r="C25" s="4">
        <v>1</v>
      </c>
      <c r="D25" s="4">
        <v>0</v>
      </c>
      <c r="E25" s="4">
        <v>0</v>
      </c>
      <c r="F25" s="4">
        <v>0</v>
      </c>
      <c r="G25" s="4">
        <v>0</v>
      </c>
      <c r="H25" s="4">
        <v>1</v>
      </c>
      <c r="I25" s="4">
        <v>0</v>
      </c>
      <c r="J25" s="4">
        <v>0</v>
      </c>
      <c r="K25" s="4">
        <f>SUM(Table2[[#This Row],[Araucarias]:[Santuario de anfibios]])</f>
        <v>2</v>
      </c>
    </row>
    <row r="26" spans="1:11" x14ac:dyDescent="0.45">
      <c r="A26" s="1">
        <v>24</v>
      </c>
      <c r="B26" t="s">
        <v>26</v>
      </c>
      <c r="C26" s="4">
        <v>0</v>
      </c>
      <c r="D26" s="4">
        <v>2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f>SUM(Table2[[#This Row],[Araucarias]:[Santuario de anfibios]])</f>
        <v>2</v>
      </c>
    </row>
    <row r="27" spans="1:11" x14ac:dyDescent="0.45">
      <c r="A27" s="1">
        <v>25</v>
      </c>
      <c r="B27" t="s">
        <v>11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1</v>
      </c>
      <c r="K27" s="4">
        <f>SUM(Table2[[#This Row],[Araucarias]:[Santuario de anfibios]])</f>
        <v>1</v>
      </c>
    </row>
    <row r="28" spans="1:11" x14ac:dyDescent="0.45">
      <c r="A28" s="1">
        <v>26</v>
      </c>
      <c r="B28" t="s">
        <v>27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1</v>
      </c>
      <c r="I28" s="4">
        <v>0</v>
      </c>
      <c r="J28" s="4">
        <v>0</v>
      </c>
      <c r="K28" s="4">
        <f>SUM(Table2[[#This Row],[Araucarias]:[Santuario de anfibios]])</f>
        <v>1</v>
      </c>
    </row>
    <row r="29" spans="1:11" x14ac:dyDescent="0.45">
      <c r="A29" s="1">
        <v>27</v>
      </c>
      <c r="B29" t="s">
        <v>28</v>
      </c>
      <c r="C29" s="4">
        <v>1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f>SUM(Table2[[#This Row],[Araucarias]:[Santuario de anfibios]])</f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8" sqref="B1:F28"/>
    </sheetView>
  </sheetViews>
  <sheetFormatPr defaultRowHeight="14.25" x14ac:dyDescent="0.45"/>
  <cols>
    <col min="2" max="2" width="9.46484375" customWidth="1"/>
  </cols>
  <sheetData>
    <row r="1" spans="1:7" x14ac:dyDescent="0.45">
      <c r="B1" s="3" t="s">
        <v>0</v>
      </c>
      <c r="C1" s="3" t="s">
        <v>45</v>
      </c>
      <c r="D1" s="3" t="s">
        <v>46</v>
      </c>
      <c r="E1" s="3" t="s">
        <v>47</v>
      </c>
      <c r="F1" s="3" t="s">
        <v>48</v>
      </c>
      <c r="G1" s="3" t="s">
        <v>49</v>
      </c>
    </row>
    <row r="2" spans="1:7" x14ac:dyDescent="0.45">
      <c r="A2" s="1">
        <v>0</v>
      </c>
      <c r="B2" t="s">
        <v>29</v>
      </c>
      <c r="C2">
        <v>24</v>
      </c>
      <c r="D2">
        <v>104</v>
      </c>
      <c r="E2">
        <v>62</v>
      </c>
      <c r="F2">
        <v>2</v>
      </c>
      <c r="G2">
        <f>SUM(Table5[[#This Row],[2021]:[2024]])</f>
        <v>192</v>
      </c>
    </row>
    <row r="3" spans="1:7" x14ac:dyDescent="0.45">
      <c r="A3" s="1">
        <v>1</v>
      </c>
      <c r="B3" t="s">
        <v>14</v>
      </c>
      <c r="C3">
        <v>6</v>
      </c>
      <c r="D3">
        <v>26</v>
      </c>
      <c r="E3">
        <v>68</v>
      </c>
      <c r="F3">
        <v>4</v>
      </c>
      <c r="G3">
        <f>SUM(Table5[[#This Row],[2021]:[2024]])</f>
        <v>104</v>
      </c>
    </row>
    <row r="4" spans="1:7" x14ac:dyDescent="0.45">
      <c r="A4" s="1">
        <v>2</v>
      </c>
      <c r="B4" t="s">
        <v>19</v>
      </c>
      <c r="C4">
        <v>7</v>
      </c>
      <c r="D4">
        <v>38</v>
      </c>
      <c r="E4">
        <v>50</v>
      </c>
      <c r="F4">
        <v>3</v>
      </c>
      <c r="G4">
        <f>SUM(Table5[[#This Row],[2021]:[2024]])</f>
        <v>98</v>
      </c>
    </row>
    <row r="5" spans="1:7" x14ac:dyDescent="0.45">
      <c r="A5" s="1">
        <v>3</v>
      </c>
      <c r="B5" t="s">
        <v>13</v>
      </c>
      <c r="C5">
        <v>42</v>
      </c>
      <c r="D5">
        <v>47</v>
      </c>
      <c r="E5">
        <v>0</v>
      </c>
      <c r="F5">
        <v>0</v>
      </c>
      <c r="G5">
        <f>SUM(Table5[[#This Row],[2021]:[2024]])</f>
        <v>89</v>
      </c>
    </row>
    <row r="6" spans="1:7" x14ac:dyDescent="0.45">
      <c r="A6" s="1">
        <v>4</v>
      </c>
      <c r="B6" t="s">
        <v>7</v>
      </c>
      <c r="C6">
        <v>30</v>
      </c>
      <c r="D6">
        <v>47</v>
      </c>
      <c r="E6">
        <v>0</v>
      </c>
      <c r="F6">
        <v>0</v>
      </c>
      <c r="G6">
        <f>SUM(Table5[[#This Row],[2021]:[2024]])</f>
        <v>77</v>
      </c>
    </row>
    <row r="7" spans="1:7" x14ac:dyDescent="0.45">
      <c r="A7" s="1">
        <v>5</v>
      </c>
      <c r="B7" t="s">
        <v>16</v>
      </c>
      <c r="C7">
        <v>9</v>
      </c>
      <c r="D7">
        <v>49</v>
      </c>
      <c r="E7">
        <v>18</v>
      </c>
      <c r="F7">
        <v>0</v>
      </c>
      <c r="G7">
        <f>SUM(Table5[[#This Row],[2021]:[2024]])</f>
        <v>76</v>
      </c>
    </row>
    <row r="8" spans="1:7" x14ac:dyDescent="0.45">
      <c r="A8" s="1">
        <v>6</v>
      </c>
      <c r="B8" t="s">
        <v>23</v>
      </c>
      <c r="C8">
        <v>4</v>
      </c>
      <c r="D8">
        <v>18</v>
      </c>
      <c r="E8">
        <v>0</v>
      </c>
      <c r="F8">
        <v>0</v>
      </c>
      <c r="G8">
        <f>SUM(Table5[[#This Row],[2021]:[2024]])</f>
        <v>22</v>
      </c>
    </row>
    <row r="9" spans="1:7" x14ac:dyDescent="0.45">
      <c r="A9" s="1">
        <v>7</v>
      </c>
      <c r="B9" t="s">
        <v>30</v>
      </c>
      <c r="C9">
        <v>13</v>
      </c>
      <c r="D9">
        <v>8</v>
      </c>
      <c r="E9">
        <v>0</v>
      </c>
      <c r="F9">
        <v>0</v>
      </c>
      <c r="G9">
        <f>SUM(Table5[[#This Row],[2021]:[2024]])</f>
        <v>21</v>
      </c>
    </row>
    <row r="10" spans="1:7" x14ac:dyDescent="0.45">
      <c r="A10" s="1">
        <v>8</v>
      </c>
      <c r="B10" t="s">
        <v>21</v>
      </c>
      <c r="C10">
        <v>0</v>
      </c>
      <c r="D10">
        <v>14</v>
      </c>
      <c r="E10">
        <v>5</v>
      </c>
      <c r="F10">
        <v>1</v>
      </c>
      <c r="G10">
        <f>SUM(Table5[[#This Row],[2021]:[2024]])</f>
        <v>20</v>
      </c>
    </row>
    <row r="11" spans="1:7" x14ac:dyDescent="0.45">
      <c r="A11" s="1">
        <v>9</v>
      </c>
      <c r="B11" t="s">
        <v>12</v>
      </c>
      <c r="C11">
        <v>0</v>
      </c>
      <c r="D11">
        <v>7</v>
      </c>
      <c r="E11">
        <v>1</v>
      </c>
      <c r="F11">
        <v>0</v>
      </c>
      <c r="G11">
        <f>SUM(Table5[[#This Row],[2021]:[2024]])</f>
        <v>8</v>
      </c>
    </row>
    <row r="12" spans="1:7" x14ac:dyDescent="0.45">
      <c r="A12" s="1">
        <v>10</v>
      </c>
      <c r="B12" t="s">
        <v>17</v>
      </c>
      <c r="C12">
        <v>3</v>
      </c>
      <c r="D12">
        <v>5</v>
      </c>
      <c r="E12">
        <v>0</v>
      </c>
      <c r="F12">
        <v>0</v>
      </c>
      <c r="G12">
        <f>SUM(Table5[[#This Row],[2021]:[2024]])</f>
        <v>8</v>
      </c>
    </row>
    <row r="13" spans="1:7" x14ac:dyDescent="0.45">
      <c r="A13" s="1">
        <v>11</v>
      </c>
      <c r="B13" t="s">
        <v>22</v>
      </c>
      <c r="C13">
        <v>0</v>
      </c>
      <c r="D13">
        <v>4</v>
      </c>
      <c r="E13">
        <v>0</v>
      </c>
      <c r="F13">
        <v>0</v>
      </c>
      <c r="G13">
        <f>SUM(Table5[[#This Row],[2021]:[2024]])</f>
        <v>4</v>
      </c>
    </row>
    <row r="14" spans="1:7" x14ac:dyDescent="0.45">
      <c r="A14" s="1">
        <v>12</v>
      </c>
      <c r="B14" t="s">
        <v>6</v>
      </c>
      <c r="C14">
        <v>2</v>
      </c>
      <c r="D14">
        <v>1</v>
      </c>
      <c r="E14">
        <v>0</v>
      </c>
      <c r="F14">
        <v>0</v>
      </c>
      <c r="G14">
        <f>SUM(Table5[[#This Row],[2021]:[2024]])</f>
        <v>3</v>
      </c>
    </row>
    <row r="15" spans="1:7" x14ac:dyDescent="0.45">
      <c r="A15" s="1">
        <v>13</v>
      </c>
      <c r="B15" t="s">
        <v>9</v>
      </c>
      <c r="C15">
        <v>0</v>
      </c>
      <c r="D15">
        <v>2</v>
      </c>
      <c r="E15">
        <v>1</v>
      </c>
      <c r="F15">
        <v>0</v>
      </c>
      <c r="G15">
        <f>SUM(Table5[[#This Row],[2021]:[2024]])</f>
        <v>3</v>
      </c>
    </row>
    <row r="16" spans="1:7" x14ac:dyDescent="0.45">
      <c r="A16" s="1">
        <v>14</v>
      </c>
      <c r="B16" t="s">
        <v>5</v>
      </c>
      <c r="C16">
        <v>0</v>
      </c>
      <c r="D16">
        <v>0</v>
      </c>
      <c r="E16">
        <v>2</v>
      </c>
      <c r="F16">
        <v>0</v>
      </c>
      <c r="G16">
        <f>SUM(Table5[[#This Row],[2021]:[2024]])</f>
        <v>2</v>
      </c>
    </row>
    <row r="17" spans="1:7" x14ac:dyDescent="0.45">
      <c r="A17" s="1">
        <v>15</v>
      </c>
      <c r="B17" t="s">
        <v>8</v>
      </c>
      <c r="C17">
        <v>0</v>
      </c>
      <c r="D17">
        <v>2</v>
      </c>
      <c r="E17">
        <v>0</v>
      </c>
      <c r="F17">
        <v>0</v>
      </c>
      <c r="G17">
        <f>SUM(Table5[[#This Row],[2021]:[2024]])</f>
        <v>2</v>
      </c>
    </row>
    <row r="18" spans="1:7" x14ac:dyDescent="0.45">
      <c r="A18" s="1">
        <v>16</v>
      </c>
      <c r="B18" t="s">
        <v>10</v>
      </c>
      <c r="C18">
        <v>0</v>
      </c>
      <c r="D18">
        <v>1</v>
      </c>
      <c r="E18">
        <v>1</v>
      </c>
      <c r="F18">
        <v>0</v>
      </c>
      <c r="G18">
        <f>SUM(Table5[[#This Row],[2021]:[2024]])</f>
        <v>2</v>
      </c>
    </row>
    <row r="19" spans="1:7" x14ac:dyDescent="0.45">
      <c r="A19" s="1">
        <v>17</v>
      </c>
      <c r="B19" t="s">
        <v>15</v>
      </c>
      <c r="C19">
        <v>0</v>
      </c>
      <c r="D19">
        <v>2</v>
      </c>
      <c r="E19">
        <v>0</v>
      </c>
      <c r="F19">
        <v>0</v>
      </c>
      <c r="G19">
        <f>SUM(Table5[[#This Row],[2021]:[2024]])</f>
        <v>2</v>
      </c>
    </row>
    <row r="20" spans="1:7" x14ac:dyDescent="0.45">
      <c r="A20" s="1">
        <v>18</v>
      </c>
      <c r="B20" t="s">
        <v>18</v>
      </c>
      <c r="C20">
        <v>1</v>
      </c>
      <c r="D20">
        <v>1</v>
      </c>
      <c r="E20">
        <v>0</v>
      </c>
      <c r="F20">
        <v>0</v>
      </c>
      <c r="G20">
        <f>SUM(Table5[[#This Row],[2021]:[2024]])</f>
        <v>2</v>
      </c>
    </row>
    <row r="21" spans="1:7" x14ac:dyDescent="0.45">
      <c r="A21" s="1">
        <v>19</v>
      </c>
      <c r="B21" t="s">
        <v>20</v>
      </c>
      <c r="C21">
        <v>0</v>
      </c>
      <c r="D21">
        <v>0</v>
      </c>
      <c r="E21">
        <v>2</v>
      </c>
      <c r="F21">
        <v>0</v>
      </c>
      <c r="G21">
        <f>SUM(Table5[[#This Row],[2021]:[2024]])</f>
        <v>2</v>
      </c>
    </row>
    <row r="22" spans="1:7" x14ac:dyDescent="0.45">
      <c r="A22" s="1">
        <v>20</v>
      </c>
      <c r="B22" t="s">
        <v>24</v>
      </c>
      <c r="C22">
        <v>1</v>
      </c>
      <c r="D22">
        <v>0</v>
      </c>
      <c r="E22">
        <v>1</v>
      </c>
      <c r="F22">
        <v>0</v>
      </c>
      <c r="G22">
        <f>SUM(Table5[[#This Row],[2021]:[2024]])</f>
        <v>2</v>
      </c>
    </row>
    <row r="23" spans="1:7" x14ac:dyDescent="0.45">
      <c r="A23" s="1">
        <v>21</v>
      </c>
      <c r="B23" t="s">
        <v>25</v>
      </c>
      <c r="C23">
        <v>2</v>
      </c>
      <c r="D23">
        <v>0</v>
      </c>
      <c r="E23">
        <v>0</v>
      </c>
      <c r="F23">
        <v>0</v>
      </c>
      <c r="G23">
        <f>SUM(Table5[[#This Row],[2021]:[2024]])</f>
        <v>2</v>
      </c>
    </row>
    <row r="24" spans="1:7" x14ac:dyDescent="0.45">
      <c r="A24" s="1">
        <v>22</v>
      </c>
      <c r="B24" t="s">
        <v>26</v>
      </c>
      <c r="C24">
        <v>0</v>
      </c>
      <c r="D24">
        <v>2</v>
      </c>
      <c r="E24">
        <v>0</v>
      </c>
      <c r="F24">
        <v>0</v>
      </c>
      <c r="G24">
        <f>SUM(Table5[[#This Row],[2021]:[2024]])</f>
        <v>2</v>
      </c>
    </row>
    <row r="25" spans="1:7" x14ac:dyDescent="0.45">
      <c r="A25" s="1">
        <v>23</v>
      </c>
      <c r="B25" t="s">
        <v>3</v>
      </c>
      <c r="C25">
        <v>1</v>
      </c>
      <c r="D25">
        <v>0</v>
      </c>
      <c r="E25">
        <v>0</v>
      </c>
      <c r="F25">
        <v>0</v>
      </c>
      <c r="G25">
        <f>SUM(Table5[[#This Row],[2021]:[2024]])</f>
        <v>1</v>
      </c>
    </row>
    <row r="26" spans="1:7" x14ac:dyDescent="0.45">
      <c r="A26" s="1">
        <v>24</v>
      </c>
      <c r="B26" t="s">
        <v>11</v>
      </c>
      <c r="C26">
        <v>0</v>
      </c>
      <c r="D26">
        <v>0</v>
      </c>
      <c r="E26">
        <v>1</v>
      </c>
      <c r="F26">
        <v>0</v>
      </c>
      <c r="G26">
        <f>SUM(Table5[[#This Row],[2021]:[2024]])</f>
        <v>1</v>
      </c>
    </row>
    <row r="27" spans="1:7" x14ac:dyDescent="0.45">
      <c r="A27" s="1">
        <v>25</v>
      </c>
      <c r="B27" t="s">
        <v>27</v>
      </c>
      <c r="C27">
        <v>0</v>
      </c>
      <c r="D27">
        <v>0</v>
      </c>
      <c r="E27">
        <v>1</v>
      </c>
      <c r="F27">
        <v>0</v>
      </c>
      <c r="G27">
        <f>SUM(Table5[[#This Row],[2021]:[2024]])</f>
        <v>1</v>
      </c>
    </row>
    <row r="28" spans="1:7" x14ac:dyDescent="0.45">
      <c r="A28" s="1">
        <v>26</v>
      </c>
      <c r="B28" t="s">
        <v>28</v>
      </c>
      <c r="C28">
        <v>0</v>
      </c>
      <c r="D28">
        <v>1</v>
      </c>
      <c r="E28">
        <v>0</v>
      </c>
      <c r="F28">
        <v>0</v>
      </c>
      <c r="G28">
        <f>SUM(Table5[[#This Row],[2021]:[2024]])</f>
        <v>1</v>
      </c>
    </row>
    <row r="29" spans="1:7" x14ac:dyDescent="0.45">
      <c r="A29" s="1">
        <v>27</v>
      </c>
      <c r="B29" t="s">
        <v>4</v>
      </c>
      <c r="C29">
        <v>0</v>
      </c>
      <c r="D29">
        <v>0</v>
      </c>
      <c r="E29">
        <v>0</v>
      </c>
      <c r="F29">
        <v>0</v>
      </c>
      <c r="G29">
        <f>SUM(Table5[[#This Row],[2021]:[2024]])</f>
        <v>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9"/>
  <sheetViews>
    <sheetView workbookViewId="0">
      <selection activeCell="B1" sqref="B1:F29"/>
    </sheetView>
  </sheetViews>
  <sheetFormatPr defaultRowHeight="14.25" x14ac:dyDescent="0.45"/>
  <cols>
    <col min="2" max="2" width="9.46484375" customWidth="1"/>
    <col min="3" max="3" width="10.1328125" customWidth="1"/>
    <col min="5" max="5" width="11.6640625" customWidth="1"/>
    <col min="6" max="6" width="9.19921875" customWidth="1"/>
  </cols>
  <sheetData>
    <row r="1" spans="1:6" x14ac:dyDescent="0.45">
      <c r="B1" s="3" t="s">
        <v>0</v>
      </c>
      <c r="C1" s="3" t="s">
        <v>39</v>
      </c>
      <c r="D1" s="3" t="s">
        <v>40</v>
      </c>
      <c r="E1" s="3" t="s">
        <v>41</v>
      </c>
      <c r="F1" s="3" t="s">
        <v>42</v>
      </c>
    </row>
    <row r="2" spans="1:6" x14ac:dyDescent="0.45">
      <c r="A2" s="1">
        <v>0</v>
      </c>
      <c r="B2" t="s">
        <v>3</v>
      </c>
      <c r="C2">
        <v>0</v>
      </c>
      <c r="D2">
        <v>0</v>
      </c>
      <c r="E2">
        <v>0</v>
      </c>
      <c r="F2">
        <v>2</v>
      </c>
    </row>
    <row r="3" spans="1:6" x14ac:dyDescent="0.45">
      <c r="A3" s="1">
        <v>1</v>
      </c>
      <c r="B3" t="s">
        <v>4</v>
      </c>
      <c r="C3">
        <v>0</v>
      </c>
      <c r="D3">
        <v>0</v>
      </c>
      <c r="E3">
        <v>0</v>
      </c>
      <c r="F3">
        <v>3</v>
      </c>
    </row>
    <row r="4" spans="1:6" x14ac:dyDescent="0.45">
      <c r="A4" s="1">
        <v>2</v>
      </c>
      <c r="B4" t="s">
        <v>5</v>
      </c>
      <c r="C4">
        <v>1</v>
      </c>
      <c r="D4">
        <v>0</v>
      </c>
      <c r="E4">
        <v>0</v>
      </c>
      <c r="F4">
        <v>1</v>
      </c>
    </row>
    <row r="5" spans="1:6" x14ac:dyDescent="0.45">
      <c r="A5" s="1">
        <v>3</v>
      </c>
      <c r="B5" t="s">
        <v>6</v>
      </c>
      <c r="C5">
        <v>0</v>
      </c>
      <c r="D5">
        <v>0</v>
      </c>
      <c r="E5">
        <v>0</v>
      </c>
      <c r="F5">
        <v>3</v>
      </c>
    </row>
    <row r="6" spans="1:6" x14ac:dyDescent="0.45">
      <c r="A6" s="1">
        <v>4</v>
      </c>
      <c r="B6" t="s">
        <v>7</v>
      </c>
      <c r="C6">
        <v>0</v>
      </c>
      <c r="D6">
        <v>0</v>
      </c>
      <c r="E6">
        <v>20</v>
      </c>
      <c r="F6">
        <v>60</v>
      </c>
    </row>
    <row r="7" spans="1:6" x14ac:dyDescent="0.45">
      <c r="A7" s="1">
        <v>5</v>
      </c>
      <c r="B7" t="s">
        <v>8</v>
      </c>
      <c r="C7">
        <v>0</v>
      </c>
      <c r="D7">
        <v>0</v>
      </c>
      <c r="E7">
        <v>0</v>
      </c>
      <c r="F7">
        <v>2</v>
      </c>
    </row>
    <row r="8" spans="1:6" x14ac:dyDescent="0.45">
      <c r="A8" s="1">
        <v>6</v>
      </c>
      <c r="B8" t="s">
        <v>9</v>
      </c>
      <c r="C8">
        <v>0</v>
      </c>
      <c r="D8">
        <v>0</v>
      </c>
      <c r="E8">
        <v>0</v>
      </c>
      <c r="F8">
        <v>3</v>
      </c>
    </row>
    <row r="9" spans="1:6" x14ac:dyDescent="0.45">
      <c r="A9" s="1">
        <v>7</v>
      </c>
      <c r="B9" t="s">
        <v>10</v>
      </c>
      <c r="C9">
        <v>0</v>
      </c>
      <c r="D9">
        <v>1</v>
      </c>
      <c r="E9">
        <v>0</v>
      </c>
      <c r="F9">
        <v>1</v>
      </c>
    </row>
    <row r="10" spans="1:6" x14ac:dyDescent="0.45">
      <c r="A10" s="1">
        <v>8</v>
      </c>
      <c r="B10" t="s">
        <v>11</v>
      </c>
      <c r="C10">
        <v>0</v>
      </c>
      <c r="D10">
        <v>0</v>
      </c>
      <c r="E10">
        <v>1</v>
      </c>
      <c r="F10">
        <v>0</v>
      </c>
    </row>
    <row r="11" spans="1:6" x14ac:dyDescent="0.45">
      <c r="A11" s="1">
        <v>9</v>
      </c>
      <c r="B11" t="s">
        <v>12</v>
      </c>
      <c r="C11">
        <v>4</v>
      </c>
      <c r="D11">
        <v>1</v>
      </c>
      <c r="E11">
        <v>0</v>
      </c>
      <c r="F11">
        <v>3</v>
      </c>
    </row>
    <row r="12" spans="1:6" x14ac:dyDescent="0.45">
      <c r="A12" s="1">
        <v>10</v>
      </c>
      <c r="B12" t="s">
        <v>13</v>
      </c>
      <c r="C12">
        <v>1</v>
      </c>
      <c r="D12">
        <v>1</v>
      </c>
      <c r="E12">
        <v>25</v>
      </c>
      <c r="F12">
        <v>62</v>
      </c>
    </row>
    <row r="13" spans="1:6" x14ac:dyDescent="0.45">
      <c r="A13" s="1">
        <v>11</v>
      </c>
      <c r="B13" t="s">
        <v>14</v>
      </c>
      <c r="C13">
        <v>28</v>
      </c>
      <c r="D13">
        <v>21</v>
      </c>
      <c r="E13">
        <v>25</v>
      </c>
      <c r="F13">
        <v>38</v>
      </c>
    </row>
    <row r="14" spans="1:6" x14ac:dyDescent="0.45">
      <c r="A14" s="1">
        <v>12</v>
      </c>
      <c r="B14" t="s">
        <v>15</v>
      </c>
      <c r="C14">
        <v>0</v>
      </c>
      <c r="D14">
        <v>0</v>
      </c>
      <c r="E14">
        <v>0</v>
      </c>
      <c r="F14">
        <v>2</v>
      </c>
    </row>
    <row r="15" spans="1:6" x14ac:dyDescent="0.45">
      <c r="A15" s="1">
        <v>13</v>
      </c>
      <c r="B15" t="s">
        <v>16</v>
      </c>
      <c r="C15">
        <v>18</v>
      </c>
      <c r="D15">
        <v>12</v>
      </c>
      <c r="E15">
        <v>24</v>
      </c>
      <c r="F15">
        <v>22</v>
      </c>
    </row>
    <row r="16" spans="1:6" x14ac:dyDescent="0.45">
      <c r="A16" s="1">
        <v>14</v>
      </c>
      <c r="B16" t="s">
        <v>17</v>
      </c>
      <c r="C16">
        <v>0</v>
      </c>
      <c r="D16">
        <v>0</v>
      </c>
      <c r="E16">
        <v>0</v>
      </c>
      <c r="F16">
        <v>8</v>
      </c>
    </row>
    <row r="17" spans="1:6" x14ac:dyDescent="0.45">
      <c r="A17" s="1">
        <v>15</v>
      </c>
      <c r="B17" t="s">
        <v>18</v>
      </c>
      <c r="C17">
        <v>0</v>
      </c>
      <c r="D17">
        <v>0</v>
      </c>
      <c r="E17">
        <v>0</v>
      </c>
      <c r="F17">
        <v>2</v>
      </c>
    </row>
    <row r="18" spans="1:6" x14ac:dyDescent="0.45">
      <c r="A18" s="1">
        <v>16</v>
      </c>
      <c r="B18" t="s">
        <v>19</v>
      </c>
      <c r="C18">
        <v>11</v>
      </c>
      <c r="D18">
        <v>31</v>
      </c>
      <c r="E18">
        <v>43</v>
      </c>
      <c r="F18">
        <v>16</v>
      </c>
    </row>
    <row r="19" spans="1:6" x14ac:dyDescent="0.45">
      <c r="A19" s="1">
        <v>17</v>
      </c>
      <c r="B19" t="s">
        <v>20</v>
      </c>
      <c r="C19">
        <v>0</v>
      </c>
      <c r="D19">
        <v>0</v>
      </c>
      <c r="E19">
        <v>0</v>
      </c>
      <c r="F19">
        <v>2</v>
      </c>
    </row>
    <row r="20" spans="1:6" x14ac:dyDescent="0.45">
      <c r="A20" s="1">
        <v>18</v>
      </c>
      <c r="B20" t="s">
        <v>21</v>
      </c>
      <c r="C20">
        <v>2</v>
      </c>
      <c r="D20">
        <v>8</v>
      </c>
      <c r="E20">
        <v>3</v>
      </c>
      <c r="F20">
        <v>7</v>
      </c>
    </row>
    <row r="21" spans="1:6" x14ac:dyDescent="0.45">
      <c r="A21" s="1">
        <v>19</v>
      </c>
      <c r="B21" t="s">
        <v>22</v>
      </c>
      <c r="C21">
        <v>0</v>
      </c>
      <c r="D21">
        <v>0</v>
      </c>
      <c r="E21">
        <v>0</v>
      </c>
      <c r="F21">
        <v>4</v>
      </c>
    </row>
    <row r="22" spans="1:6" x14ac:dyDescent="0.45">
      <c r="A22" s="1">
        <v>20</v>
      </c>
      <c r="B22" t="s">
        <v>23</v>
      </c>
      <c r="C22">
        <v>0</v>
      </c>
      <c r="D22">
        <v>0</v>
      </c>
      <c r="E22">
        <v>0</v>
      </c>
      <c r="F22">
        <v>24</v>
      </c>
    </row>
    <row r="23" spans="1:6" x14ac:dyDescent="0.45">
      <c r="A23" s="1">
        <v>21</v>
      </c>
      <c r="B23" t="s">
        <v>24</v>
      </c>
      <c r="C23">
        <v>0</v>
      </c>
      <c r="D23">
        <v>0</v>
      </c>
      <c r="E23">
        <v>1</v>
      </c>
      <c r="F23">
        <v>1</v>
      </c>
    </row>
    <row r="24" spans="1:6" x14ac:dyDescent="0.45">
      <c r="A24" s="1">
        <v>22</v>
      </c>
      <c r="B24" t="s">
        <v>25</v>
      </c>
      <c r="C24">
        <v>0</v>
      </c>
      <c r="D24">
        <v>0</v>
      </c>
      <c r="E24">
        <v>1</v>
      </c>
      <c r="F24">
        <v>2</v>
      </c>
    </row>
    <row r="25" spans="1:6" x14ac:dyDescent="0.45">
      <c r="A25" s="1">
        <v>23</v>
      </c>
      <c r="B25" t="s">
        <v>26</v>
      </c>
      <c r="C25">
        <v>0</v>
      </c>
      <c r="D25">
        <v>0</v>
      </c>
      <c r="E25">
        <v>0</v>
      </c>
      <c r="F25">
        <v>2</v>
      </c>
    </row>
    <row r="26" spans="1:6" x14ac:dyDescent="0.45">
      <c r="A26" s="1">
        <v>24</v>
      </c>
      <c r="B26" t="s">
        <v>27</v>
      </c>
      <c r="C26">
        <v>0</v>
      </c>
      <c r="D26">
        <v>0</v>
      </c>
      <c r="E26">
        <v>0</v>
      </c>
      <c r="F26">
        <v>1</v>
      </c>
    </row>
    <row r="27" spans="1:6" x14ac:dyDescent="0.45">
      <c r="A27" s="1">
        <v>25</v>
      </c>
      <c r="B27" t="s">
        <v>28</v>
      </c>
      <c r="C27">
        <v>0</v>
      </c>
      <c r="D27">
        <v>0</v>
      </c>
      <c r="E27">
        <v>0</v>
      </c>
      <c r="F27">
        <v>1</v>
      </c>
    </row>
    <row r="28" spans="1:6" x14ac:dyDescent="0.45">
      <c r="A28" s="1">
        <v>26</v>
      </c>
      <c r="B28" t="s">
        <v>29</v>
      </c>
      <c r="C28">
        <v>35</v>
      </c>
      <c r="D28">
        <v>41</v>
      </c>
      <c r="E28">
        <v>22</v>
      </c>
      <c r="F28">
        <v>106</v>
      </c>
    </row>
    <row r="29" spans="1:6" x14ac:dyDescent="0.45">
      <c r="A29" s="1">
        <v>27</v>
      </c>
      <c r="B29" t="s">
        <v>30</v>
      </c>
      <c r="C29">
        <v>0</v>
      </c>
      <c r="D29">
        <v>0</v>
      </c>
      <c r="E29">
        <v>13</v>
      </c>
      <c r="F29">
        <v>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9"/>
  <sheetViews>
    <sheetView workbookViewId="0">
      <selection activeCell="U24" sqref="U24"/>
    </sheetView>
  </sheetViews>
  <sheetFormatPr defaultRowHeight="14.25" x14ac:dyDescent="0.45"/>
  <cols>
    <col min="15" max="15" width="10.1328125" customWidth="1"/>
  </cols>
  <sheetData>
    <row r="1" spans="1:15" x14ac:dyDescent="0.45">
      <c r="B1" s="1" t="s">
        <v>0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t="s">
        <v>49</v>
      </c>
    </row>
    <row r="2" spans="1:15" x14ac:dyDescent="0.45">
      <c r="A2" s="1">
        <v>0</v>
      </c>
      <c r="B2" t="s">
        <v>29</v>
      </c>
      <c r="C2">
        <v>25</v>
      </c>
      <c r="D2">
        <v>53</v>
      </c>
      <c r="E2">
        <v>17</v>
      </c>
      <c r="F2">
        <v>12</v>
      </c>
      <c r="G2">
        <v>14</v>
      </c>
      <c r="H2">
        <v>21</v>
      </c>
      <c r="I2">
        <v>6</v>
      </c>
      <c r="J2">
        <v>12</v>
      </c>
      <c r="K2">
        <v>11</v>
      </c>
      <c r="L2">
        <v>5</v>
      </c>
      <c r="M2">
        <v>7</v>
      </c>
      <c r="N2">
        <v>21</v>
      </c>
      <c r="O2">
        <f>SUM(C2:N2)</f>
        <v>204</v>
      </c>
    </row>
    <row r="3" spans="1:15" x14ac:dyDescent="0.45">
      <c r="A3" s="1">
        <v>1</v>
      </c>
      <c r="B3" t="s">
        <v>14</v>
      </c>
      <c r="C3">
        <v>23</v>
      </c>
      <c r="D3">
        <v>10</v>
      </c>
      <c r="E3">
        <v>2</v>
      </c>
      <c r="F3">
        <v>0</v>
      </c>
      <c r="G3">
        <v>1</v>
      </c>
      <c r="H3">
        <v>24</v>
      </c>
      <c r="I3">
        <v>16</v>
      </c>
      <c r="J3">
        <v>3</v>
      </c>
      <c r="K3">
        <v>11</v>
      </c>
      <c r="L3">
        <v>8</v>
      </c>
      <c r="M3">
        <v>3</v>
      </c>
      <c r="N3">
        <v>11</v>
      </c>
      <c r="O3">
        <f>SUM(C3:N3)</f>
        <v>112</v>
      </c>
    </row>
    <row r="4" spans="1:15" x14ac:dyDescent="0.45">
      <c r="A4" s="1">
        <v>2</v>
      </c>
      <c r="B4" t="s">
        <v>19</v>
      </c>
      <c r="C4">
        <v>7</v>
      </c>
      <c r="D4">
        <v>6</v>
      </c>
      <c r="E4">
        <v>2</v>
      </c>
      <c r="F4">
        <v>6</v>
      </c>
      <c r="G4">
        <v>9</v>
      </c>
      <c r="H4">
        <v>18</v>
      </c>
      <c r="I4">
        <v>4</v>
      </c>
      <c r="J4">
        <v>5</v>
      </c>
      <c r="K4">
        <v>2</v>
      </c>
      <c r="L4">
        <v>28</v>
      </c>
      <c r="M4">
        <v>2</v>
      </c>
      <c r="N4">
        <v>12</v>
      </c>
      <c r="O4">
        <f>SUM(C4:N4)</f>
        <v>101</v>
      </c>
    </row>
    <row r="5" spans="1:15" x14ac:dyDescent="0.45">
      <c r="A5" s="1">
        <v>3</v>
      </c>
      <c r="B5" t="s">
        <v>13</v>
      </c>
      <c r="C5">
        <v>30</v>
      </c>
      <c r="D5">
        <v>12</v>
      </c>
      <c r="E5">
        <v>7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39</v>
      </c>
      <c r="O5">
        <f>SUM(C5:N5)</f>
        <v>89</v>
      </c>
    </row>
    <row r="6" spans="1:15" x14ac:dyDescent="0.45">
      <c r="A6" s="1">
        <v>4</v>
      </c>
      <c r="B6" t="s">
        <v>7</v>
      </c>
      <c r="C6">
        <v>31</v>
      </c>
      <c r="D6">
        <v>18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29</v>
      </c>
      <c r="O6">
        <f>SUM(C6:N6)</f>
        <v>80</v>
      </c>
    </row>
    <row r="7" spans="1:15" x14ac:dyDescent="0.45">
      <c r="A7" s="1">
        <v>5</v>
      </c>
      <c r="B7" t="s">
        <v>16</v>
      </c>
      <c r="C7">
        <v>6</v>
      </c>
      <c r="D7">
        <v>9</v>
      </c>
      <c r="E7">
        <v>6</v>
      </c>
      <c r="F7">
        <v>4</v>
      </c>
      <c r="G7">
        <v>6</v>
      </c>
      <c r="H7">
        <v>2</v>
      </c>
      <c r="I7">
        <v>2</v>
      </c>
      <c r="J7">
        <v>6</v>
      </c>
      <c r="K7">
        <v>20</v>
      </c>
      <c r="L7">
        <v>10</v>
      </c>
      <c r="M7">
        <v>0</v>
      </c>
      <c r="N7">
        <v>5</v>
      </c>
      <c r="O7">
        <f>SUM(C7:N7)</f>
        <v>76</v>
      </c>
    </row>
    <row r="8" spans="1:15" x14ac:dyDescent="0.45">
      <c r="A8" s="1">
        <v>6</v>
      </c>
      <c r="B8" t="s">
        <v>23</v>
      </c>
      <c r="C8">
        <v>4</v>
      </c>
      <c r="D8">
        <v>14</v>
      </c>
      <c r="E8">
        <v>5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f>SUM(C8:N8)</f>
        <v>24</v>
      </c>
    </row>
    <row r="9" spans="1:15" x14ac:dyDescent="0.45">
      <c r="A9" s="1">
        <v>7</v>
      </c>
      <c r="B9" t="s">
        <v>30</v>
      </c>
      <c r="C9">
        <v>1</v>
      </c>
      <c r="D9">
        <v>4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0</v>
      </c>
      <c r="N9">
        <v>13</v>
      </c>
      <c r="O9">
        <f>SUM(C9:N9)</f>
        <v>21</v>
      </c>
    </row>
    <row r="10" spans="1:15" x14ac:dyDescent="0.45">
      <c r="A10" s="1">
        <v>8</v>
      </c>
      <c r="B10" t="s">
        <v>21</v>
      </c>
      <c r="C10">
        <v>6</v>
      </c>
      <c r="D10">
        <v>1</v>
      </c>
      <c r="E10">
        <v>0</v>
      </c>
      <c r="F10">
        <v>0</v>
      </c>
      <c r="G10">
        <v>5</v>
      </c>
      <c r="H10">
        <v>3</v>
      </c>
      <c r="I10">
        <v>0</v>
      </c>
      <c r="J10">
        <v>1</v>
      </c>
      <c r="K10">
        <v>1</v>
      </c>
      <c r="L10">
        <v>0</v>
      </c>
      <c r="M10">
        <v>1</v>
      </c>
      <c r="N10">
        <v>2</v>
      </c>
      <c r="O10">
        <f>SUM(C10:N10)</f>
        <v>20</v>
      </c>
    </row>
    <row r="11" spans="1:15" x14ac:dyDescent="0.45">
      <c r="A11" s="1">
        <v>9</v>
      </c>
      <c r="B11" t="s">
        <v>12</v>
      </c>
      <c r="C11">
        <v>1</v>
      </c>
      <c r="D11">
        <v>1</v>
      </c>
      <c r="E11">
        <v>1</v>
      </c>
      <c r="F11">
        <v>0</v>
      </c>
      <c r="G11">
        <v>0</v>
      </c>
      <c r="H11">
        <v>1</v>
      </c>
      <c r="I11">
        <v>0</v>
      </c>
      <c r="J11">
        <v>3</v>
      </c>
      <c r="K11">
        <v>1</v>
      </c>
      <c r="L11">
        <v>0</v>
      </c>
      <c r="M11">
        <v>0</v>
      </c>
      <c r="N11">
        <v>0</v>
      </c>
      <c r="O11">
        <f>SUM(C11:N11)</f>
        <v>8</v>
      </c>
    </row>
    <row r="12" spans="1:15" x14ac:dyDescent="0.45">
      <c r="A12" s="1">
        <v>10</v>
      </c>
      <c r="B12" t="s">
        <v>17</v>
      </c>
      <c r="C12">
        <v>0</v>
      </c>
      <c r="D12">
        <v>3</v>
      </c>
      <c r="E12">
        <v>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SUM(C12:N12)</f>
        <v>8</v>
      </c>
    </row>
    <row r="13" spans="1:15" x14ac:dyDescent="0.45">
      <c r="A13" s="1">
        <v>11</v>
      </c>
      <c r="B13" t="s">
        <v>22</v>
      </c>
      <c r="C13">
        <v>0</v>
      </c>
      <c r="D13">
        <v>2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>SUM(C13:N13)</f>
        <v>4</v>
      </c>
    </row>
    <row r="14" spans="1:15" x14ac:dyDescent="0.45">
      <c r="A14" s="1">
        <v>12</v>
      </c>
      <c r="B14" t="s">
        <v>4</v>
      </c>
      <c r="C14">
        <v>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>SUM(C14:N14)</f>
        <v>3</v>
      </c>
    </row>
    <row r="15" spans="1:15" x14ac:dyDescent="0.45">
      <c r="A15" s="1">
        <v>13</v>
      </c>
      <c r="B15" t="s">
        <v>6</v>
      </c>
      <c r="C15">
        <v>1</v>
      </c>
      <c r="D15">
        <v>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>SUM(C15:N15)</f>
        <v>3</v>
      </c>
    </row>
    <row r="16" spans="1:15" x14ac:dyDescent="0.45">
      <c r="A16" s="1">
        <v>14</v>
      </c>
      <c r="B16" t="s">
        <v>9</v>
      </c>
      <c r="C16">
        <v>0</v>
      </c>
      <c r="D16">
        <v>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f>SUM(C16:N16)</f>
        <v>3</v>
      </c>
    </row>
    <row r="17" spans="1:15" x14ac:dyDescent="0.45">
      <c r="A17" s="1">
        <v>15</v>
      </c>
      <c r="B17" t="s">
        <v>25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</v>
      </c>
      <c r="O17">
        <f>SUM(C17:N17)</f>
        <v>3</v>
      </c>
    </row>
    <row r="18" spans="1:15" x14ac:dyDescent="0.45">
      <c r="A18" s="1">
        <v>16</v>
      </c>
      <c r="B18" t="s">
        <v>3</v>
      </c>
      <c r="C18">
        <v>1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>SUM(C18:N18)</f>
        <v>2</v>
      </c>
    </row>
    <row r="19" spans="1:15" x14ac:dyDescent="0.45">
      <c r="A19" s="1">
        <v>17</v>
      </c>
      <c r="B19" t="s">
        <v>5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f>SUM(C19:N19)</f>
        <v>2</v>
      </c>
    </row>
    <row r="20" spans="1:15" x14ac:dyDescent="0.45">
      <c r="A20" s="1">
        <v>18</v>
      </c>
      <c r="B20" t="s">
        <v>8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>SUM(C20:N20)</f>
        <v>2</v>
      </c>
    </row>
    <row r="21" spans="1:15" x14ac:dyDescent="0.45">
      <c r="A21" s="1">
        <v>19</v>
      </c>
      <c r="B21" t="s">
        <v>10</v>
      </c>
      <c r="C21">
        <v>1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>SUM(C21:N21)</f>
        <v>2</v>
      </c>
    </row>
    <row r="22" spans="1:15" x14ac:dyDescent="0.45">
      <c r="A22" s="1">
        <v>20</v>
      </c>
      <c r="B22" t="s">
        <v>15</v>
      </c>
      <c r="C22">
        <v>1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>SUM(C22:N22)</f>
        <v>2</v>
      </c>
    </row>
    <row r="23" spans="1:15" x14ac:dyDescent="0.45">
      <c r="A23" s="1">
        <v>21</v>
      </c>
      <c r="B23" t="s">
        <v>18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f>SUM(C23:N23)</f>
        <v>2</v>
      </c>
    </row>
    <row r="24" spans="1:15" x14ac:dyDescent="0.45">
      <c r="A24" s="1">
        <v>22</v>
      </c>
      <c r="B24" t="s">
        <v>20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>SUM(C24:N24)</f>
        <v>2</v>
      </c>
    </row>
    <row r="25" spans="1:15" x14ac:dyDescent="0.45">
      <c r="A25" s="1">
        <v>23</v>
      </c>
      <c r="B25" t="s">
        <v>24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f>SUM(C25:N25)</f>
        <v>2</v>
      </c>
    </row>
    <row r="26" spans="1:15" x14ac:dyDescent="0.45">
      <c r="A26" s="1">
        <v>24</v>
      </c>
      <c r="B26" t="s">
        <v>26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>SUM(C26:N26)</f>
        <v>2</v>
      </c>
    </row>
    <row r="27" spans="1:15" x14ac:dyDescent="0.45">
      <c r="A27" s="1">
        <v>25</v>
      </c>
      <c r="B27" t="s">
        <v>11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f>SUM(C27:N27)</f>
        <v>1</v>
      </c>
    </row>
    <row r="28" spans="1:15" x14ac:dyDescent="0.45">
      <c r="A28" s="1">
        <v>26</v>
      </c>
      <c r="B28" t="s">
        <v>27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f>SUM(C28:N28)</f>
        <v>1</v>
      </c>
    </row>
    <row r="29" spans="1:15" x14ac:dyDescent="0.45">
      <c r="A29" s="1">
        <v>27</v>
      </c>
      <c r="B29" t="s">
        <v>28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f>SUM(C29:N29)</f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workbookViewId="0">
      <selection activeCell="L43" sqref="L43"/>
    </sheetView>
  </sheetViews>
  <sheetFormatPr defaultRowHeight="14.25" x14ac:dyDescent="0.45"/>
  <sheetData>
    <row r="1" spans="1:10" x14ac:dyDescent="0.45">
      <c r="B1" s="1" t="s">
        <v>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</row>
    <row r="2" spans="1:10" x14ac:dyDescent="0.45">
      <c r="A2" s="1">
        <v>0</v>
      </c>
      <c r="B2" t="s">
        <v>3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1.197604790419162</v>
      </c>
      <c r="I2" s="6">
        <v>0</v>
      </c>
      <c r="J2" s="6">
        <v>0</v>
      </c>
    </row>
    <row r="3" spans="1:10" x14ac:dyDescent="0.45">
      <c r="A3" s="1">
        <v>1</v>
      </c>
      <c r="B3" t="s">
        <v>4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1.796407185628742</v>
      </c>
      <c r="I3" s="6">
        <v>0</v>
      </c>
      <c r="J3" s="6">
        <v>0</v>
      </c>
    </row>
    <row r="4" spans="1:10" x14ac:dyDescent="0.45">
      <c r="A4" s="1">
        <v>2</v>
      </c>
      <c r="B4" t="s">
        <v>5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1.197604790419162</v>
      </c>
      <c r="I4" s="6">
        <v>0</v>
      </c>
      <c r="J4" s="6">
        <v>0</v>
      </c>
    </row>
    <row r="5" spans="1:10" x14ac:dyDescent="0.45">
      <c r="A5" s="1">
        <v>3</v>
      </c>
      <c r="B5" t="s">
        <v>6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1.197604790419162</v>
      </c>
      <c r="I5" s="6">
        <v>0.54644808743169404</v>
      </c>
      <c r="J5" s="6">
        <v>0</v>
      </c>
    </row>
    <row r="6" spans="1:10" x14ac:dyDescent="0.45">
      <c r="A6" s="1">
        <v>4</v>
      </c>
      <c r="B6" t="s">
        <v>7</v>
      </c>
      <c r="C6" s="6">
        <v>0</v>
      </c>
      <c r="D6" s="6">
        <v>3.5971223021582732</v>
      </c>
      <c r="E6" s="6">
        <v>0</v>
      </c>
      <c r="F6" s="6">
        <v>0</v>
      </c>
      <c r="G6" s="6">
        <v>0</v>
      </c>
      <c r="H6" s="6">
        <v>1.796407185628742</v>
      </c>
      <c r="I6" s="6">
        <v>39.344262295081968</v>
      </c>
      <c r="J6" s="6">
        <v>0</v>
      </c>
    </row>
    <row r="7" spans="1:10" x14ac:dyDescent="0.45">
      <c r="A7" s="1">
        <v>5</v>
      </c>
      <c r="B7" t="s">
        <v>8</v>
      </c>
      <c r="C7" s="6">
        <v>0</v>
      </c>
      <c r="D7" s="6">
        <v>0</v>
      </c>
      <c r="E7" s="6">
        <v>0</v>
      </c>
      <c r="F7" s="6">
        <v>3.6363636363636358</v>
      </c>
      <c r="G7" s="6">
        <v>0</v>
      </c>
      <c r="H7" s="6">
        <v>0</v>
      </c>
      <c r="I7" s="6">
        <v>0</v>
      </c>
      <c r="J7" s="6">
        <v>0</v>
      </c>
    </row>
    <row r="8" spans="1:10" x14ac:dyDescent="0.45">
      <c r="A8" s="1">
        <v>6</v>
      </c>
      <c r="B8" t="s">
        <v>9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0.5988023952095809</v>
      </c>
      <c r="I8" s="6">
        <v>1.0928961748633881</v>
      </c>
      <c r="J8" s="6">
        <v>0</v>
      </c>
    </row>
    <row r="9" spans="1:10" x14ac:dyDescent="0.45">
      <c r="A9" s="1">
        <v>7</v>
      </c>
      <c r="B9" t="s">
        <v>10</v>
      </c>
      <c r="C9" s="6">
        <v>0</v>
      </c>
      <c r="D9" s="6">
        <v>0.71942446043165476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0.81300813008130091</v>
      </c>
    </row>
    <row r="10" spans="1:10" x14ac:dyDescent="0.45">
      <c r="A10" s="1">
        <v>8</v>
      </c>
      <c r="B10" t="s">
        <v>11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0.81300813008130091</v>
      </c>
    </row>
    <row r="11" spans="1:10" x14ac:dyDescent="0.45">
      <c r="A11" s="1">
        <v>9</v>
      </c>
      <c r="B11" t="s">
        <v>12</v>
      </c>
      <c r="C11" s="6">
        <v>0</v>
      </c>
      <c r="D11" s="6">
        <v>2.877697841726619</v>
      </c>
      <c r="E11" s="6">
        <v>0</v>
      </c>
      <c r="F11" s="6">
        <v>0</v>
      </c>
      <c r="G11" s="6">
        <v>0</v>
      </c>
      <c r="H11" s="6">
        <v>0.5988023952095809</v>
      </c>
      <c r="I11" s="6">
        <v>0.54644808743169404</v>
      </c>
      <c r="J11" s="6">
        <v>1.626016260162602</v>
      </c>
    </row>
    <row r="12" spans="1:10" x14ac:dyDescent="0.45">
      <c r="A12" s="1">
        <v>10</v>
      </c>
      <c r="B12" t="s">
        <v>13</v>
      </c>
      <c r="C12" s="6">
        <v>0</v>
      </c>
      <c r="D12" s="6">
        <v>41.726618705035968</v>
      </c>
      <c r="E12" s="6">
        <v>0</v>
      </c>
      <c r="F12" s="6">
        <v>0</v>
      </c>
      <c r="G12" s="6">
        <v>0</v>
      </c>
      <c r="H12" s="6">
        <v>0</v>
      </c>
      <c r="I12" s="6">
        <v>16.93989071038251</v>
      </c>
      <c r="J12" s="6">
        <v>0.81300813008130091</v>
      </c>
    </row>
    <row r="13" spans="1:10" x14ac:dyDescent="0.45">
      <c r="A13" s="1">
        <v>11</v>
      </c>
      <c r="B13" t="s">
        <v>14</v>
      </c>
      <c r="C13" s="6">
        <v>6.0869565217391308</v>
      </c>
      <c r="D13" s="6">
        <v>7.9136690647482011</v>
      </c>
      <c r="E13" s="6">
        <v>0</v>
      </c>
      <c r="F13" s="6">
        <v>9.0909090909090917</v>
      </c>
      <c r="G13" s="6">
        <v>0</v>
      </c>
      <c r="H13" s="6">
        <v>25.14970059880239</v>
      </c>
      <c r="I13" s="6">
        <v>0</v>
      </c>
      <c r="J13" s="6">
        <v>38.211382113821138</v>
      </c>
    </row>
    <row r="14" spans="1:10" x14ac:dyDescent="0.45">
      <c r="A14" s="1">
        <v>12</v>
      </c>
      <c r="B14" t="s">
        <v>15</v>
      </c>
      <c r="C14" s="6">
        <v>0.86956521739130432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0.54644808743169404</v>
      </c>
      <c r="J14" s="6">
        <v>0</v>
      </c>
    </row>
    <row r="15" spans="1:10" x14ac:dyDescent="0.45">
      <c r="A15" s="1">
        <v>13</v>
      </c>
      <c r="B15" t="s">
        <v>16</v>
      </c>
      <c r="C15" s="6">
        <v>22.60869565217391</v>
      </c>
      <c r="D15" s="6">
        <v>4.3165467625899279</v>
      </c>
      <c r="E15" s="6">
        <v>0</v>
      </c>
      <c r="F15" s="6">
        <v>34.545454545454547</v>
      </c>
      <c r="G15" s="6">
        <v>50</v>
      </c>
      <c r="H15" s="6">
        <v>11.976047904191621</v>
      </c>
      <c r="I15" s="6">
        <v>0</v>
      </c>
      <c r="J15" s="6">
        <v>3.2520325203252041</v>
      </c>
    </row>
    <row r="16" spans="1:10" x14ac:dyDescent="0.45">
      <c r="A16" s="1">
        <v>14</v>
      </c>
      <c r="B16" t="s">
        <v>17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4.3715846994535523</v>
      </c>
      <c r="J16" s="6">
        <v>0</v>
      </c>
    </row>
    <row r="17" spans="1:10" x14ac:dyDescent="0.45">
      <c r="A17" s="1">
        <v>15</v>
      </c>
      <c r="B17" t="s">
        <v>18</v>
      </c>
      <c r="C17" s="6">
        <v>0.86956521739130432</v>
      </c>
      <c r="D17" s="6">
        <v>0</v>
      </c>
      <c r="E17" s="6">
        <v>0</v>
      </c>
      <c r="F17" s="6">
        <v>1.8181818181818179</v>
      </c>
      <c r="G17" s="6">
        <v>0</v>
      </c>
      <c r="H17" s="6">
        <v>0</v>
      </c>
      <c r="I17" s="6">
        <v>0</v>
      </c>
      <c r="J17" s="6">
        <v>0</v>
      </c>
    </row>
    <row r="18" spans="1:10" x14ac:dyDescent="0.45">
      <c r="A18" s="1">
        <v>16</v>
      </c>
      <c r="B18" t="s">
        <v>19</v>
      </c>
      <c r="C18" s="6">
        <v>0.86956521739130432</v>
      </c>
      <c r="D18" s="6">
        <v>3.5971223021582732</v>
      </c>
      <c r="E18" s="6">
        <v>100</v>
      </c>
      <c r="F18" s="6">
        <v>10.90909090909091</v>
      </c>
      <c r="G18" s="6">
        <v>50</v>
      </c>
      <c r="H18" s="6">
        <v>22.754491017964071</v>
      </c>
      <c r="I18" s="6">
        <v>6.0109289617486326</v>
      </c>
      <c r="J18" s="6">
        <v>30.894308943089431</v>
      </c>
    </row>
    <row r="19" spans="1:10" x14ac:dyDescent="0.45">
      <c r="A19" s="1">
        <v>17</v>
      </c>
      <c r="B19" t="s">
        <v>20</v>
      </c>
      <c r="C19" s="6">
        <v>1.7391304347826091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</row>
    <row r="20" spans="1:10" x14ac:dyDescent="0.45">
      <c r="A20" s="1">
        <v>18</v>
      </c>
      <c r="B20" t="s">
        <v>21</v>
      </c>
      <c r="C20" s="6">
        <v>6.9565217391304346</v>
      </c>
      <c r="D20" s="6">
        <v>2.1582733812949639</v>
      </c>
      <c r="E20" s="6">
        <v>0</v>
      </c>
      <c r="F20" s="6">
        <v>7.2727272727272716</v>
      </c>
      <c r="G20" s="6">
        <v>0</v>
      </c>
      <c r="H20" s="6">
        <v>1.796407185628742</v>
      </c>
      <c r="I20" s="6">
        <v>0</v>
      </c>
      <c r="J20" s="6">
        <v>1.626016260162602</v>
      </c>
    </row>
    <row r="21" spans="1:10" x14ac:dyDescent="0.45">
      <c r="A21" s="1">
        <v>19</v>
      </c>
      <c r="B21" t="s">
        <v>22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2.1857923497267762</v>
      </c>
      <c r="J21" s="6">
        <v>0</v>
      </c>
    </row>
    <row r="22" spans="1:10" x14ac:dyDescent="0.45">
      <c r="A22" s="1">
        <v>20</v>
      </c>
      <c r="B22" t="s">
        <v>23</v>
      </c>
      <c r="C22" s="6">
        <v>0</v>
      </c>
      <c r="D22" s="6">
        <v>1.43884892086331</v>
      </c>
      <c r="E22" s="6">
        <v>0</v>
      </c>
      <c r="F22" s="6">
        <v>0</v>
      </c>
      <c r="G22" s="6">
        <v>0</v>
      </c>
      <c r="H22" s="6">
        <v>2.395209580838324</v>
      </c>
      <c r="I22" s="6">
        <v>9.8360655737704921</v>
      </c>
      <c r="J22" s="6">
        <v>0</v>
      </c>
    </row>
    <row r="23" spans="1:10" x14ac:dyDescent="0.45">
      <c r="A23" s="1">
        <v>21</v>
      </c>
      <c r="B23" t="s">
        <v>24</v>
      </c>
      <c r="C23" s="6">
        <v>0.86956521739130432</v>
      </c>
      <c r="D23" s="6">
        <v>0</v>
      </c>
      <c r="E23" s="6">
        <v>0</v>
      </c>
      <c r="F23" s="6">
        <v>0</v>
      </c>
      <c r="G23" s="6">
        <v>0</v>
      </c>
      <c r="H23" s="6">
        <v>0.5988023952095809</v>
      </c>
      <c r="I23" s="6">
        <v>0</v>
      </c>
      <c r="J23" s="6">
        <v>0</v>
      </c>
    </row>
    <row r="24" spans="1:10" x14ac:dyDescent="0.45">
      <c r="A24" s="1">
        <v>22</v>
      </c>
      <c r="B24" t="s">
        <v>25</v>
      </c>
      <c r="C24" s="6">
        <v>0</v>
      </c>
      <c r="D24" s="6">
        <v>0.71942446043165476</v>
      </c>
      <c r="E24" s="6">
        <v>0</v>
      </c>
      <c r="F24" s="6">
        <v>0</v>
      </c>
      <c r="G24" s="6">
        <v>0</v>
      </c>
      <c r="H24" s="6">
        <v>0.5988023952095809</v>
      </c>
      <c r="I24" s="6">
        <v>0.54644808743169404</v>
      </c>
      <c r="J24" s="6">
        <v>0</v>
      </c>
    </row>
    <row r="25" spans="1:10" x14ac:dyDescent="0.45">
      <c r="A25" s="1">
        <v>23</v>
      </c>
      <c r="B25" t="s">
        <v>26</v>
      </c>
      <c r="C25" s="6">
        <v>0</v>
      </c>
      <c r="D25" s="6">
        <v>1.43884892086331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</row>
    <row r="26" spans="1:10" x14ac:dyDescent="0.45">
      <c r="A26" s="1">
        <v>24</v>
      </c>
      <c r="B26" t="s">
        <v>27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0.5988023952095809</v>
      </c>
      <c r="I26" s="6">
        <v>0</v>
      </c>
      <c r="J26" s="6">
        <v>0</v>
      </c>
    </row>
    <row r="27" spans="1:10" x14ac:dyDescent="0.45">
      <c r="A27" s="1">
        <v>25</v>
      </c>
      <c r="B27" t="s">
        <v>28</v>
      </c>
      <c r="C27" s="6">
        <v>0.86956521739130432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</row>
    <row r="28" spans="1:10" x14ac:dyDescent="0.45">
      <c r="A28" s="1">
        <v>26</v>
      </c>
      <c r="B28" t="s">
        <v>29</v>
      </c>
      <c r="C28" s="6">
        <v>58.260869565217391</v>
      </c>
      <c r="D28" s="6">
        <v>28.057553956834528</v>
      </c>
      <c r="E28" s="6">
        <v>0</v>
      </c>
      <c r="F28" s="6">
        <v>32.727272727272727</v>
      </c>
      <c r="G28" s="6">
        <v>0</v>
      </c>
      <c r="H28" s="6">
        <v>25.14970059880239</v>
      </c>
      <c r="I28" s="6">
        <v>9.8360655737704921</v>
      </c>
      <c r="J28" s="6">
        <v>19.512195121951219</v>
      </c>
    </row>
    <row r="29" spans="1:10" x14ac:dyDescent="0.45">
      <c r="A29" s="1">
        <v>27</v>
      </c>
      <c r="B29" t="s">
        <v>30</v>
      </c>
      <c r="C29" s="6">
        <v>0</v>
      </c>
      <c r="D29" s="6">
        <v>1.43884892086331</v>
      </c>
      <c r="E29" s="6">
        <v>0</v>
      </c>
      <c r="F29" s="6">
        <v>0</v>
      </c>
      <c r="G29" s="6">
        <v>0</v>
      </c>
      <c r="H29" s="6">
        <v>0.5988023952095809</v>
      </c>
      <c r="I29" s="6">
        <v>8.1967213114754092</v>
      </c>
      <c r="J29" s="6">
        <v>2.4390243902439019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0"/>
  <sheetViews>
    <sheetView tabSelected="1" workbookViewId="0">
      <selection activeCell="B1" sqref="B1:K30"/>
    </sheetView>
  </sheetViews>
  <sheetFormatPr defaultRowHeight="14.25" x14ac:dyDescent="0.45"/>
  <cols>
    <col min="2" max="2" width="9.46484375" customWidth="1"/>
    <col min="3" max="3" width="11.796875" customWidth="1"/>
    <col min="4" max="4" width="9.33203125" customWidth="1"/>
    <col min="5" max="5" width="18.19921875" customWidth="1"/>
    <col min="7" max="7" width="16.1328125" customWidth="1"/>
    <col min="8" max="8" width="16.796875" customWidth="1"/>
    <col min="9" max="9" width="12.6640625" customWidth="1"/>
    <col min="10" max="10" width="25.1328125" customWidth="1"/>
    <col min="11" max="11" width="12.6640625" customWidth="1"/>
  </cols>
  <sheetData>
    <row r="1" spans="1:11" x14ac:dyDescent="0.45">
      <c r="B1" s="8" t="s">
        <v>0</v>
      </c>
      <c r="C1" s="8" t="s">
        <v>31</v>
      </c>
      <c r="D1" s="8" t="s">
        <v>32</v>
      </c>
      <c r="E1" s="8" t="s">
        <v>33</v>
      </c>
      <c r="F1" s="8" t="s">
        <v>34</v>
      </c>
      <c r="G1" s="8" t="s">
        <v>35</v>
      </c>
      <c r="H1" s="8" t="s">
        <v>36</v>
      </c>
      <c r="I1" s="8" t="s">
        <v>37</v>
      </c>
      <c r="J1" s="8" t="s">
        <v>38</v>
      </c>
      <c r="K1" s="8" t="s">
        <v>43</v>
      </c>
    </row>
    <row r="2" spans="1:11" x14ac:dyDescent="0.45">
      <c r="A2" s="7">
        <v>0</v>
      </c>
      <c r="B2" s="9" t="s">
        <v>19</v>
      </c>
      <c r="C2" s="10" t="s">
        <v>44</v>
      </c>
      <c r="D2" s="10" t="s">
        <v>44</v>
      </c>
      <c r="E2" s="10" t="s">
        <v>44</v>
      </c>
      <c r="F2" s="10" t="s">
        <v>44</v>
      </c>
      <c r="G2" s="10" t="s">
        <v>44</v>
      </c>
      <c r="H2" s="10" t="s">
        <v>44</v>
      </c>
      <c r="I2" s="10" t="s">
        <v>44</v>
      </c>
      <c r="J2" s="10" t="s">
        <v>44</v>
      </c>
      <c r="K2" s="10">
        <v>100</v>
      </c>
    </row>
    <row r="3" spans="1:11" x14ac:dyDescent="0.45">
      <c r="A3" s="7">
        <v>1</v>
      </c>
      <c r="B3" s="9" t="s">
        <v>16</v>
      </c>
      <c r="C3" s="10" t="s">
        <v>44</v>
      </c>
      <c r="D3" s="10" t="s">
        <v>44</v>
      </c>
      <c r="E3" s="10"/>
      <c r="F3" s="10" t="s">
        <v>44</v>
      </c>
      <c r="G3" s="10" t="s">
        <v>44</v>
      </c>
      <c r="H3" s="10" t="s">
        <v>44</v>
      </c>
      <c r="I3" s="10"/>
      <c r="J3" s="10" t="s">
        <v>44</v>
      </c>
      <c r="K3" s="10">
        <v>75</v>
      </c>
    </row>
    <row r="4" spans="1:11" ht="28.5" x14ac:dyDescent="0.45">
      <c r="A4" s="7">
        <v>2</v>
      </c>
      <c r="B4" s="9" t="s">
        <v>29</v>
      </c>
      <c r="C4" s="10" t="s">
        <v>44</v>
      </c>
      <c r="D4" s="10" t="s">
        <v>44</v>
      </c>
      <c r="E4" s="10"/>
      <c r="F4" s="10" t="s">
        <v>44</v>
      </c>
      <c r="G4" s="10"/>
      <c r="H4" s="10" t="s">
        <v>44</v>
      </c>
      <c r="I4" s="10" t="s">
        <v>44</v>
      </c>
      <c r="J4" s="10" t="s">
        <v>44</v>
      </c>
      <c r="K4" s="10">
        <v>75</v>
      </c>
    </row>
    <row r="5" spans="1:11" x14ac:dyDescent="0.45">
      <c r="A5" s="7">
        <v>3</v>
      </c>
      <c r="B5" s="9" t="s">
        <v>14</v>
      </c>
      <c r="C5" s="10" t="s">
        <v>44</v>
      </c>
      <c r="D5" s="10" t="s">
        <v>44</v>
      </c>
      <c r="E5" s="10"/>
      <c r="F5" s="10" t="s">
        <v>44</v>
      </c>
      <c r="G5" s="10"/>
      <c r="H5" s="10" t="s">
        <v>44</v>
      </c>
      <c r="I5" s="10"/>
      <c r="J5" s="10" t="s">
        <v>44</v>
      </c>
      <c r="K5" s="10">
        <v>62.5</v>
      </c>
    </row>
    <row r="6" spans="1:11" x14ac:dyDescent="0.45">
      <c r="A6" s="7">
        <v>4</v>
      </c>
      <c r="B6" s="9" t="s">
        <v>21</v>
      </c>
      <c r="C6" s="10" t="s">
        <v>44</v>
      </c>
      <c r="D6" s="10" t="s">
        <v>44</v>
      </c>
      <c r="E6" s="10"/>
      <c r="F6" s="10" t="s">
        <v>44</v>
      </c>
      <c r="G6" s="10"/>
      <c r="H6" s="10" t="s">
        <v>44</v>
      </c>
      <c r="I6" s="10"/>
      <c r="J6" s="10" t="s">
        <v>44</v>
      </c>
      <c r="K6" s="10">
        <v>62.5</v>
      </c>
    </row>
    <row r="7" spans="1:11" x14ac:dyDescent="0.45">
      <c r="A7" s="7">
        <v>5</v>
      </c>
      <c r="B7" s="9" t="s">
        <v>12</v>
      </c>
      <c r="C7" s="10"/>
      <c r="D7" s="10" t="s">
        <v>44</v>
      </c>
      <c r="E7" s="10"/>
      <c r="F7" s="10"/>
      <c r="G7" s="10"/>
      <c r="H7" s="10" t="s">
        <v>44</v>
      </c>
      <c r="I7" s="10" t="s">
        <v>44</v>
      </c>
      <c r="J7" s="10" t="s">
        <v>44</v>
      </c>
      <c r="K7" s="10">
        <v>50</v>
      </c>
    </row>
    <row r="8" spans="1:11" x14ac:dyDescent="0.45">
      <c r="A8" s="7">
        <v>6</v>
      </c>
      <c r="B8" s="9" t="s">
        <v>30</v>
      </c>
      <c r="C8" s="10"/>
      <c r="D8" s="10" t="s">
        <v>44</v>
      </c>
      <c r="E8" s="10"/>
      <c r="F8" s="10"/>
      <c r="G8" s="10"/>
      <c r="H8" s="10" t="s">
        <v>44</v>
      </c>
      <c r="I8" s="10" t="s">
        <v>44</v>
      </c>
      <c r="J8" s="10" t="s">
        <v>44</v>
      </c>
      <c r="K8" s="10">
        <v>50</v>
      </c>
    </row>
    <row r="9" spans="1:11" x14ac:dyDescent="0.45">
      <c r="A9" s="7">
        <v>7</v>
      </c>
      <c r="B9" s="9" t="s">
        <v>7</v>
      </c>
      <c r="C9" s="10"/>
      <c r="D9" s="10" t="s">
        <v>44</v>
      </c>
      <c r="E9" s="10"/>
      <c r="F9" s="10"/>
      <c r="G9" s="10"/>
      <c r="H9" s="10" t="s">
        <v>44</v>
      </c>
      <c r="I9" s="10" t="s">
        <v>44</v>
      </c>
      <c r="J9" s="10"/>
      <c r="K9" s="10">
        <v>37.5</v>
      </c>
    </row>
    <row r="10" spans="1:11" x14ac:dyDescent="0.45">
      <c r="A10" s="7">
        <v>8</v>
      </c>
      <c r="B10" s="9" t="s">
        <v>13</v>
      </c>
      <c r="C10" s="10"/>
      <c r="D10" s="10" t="s">
        <v>44</v>
      </c>
      <c r="E10" s="10"/>
      <c r="F10" s="10"/>
      <c r="G10" s="10"/>
      <c r="H10" s="10"/>
      <c r="I10" s="10" t="s">
        <v>44</v>
      </c>
      <c r="J10" s="10" t="s">
        <v>44</v>
      </c>
      <c r="K10" s="10">
        <v>37.5</v>
      </c>
    </row>
    <row r="11" spans="1:11" ht="28.5" x14ac:dyDescent="0.45">
      <c r="A11" s="7">
        <v>9</v>
      </c>
      <c r="B11" s="9" t="s">
        <v>23</v>
      </c>
      <c r="C11" s="10"/>
      <c r="D11" s="10" t="s">
        <v>44</v>
      </c>
      <c r="E11" s="10"/>
      <c r="F11" s="10"/>
      <c r="G11" s="10"/>
      <c r="H11" s="10" t="s">
        <v>44</v>
      </c>
      <c r="I11" s="10" t="s">
        <v>44</v>
      </c>
      <c r="J11" s="10"/>
      <c r="K11" s="10">
        <v>37.5</v>
      </c>
    </row>
    <row r="12" spans="1:11" x14ac:dyDescent="0.45">
      <c r="A12" s="7">
        <v>10</v>
      </c>
      <c r="B12" s="9" t="s">
        <v>25</v>
      </c>
      <c r="C12" s="10"/>
      <c r="D12" s="10" t="s">
        <v>44</v>
      </c>
      <c r="E12" s="10"/>
      <c r="F12" s="10"/>
      <c r="G12" s="10"/>
      <c r="H12" s="10" t="s">
        <v>44</v>
      </c>
      <c r="I12" s="10" t="s">
        <v>44</v>
      </c>
      <c r="J12" s="10"/>
      <c r="K12" s="10">
        <v>37.5</v>
      </c>
    </row>
    <row r="13" spans="1:11" x14ac:dyDescent="0.45">
      <c r="A13" s="7">
        <v>11</v>
      </c>
      <c r="B13" s="9" t="s">
        <v>6</v>
      </c>
      <c r="C13" s="10"/>
      <c r="D13" s="10"/>
      <c r="E13" s="10"/>
      <c r="F13" s="10"/>
      <c r="G13" s="10"/>
      <c r="H13" s="10" t="s">
        <v>44</v>
      </c>
      <c r="I13" s="10" t="s">
        <v>44</v>
      </c>
      <c r="J13" s="10"/>
      <c r="K13" s="10">
        <v>25</v>
      </c>
    </row>
    <row r="14" spans="1:11" ht="28.5" x14ac:dyDescent="0.45">
      <c r="A14" s="7">
        <v>12</v>
      </c>
      <c r="B14" s="9" t="s">
        <v>9</v>
      </c>
      <c r="C14" s="10"/>
      <c r="D14" s="10"/>
      <c r="E14" s="10"/>
      <c r="F14" s="10"/>
      <c r="G14" s="10"/>
      <c r="H14" s="10" t="s">
        <v>44</v>
      </c>
      <c r="I14" s="10" t="s">
        <v>44</v>
      </c>
      <c r="J14" s="10"/>
      <c r="K14" s="10">
        <v>25</v>
      </c>
    </row>
    <row r="15" spans="1:11" x14ac:dyDescent="0.45">
      <c r="A15" s="7">
        <v>13</v>
      </c>
      <c r="B15" s="9" t="s">
        <v>10</v>
      </c>
      <c r="C15" s="10"/>
      <c r="D15" s="10" t="s">
        <v>44</v>
      </c>
      <c r="E15" s="10"/>
      <c r="F15" s="10"/>
      <c r="G15" s="10"/>
      <c r="H15" s="10"/>
      <c r="I15" s="10"/>
      <c r="J15" s="10" t="s">
        <v>44</v>
      </c>
      <c r="K15" s="10">
        <v>25</v>
      </c>
    </row>
    <row r="16" spans="1:11" x14ac:dyDescent="0.45">
      <c r="A16" s="7">
        <v>14</v>
      </c>
      <c r="B16" s="9" t="s">
        <v>15</v>
      </c>
      <c r="C16" s="10" t="s">
        <v>44</v>
      </c>
      <c r="D16" s="10"/>
      <c r="E16" s="10"/>
      <c r="F16" s="10"/>
      <c r="G16" s="10"/>
      <c r="H16" s="10"/>
      <c r="I16" s="10" t="s">
        <v>44</v>
      </c>
      <c r="J16" s="10"/>
      <c r="K16" s="10">
        <v>25</v>
      </c>
    </row>
    <row r="17" spans="1:11" x14ac:dyDescent="0.45">
      <c r="A17" s="7">
        <v>15</v>
      </c>
      <c r="B17" s="9" t="s">
        <v>18</v>
      </c>
      <c r="C17" s="10" t="s">
        <v>44</v>
      </c>
      <c r="D17" s="10"/>
      <c r="E17" s="10"/>
      <c r="F17" s="10" t="s">
        <v>44</v>
      </c>
      <c r="G17" s="10"/>
      <c r="H17" s="10"/>
      <c r="I17" s="10"/>
      <c r="J17" s="10"/>
      <c r="K17" s="10">
        <v>25</v>
      </c>
    </row>
    <row r="18" spans="1:11" x14ac:dyDescent="0.45">
      <c r="A18" s="7">
        <v>16</v>
      </c>
      <c r="B18" s="9" t="s">
        <v>24</v>
      </c>
      <c r="C18" s="10" t="s">
        <v>44</v>
      </c>
      <c r="D18" s="10"/>
      <c r="E18" s="10"/>
      <c r="F18" s="10"/>
      <c r="G18" s="10"/>
      <c r="H18" s="10" t="s">
        <v>44</v>
      </c>
      <c r="I18" s="10"/>
      <c r="J18" s="10"/>
      <c r="K18" s="10">
        <v>25</v>
      </c>
    </row>
    <row r="19" spans="1:11" x14ac:dyDescent="0.45">
      <c r="A19" s="7">
        <v>17</v>
      </c>
      <c r="B19" s="9" t="s">
        <v>3</v>
      </c>
      <c r="C19" s="10"/>
      <c r="D19" s="10"/>
      <c r="E19" s="10"/>
      <c r="F19" s="10"/>
      <c r="G19" s="10"/>
      <c r="H19" s="10" t="s">
        <v>44</v>
      </c>
      <c r="I19" s="10"/>
      <c r="J19" s="10"/>
      <c r="K19" s="10">
        <v>12.5</v>
      </c>
    </row>
    <row r="20" spans="1:11" x14ac:dyDescent="0.45">
      <c r="A20" s="7">
        <v>18</v>
      </c>
      <c r="B20" s="9" t="s">
        <v>4</v>
      </c>
      <c r="C20" s="10"/>
      <c r="D20" s="10"/>
      <c r="E20" s="10"/>
      <c r="F20" s="10"/>
      <c r="G20" s="10"/>
      <c r="H20" s="10" t="s">
        <v>44</v>
      </c>
      <c r="I20" s="10"/>
      <c r="J20" s="10"/>
      <c r="K20" s="10">
        <v>12.5</v>
      </c>
    </row>
    <row r="21" spans="1:11" x14ac:dyDescent="0.45">
      <c r="A21" s="7">
        <v>19</v>
      </c>
      <c r="B21" s="9" t="s">
        <v>5</v>
      </c>
      <c r="C21" s="10"/>
      <c r="D21" s="10"/>
      <c r="E21" s="10"/>
      <c r="F21" s="10"/>
      <c r="G21" s="10"/>
      <c r="H21" s="10" t="s">
        <v>44</v>
      </c>
      <c r="I21" s="10"/>
      <c r="J21" s="10"/>
      <c r="K21" s="10">
        <v>12.5</v>
      </c>
    </row>
    <row r="22" spans="1:11" x14ac:dyDescent="0.45">
      <c r="A22" s="7">
        <v>20</v>
      </c>
      <c r="B22" s="9" t="s">
        <v>8</v>
      </c>
      <c r="C22" s="10"/>
      <c r="D22" s="10"/>
      <c r="E22" s="10"/>
      <c r="F22" s="10" t="s">
        <v>44</v>
      </c>
      <c r="G22" s="10"/>
      <c r="H22" s="10"/>
      <c r="I22" s="10"/>
      <c r="J22" s="10"/>
      <c r="K22" s="10">
        <v>12.5</v>
      </c>
    </row>
    <row r="23" spans="1:11" x14ac:dyDescent="0.45">
      <c r="A23" s="7">
        <v>21</v>
      </c>
      <c r="B23" s="9" t="s">
        <v>11</v>
      </c>
      <c r="C23" s="10"/>
      <c r="D23" s="10"/>
      <c r="E23" s="10"/>
      <c r="F23" s="10"/>
      <c r="G23" s="10"/>
      <c r="H23" s="10"/>
      <c r="I23" s="10"/>
      <c r="J23" s="10" t="s">
        <v>44</v>
      </c>
      <c r="K23" s="10">
        <v>12.5</v>
      </c>
    </row>
    <row r="24" spans="1:11" ht="28.5" x14ac:dyDescent="0.45">
      <c r="A24" s="7">
        <v>22</v>
      </c>
      <c r="B24" s="9" t="s">
        <v>17</v>
      </c>
      <c r="C24" s="10"/>
      <c r="D24" s="10"/>
      <c r="E24" s="10"/>
      <c r="F24" s="10"/>
      <c r="G24" s="10"/>
      <c r="H24" s="10"/>
      <c r="I24" s="10" t="s">
        <v>44</v>
      </c>
      <c r="J24" s="10"/>
      <c r="K24" s="10">
        <v>12.5</v>
      </c>
    </row>
    <row r="25" spans="1:11" x14ac:dyDescent="0.45">
      <c r="A25" s="7">
        <v>23</v>
      </c>
      <c r="B25" s="9" t="s">
        <v>20</v>
      </c>
      <c r="C25" s="10" t="s">
        <v>44</v>
      </c>
      <c r="D25" s="10"/>
      <c r="E25" s="10"/>
      <c r="F25" s="10"/>
      <c r="G25" s="10"/>
      <c r="H25" s="10"/>
      <c r="I25" s="10"/>
      <c r="J25" s="10"/>
      <c r="K25" s="10">
        <v>12.5</v>
      </c>
    </row>
    <row r="26" spans="1:11" x14ac:dyDescent="0.45">
      <c r="A26" s="7">
        <v>24</v>
      </c>
      <c r="B26" s="9" t="s">
        <v>22</v>
      </c>
      <c r="C26" s="10"/>
      <c r="D26" s="10"/>
      <c r="E26" s="10"/>
      <c r="F26" s="10"/>
      <c r="G26" s="10"/>
      <c r="H26" s="10"/>
      <c r="I26" s="10" t="s">
        <v>44</v>
      </c>
      <c r="J26" s="10"/>
      <c r="K26" s="10">
        <v>12.5</v>
      </c>
    </row>
    <row r="27" spans="1:11" x14ac:dyDescent="0.45">
      <c r="A27" s="7">
        <v>25</v>
      </c>
      <c r="B27" s="9" t="s">
        <v>26</v>
      </c>
      <c r="C27" s="10"/>
      <c r="D27" s="10" t="s">
        <v>44</v>
      </c>
      <c r="E27" s="10"/>
      <c r="F27" s="10"/>
      <c r="G27" s="10"/>
      <c r="H27" s="10"/>
      <c r="I27" s="10"/>
      <c r="J27" s="10"/>
      <c r="K27" s="10">
        <v>12.5</v>
      </c>
    </row>
    <row r="28" spans="1:11" x14ac:dyDescent="0.45">
      <c r="A28" s="7">
        <v>26</v>
      </c>
      <c r="B28" s="9" t="s">
        <v>27</v>
      </c>
      <c r="C28" s="10"/>
      <c r="D28" s="10"/>
      <c r="E28" s="10"/>
      <c r="F28" s="10"/>
      <c r="G28" s="10"/>
      <c r="H28" s="10" t="s">
        <v>44</v>
      </c>
      <c r="I28" s="10"/>
      <c r="J28" s="10"/>
      <c r="K28" s="10">
        <v>12.5</v>
      </c>
    </row>
    <row r="29" spans="1:11" x14ac:dyDescent="0.45">
      <c r="A29" s="7">
        <v>27</v>
      </c>
      <c r="B29" s="9" t="s">
        <v>28</v>
      </c>
      <c r="C29" s="10" t="s">
        <v>44</v>
      </c>
      <c r="D29" s="10"/>
      <c r="E29" s="10"/>
      <c r="F29" s="10"/>
      <c r="G29" s="10"/>
      <c r="H29" s="10"/>
      <c r="I29" s="10"/>
      <c r="J29" s="10"/>
      <c r="K29" s="10">
        <v>12.5</v>
      </c>
    </row>
    <row r="30" spans="1:11" x14ac:dyDescent="0.45">
      <c r="B30" s="11" t="s">
        <v>62</v>
      </c>
      <c r="C30" s="12">
        <f>COUNTIF(C2:C29,"x")</f>
        <v>10</v>
      </c>
      <c r="D30" s="12">
        <f t="shared" ref="D30:K30" si="0">COUNTIF(D2:D29,"x")</f>
        <v>13</v>
      </c>
      <c r="E30" s="12">
        <f t="shared" si="0"/>
        <v>1</v>
      </c>
      <c r="F30" s="12">
        <f t="shared" si="0"/>
        <v>7</v>
      </c>
      <c r="G30" s="12">
        <f t="shared" si="0"/>
        <v>2</v>
      </c>
      <c r="H30" s="12">
        <f t="shared" si="0"/>
        <v>17</v>
      </c>
      <c r="I30" s="12">
        <f t="shared" si="0"/>
        <v>13</v>
      </c>
      <c r="J30" s="12">
        <f t="shared" si="0"/>
        <v>10</v>
      </c>
      <c r="K30" s="12"/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29"/>
  <sheetViews>
    <sheetView workbookViewId="0">
      <selection activeCell="P13" sqref="P13:W13"/>
    </sheetView>
  </sheetViews>
  <sheetFormatPr defaultRowHeight="14.25" x14ac:dyDescent="0.45"/>
  <sheetData>
    <row r="1" spans="1:25" x14ac:dyDescent="0.4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45">
      <c r="A2" s="1" t="s">
        <v>3</v>
      </c>
      <c r="B2">
        <v>0</v>
      </c>
      <c r="C2">
        <v>0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45">
      <c r="A3" s="1" t="s">
        <v>4</v>
      </c>
      <c r="B3">
        <v>1</v>
      </c>
      <c r="C3">
        <v>0</v>
      </c>
      <c r="D3">
        <v>0</v>
      </c>
      <c r="E3">
        <v>4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4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2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45">
      <c r="A5" s="1" t="s">
        <v>6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</row>
    <row r="6" spans="1:25" x14ac:dyDescent="0.4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12</v>
      </c>
      <c r="I6">
        <v>8</v>
      </c>
      <c r="J6">
        <v>8</v>
      </c>
      <c r="K6">
        <v>9</v>
      </c>
      <c r="L6">
        <v>9</v>
      </c>
      <c r="M6">
        <v>12</v>
      </c>
      <c r="N6">
        <v>4</v>
      </c>
      <c r="O6">
        <v>3</v>
      </c>
      <c r="P6">
        <v>0</v>
      </c>
      <c r="Q6">
        <v>1</v>
      </c>
      <c r="R6">
        <v>0</v>
      </c>
      <c r="S6">
        <v>2</v>
      </c>
      <c r="T6">
        <v>2</v>
      </c>
      <c r="U6">
        <v>3</v>
      </c>
      <c r="V6">
        <v>3</v>
      </c>
      <c r="W6">
        <v>6</v>
      </c>
      <c r="X6">
        <v>0</v>
      </c>
      <c r="Y6">
        <v>0</v>
      </c>
    </row>
    <row r="7" spans="1:25" x14ac:dyDescent="0.4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</row>
    <row r="8" spans="1:25" x14ac:dyDescent="0.45">
      <c r="A8" s="1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45">
      <c r="A9" s="1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45">
      <c r="A10" s="1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45">
      <c r="A11" s="1" t="s">
        <v>12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1</v>
      </c>
      <c r="L11">
        <v>1</v>
      </c>
      <c r="M11">
        <v>0</v>
      </c>
      <c r="N11">
        <v>2</v>
      </c>
      <c r="O11">
        <v>0</v>
      </c>
      <c r="P11">
        <v>0</v>
      </c>
      <c r="Q11">
        <v>1</v>
      </c>
      <c r="R11">
        <v>0</v>
      </c>
      <c r="S11">
        <v>1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</row>
    <row r="12" spans="1:25" x14ac:dyDescent="0.45">
      <c r="A12" s="1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24</v>
      </c>
      <c r="I12">
        <v>4</v>
      </c>
      <c r="J12">
        <v>4</v>
      </c>
      <c r="K12">
        <v>8</v>
      </c>
      <c r="L12">
        <v>9</v>
      </c>
      <c r="M12">
        <v>4</v>
      </c>
      <c r="N12">
        <v>4</v>
      </c>
      <c r="O12">
        <v>1</v>
      </c>
      <c r="P12">
        <v>0</v>
      </c>
      <c r="Q12">
        <v>2</v>
      </c>
      <c r="R12">
        <v>2</v>
      </c>
      <c r="S12">
        <v>1</v>
      </c>
      <c r="T12">
        <v>4</v>
      </c>
      <c r="U12">
        <v>5</v>
      </c>
      <c r="V12">
        <v>17</v>
      </c>
      <c r="W12">
        <v>11</v>
      </c>
      <c r="X12">
        <v>0</v>
      </c>
      <c r="Y12">
        <v>0</v>
      </c>
    </row>
    <row r="13" spans="1:25" x14ac:dyDescent="0.45">
      <c r="A13" s="1" t="s">
        <v>14</v>
      </c>
      <c r="B13">
        <v>3</v>
      </c>
      <c r="C13">
        <v>1</v>
      </c>
      <c r="D13">
        <v>1</v>
      </c>
      <c r="E13">
        <v>4</v>
      </c>
      <c r="F13">
        <v>2</v>
      </c>
      <c r="G13">
        <v>1</v>
      </c>
      <c r="H13">
        <v>1</v>
      </c>
      <c r="I13">
        <v>1</v>
      </c>
      <c r="J13">
        <v>5</v>
      </c>
      <c r="K13">
        <v>11</v>
      </c>
      <c r="L13">
        <v>6</v>
      </c>
      <c r="M13">
        <v>0</v>
      </c>
      <c r="N13">
        <v>2</v>
      </c>
      <c r="O13">
        <v>9</v>
      </c>
      <c r="P13">
        <v>13</v>
      </c>
      <c r="Q13">
        <v>3</v>
      </c>
      <c r="R13">
        <v>17</v>
      </c>
      <c r="S13">
        <v>10</v>
      </c>
      <c r="T13">
        <v>14</v>
      </c>
      <c r="U13">
        <v>6</v>
      </c>
      <c r="V13">
        <v>14</v>
      </c>
      <c r="W13">
        <v>17</v>
      </c>
      <c r="X13">
        <v>5</v>
      </c>
      <c r="Y13">
        <v>5</v>
      </c>
    </row>
    <row r="14" spans="1:25" x14ac:dyDescent="0.45">
      <c r="A14" s="1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45">
      <c r="A15" s="1" t="s">
        <v>16</v>
      </c>
      <c r="B15">
        <v>6</v>
      </c>
      <c r="C15">
        <v>5</v>
      </c>
      <c r="D15">
        <v>4</v>
      </c>
      <c r="E15">
        <v>5</v>
      </c>
      <c r="F15">
        <v>2</v>
      </c>
      <c r="G15">
        <v>4</v>
      </c>
      <c r="H15">
        <v>5</v>
      </c>
      <c r="I15">
        <v>3</v>
      </c>
      <c r="J15">
        <v>0</v>
      </c>
      <c r="K15">
        <v>3</v>
      </c>
      <c r="L15">
        <v>3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1</v>
      </c>
      <c r="T15">
        <v>8</v>
      </c>
      <c r="U15">
        <v>8</v>
      </c>
      <c r="V15">
        <v>4</v>
      </c>
      <c r="W15">
        <v>2</v>
      </c>
      <c r="X15">
        <v>7</v>
      </c>
      <c r="Y15">
        <v>4</v>
      </c>
    </row>
    <row r="16" spans="1:25" x14ac:dyDescent="0.45">
      <c r="A16" s="1" t="s">
        <v>17</v>
      </c>
      <c r="B16">
        <v>2</v>
      </c>
      <c r="C16">
        <v>1</v>
      </c>
      <c r="D16">
        <v>0</v>
      </c>
      <c r="E16">
        <v>0</v>
      </c>
      <c r="F16">
        <v>2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3</v>
      </c>
      <c r="Y16">
        <v>2</v>
      </c>
    </row>
    <row r="17" spans="1:25" x14ac:dyDescent="0.45">
      <c r="A17" s="1" t="s">
        <v>18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45">
      <c r="A18" s="1" t="s">
        <v>19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12</v>
      </c>
      <c r="I18">
        <v>8</v>
      </c>
      <c r="J18">
        <v>15</v>
      </c>
      <c r="K18">
        <v>5</v>
      </c>
      <c r="L18">
        <v>8</v>
      </c>
      <c r="M18">
        <v>1</v>
      </c>
      <c r="N18">
        <v>4</v>
      </c>
      <c r="O18">
        <v>14</v>
      </c>
      <c r="P18">
        <v>8</v>
      </c>
      <c r="Q18">
        <v>28</v>
      </c>
      <c r="R18">
        <v>21</v>
      </c>
      <c r="S18">
        <v>5</v>
      </c>
      <c r="T18">
        <v>0</v>
      </c>
      <c r="U18">
        <v>1</v>
      </c>
      <c r="V18">
        <v>0</v>
      </c>
      <c r="W18">
        <v>6</v>
      </c>
      <c r="X18">
        <v>0</v>
      </c>
      <c r="Y18">
        <v>2</v>
      </c>
    </row>
    <row r="19" spans="1:25" x14ac:dyDescent="0.45">
      <c r="A19" s="1" t="s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45">
      <c r="A20" s="1" t="s">
        <v>21</v>
      </c>
      <c r="B20">
        <v>0</v>
      </c>
      <c r="C20">
        <v>2</v>
      </c>
      <c r="D20">
        <v>0</v>
      </c>
      <c r="E20">
        <v>0</v>
      </c>
      <c r="F20">
        <v>2</v>
      </c>
      <c r="G20">
        <v>0</v>
      </c>
      <c r="H20">
        <v>0</v>
      </c>
      <c r="I20">
        <v>1</v>
      </c>
      <c r="J20">
        <v>2</v>
      </c>
      <c r="K20">
        <v>3</v>
      </c>
      <c r="L20">
        <v>0</v>
      </c>
      <c r="M20">
        <v>0</v>
      </c>
      <c r="N20">
        <v>1</v>
      </c>
      <c r="O20">
        <v>0</v>
      </c>
      <c r="P20">
        <v>1</v>
      </c>
      <c r="Q20">
        <v>2</v>
      </c>
      <c r="R20">
        <v>0</v>
      </c>
      <c r="S20">
        <v>2</v>
      </c>
      <c r="T20">
        <v>0</v>
      </c>
      <c r="U20">
        <v>1</v>
      </c>
      <c r="V20">
        <v>3</v>
      </c>
      <c r="W20">
        <v>0</v>
      </c>
      <c r="X20">
        <v>0</v>
      </c>
      <c r="Y20">
        <v>0</v>
      </c>
    </row>
    <row r="21" spans="1:25" x14ac:dyDescent="0.45">
      <c r="A21" s="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2</v>
      </c>
      <c r="Y21">
        <v>2</v>
      </c>
    </row>
    <row r="22" spans="1:25" x14ac:dyDescent="0.45">
      <c r="A22" s="1" t="s">
        <v>23</v>
      </c>
      <c r="B22">
        <v>1</v>
      </c>
      <c r="C22">
        <v>0</v>
      </c>
      <c r="D22">
        <v>5</v>
      </c>
      <c r="E22">
        <v>1</v>
      </c>
      <c r="F22">
        <v>6</v>
      </c>
      <c r="G22">
        <v>1</v>
      </c>
      <c r="H22">
        <v>2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4</v>
      </c>
      <c r="Y22">
        <v>3</v>
      </c>
    </row>
    <row r="23" spans="1:25" x14ac:dyDescent="0.45">
      <c r="A23" s="1" t="s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45">
      <c r="A24" s="1" t="s">
        <v>25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45">
      <c r="A25" s="1" t="s">
        <v>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45">
      <c r="A26" s="1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45">
      <c r="A27" s="1" t="s">
        <v>28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45">
      <c r="A28" s="1" t="s">
        <v>29</v>
      </c>
      <c r="B28">
        <v>21</v>
      </c>
      <c r="C28">
        <v>21</v>
      </c>
      <c r="D28">
        <v>15</v>
      </c>
      <c r="E28">
        <v>14</v>
      </c>
      <c r="F28">
        <v>9</v>
      </c>
      <c r="G28">
        <v>8</v>
      </c>
      <c r="H28">
        <v>17</v>
      </c>
      <c r="I28">
        <v>5</v>
      </c>
      <c r="J28">
        <v>4</v>
      </c>
      <c r="K28">
        <v>5</v>
      </c>
      <c r="L28">
        <v>3</v>
      </c>
      <c r="M28">
        <v>4</v>
      </c>
      <c r="N28">
        <v>5</v>
      </c>
      <c r="O28">
        <v>5</v>
      </c>
      <c r="P28">
        <v>3</v>
      </c>
      <c r="Q28">
        <v>5</v>
      </c>
      <c r="R28">
        <v>4</v>
      </c>
      <c r="S28">
        <v>3</v>
      </c>
      <c r="T28">
        <v>5</v>
      </c>
      <c r="U28">
        <v>7</v>
      </c>
      <c r="V28">
        <v>8</v>
      </c>
      <c r="W28">
        <v>20</v>
      </c>
      <c r="X28">
        <v>11</v>
      </c>
      <c r="Y28">
        <v>18</v>
      </c>
    </row>
    <row r="29" spans="1:25" x14ac:dyDescent="0.45">
      <c r="A29" s="1" t="s">
        <v>30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3</v>
      </c>
      <c r="I29">
        <v>1</v>
      </c>
      <c r="J29">
        <v>1</v>
      </c>
      <c r="K29">
        <v>0</v>
      </c>
      <c r="L29">
        <v>1</v>
      </c>
      <c r="M29">
        <v>5</v>
      </c>
      <c r="N29">
        <v>2</v>
      </c>
      <c r="O29">
        <v>0</v>
      </c>
      <c r="P29">
        <v>2</v>
      </c>
      <c r="Q29">
        <v>2</v>
      </c>
      <c r="R29">
        <v>1</v>
      </c>
      <c r="S29">
        <v>0</v>
      </c>
      <c r="T29">
        <v>1</v>
      </c>
      <c r="U29">
        <v>0</v>
      </c>
      <c r="V29">
        <v>2</v>
      </c>
      <c r="W29">
        <v>1</v>
      </c>
      <c r="X29">
        <v>0</v>
      </c>
      <c r="Y2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Especie_count</vt:lpstr>
      <vt:lpstr>by_estacion</vt:lpstr>
      <vt:lpstr>by_Year</vt:lpstr>
      <vt:lpstr>Especie_by_Season</vt:lpstr>
      <vt:lpstr>Especie_by_Month</vt:lpstr>
      <vt:lpstr>freq_by_estacion</vt:lpstr>
      <vt:lpstr>freq_by_estacion_binary</vt:lpstr>
      <vt:lpstr>Especie_by_Hour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Felipe Guarda</cp:lastModifiedBy>
  <dcterms:created xsi:type="dcterms:W3CDTF">2024-06-02T14:58:02Z</dcterms:created>
  <dcterms:modified xsi:type="dcterms:W3CDTF">2024-06-04T14:59:59Z</dcterms:modified>
</cp:coreProperties>
</file>