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qanju\Desktop\"/>
    </mc:Choice>
  </mc:AlternateContent>
  <bookViews>
    <workbookView xWindow="480" yWindow="135" windowWidth="8595" windowHeight="6915" activeTab="1"/>
  </bookViews>
  <sheets>
    <sheet name="Demonstrativo" sheetId="1" r:id="rId1"/>
    <sheet name="Folha de Rosto" sheetId="2" r:id="rId2"/>
  </sheets>
  <definedNames>
    <definedName name="_xlnm._FilterDatabase" localSheetId="1" hidden="1">'Folha de Rosto'!$A$1:$O$35</definedName>
    <definedName name="_xlnm.Print_Area" localSheetId="0">Demonstrativo!$E$1:$T$80</definedName>
    <definedName name="_xlnm.Print_Area" localSheetId="1">'Folha de Rosto'!$A$1:$O$38</definedName>
  </definedNames>
  <calcPr calcId="152511"/>
</workbook>
</file>

<file path=xl/calcChain.xml><?xml version="1.0" encoding="utf-8"?>
<calcChain xmlns="http://schemas.openxmlformats.org/spreadsheetml/2006/main">
  <c r="O35" i="2" l="1"/>
  <c r="J35" i="2"/>
  <c r="O34" i="2"/>
  <c r="J34" i="2"/>
  <c r="O33" i="2"/>
  <c r="J33" i="2"/>
  <c r="O32" i="2"/>
  <c r="J32" i="2"/>
  <c r="O31" i="2"/>
  <c r="J31" i="2"/>
  <c r="O30" i="2"/>
  <c r="J30" i="2"/>
  <c r="O29" i="2"/>
  <c r="J29" i="2"/>
  <c r="O28" i="2"/>
  <c r="J28" i="2"/>
  <c r="O27" i="2"/>
  <c r="J27" i="2"/>
  <c r="O26" i="2"/>
  <c r="J26" i="2"/>
  <c r="O25" i="2"/>
  <c r="J25" i="2"/>
  <c r="O24" i="2"/>
  <c r="J24" i="2"/>
  <c r="O23" i="2"/>
  <c r="J23" i="2"/>
  <c r="O22" i="2"/>
  <c r="J22" i="2"/>
  <c r="G3" i="2"/>
  <c r="H3" i="2"/>
  <c r="I3" i="2"/>
  <c r="G4" i="2"/>
  <c r="H4" i="2"/>
  <c r="I4" i="2"/>
  <c r="G5" i="2"/>
  <c r="H5" i="2"/>
  <c r="G6" i="2"/>
  <c r="H6" i="2"/>
  <c r="I6" i="2"/>
  <c r="G7" i="2"/>
  <c r="H7" i="2"/>
  <c r="I7" i="2"/>
  <c r="G8" i="2"/>
  <c r="H8" i="2"/>
  <c r="G9" i="2"/>
  <c r="H9" i="2"/>
  <c r="I9" i="2"/>
  <c r="G10" i="2"/>
  <c r="H10" i="2"/>
  <c r="G11" i="2"/>
  <c r="H11" i="2"/>
  <c r="G12" i="2"/>
  <c r="H12" i="2"/>
  <c r="I12" i="2"/>
  <c r="G13" i="2"/>
  <c r="H13" i="2"/>
  <c r="G14" i="2"/>
  <c r="H14" i="2"/>
  <c r="I14" i="2"/>
  <c r="G15" i="2"/>
  <c r="H15" i="2"/>
  <c r="G16" i="2"/>
  <c r="H16" i="2"/>
  <c r="G17" i="2"/>
  <c r="H17" i="2"/>
  <c r="G18" i="2"/>
  <c r="H18" i="2"/>
  <c r="I18" i="2"/>
  <c r="G19" i="2"/>
  <c r="H19" i="2"/>
  <c r="I19" i="2"/>
  <c r="G20" i="2"/>
  <c r="H20" i="2"/>
  <c r="G21" i="2"/>
  <c r="H21" i="2"/>
  <c r="G22" i="2"/>
  <c r="H22" i="2"/>
  <c r="G23" i="2"/>
  <c r="H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G29" i="2"/>
  <c r="H29" i="2"/>
  <c r="I29" i="2"/>
  <c r="G30" i="2"/>
  <c r="H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C13" i="2"/>
  <c r="D13" i="2"/>
  <c r="A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O21" i="2" l="1"/>
  <c r="J21" i="2"/>
  <c r="O20" i="2"/>
  <c r="J20" i="2"/>
  <c r="O19" i="2"/>
  <c r="J19" i="2"/>
  <c r="O18" i="2"/>
  <c r="J18" i="2"/>
  <c r="O17" i="2"/>
  <c r="J17" i="2"/>
  <c r="O16" i="2"/>
  <c r="J16" i="2"/>
  <c r="O15" i="2"/>
  <c r="J15" i="2"/>
  <c r="O14" i="2"/>
  <c r="J14" i="2"/>
  <c r="O13" i="2"/>
  <c r="J13" i="2"/>
  <c r="O12" i="2"/>
  <c r="J12" i="2"/>
  <c r="O11" i="2"/>
  <c r="J11" i="2"/>
  <c r="O10" i="2"/>
  <c r="J10" i="2"/>
  <c r="O9" i="2"/>
  <c r="J9" i="2"/>
  <c r="O8" i="2"/>
  <c r="J8" i="2"/>
  <c r="O7" i="2"/>
  <c r="J7" i="2"/>
  <c r="O6" i="2"/>
  <c r="J6" i="2"/>
  <c r="O5" i="2"/>
  <c r="J5" i="2"/>
  <c r="O4" i="2"/>
  <c r="J4" i="2"/>
  <c r="O3" i="2"/>
  <c r="J3" i="2"/>
  <c r="B2" i="2" l="1"/>
  <c r="I2" i="2"/>
  <c r="I37" i="2" s="1"/>
  <c r="O2" i="2" l="1"/>
  <c r="J2" i="2" l="1"/>
  <c r="H2" i="2" l="1"/>
  <c r="G2" i="2"/>
  <c r="D2" i="2"/>
  <c r="C2" i="2"/>
  <c r="A2" i="2"/>
  <c r="Q69" i="1" l="1"/>
  <c r="T69" i="1" l="1"/>
</calcChain>
</file>

<file path=xl/sharedStrings.xml><?xml version="1.0" encoding="utf-8"?>
<sst xmlns="http://schemas.openxmlformats.org/spreadsheetml/2006/main" count="549" uniqueCount="162">
  <si>
    <t>Referenciado</t>
  </si>
  <si>
    <t>Período de Atendimento</t>
  </si>
  <si>
    <t>DEMONSTRATIVO DE ATENDIMENTOS AUTORIZADOS</t>
  </si>
  <si>
    <t>Segurado</t>
  </si>
  <si>
    <t>Código Petplan</t>
  </si>
  <si>
    <t>Demonstrativo de Atendimento Petplan nº</t>
  </si>
  <si>
    <t>Animal</t>
  </si>
  <si>
    <t>Senha</t>
  </si>
  <si>
    <t>Veterinário Solicitante</t>
  </si>
  <si>
    <t>Procedimento</t>
  </si>
  <si>
    <t>Data Atendimento</t>
  </si>
  <si>
    <t>ATENDIMENTOS AUTORIZADOS</t>
  </si>
  <si>
    <t xml:space="preserve">TOTAL </t>
  </si>
  <si>
    <t>Dados bancários para crédito</t>
  </si>
  <si>
    <t>Valor (R$)</t>
  </si>
  <si>
    <t>CNPJ Referenciado</t>
  </si>
  <si>
    <t>Data Emissão Demonstrativo</t>
  </si>
  <si>
    <t>Demonstrativo auxiliar para emissão da Nota Fiscal de faturamento mensal.</t>
  </si>
  <si>
    <t>Os atendimentos acima descritos estão de acordo com as solicitações realizadas e autorizados pela Petplan.</t>
  </si>
  <si>
    <t>Os valores informados estão de acordo com a tabela de preços de procedimentos contratada entre o Referenciado e a Petplan.</t>
  </si>
  <si>
    <t>Em caso de dúvidas entre em contato conosco com Central de Atendimento ao Referenciado no telefone 0800-7777-010 ou por e-mail no atendimento.rede@petplan.com.br.</t>
  </si>
  <si>
    <t>Data de crédito</t>
  </si>
  <si>
    <t>de Orientação, Anexo III do contrato de prestação de serviços firmado entre o Referenciado e a Petplan.</t>
  </si>
  <si>
    <t xml:space="preserve">Notas Fiscais eventualmente apresentadas com valores em desacordo com o contratado serão comunicadas pela Petplan para sua devida correção, podendo comprometer a de crédito informada neste Demonstrativo. </t>
  </si>
  <si>
    <t>A entrega da Nota Fiscal em data posterior a acima informada também pode comprometer o pagamento na data de crédito informada neste Demonstrativo.</t>
  </si>
  <si>
    <r>
      <rPr>
        <b/>
        <sz val="10"/>
        <color theme="1"/>
        <rFont val="Calibri"/>
        <family val="2"/>
        <scheme val="minor"/>
      </rPr>
      <t>Importante:</t>
    </r>
    <r>
      <rPr>
        <sz val="10"/>
        <color theme="1"/>
        <rFont val="Calibri"/>
        <family val="2"/>
        <scheme val="minor"/>
      </rPr>
      <t xml:space="preserve"> Favor confirmar os dados bancários para crédito e caso tenha alguma alteração a ser realizada, enviar e-mail para atendimento.rede@petplan.com.br.</t>
    </r>
  </si>
  <si>
    <t>Microchip</t>
  </si>
  <si>
    <t>Consultas</t>
  </si>
  <si>
    <t>PLANO</t>
  </si>
  <si>
    <t xml:space="preserve">APOLICE </t>
  </si>
  <si>
    <t>NOME TITULAR</t>
  </si>
  <si>
    <t>CPF</t>
  </si>
  <si>
    <t>DATA ADESÃO</t>
  </si>
  <si>
    <t>ITEM</t>
  </si>
  <si>
    <t>DATA OCORRÊNCIA</t>
  </si>
  <si>
    <t>COBERTURA</t>
  </si>
  <si>
    <t>INDENIZAÇÃO</t>
  </si>
  <si>
    <t>CLINICA</t>
  </si>
  <si>
    <t>DATA PAGAMENTO</t>
  </si>
  <si>
    <t>Total</t>
  </si>
  <si>
    <t>Plano</t>
  </si>
  <si>
    <t>Apolice</t>
  </si>
  <si>
    <t>Coberturas</t>
  </si>
  <si>
    <t>COMPLETO</t>
  </si>
  <si>
    <t xml:space="preserve">Banco:       237             Ag.: 3393        c/c: 78123-1    </t>
  </si>
  <si>
    <t>Exames laboratoriais</t>
  </si>
  <si>
    <t>Banco</t>
  </si>
  <si>
    <t>Agência</t>
  </si>
  <si>
    <t>78123-1</t>
  </si>
  <si>
    <t>TOP</t>
  </si>
  <si>
    <t>PET CENTER COMÉRCIO E PARTICIPAÇÕES S.A - São Caetano</t>
  </si>
  <si>
    <t xml:space="preserve"> 18.328.118/0005-32</t>
  </si>
  <si>
    <t xml:space="preserve">Ana Paula Pacheco </t>
  </si>
  <si>
    <t xml:space="preserve">Priscilla Neves de Paula Souza </t>
  </si>
  <si>
    <t xml:space="preserve">Exame direto </t>
  </si>
  <si>
    <t xml:space="preserve">Parasitológico de fezes: 1 amostra </t>
  </si>
  <si>
    <t>219.335.377-87</t>
  </si>
  <si>
    <t>096400003158</t>
  </si>
  <si>
    <t>859.539.202-10</t>
  </si>
  <si>
    <t>Paulo Lopes Herculano</t>
  </si>
  <si>
    <t>KAREN SCHINAIDER GUZUKUMA</t>
  </si>
  <si>
    <t>BAUER GUSUKUMA</t>
  </si>
  <si>
    <t>Vacina Combo Polivalente + Raiva</t>
  </si>
  <si>
    <t>096400003421</t>
  </si>
  <si>
    <t>096400003138</t>
  </si>
  <si>
    <t>270.482.798-26</t>
  </si>
  <si>
    <t>153.301.188-59</t>
  </si>
  <si>
    <t>325.407.668-03</t>
  </si>
  <si>
    <t>214.850.028-77</t>
  </si>
  <si>
    <t>Mauricio Gloeden Fogolin</t>
  </si>
  <si>
    <t>CRISTIANE GARBO MARQUES</t>
  </si>
  <si>
    <t>ALTEVIR ALEXANDRE DANIEL</t>
  </si>
  <si>
    <t>FLAVIA FERNANDES NOVAK</t>
  </si>
  <si>
    <t>THOR</t>
  </si>
  <si>
    <t>CAIQUE GARBO MARQUES</t>
  </si>
  <si>
    <t>BARUKINHO</t>
  </si>
  <si>
    <t>BUDY</t>
  </si>
  <si>
    <t>Consulta Geral</t>
  </si>
  <si>
    <t xml:space="preserve">Aplicação de injeção SC (antiemético/protetor gástrico) </t>
  </si>
  <si>
    <t xml:space="preserve">Aplicação de injeção IV (antiemético/protetor gástrico) </t>
  </si>
  <si>
    <t xml:space="preserve">Aplicação de injeção IV (antibiótico) </t>
  </si>
  <si>
    <t xml:space="preserve">Glicose </t>
  </si>
  <si>
    <t xml:space="preserve">Teste de Schirmer </t>
  </si>
  <si>
    <t xml:space="preserve">Fluidoterapia - IV </t>
  </si>
  <si>
    <t>096400004373</t>
  </si>
  <si>
    <t>149.409.858-06</t>
  </si>
  <si>
    <t>096400003840</t>
  </si>
  <si>
    <t>258.193.038-14</t>
  </si>
  <si>
    <t>096400003021</t>
  </si>
  <si>
    <t>065.728.928-08</t>
  </si>
  <si>
    <t>Cirurgia</t>
  </si>
  <si>
    <t>Margarete Mombelli Ramos</t>
  </si>
  <si>
    <t>SILVIA MARILIA DE MATOS AGUIAR</t>
  </si>
  <si>
    <t>JANAINA RODRIGUES DE ANDRADE</t>
  </si>
  <si>
    <t>LINDT</t>
  </si>
  <si>
    <t>HOMER</t>
  </si>
  <si>
    <t>NICK</t>
  </si>
  <si>
    <t xml:space="preserve">Hemograma Completo </t>
  </si>
  <si>
    <t xml:space="preserve">T. G. P. / A.L.T. </t>
  </si>
  <si>
    <t xml:space="preserve">Bilirrubinas (B.T.+ B.D. + B.I.) </t>
  </si>
  <si>
    <t>22/07/2015 a 20/08/2015</t>
  </si>
  <si>
    <t>Completo</t>
  </si>
  <si>
    <t>377.866.758-09</t>
  </si>
  <si>
    <t>096400003752</t>
  </si>
  <si>
    <t>328.873.168-18</t>
  </si>
  <si>
    <t>397.503.248-03</t>
  </si>
  <si>
    <t>289.211.188-96</t>
  </si>
  <si>
    <t>330.717.358-80</t>
  </si>
  <si>
    <t>SERGIO EDUARDO FERNANDES JUNIOR</t>
  </si>
  <si>
    <t>NATASSIA LIS BERTOLUCCI FIALHO</t>
  </si>
  <si>
    <t>RAQUEL ARRUDA JEREZ</t>
  </si>
  <si>
    <t>CAROLINE ZITO ROMERA</t>
  </si>
  <si>
    <t>Priscila Pereira da Silva</t>
  </si>
  <si>
    <t>BOLOTA</t>
  </si>
  <si>
    <t>BABI</t>
  </si>
  <si>
    <t>ZEUS</t>
  </si>
  <si>
    <t>MAYA</t>
  </si>
  <si>
    <t>HANNA</t>
  </si>
  <si>
    <t>SUZI</t>
  </si>
  <si>
    <t>ZIZI</t>
  </si>
  <si>
    <t>COLLIE</t>
  </si>
  <si>
    <t>Aplicação de injeção SC  (antiemético/protetor gásteico)</t>
  </si>
  <si>
    <t xml:space="preserve">Consulta geral (GASTROENTERITE ) </t>
  </si>
  <si>
    <t xml:space="preserve">Consulta geral (GIARDIA ) </t>
  </si>
  <si>
    <t>Anestesia Inalatória M 11kg a 25kg (NODULO/TUMOR EM FLANCO )</t>
  </si>
  <si>
    <t>Histopatológico (NODULO/TUMOR EM FLANCO )</t>
  </si>
  <si>
    <t>Nodulectomia (TUMOR/NODULO EM FLANCO )</t>
  </si>
  <si>
    <t xml:space="preserve">Aplicação de injeção IM (outros) - REAÇÃO ALERGICA? + FEBRE </t>
  </si>
  <si>
    <t xml:space="preserve">Aplicação de injeção SC (antinflamatório) </t>
  </si>
  <si>
    <t xml:space="preserve">Fluoresceína </t>
  </si>
  <si>
    <t xml:space="preserve">Consulta geral (CLAUDICAÇÃO DE MTD À ESCLARECER ) </t>
  </si>
  <si>
    <t xml:space="preserve">Consulta geral (GASTROENTERITE + ÊMESE + HIPERTERMIA ) </t>
  </si>
  <si>
    <t xml:space="preserve">Hemograma + Pesquisa de Hematozoários </t>
  </si>
  <si>
    <t xml:space="preserve">Aplicação de injeção IV (vitaminas) </t>
  </si>
  <si>
    <t>PCR Combo Babesia + Erlichia so ou canis</t>
  </si>
  <si>
    <t xml:space="preserve">Consulta geral (DOENÇA DO CARRAPATO ) </t>
  </si>
  <si>
    <t xml:space="preserve">Consulta geral (ANOREXIA ) </t>
  </si>
  <si>
    <t xml:space="preserve">Fosfatase Alcalina (ANOREXIA + HEPATOPATIA </t>
  </si>
  <si>
    <t xml:space="preserve">Aplicação de injeção SC (antibiótico) - ANOREXIA + GASTROENTERITE </t>
  </si>
  <si>
    <t xml:space="preserve">Aplicação de injeção IV (analgésicos) </t>
  </si>
  <si>
    <t xml:space="preserve">Polivalente para cães (V8 / V10) </t>
  </si>
  <si>
    <t xml:space="preserve">Bordetella sp </t>
  </si>
  <si>
    <t xml:space="preserve">Consulta geral (ALTERAÇÃO NEUROLÓGICA A ESCLARECER ) </t>
  </si>
  <si>
    <t xml:space="preserve">Consulta geral (DOENÇA PERIODONTAL? ) </t>
  </si>
  <si>
    <t xml:space="preserve">Consulta geral (PRURIDO CUTANEO ) </t>
  </si>
  <si>
    <t xml:space="preserve">Consulta geral (OTITE ) </t>
  </si>
  <si>
    <t xml:space="preserve">Pesquisa de Ectoparasitas (raspado de pele) </t>
  </si>
  <si>
    <t xml:space="preserve">Bilirrubinas (B.T.+ B.D. + B.I.) - HEPATOPATIA </t>
  </si>
  <si>
    <t xml:space="preserve">Consulta geral (ALTERAÇÃO EM FEZES A ESCLARECER ) </t>
  </si>
  <si>
    <r>
      <t xml:space="preserve">A data de crédito informada neste Demonstrativo considera a entrega da Nota Fiscal até o dia </t>
    </r>
    <r>
      <rPr>
        <b/>
        <sz val="9"/>
        <color theme="1"/>
        <rFont val="Calibri"/>
        <family val="2"/>
        <scheme val="minor"/>
      </rPr>
      <t>31/08/2015</t>
    </r>
    <r>
      <rPr>
        <sz val="9"/>
        <color theme="1"/>
        <rFont val="Calibri"/>
        <family val="2"/>
        <scheme val="minor"/>
      </rPr>
      <t>. O número deste Demonstrativo deve ser informado nas observações da Nota Fiscal, conforme descrito no Manual</t>
    </r>
  </si>
  <si>
    <t>096400004585</t>
  </si>
  <si>
    <t>096400003507</t>
  </si>
  <si>
    <t>096400003023</t>
  </si>
  <si>
    <t>096400003509</t>
  </si>
  <si>
    <t>096400003508</t>
  </si>
  <si>
    <t>096400004324</t>
  </si>
  <si>
    <t>Conta</t>
  </si>
  <si>
    <t>096400004722</t>
  </si>
  <si>
    <t>096400003411</t>
  </si>
  <si>
    <t>096400004811</t>
  </si>
  <si>
    <t>DADOS BANCÁRIOS</t>
  </si>
  <si>
    <t>18.328.118/0005-32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</si>
</sst>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9" fillId="0" borderId="0"/>
    <xf numFmtId="0" fontId="12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4" fontId="1" fillId="0" borderId="6" xfId="0" applyNumberFormat="1" applyFont="1" applyBorder="1" applyProtection="1">
      <protection locked="0"/>
    </xf>
    <xf numFmtId="0" fontId="1" fillId="0" borderId="1" xfId="0" applyFont="1" applyBorder="1" applyProtection="1">
      <protection locked="0"/>
    </xf>
    <xf numFmtId="16" fontId="1" fillId="0" borderId="6" xfId="0" applyNumberFormat="1" applyFont="1" applyBorder="1" applyAlignment="1" applyProtection="1">
      <alignment horizontal="left"/>
      <protection locked="0"/>
    </xf>
    <xf numFmtId="0" fontId="0" fillId="0" borderId="7" xfId="0" applyFont="1" applyBorder="1" applyAlignment="1" applyProtection="1">
      <protection locked="0"/>
    </xf>
    <xf numFmtId="14" fontId="5" fillId="0" borderId="14" xfId="0" applyNumberFormat="1" applyFont="1" applyBorder="1" applyAlignment="1" applyProtection="1">
      <alignment horizontal="center"/>
      <protection locked="0"/>
    </xf>
    <xf numFmtId="0" fontId="5" fillId="0" borderId="14" xfId="0" applyFont="1" applyBorder="1" applyAlignment="1" applyProtection="1">
      <alignment horizontal="left" vertical="top"/>
      <protection locked="0"/>
    </xf>
    <xf numFmtId="1" fontId="5" fillId="0" borderId="8" xfId="0" applyNumberFormat="1" applyFont="1" applyBorder="1" applyAlignment="1" applyProtection="1">
      <alignment horizontal="center"/>
      <protection locked="0"/>
    </xf>
    <xf numFmtId="43" fontId="5" fillId="0" borderId="14" xfId="1" applyFont="1" applyBorder="1" applyAlignment="1" applyProtection="1">
      <alignment horizontal="left"/>
      <protection locked="0"/>
    </xf>
    <xf numFmtId="0" fontId="5" fillId="0" borderId="0" xfId="0" applyFont="1" applyBorder="1" applyProtection="1">
      <protection locked="0"/>
    </xf>
    <xf numFmtId="0" fontId="5" fillId="0" borderId="9" xfId="0" applyFont="1" applyBorder="1" applyProtection="1">
      <protection locked="0"/>
    </xf>
    <xf numFmtId="43" fontId="1" fillId="0" borderId="2" xfId="1" applyFont="1" applyBorder="1" applyProtection="1">
      <protection locked="0"/>
    </xf>
    <xf numFmtId="0" fontId="0" fillId="0" borderId="4" xfId="0" applyBorder="1" applyProtection="1"/>
    <xf numFmtId="0" fontId="0" fillId="0" borderId="5" xfId="0" applyBorder="1" applyProtection="1"/>
    <xf numFmtId="0" fontId="0" fillId="0" borderId="8" xfId="0" applyBorder="1" applyProtection="1"/>
    <xf numFmtId="0" fontId="0" fillId="0" borderId="0" xfId="0" applyBorder="1" applyProtection="1"/>
    <xf numFmtId="0" fontId="0" fillId="0" borderId="9" xfId="0" applyBorder="1" applyProtection="1"/>
    <xf numFmtId="0" fontId="0" fillId="0" borderId="0" xfId="0" applyBorder="1" applyAlignment="1" applyProtection="1">
      <alignment horizontal="left"/>
    </xf>
    <xf numFmtId="0" fontId="0" fillId="0" borderId="1" xfId="0" applyBorder="1" applyProtection="1"/>
    <xf numFmtId="0" fontId="0" fillId="0" borderId="7" xfId="0" applyBorder="1" applyProtection="1"/>
    <xf numFmtId="0" fontId="1" fillId="0" borderId="8" xfId="0" applyFont="1" applyBorder="1" applyProtection="1"/>
    <xf numFmtId="0" fontId="2" fillId="0" borderId="3" xfId="0" applyFont="1" applyBorder="1" applyAlignment="1" applyProtection="1">
      <alignment horizontal="left" vertical="top"/>
    </xf>
    <xf numFmtId="0" fontId="2" fillId="0" borderId="4" xfId="0" applyFont="1" applyBorder="1" applyAlignment="1" applyProtection="1">
      <alignment horizontal="left" vertical="top"/>
    </xf>
    <xf numFmtId="0" fontId="2" fillId="0" borderId="5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0" fillId="0" borderId="0" xfId="0" applyFont="1" applyBorder="1" applyAlignment="1" applyProtection="1">
      <alignment horizontal="left"/>
    </xf>
    <xf numFmtId="0" fontId="0" fillId="0" borderId="0" xfId="0" applyProtection="1"/>
    <xf numFmtId="0" fontId="3" fillId="0" borderId="10" xfId="0" applyFont="1" applyBorder="1" applyAlignment="1" applyProtection="1">
      <alignment horizontal="left" vertical="top"/>
    </xf>
    <xf numFmtId="0" fontId="3" fillId="0" borderId="3" xfId="0" applyFont="1" applyBorder="1" applyAlignment="1" applyProtection="1">
      <alignment horizontal="left" vertical="top"/>
    </xf>
    <xf numFmtId="0" fontId="1" fillId="0" borderId="4" xfId="0" applyFont="1" applyBorder="1" applyProtection="1"/>
    <xf numFmtId="0" fontId="1" fillId="0" borderId="5" xfId="0" applyFont="1" applyBorder="1" applyProtection="1"/>
    <xf numFmtId="0" fontId="3" fillId="0" borderId="3" xfId="0" applyFont="1" applyBorder="1" applyAlignment="1" applyProtection="1">
      <alignment vertical="top"/>
    </xf>
    <xf numFmtId="0" fontId="3" fillId="0" borderId="4" xfId="0" applyFont="1" applyBorder="1" applyAlignment="1" applyProtection="1">
      <alignment vertical="top"/>
    </xf>
    <xf numFmtId="0" fontId="3" fillId="0" borderId="5" xfId="0" applyFont="1" applyBorder="1" applyAlignment="1" applyProtection="1">
      <alignment vertical="top"/>
    </xf>
    <xf numFmtId="0" fontId="3" fillId="0" borderId="10" xfId="0" applyFont="1" applyBorder="1" applyAlignment="1" applyProtection="1">
      <alignment vertical="top"/>
    </xf>
    <xf numFmtId="0" fontId="3" fillId="0" borderId="10" xfId="0" applyFont="1" applyFill="1" applyBorder="1" applyAlignment="1" applyProtection="1">
      <alignment vertical="top"/>
    </xf>
    <xf numFmtId="0" fontId="6" fillId="0" borderId="8" xfId="0" applyFont="1" applyBorder="1" applyProtection="1"/>
    <xf numFmtId="0" fontId="1" fillId="0" borderId="1" xfId="0" applyFont="1" applyBorder="1" applyProtection="1"/>
    <xf numFmtId="14" fontId="1" fillId="0" borderId="6" xfId="0" applyNumberFormat="1" applyFont="1" applyBorder="1" applyAlignment="1" applyProtection="1">
      <alignment horizontal="left"/>
      <protection locked="0"/>
    </xf>
    <xf numFmtId="0" fontId="5" fillId="0" borderId="8" xfId="0" applyFont="1" applyBorder="1" applyProtection="1"/>
    <xf numFmtId="0" fontId="6" fillId="0" borderId="6" xfId="0" applyFont="1" applyBorder="1" applyProtection="1"/>
    <xf numFmtId="0" fontId="1" fillId="0" borderId="12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 vertical="top"/>
    </xf>
    <xf numFmtId="0" fontId="5" fillId="0" borderId="8" xfId="0" applyFont="1" applyBorder="1" applyAlignment="1" applyProtection="1">
      <alignment horizontal="left" vertical="top"/>
      <protection locked="0"/>
    </xf>
    <xf numFmtId="14" fontId="5" fillId="0" borderId="14" xfId="0" applyNumberFormat="1" applyFont="1" applyBorder="1" applyAlignment="1" applyProtection="1">
      <alignment horizontal="center" vertical="center"/>
      <protection locked="0"/>
    </xf>
    <xf numFmtId="1" fontId="5" fillId="0" borderId="8" xfId="0" applyNumberFormat="1" applyFont="1" applyBorder="1" applyAlignment="1" applyProtection="1">
      <alignment horizontal="center" vertical="center"/>
      <protection locked="0"/>
    </xf>
    <xf numFmtId="43" fontId="5" fillId="0" borderId="14" xfId="1" applyFont="1" applyBorder="1" applyAlignment="1" applyProtection="1">
      <alignment horizontal="left" vertical="center"/>
      <protection locked="0"/>
    </xf>
    <xf numFmtId="0" fontId="5" fillId="0" borderId="8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9" xfId="0" applyFont="1" applyBorder="1" applyAlignment="1" applyProtection="1">
      <alignment vertical="center"/>
      <protection locked="0"/>
    </xf>
    <xf numFmtId="0" fontId="5" fillId="0" borderId="8" xfId="0" applyFont="1" applyBorder="1" applyAlignment="1" applyProtection="1">
      <protection locked="0"/>
    </xf>
    <xf numFmtId="0" fontId="5" fillId="0" borderId="0" xfId="0" applyFont="1" applyBorder="1" applyAlignment="1" applyProtection="1">
      <protection locked="0"/>
    </xf>
    <xf numFmtId="0" fontId="5" fillId="0" borderId="0" xfId="0" applyFont="1" applyBorder="1" applyAlignment="1" applyProtection="1">
      <alignment vertical="center" wrapText="1"/>
      <protection locked="0"/>
    </xf>
    <xf numFmtId="0" fontId="5" fillId="0" borderId="9" xfId="0" applyFont="1" applyBorder="1" applyAlignment="1" applyProtection="1">
      <alignment vertical="center" wrapText="1"/>
      <protection locked="0"/>
    </xf>
    <xf numFmtId="0" fontId="10" fillId="2" borderId="10" xfId="2" applyFont="1" applyFill="1" applyBorder="1" applyAlignment="1">
      <alignment horizontal="center" vertical="center" wrapText="1"/>
    </xf>
    <xf numFmtId="0" fontId="10" fillId="3" borderId="10" xfId="2" applyFont="1" applyFill="1" applyBorder="1" applyAlignment="1">
      <alignment horizontal="center" vertical="center" wrapText="1"/>
    </xf>
    <xf numFmtId="0" fontId="10" fillId="4" borderId="10" xfId="2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0" fontId="13" fillId="0" borderId="2" xfId="3" applyFont="1" applyFill="1" applyBorder="1" applyAlignment="1">
      <alignment horizontal="center" wrapText="1"/>
    </xf>
    <xf numFmtId="1" fontId="11" fillId="0" borderId="2" xfId="0" applyNumberFormat="1" applyFont="1" applyFill="1" applyBorder="1" applyAlignment="1">
      <alignment horizontal="center"/>
    </xf>
    <xf numFmtId="14" fontId="11" fillId="0" borderId="2" xfId="0" applyNumberFormat="1" applyFont="1" applyBorder="1" applyAlignment="1">
      <alignment horizontal="center"/>
    </xf>
    <xf numFmtId="14" fontId="11" fillId="0" borderId="2" xfId="0" applyNumberFormat="1" applyFont="1" applyFill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 wrapText="1"/>
    </xf>
    <xf numFmtId="0" fontId="11" fillId="5" borderId="2" xfId="0" applyFont="1" applyFill="1" applyBorder="1" applyAlignment="1">
      <alignment horizontal="center" wrapText="1"/>
    </xf>
    <xf numFmtId="0" fontId="3" fillId="0" borderId="2" xfId="0" applyFont="1" applyBorder="1" applyAlignment="1" applyProtection="1">
      <alignment horizontal="left" vertical="top"/>
    </xf>
    <xf numFmtId="0" fontId="5" fillId="0" borderId="9" xfId="0" applyFont="1" applyBorder="1" applyAlignment="1" applyProtection="1">
      <protection locked="0"/>
    </xf>
    <xf numFmtId="0" fontId="5" fillId="0" borderId="8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9" xfId="0" applyFont="1" applyBorder="1" applyAlignment="1" applyProtection="1">
      <alignment horizontal="left"/>
      <protection locked="0"/>
    </xf>
    <xf numFmtId="49" fontId="0" fillId="0" borderId="2" xfId="0" applyNumberFormat="1" applyFill="1" applyBorder="1"/>
    <xf numFmtId="49" fontId="0" fillId="0" borderId="0" xfId="0" applyNumberFormat="1"/>
    <xf numFmtId="0" fontId="5" fillId="0" borderId="8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9" xfId="0" applyFont="1" applyBorder="1" applyAlignment="1" applyProtection="1">
      <alignment horizontal="left"/>
      <protection locked="0"/>
    </xf>
    <xf numFmtId="0" fontId="5" fillId="0" borderId="8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9" xfId="0" applyFont="1" applyBorder="1" applyAlignment="1" applyProtection="1">
      <alignment horizontal="left"/>
      <protection locked="0"/>
    </xf>
    <xf numFmtId="49" fontId="1" fillId="0" borderId="2" xfId="0" applyNumberFormat="1" applyFont="1" applyFill="1" applyBorder="1"/>
    <xf numFmtId="49" fontId="1" fillId="0" borderId="0" xfId="0" applyNumberFormat="1" applyFont="1"/>
    <xf numFmtId="0" fontId="1" fillId="0" borderId="0" xfId="0" applyFont="1"/>
    <xf numFmtId="49" fontId="11" fillId="0" borderId="2" xfId="0" applyNumberFormat="1" applyFont="1" applyBorder="1" applyAlignment="1">
      <alignment horizontal="center"/>
    </xf>
    <xf numFmtId="0" fontId="1" fillId="0" borderId="8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left"/>
      <protection locked="0"/>
    </xf>
    <xf numFmtId="0" fontId="1" fillId="0" borderId="6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left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9" xfId="0" applyFont="1" applyBorder="1" applyAlignment="1" applyProtection="1">
      <alignment horizontal="left"/>
      <protection locked="0"/>
    </xf>
    <xf numFmtId="0" fontId="1" fillId="0" borderId="11" xfId="0" applyFont="1" applyBorder="1" applyAlignment="1" applyProtection="1">
      <alignment horizontal="center"/>
    </xf>
    <xf numFmtId="0" fontId="1" fillId="0" borderId="12" xfId="0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</cellXfs>
  <cellStyles count="4">
    <cellStyle name="Hiperlink 2" xfId="3"/>
    <cellStyle name="Normal" xfId="0" builtinId="0"/>
    <cellStyle name="Normal 2" xfId="2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276225</xdr:colOff>
      <xdr:row>0</xdr:row>
      <xdr:rowOff>133351</xdr:rowOff>
    </xdr:from>
    <xdr:to>
      <xdr:col>19</xdr:col>
      <xdr:colOff>646937</xdr:colOff>
      <xdr:row>3</xdr:row>
      <xdr:rowOff>155899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6325" y="133351"/>
          <a:ext cx="1694687" cy="594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0"/>
  <sheetViews>
    <sheetView showGridLines="0" topLeftCell="A34" zoomScaleNormal="100" workbookViewId="0">
      <selection activeCell="D56" sqref="D56"/>
    </sheetView>
  </sheetViews>
  <sheetFormatPr defaultRowHeight="15" x14ac:dyDescent="0.25"/>
  <cols>
    <col min="1" max="2" width="13.85546875" style="1" customWidth="1"/>
    <col min="3" max="3" width="22.5703125" style="1" customWidth="1"/>
    <col min="4" max="4" width="24.140625" style="1" customWidth="1"/>
    <col min="5" max="5" width="13.7109375" style="1" customWidth="1"/>
    <col min="6" max="7" width="9.140625" style="1"/>
    <col min="8" max="8" width="12.140625" style="1" customWidth="1"/>
    <col min="9" max="9" width="1.28515625" style="1" customWidth="1"/>
    <col min="10" max="11" width="9.140625" style="1"/>
    <col min="12" max="12" width="14" style="1" customWidth="1"/>
    <col min="13" max="13" width="9.140625" style="1" customWidth="1"/>
    <col min="14" max="14" width="22" style="1" customWidth="1"/>
    <col min="15" max="16" width="16.140625" style="1" customWidth="1"/>
    <col min="17" max="17" width="9.140625" style="1"/>
    <col min="18" max="18" width="10.7109375" style="1" bestFit="1" customWidth="1"/>
    <col min="19" max="19" width="9.140625" style="1"/>
    <col min="20" max="20" width="11.42578125" style="1" customWidth="1"/>
    <col min="21" max="16384" width="9.140625" style="1"/>
  </cols>
  <sheetData>
    <row r="1" spans="1:20" x14ac:dyDescent="0.25"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x14ac:dyDescent="0.25"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x14ac:dyDescent="0.25">
      <c r="E3" s="18"/>
      <c r="F3" s="18"/>
      <c r="G3" s="18"/>
      <c r="H3" s="18"/>
      <c r="I3" s="18"/>
      <c r="J3" s="18"/>
      <c r="K3" s="18"/>
      <c r="L3" s="18"/>
      <c r="M3" s="20"/>
      <c r="N3" s="18"/>
      <c r="O3" s="18"/>
      <c r="P3" s="18"/>
      <c r="Q3" s="18"/>
      <c r="R3" s="18"/>
      <c r="S3" s="18"/>
      <c r="T3" s="18"/>
    </row>
    <row r="4" spans="1:20" x14ac:dyDescent="0.25">
      <c r="E4" s="40" t="s">
        <v>2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 ht="3" customHeight="1" x14ac:dyDescent="0.25">
      <c r="E5" s="23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9"/>
    </row>
    <row r="6" spans="1:20" ht="10.5" customHeight="1" x14ac:dyDescent="0.25">
      <c r="E6" s="24" t="s">
        <v>0</v>
      </c>
      <c r="F6" s="25"/>
      <c r="G6" s="25"/>
      <c r="H6" s="25"/>
      <c r="I6" s="25"/>
      <c r="J6" s="25"/>
      <c r="K6" s="25"/>
      <c r="L6" s="26"/>
      <c r="M6" s="24" t="s">
        <v>4</v>
      </c>
      <c r="N6" s="26"/>
      <c r="O6" s="24" t="s">
        <v>5</v>
      </c>
      <c r="P6" s="25"/>
      <c r="Q6" s="15"/>
      <c r="R6" s="15"/>
      <c r="S6" s="15"/>
      <c r="T6" s="16"/>
    </row>
    <row r="7" spans="1:20" ht="18" customHeight="1" x14ac:dyDescent="0.25">
      <c r="E7" s="86" t="s">
        <v>50</v>
      </c>
      <c r="F7" s="87"/>
      <c r="G7" s="87"/>
      <c r="H7" s="87"/>
      <c r="I7" s="87"/>
      <c r="J7" s="87"/>
      <c r="K7" s="87"/>
      <c r="L7" s="88"/>
      <c r="M7" s="86"/>
      <c r="N7" s="88"/>
      <c r="O7" s="86">
        <v>11612</v>
      </c>
      <c r="P7" s="87"/>
      <c r="Q7" s="87"/>
      <c r="R7" s="87"/>
      <c r="S7" s="87"/>
      <c r="T7" s="88"/>
    </row>
    <row r="8" spans="1:20" ht="10.5" customHeight="1" x14ac:dyDescent="0.25">
      <c r="E8" s="24" t="s">
        <v>15</v>
      </c>
      <c r="F8" s="15"/>
      <c r="G8" s="15"/>
      <c r="H8" s="24" t="s">
        <v>1</v>
      </c>
      <c r="I8" s="25"/>
      <c r="J8" s="25"/>
      <c r="K8" s="24" t="s">
        <v>21</v>
      </c>
      <c r="L8" s="26"/>
      <c r="M8" s="24" t="s">
        <v>13</v>
      </c>
      <c r="N8" s="15"/>
      <c r="O8" s="15"/>
      <c r="P8" s="15"/>
      <c r="Q8" s="16"/>
      <c r="R8" s="24" t="s">
        <v>16</v>
      </c>
      <c r="S8" s="15"/>
      <c r="T8" s="16"/>
    </row>
    <row r="9" spans="1:20" ht="18" customHeight="1" x14ac:dyDescent="0.25">
      <c r="E9" s="89" t="s">
        <v>51</v>
      </c>
      <c r="F9" s="90"/>
      <c r="G9" s="91"/>
      <c r="H9" s="4" t="s">
        <v>100</v>
      </c>
      <c r="I9" s="5"/>
      <c r="J9" s="5"/>
      <c r="K9" s="6">
        <v>42282</v>
      </c>
      <c r="L9" s="7"/>
      <c r="M9" s="89" t="s">
        <v>44</v>
      </c>
      <c r="N9" s="90"/>
      <c r="O9" s="90"/>
      <c r="P9" s="90"/>
      <c r="Q9" s="91"/>
      <c r="R9" s="41">
        <v>42240</v>
      </c>
      <c r="S9" s="2"/>
      <c r="T9" s="3"/>
    </row>
    <row r="10" spans="1:20" s="29" customFormat="1" ht="3" customHeight="1" x14ac:dyDescent="0.25">
      <c r="E10" s="23"/>
      <c r="F10" s="27"/>
      <c r="G10" s="27"/>
      <c r="H10" s="27"/>
      <c r="I10" s="27"/>
      <c r="J10" s="27"/>
      <c r="K10" s="28"/>
      <c r="L10" s="28"/>
      <c r="M10" s="28"/>
      <c r="N10" s="28"/>
      <c r="O10" s="18"/>
      <c r="P10" s="18"/>
      <c r="Q10" s="18"/>
      <c r="R10" s="18"/>
      <c r="S10" s="18"/>
      <c r="T10" s="19"/>
    </row>
    <row r="11" spans="1:20" s="29" customFormat="1" ht="18" customHeight="1" x14ac:dyDescent="0.25">
      <c r="E11" s="100" t="s">
        <v>11</v>
      </c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2"/>
    </row>
    <row r="12" spans="1:20" s="29" customFormat="1" ht="3" customHeight="1" x14ac:dyDescent="0.25">
      <c r="E12" s="1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20" s="29" customFormat="1" x14ac:dyDescent="0.25">
      <c r="A13" s="69" t="s">
        <v>40</v>
      </c>
      <c r="B13" s="69" t="s">
        <v>41</v>
      </c>
      <c r="C13" s="69" t="s">
        <v>31</v>
      </c>
      <c r="D13" s="69" t="s">
        <v>42</v>
      </c>
      <c r="E13" s="30" t="s">
        <v>10</v>
      </c>
      <c r="F13" s="31" t="s">
        <v>8</v>
      </c>
      <c r="G13" s="32"/>
      <c r="H13" s="32"/>
      <c r="I13" s="33"/>
      <c r="J13" s="34" t="s">
        <v>3</v>
      </c>
      <c r="K13" s="35"/>
      <c r="L13" s="35"/>
      <c r="M13" s="36"/>
      <c r="N13" s="37" t="s">
        <v>6</v>
      </c>
      <c r="O13" s="34" t="s">
        <v>7</v>
      </c>
      <c r="P13" s="45" t="s">
        <v>26</v>
      </c>
      <c r="Q13" s="34" t="s">
        <v>9</v>
      </c>
      <c r="R13" s="32"/>
      <c r="S13" s="33"/>
      <c r="T13" s="38" t="s">
        <v>14</v>
      </c>
    </row>
    <row r="14" spans="1:20" x14ac:dyDescent="0.25">
      <c r="A14" s="50" t="s">
        <v>43</v>
      </c>
      <c r="B14" s="75" t="s">
        <v>84</v>
      </c>
      <c r="C14" t="s">
        <v>68</v>
      </c>
      <c r="D14" s="50" t="s">
        <v>27</v>
      </c>
      <c r="E14" s="47">
        <v>42167</v>
      </c>
      <c r="F14" s="50"/>
      <c r="G14" s="51"/>
      <c r="H14" s="51"/>
      <c r="I14" s="52"/>
      <c r="J14" s="50" t="s">
        <v>72</v>
      </c>
      <c r="L14" s="51"/>
      <c r="M14" s="52"/>
      <c r="N14" s="51" t="s">
        <v>76</v>
      </c>
      <c r="O14" s="48"/>
      <c r="P14" s="48">
        <v>900108000351290</v>
      </c>
      <c r="Q14" s="50" t="s">
        <v>121</v>
      </c>
      <c r="R14" s="55"/>
      <c r="S14" s="56"/>
      <c r="T14" s="49">
        <v>41.97</v>
      </c>
    </row>
    <row r="15" spans="1:20" x14ac:dyDescent="0.25">
      <c r="A15" s="1" t="s">
        <v>43</v>
      </c>
      <c r="B15" s="74" t="s">
        <v>84</v>
      </c>
      <c r="C15" t="s">
        <v>68</v>
      </c>
      <c r="D15" s="1" t="s">
        <v>45</v>
      </c>
      <c r="E15" s="8">
        <v>42180</v>
      </c>
      <c r="F15" s="53" t="s">
        <v>52</v>
      </c>
      <c r="G15" s="54"/>
      <c r="H15" s="12"/>
      <c r="I15" s="13"/>
      <c r="J15" s="46" t="s">
        <v>72</v>
      </c>
      <c r="L15" s="12"/>
      <c r="M15" s="13"/>
      <c r="N15" s="12" t="s">
        <v>76</v>
      </c>
      <c r="O15" s="10">
        <v>11125066476</v>
      </c>
      <c r="P15" s="10">
        <v>900108000351290</v>
      </c>
      <c r="Q15" s="53" t="s">
        <v>99</v>
      </c>
      <c r="R15" s="54"/>
      <c r="S15" s="70"/>
      <c r="T15" s="11">
        <v>64.569999999999993</v>
      </c>
    </row>
    <row r="16" spans="1:20" x14ac:dyDescent="0.25">
      <c r="A16" s="1" t="s">
        <v>101</v>
      </c>
      <c r="B16" s="82" t="s">
        <v>150</v>
      </c>
      <c r="C16" t="s">
        <v>102</v>
      </c>
      <c r="D16" s="1" t="s">
        <v>45</v>
      </c>
      <c r="E16" s="8">
        <v>42208</v>
      </c>
      <c r="F16" s="53" t="s">
        <v>53</v>
      </c>
      <c r="G16" s="54"/>
      <c r="H16" s="12"/>
      <c r="I16" s="13"/>
      <c r="J16" s="46" t="s">
        <v>108</v>
      </c>
      <c r="L16" s="12"/>
      <c r="M16" s="13"/>
      <c r="N16" s="12" t="s">
        <v>113</v>
      </c>
      <c r="O16" s="10">
        <v>11523079057</v>
      </c>
      <c r="P16" s="10">
        <v>900164000713190</v>
      </c>
      <c r="Q16" s="53" t="s">
        <v>55</v>
      </c>
      <c r="R16" s="54"/>
      <c r="S16" s="70"/>
      <c r="T16" s="11">
        <v>35.51</v>
      </c>
    </row>
    <row r="17" spans="1:20" x14ac:dyDescent="0.25">
      <c r="A17" s="1" t="s">
        <v>101</v>
      </c>
      <c r="B17" s="74" t="s">
        <v>103</v>
      </c>
      <c r="C17" t="s">
        <v>104</v>
      </c>
      <c r="D17" s="1" t="s">
        <v>27</v>
      </c>
      <c r="E17" s="8">
        <v>42211</v>
      </c>
      <c r="F17" s="53" t="s">
        <v>53</v>
      </c>
      <c r="G17" s="54"/>
      <c r="H17" s="12"/>
      <c r="I17" s="13"/>
      <c r="J17" s="46" t="s">
        <v>109</v>
      </c>
      <c r="L17" s="12"/>
      <c r="M17" s="13"/>
      <c r="N17" s="12" t="s">
        <v>114</v>
      </c>
      <c r="O17" s="10">
        <v>11826079287</v>
      </c>
      <c r="P17" s="10">
        <v>900108000351070</v>
      </c>
      <c r="Q17" s="53" t="s">
        <v>122</v>
      </c>
      <c r="R17" s="54"/>
      <c r="S17" s="70"/>
      <c r="T17" s="11">
        <v>80.709999999999994</v>
      </c>
    </row>
    <row r="18" spans="1:20" x14ac:dyDescent="0.25">
      <c r="A18" s="1" t="s">
        <v>101</v>
      </c>
      <c r="B18" s="75" t="s">
        <v>103</v>
      </c>
      <c r="C18" t="s">
        <v>104</v>
      </c>
      <c r="D18" s="1" t="s">
        <v>27</v>
      </c>
      <c r="E18" s="8">
        <v>42211</v>
      </c>
      <c r="F18" s="53" t="s">
        <v>53</v>
      </c>
      <c r="G18" s="54"/>
      <c r="H18" s="12"/>
      <c r="I18" s="13"/>
      <c r="J18" s="46" t="s">
        <v>109</v>
      </c>
      <c r="K18" s="12"/>
      <c r="L18" s="12"/>
      <c r="M18" s="13"/>
      <c r="N18" s="9" t="s">
        <v>114</v>
      </c>
      <c r="O18" s="10">
        <v>11826079289</v>
      </c>
      <c r="P18" s="10">
        <v>900108000351070</v>
      </c>
      <c r="Q18" s="53" t="s">
        <v>80</v>
      </c>
      <c r="R18" s="54"/>
      <c r="S18" s="70"/>
      <c r="T18" s="11">
        <v>49.5</v>
      </c>
    </row>
    <row r="19" spans="1:20" x14ac:dyDescent="0.25">
      <c r="A19" s="1" t="s">
        <v>101</v>
      </c>
      <c r="B19" s="75" t="s">
        <v>103</v>
      </c>
      <c r="C19" t="s">
        <v>104</v>
      </c>
      <c r="D19" s="1" t="s">
        <v>27</v>
      </c>
      <c r="E19" s="8">
        <v>42211</v>
      </c>
      <c r="F19" s="53" t="s">
        <v>53</v>
      </c>
      <c r="G19" s="54"/>
      <c r="H19" s="12"/>
      <c r="I19" s="13"/>
      <c r="J19" s="46" t="s">
        <v>109</v>
      </c>
      <c r="K19" s="12"/>
      <c r="L19" s="12"/>
      <c r="M19" s="13"/>
      <c r="N19" s="9" t="s">
        <v>114</v>
      </c>
      <c r="O19" s="10">
        <v>11826079290</v>
      </c>
      <c r="P19" s="10">
        <v>900108000351070</v>
      </c>
      <c r="Q19" s="53" t="s">
        <v>79</v>
      </c>
      <c r="R19" s="54"/>
      <c r="S19" s="70"/>
      <c r="T19" s="11">
        <v>47.35</v>
      </c>
    </row>
    <row r="20" spans="1:20" x14ac:dyDescent="0.25">
      <c r="A20" s="1" t="s">
        <v>101</v>
      </c>
      <c r="B20" s="75" t="s">
        <v>103</v>
      </c>
      <c r="C20" t="s">
        <v>104</v>
      </c>
      <c r="D20" s="1" t="s">
        <v>45</v>
      </c>
      <c r="E20" s="8">
        <v>42211</v>
      </c>
      <c r="F20" s="53" t="s">
        <v>53</v>
      </c>
      <c r="G20" s="54"/>
      <c r="H20" s="12"/>
      <c r="I20" s="13"/>
      <c r="J20" s="46" t="s">
        <v>109</v>
      </c>
      <c r="K20" s="12"/>
      <c r="L20" s="12"/>
      <c r="M20" s="13"/>
      <c r="N20" s="9" t="s">
        <v>114</v>
      </c>
      <c r="O20" s="10">
        <v>11826079291</v>
      </c>
      <c r="P20" s="10">
        <v>900108000351070</v>
      </c>
      <c r="Q20" s="53" t="s">
        <v>55</v>
      </c>
      <c r="R20" s="54"/>
      <c r="S20" s="70"/>
      <c r="T20" s="11">
        <v>35.51</v>
      </c>
    </row>
    <row r="21" spans="1:20" x14ac:dyDescent="0.25">
      <c r="A21" s="1" t="s">
        <v>101</v>
      </c>
      <c r="B21" s="82" t="s">
        <v>150</v>
      </c>
      <c r="C21" t="s">
        <v>102</v>
      </c>
      <c r="D21" s="1" t="s">
        <v>27</v>
      </c>
      <c r="E21" s="8">
        <v>42211</v>
      </c>
      <c r="F21" s="53" t="s">
        <v>53</v>
      </c>
      <c r="G21" s="54"/>
      <c r="H21" s="12"/>
      <c r="I21" s="13"/>
      <c r="J21" s="46" t="s">
        <v>108</v>
      </c>
      <c r="K21" s="12"/>
      <c r="L21" s="12"/>
      <c r="M21" s="13"/>
      <c r="N21" s="9" t="s">
        <v>113</v>
      </c>
      <c r="O21" s="10">
        <v>11826079324</v>
      </c>
      <c r="P21" s="10">
        <v>900164000713190</v>
      </c>
      <c r="Q21" s="53" t="s">
        <v>123</v>
      </c>
      <c r="R21" s="54"/>
      <c r="S21" s="70"/>
      <c r="T21" s="11">
        <v>80.709999999999994</v>
      </c>
    </row>
    <row r="22" spans="1:20" x14ac:dyDescent="0.25">
      <c r="A22" s="1" t="s">
        <v>101</v>
      </c>
      <c r="B22" s="74" t="s">
        <v>57</v>
      </c>
      <c r="C22" t="s">
        <v>58</v>
      </c>
      <c r="D22" s="1" t="s">
        <v>90</v>
      </c>
      <c r="E22" s="8">
        <v>42212</v>
      </c>
      <c r="F22" s="53" t="s">
        <v>52</v>
      </c>
      <c r="G22" s="54"/>
      <c r="H22" s="12"/>
      <c r="I22" s="13"/>
      <c r="J22" s="46" t="s">
        <v>60</v>
      </c>
      <c r="K22" s="12"/>
      <c r="L22" s="12"/>
      <c r="M22" s="13"/>
      <c r="N22" s="9" t="s">
        <v>61</v>
      </c>
      <c r="O22" s="10">
        <v>11127079379</v>
      </c>
      <c r="P22" s="10">
        <v>934000011147508</v>
      </c>
      <c r="Q22" s="53" t="s">
        <v>124</v>
      </c>
      <c r="R22" s="54"/>
      <c r="S22" s="70"/>
      <c r="T22" s="11">
        <v>423</v>
      </c>
    </row>
    <row r="23" spans="1:20" x14ac:dyDescent="0.25">
      <c r="A23" s="1" t="s">
        <v>101</v>
      </c>
      <c r="B23" s="74" t="s">
        <v>57</v>
      </c>
      <c r="C23" t="s">
        <v>58</v>
      </c>
      <c r="D23" s="1" t="s">
        <v>45</v>
      </c>
      <c r="E23" s="8">
        <v>42212</v>
      </c>
      <c r="F23" s="53" t="s">
        <v>52</v>
      </c>
      <c r="G23" s="54"/>
      <c r="H23" s="12"/>
      <c r="I23" s="13"/>
      <c r="J23" s="46" t="s">
        <v>60</v>
      </c>
      <c r="K23" s="12"/>
      <c r="L23" s="12"/>
      <c r="M23" s="13"/>
      <c r="N23" s="9" t="s">
        <v>61</v>
      </c>
      <c r="O23" s="10">
        <v>11527079388</v>
      </c>
      <c r="P23" s="10">
        <v>934000011147508</v>
      </c>
      <c r="Q23" s="53" t="s">
        <v>125</v>
      </c>
      <c r="R23" s="54"/>
      <c r="S23" s="70"/>
      <c r="T23" s="11">
        <v>429.33</v>
      </c>
    </row>
    <row r="24" spans="1:20" x14ac:dyDescent="0.25">
      <c r="A24" s="1" t="s">
        <v>101</v>
      </c>
      <c r="B24" s="74" t="s">
        <v>57</v>
      </c>
      <c r="C24" t="s">
        <v>58</v>
      </c>
      <c r="D24" s="1" t="s">
        <v>90</v>
      </c>
      <c r="E24" s="8">
        <v>42212</v>
      </c>
      <c r="F24" s="53" t="s">
        <v>52</v>
      </c>
      <c r="G24" s="54"/>
      <c r="H24" s="12"/>
      <c r="I24" s="13"/>
      <c r="J24" s="46" t="s">
        <v>60</v>
      </c>
      <c r="K24" s="12"/>
      <c r="L24" s="12"/>
      <c r="M24" s="13"/>
      <c r="N24" s="9" t="s">
        <v>61</v>
      </c>
      <c r="O24" s="10">
        <v>11527079411</v>
      </c>
      <c r="P24" s="10">
        <v>934000011147508</v>
      </c>
      <c r="Q24" s="53" t="s">
        <v>126</v>
      </c>
      <c r="R24" s="54"/>
      <c r="S24" s="70"/>
      <c r="T24" s="11">
        <v>118.37</v>
      </c>
    </row>
    <row r="25" spans="1:20" x14ac:dyDescent="0.25">
      <c r="A25" s="1" t="s">
        <v>101</v>
      </c>
      <c r="B25" s="74" t="s">
        <v>103</v>
      </c>
      <c r="C25" t="s">
        <v>104</v>
      </c>
      <c r="D25" s="1" t="s">
        <v>27</v>
      </c>
      <c r="E25" s="8">
        <v>42213</v>
      </c>
      <c r="F25" s="53" t="s">
        <v>52</v>
      </c>
      <c r="G25" s="54"/>
      <c r="H25" s="12"/>
      <c r="I25" s="13"/>
      <c r="J25" s="46" t="s">
        <v>109</v>
      </c>
      <c r="K25" s="12"/>
      <c r="L25" s="12"/>
      <c r="M25" s="13"/>
      <c r="N25" s="9" t="s">
        <v>114</v>
      </c>
      <c r="O25" s="10">
        <v>11528079471</v>
      </c>
      <c r="P25" s="10">
        <v>900108000351070</v>
      </c>
      <c r="Q25" s="53" t="s">
        <v>127</v>
      </c>
      <c r="R25" s="54"/>
      <c r="S25" s="70"/>
      <c r="T25" s="11">
        <v>48.42</v>
      </c>
    </row>
    <row r="26" spans="1:20" x14ac:dyDescent="0.25">
      <c r="A26" s="1" t="s">
        <v>101</v>
      </c>
      <c r="B26" s="74" t="s">
        <v>103</v>
      </c>
      <c r="C26" t="s">
        <v>104</v>
      </c>
      <c r="D26" s="1" t="s">
        <v>27</v>
      </c>
      <c r="E26" s="8">
        <v>42213</v>
      </c>
      <c r="F26" s="53" t="s">
        <v>52</v>
      </c>
      <c r="G26" s="54"/>
      <c r="H26" s="12"/>
      <c r="I26" s="13"/>
      <c r="J26" s="46" t="s">
        <v>109</v>
      </c>
      <c r="K26" s="12"/>
      <c r="L26" s="12"/>
      <c r="M26" s="13"/>
      <c r="N26" s="9" t="s">
        <v>114</v>
      </c>
      <c r="O26" s="10">
        <v>11528079472</v>
      </c>
      <c r="P26" s="10">
        <v>900108000351070</v>
      </c>
      <c r="Q26" s="53" t="s">
        <v>78</v>
      </c>
      <c r="R26" s="54"/>
      <c r="S26" s="70"/>
      <c r="T26" s="11">
        <v>41.97</v>
      </c>
    </row>
    <row r="27" spans="1:20" x14ac:dyDescent="0.25">
      <c r="A27" s="1" t="s">
        <v>101</v>
      </c>
      <c r="B27" s="74" t="s">
        <v>103</v>
      </c>
      <c r="C27" t="s">
        <v>104</v>
      </c>
      <c r="D27" s="1" t="s">
        <v>27</v>
      </c>
      <c r="E27" s="8">
        <v>42213</v>
      </c>
      <c r="F27" s="53" t="s">
        <v>52</v>
      </c>
      <c r="G27" s="54"/>
      <c r="H27" s="12"/>
      <c r="I27" s="13"/>
      <c r="J27" s="46" t="s">
        <v>109</v>
      </c>
      <c r="K27" s="12"/>
      <c r="L27" s="12"/>
      <c r="M27" s="13"/>
      <c r="N27" s="9" t="s">
        <v>114</v>
      </c>
      <c r="O27" s="10">
        <v>11528079473</v>
      </c>
      <c r="P27" s="10">
        <v>900108000351070</v>
      </c>
      <c r="Q27" s="53" t="s">
        <v>128</v>
      </c>
      <c r="R27" s="54"/>
      <c r="S27" s="70"/>
      <c r="T27" s="11">
        <v>43.04</v>
      </c>
    </row>
    <row r="28" spans="1:20" x14ac:dyDescent="0.25">
      <c r="A28" s="1" t="s">
        <v>101</v>
      </c>
      <c r="B28" s="82" t="s">
        <v>150</v>
      </c>
      <c r="C28" t="s">
        <v>102</v>
      </c>
      <c r="D28" s="1" t="s">
        <v>27</v>
      </c>
      <c r="E28" s="8">
        <v>42219</v>
      </c>
      <c r="F28" s="53" t="s">
        <v>52</v>
      </c>
      <c r="G28" s="54"/>
      <c r="H28" s="12"/>
      <c r="I28" s="13"/>
      <c r="J28" s="46" t="s">
        <v>108</v>
      </c>
      <c r="K28" s="12"/>
      <c r="L28" s="12"/>
      <c r="M28" s="13"/>
      <c r="N28" s="9" t="s">
        <v>113</v>
      </c>
      <c r="O28" s="10">
        <v>101310797316</v>
      </c>
      <c r="P28" s="10">
        <v>900164000713190</v>
      </c>
      <c r="Q28" s="53" t="s">
        <v>82</v>
      </c>
      <c r="R28" s="54"/>
      <c r="S28" s="70"/>
      <c r="T28" s="11">
        <v>13.99</v>
      </c>
    </row>
    <row r="29" spans="1:20" x14ac:dyDescent="0.25">
      <c r="A29" s="1" t="s">
        <v>101</v>
      </c>
      <c r="B29" s="82" t="s">
        <v>150</v>
      </c>
      <c r="C29" t="s">
        <v>102</v>
      </c>
      <c r="D29" s="1" t="s">
        <v>27</v>
      </c>
      <c r="E29" s="8">
        <v>42219</v>
      </c>
      <c r="F29" s="53" t="s">
        <v>52</v>
      </c>
      <c r="G29" s="54"/>
      <c r="H29" s="12"/>
      <c r="I29" s="13"/>
      <c r="J29" s="46" t="s">
        <v>108</v>
      </c>
      <c r="K29" s="12"/>
      <c r="L29" s="12"/>
      <c r="M29" s="13"/>
      <c r="N29" s="9" t="s">
        <v>113</v>
      </c>
      <c r="O29" s="10">
        <v>101310797317</v>
      </c>
      <c r="P29" s="10">
        <v>900164000713190</v>
      </c>
      <c r="Q29" s="53" t="s">
        <v>129</v>
      </c>
      <c r="R29" s="54"/>
      <c r="S29" s="70"/>
      <c r="T29" s="11">
        <v>10.76</v>
      </c>
    </row>
    <row r="30" spans="1:20" x14ac:dyDescent="0.25">
      <c r="A30" s="1" t="s">
        <v>101</v>
      </c>
      <c r="B30" s="82" t="s">
        <v>150</v>
      </c>
      <c r="C30" t="s">
        <v>102</v>
      </c>
      <c r="D30" s="1" t="s">
        <v>45</v>
      </c>
      <c r="E30" s="8">
        <v>42220</v>
      </c>
      <c r="F30" s="53" t="s">
        <v>52</v>
      </c>
      <c r="G30" s="54"/>
      <c r="H30" s="12"/>
      <c r="I30" s="13"/>
      <c r="J30" s="46" t="s">
        <v>108</v>
      </c>
      <c r="K30" s="12"/>
      <c r="L30" s="12"/>
      <c r="M30" s="13"/>
      <c r="N30" s="9" t="s">
        <v>113</v>
      </c>
      <c r="O30" s="10">
        <v>101310797397</v>
      </c>
      <c r="P30" s="10">
        <v>900164000713190</v>
      </c>
      <c r="Q30" s="53" t="s">
        <v>55</v>
      </c>
      <c r="R30" s="54"/>
      <c r="S30" s="70"/>
      <c r="T30" s="11">
        <v>35.51</v>
      </c>
    </row>
    <row r="31" spans="1:20" x14ac:dyDescent="0.25">
      <c r="A31" s="1" t="s">
        <v>101</v>
      </c>
      <c r="B31" s="74">
        <v>0</v>
      </c>
      <c r="C31" t="s">
        <v>105</v>
      </c>
      <c r="D31" s="1" t="s">
        <v>27</v>
      </c>
      <c r="E31" s="8">
        <v>42221</v>
      </c>
      <c r="F31" s="53" t="s">
        <v>52</v>
      </c>
      <c r="G31" s="54"/>
      <c r="H31" s="12"/>
      <c r="I31" s="13"/>
      <c r="J31" s="46" t="s">
        <v>110</v>
      </c>
      <c r="K31" s="12"/>
      <c r="L31" s="12"/>
      <c r="M31" s="13"/>
      <c r="N31" s="9" t="s">
        <v>115</v>
      </c>
      <c r="O31" s="10">
        <v>101310797536</v>
      </c>
      <c r="P31" s="10">
        <v>900108000351294</v>
      </c>
      <c r="Q31" s="53" t="s">
        <v>130</v>
      </c>
      <c r="R31" s="54"/>
      <c r="S31" s="70"/>
      <c r="T31" s="11">
        <v>80.709999999999994</v>
      </c>
    </row>
    <row r="32" spans="1:20" x14ac:dyDescent="0.25">
      <c r="A32" s="1" t="s">
        <v>101</v>
      </c>
      <c r="B32" s="74">
        <v>0</v>
      </c>
      <c r="C32" t="s">
        <v>105</v>
      </c>
      <c r="D32" s="1" t="s">
        <v>27</v>
      </c>
      <c r="E32" s="8">
        <v>42221</v>
      </c>
      <c r="F32" s="53" t="s">
        <v>52</v>
      </c>
      <c r="G32" s="54"/>
      <c r="H32" s="12"/>
      <c r="I32" s="13"/>
      <c r="J32" s="46" t="s">
        <v>110</v>
      </c>
      <c r="K32" s="12"/>
      <c r="L32" s="12"/>
      <c r="M32" s="13"/>
      <c r="N32" s="9" t="s">
        <v>115</v>
      </c>
      <c r="O32" s="10">
        <v>101310797537</v>
      </c>
      <c r="P32" s="10">
        <v>900108000351294</v>
      </c>
      <c r="Q32" s="53" t="s">
        <v>128</v>
      </c>
      <c r="R32" s="54"/>
      <c r="S32" s="70"/>
      <c r="T32" s="11">
        <v>48.42</v>
      </c>
    </row>
    <row r="33" spans="1:20" x14ac:dyDescent="0.25">
      <c r="A33" s="1" t="s">
        <v>101</v>
      </c>
      <c r="B33" s="74">
        <v>0</v>
      </c>
      <c r="C33" t="s">
        <v>85</v>
      </c>
      <c r="D33" s="1" t="s">
        <v>27</v>
      </c>
      <c r="E33" s="8">
        <v>42221</v>
      </c>
      <c r="F33" s="53" t="s">
        <v>52</v>
      </c>
      <c r="G33" s="54"/>
      <c r="H33" s="12"/>
      <c r="I33" s="13"/>
      <c r="J33" s="46" t="s">
        <v>91</v>
      </c>
      <c r="K33" s="12"/>
      <c r="L33" s="12"/>
      <c r="M33" s="13"/>
      <c r="N33" s="9" t="s">
        <v>94</v>
      </c>
      <c r="O33" s="10">
        <v>101310797545</v>
      </c>
      <c r="P33" s="10">
        <v>900108000192971</v>
      </c>
      <c r="Q33" s="53" t="s">
        <v>62</v>
      </c>
      <c r="R33" s="54"/>
      <c r="S33" s="70"/>
      <c r="T33" s="11">
        <v>90.39</v>
      </c>
    </row>
    <row r="34" spans="1:20" x14ac:dyDescent="0.25">
      <c r="A34" s="1" t="s">
        <v>101</v>
      </c>
      <c r="B34" s="83" t="s">
        <v>151</v>
      </c>
      <c r="C34" t="s">
        <v>106</v>
      </c>
      <c r="D34" s="1" t="s">
        <v>27</v>
      </c>
      <c r="E34" s="8">
        <v>42222</v>
      </c>
      <c r="F34" s="71" t="s">
        <v>53</v>
      </c>
      <c r="G34" s="72"/>
      <c r="H34" s="12"/>
      <c r="I34" s="13"/>
      <c r="J34" s="46" t="s">
        <v>111</v>
      </c>
      <c r="K34" s="12"/>
      <c r="L34" s="12"/>
      <c r="M34" s="13"/>
      <c r="N34" s="9" t="s">
        <v>116</v>
      </c>
      <c r="O34" s="10">
        <v>101310797616</v>
      </c>
      <c r="P34" s="10">
        <v>934000011147755</v>
      </c>
      <c r="Q34" s="71" t="s">
        <v>131</v>
      </c>
      <c r="R34" s="72"/>
      <c r="S34" s="73"/>
      <c r="T34" s="11">
        <v>80.709999999999994</v>
      </c>
    </row>
    <row r="35" spans="1:20" x14ac:dyDescent="0.25">
      <c r="A35" s="1" t="s">
        <v>101</v>
      </c>
      <c r="B35" s="83" t="s">
        <v>151</v>
      </c>
      <c r="C35" s="1" t="s">
        <v>106</v>
      </c>
      <c r="D35" s="1" t="s">
        <v>45</v>
      </c>
      <c r="E35" s="8">
        <v>42222</v>
      </c>
      <c r="F35" s="76" t="s">
        <v>53</v>
      </c>
      <c r="G35" s="77"/>
      <c r="H35" s="12"/>
      <c r="I35" s="13"/>
      <c r="J35" s="46" t="s">
        <v>111</v>
      </c>
      <c r="K35" s="12"/>
      <c r="L35" s="12"/>
      <c r="M35" s="13"/>
      <c r="N35" s="9" t="s">
        <v>116</v>
      </c>
      <c r="O35" s="10">
        <v>101310797617</v>
      </c>
      <c r="P35" s="10">
        <v>934000011147755</v>
      </c>
      <c r="Q35" s="76" t="s">
        <v>132</v>
      </c>
      <c r="R35" s="77"/>
      <c r="S35" s="78"/>
      <c r="T35" s="11">
        <v>39.82</v>
      </c>
    </row>
    <row r="36" spans="1:20" x14ac:dyDescent="0.25">
      <c r="A36" s="1" t="s">
        <v>101</v>
      </c>
      <c r="B36" s="83" t="s">
        <v>151</v>
      </c>
      <c r="C36" s="1" t="s">
        <v>106</v>
      </c>
      <c r="D36" s="1" t="s">
        <v>45</v>
      </c>
      <c r="E36" s="8">
        <v>42222</v>
      </c>
      <c r="F36" s="76" t="s">
        <v>53</v>
      </c>
      <c r="G36" s="77"/>
      <c r="H36" s="12"/>
      <c r="I36" s="13"/>
      <c r="J36" s="46" t="s">
        <v>111</v>
      </c>
      <c r="K36" s="12"/>
      <c r="L36" s="12"/>
      <c r="M36" s="13"/>
      <c r="N36" s="9" t="s">
        <v>116</v>
      </c>
      <c r="O36" s="10">
        <v>101310797618</v>
      </c>
      <c r="P36" s="10">
        <v>934000011147755</v>
      </c>
      <c r="Q36" s="76" t="s">
        <v>55</v>
      </c>
      <c r="R36" s="77"/>
      <c r="S36" s="78"/>
      <c r="T36" s="11">
        <v>35.51</v>
      </c>
    </row>
    <row r="37" spans="1:20" x14ac:dyDescent="0.25">
      <c r="A37" s="1" t="s">
        <v>101</v>
      </c>
      <c r="B37" s="83" t="s">
        <v>151</v>
      </c>
      <c r="C37" s="1" t="s">
        <v>106</v>
      </c>
      <c r="D37" s="1" t="s">
        <v>27</v>
      </c>
      <c r="E37" s="8">
        <v>42222</v>
      </c>
      <c r="F37" s="76" t="s">
        <v>53</v>
      </c>
      <c r="G37" s="77"/>
      <c r="H37" s="12"/>
      <c r="I37" s="13"/>
      <c r="J37" s="46" t="s">
        <v>111</v>
      </c>
      <c r="K37" s="12"/>
      <c r="L37" s="12"/>
      <c r="M37" s="13"/>
      <c r="N37" s="9" t="s">
        <v>116</v>
      </c>
      <c r="O37" s="10">
        <v>101310797619</v>
      </c>
      <c r="P37" s="10">
        <v>934000011147755</v>
      </c>
      <c r="Q37" s="76" t="s">
        <v>80</v>
      </c>
      <c r="R37" s="77"/>
      <c r="S37" s="78"/>
      <c r="T37" s="11">
        <v>49.5</v>
      </c>
    </row>
    <row r="38" spans="1:20" x14ac:dyDescent="0.25">
      <c r="A38" s="1" t="s">
        <v>101</v>
      </c>
      <c r="B38" s="83" t="s">
        <v>151</v>
      </c>
      <c r="C38" s="1" t="s">
        <v>106</v>
      </c>
      <c r="D38" s="1" t="s">
        <v>27</v>
      </c>
      <c r="E38" s="8">
        <v>42222</v>
      </c>
      <c r="F38" s="76" t="s">
        <v>53</v>
      </c>
      <c r="G38" s="77"/>
      <c r="H38" s="12"/>
      <c r="I38" s="13"/>
      <c r="J38" s="46" t="s">
        <v>111</v>
      </c>
      <c r="K38" s="12"/>
      <c r="L38" s="12"/>
      <c r="M38" s="13"/>
      <c r="N38" s="9" t="s">
        <v>116</v>
      </c>
      <c r="O38" s="10">
        <v>101310797620</v>
      </c>
      <c r="P38" s="10">
        <v>934000011147755</v>
      </c>
      <c r="Q38" s="76" t="s">
        <v>79</v>
      </c>
      <c r="R38" s="77"/>
      <c r="S38" s="78"/>
      <c r="T38" s="11">
        <v>52.73</v>
      </c>
    </row>
    <row r="39" spans="1:20" x14ac:dyDescent="0.25">
      <c r="A39" s="1" t="s">
        <v>101</v>
      </c>
      <c r="B39" s="83" t="s">
        <v>151</v>
      </c>
      <c r="C39" s="1" t="s">
        <v>106</v>
      </c>
      <c r="D39" s="1" t="s">
        <v>27</v>
      </c>
      <c r="E39" s="8">
        <v>42222</v>
      </c>
      <c r="F39" s="76" t="s">
        <v>53</v>
      </c>
      <c r="G39" s="77"/>
      <c r="H39" s="12"/>
      <c r="I39" s="13"/>
      <c r="J39" s="46" t="s">
        <v>111</v>
      </c>
      <c r="K39" s="12"/>
      <c r="L39" s="12"/>
      <c r="M39" s="13"/>
      <c r="N39" s="9" t="s">
        <v>116</v>
      </c>
      <c r="O39" s="10">
        <v>101310797621</v>
      </c>
      <c r="P39" s="10">
        <v>934000011147755</v>
      </c>
      <c r="Q39" s="76" t="s">
        <v>133</v>
      </c>
      <c r="R39" s="77"/>
      <c r="S39" s="78"/>
      <c r="T39" s="11">
        <v>46.27</v>
      </c>
    </row>
    <row r="40" spans="1:20" x14ac:dyDescent="0.25">
      <c r="A40" s="1" t="s">
        <v>101</v>
      </c>
      <c r="B40" s="75" t="s">
        <v>84</v>
      </c>
      <c r="C40" s="1" t="s">
        <v>68</v>
      </c>
      <c r="D40" s="1" t="s">
        <v>45</v>
      </c>
      <c r="E40" s="8">
        <v>42223</v>
      </c>
      <c r="F40" s="76" t="s">
        <v>52</v>
      </c>
      <c r="G40" s="77"/>
      <c r="H40" s="12"/>
      <c r="I40" s="13"/>
      <c r="J40" s="46" t="s">
        <v>72</v>
      </c>
      <c r="K40" s="12"/>
      <c r="L40" s="12"/>
      <c r="M40" s="13"/>
      <c r="N40" s="9" t="s">
        <v>76</v>
      </c>
      <c r="O40" s="10">
        <v>101310797737</v>
      </c>
      <c r="P40" s="10">
        <v>900108000351290</v>
      </c>
      <c r="Q40" s="76" t="s">
        <v>134</v>
      </c>
      <c r="R40" s="77"/>
      <c r="S40" s="78"/>
      <c r="T40" s="11">
        <v>252.88</v>
      </c>
    </row>
    <row r="41" spans="1:20" x14ac:dyDescent="0.25">
      <c r="A41" s="1" t="s">
        <v>101</v>
      </c>
      <c r="B41" s="75" t="s">
        <v>84</v>
      </c>
      <c r="C41" s="1" t="s">
        <v>68</v>
      </c>
      <c r="D41" s="1" t="s">
        <v>27</v>
      </c>
      <c r="E41" s="8">
        <v>42223</v>
      </c>
      <c r="F41" s="76" t="s">
        <v>52</v>
      </c>
      <c r="G41" s="77"/>
      <c r="H41" s="12"/>
      <c r="I41" s="13"/>
      <c r="J41" s="46" t="s">
        <v>72</v>
      </c>
      <c r="K41" s="12"/>
      <c r="L41" s="12"/>
      <c r="M41" s="13"/>
      <c r="N41" s="9" t="s">
        <v>76</v>
      </c>
      <c r="O41" s="10">
        <v>101310797739</v>
      </c>
      <c r="P41" s="10">
        <v>900108000351290</v>
      </c>
      <c r="Q41" s="76" t="s">
        <v>135</v>
      </c>
      <c r="R41" s="77"/>
      <c r="S41" s="78"/>
      <c r="T41" s="11">
        <v>80.709999999999994</v>
      </c>
    </row>
    <row r="42" spans="1:20" x14ac:dyDescent="0.25">
      <c r="A42" s="1" t="s">
        <v>101</v>
      </c>
      <c r="B42" s="74" t="s">
        <v>84</v>
      </c>
      <c r="C42" s="1" t="s">
        <v>68</v>
      </c>
      <c r="D42" s="1" t="s">
        <v>45</v>
      </c>
      <c r="E42" s="8">
        <v>42223</v>
      </c>
      <c r="F42" s="79" t="s">
        <v>52</v>
      </c>
      <c r="G42" s="80"/>
      <c r="H42" s="12"/>
      <c r="I42" s="13"/>
      <c r="J42" s="46" t="s">
        <v>72</v>
      </c>
      <c r="K42" s="12"/>
      <c r="L42" s="12"/>
      <c r="M42" s="13"/>
      <c r="N42" s="9" t="s">
        <v>76</v>
      </c>
      <c r="O42" s="10">
        <v>101310797740</v>
      </c>
      <c r="P42" s="10">
        <v>900108000351290</v>
      </c>
      <c r="Q42" s="79" t="s">
        <v>97</v>
      </c>
      <c r="R42" s="80"/>
      <c r="S42" s="81"/>
      <c r="T42" s="11">
        <v>39.82</v>
      </c>
    </row>
    <row r="43" spans="1:20" x14ac:dyDescent="0.25">
      <c r="A43" s="1" t="s">
        <v>101</v>
      </c>
      <c r="B43" s="82" t="s">
        <v>86</v>
      </c>
      <c r="C43" s="1" t="s">
        <v>87</v>
      </c>
      <c r="D43" s="1" t="s">
        <v>27</v>
      </c>
      <c r="E43" s="8">
        <v>42224</v>
      </c>
      <c r="F43" s="79" t="s">
        <v>52</v>
      </c>
      <c r="G43" s="80"/>
      <c r="H43" s="12"/>
      <c r="I43" s="13"/>
      <c r="J43" s="46" t="s">
        <v>92</v>
      </c>
      <c r="K43" s="12"/>
      <c r="L43" s="12"/>
      <c r="M43" s="13"/>
      <c r="N43" s="9" t="s">
        <v>95</v>
      </c>
      <c r="O43" s="10">
        <v>101310797855</v>
      </c>
      <c r="P43" s="10">
        <v>900108000356771</v>
      </c>
      <c r="Q43" s="79" t="s">
        <v>136</v>
      </c>
      <c r="R43" s="80"/>
      <c r="S43" s="81"/>
      <c r="T43" s="11">
        <v>80.709999999999994</v>
      </c>
    </row>
    <row r="44" spans="1:20" x14ac:dyDescent="0.25">
      <c r="A44" s="1" t="s">
        <v>101</v>
      </c>
      <c r="B44" s="82" t="s">
        <v>86</v>
      </c>
      <c r="C44" s="1" t="s">
        <v>87</v>
      </c>
      <c r="D44" s="1" t="s">
        <v>45</v>
      </c>
      <c r="E44" s="8">
        <v>42224</v>
      </c>
      <c r="F44" s="79" t="s">
        <v>52</v>
      </c>
      <c r="G44" s="80"/>
      <c r="H44" s="12"/>
      <c r="I44" s="13"/>
      <c r="J44" s="46" t="s">
        <v>92</v>
      </c>
      <c r="K44" s="12"/>
      <c r="L44" s="12"/>
      <c r="M44" s="13"/>
      <c r="N44" s="9" t="s">
        <v>95</v>
      </c>
      <c r="O44" s="10">
        <v>101310797858</v>
      </c>
      <c r="P44" s="10">
        <v>900108000356771</v>
      </c>
      <c r="Q44" s="79" t="s">
        <v>81</v>
      </c>
      <c r="R44" s="80"/>
      <c r="S44" s="81"/>
      <c r="T44" s="11">
        <v>39.82</v>
      </c>
    </row>
    <row r="45" spans="1:20" x14ac:dyDescent="0.25">
      <c r="A45" s="1" t="s">
        <v>101</v>
      </c>
      <c r="B45" s="82" t="s">
        <v>86</v>
      </c>
      <c r="C45" s="1" t="s">
        <v>87</v>
      </c>
      <c r="D45" s="1" t="s">
        <v>45</v>
      </c>
      <c r="E45" s="8">
        <v>42224</v>
      </c>
      <c r="F45" s="79" t="s">
        <v>52</v>
      </c>
      <c r="G45" s="80"/>
      <c r="H45" s="12"/>
      <c r="I45" s="13"/>
      <c r="J45" s="46" t="s">
        <v>92</v>
      </c>
      <c r="K45" s="12"/>
      <c r="L45" s="12"/>
      <c r="M45" s="13"/>
      <c r="N45" s="9" t="s">
        <v>95</v>
      </c>
      <c r="O45" s="10">
        <v>101310797905</v>
      </c>
      <c r="P45" s="10">
        <v>900108000356771</v>
      </c>
      <c r="Q45" s="79" t="s">
        <v>137</v>
      </c>
      <c r="R45" s="80"/>
      <c r="S45" s="81"/>
      <c r="T45" s="11">
        <v>39.82</v>
      </c>
    </row>
    <row r="46" spans="1:20" x14ac:dyDescent="0.25">
      <c r="A46" s="1" t="s">
        <v>101</v>
      </c>
      <c r="B46" s="82" t="s">
        <v>86</v>
      </c>
      <c r="C46" s="1" t="s">
        <v>87</v>
      </c>
      <c r="D46" s="1" t="s">
        <v>45</v>
      </c>
      <c r="E46" s="8">
        <v>42224</v>
      </c>
      <c r="F46" s="79" t="s">
        <v>52</v>
      </c>
      <c r="G46" s="80"/>
      <c r="H46" s="12"/>
      <c r="I46" s="13"/>
      <c r="J46" s="46" t="s">
        <v>92</v>
      </c>
      <c r="K46" s="12"/>
      <c r="L46" s="12"/>
      <c r="M46" s="13"/>
      <c r="N46" s="9" t="s">
        <v>95</v>
      </c>
      <c r="O46" s="10">
        <v>101310797906</v>
      </c>
      <c r="P46" s="10">
        <v>900108000356771</v>
      </c>
      <c r="Q46" s="79" t="s">
        <v>98</v>
      </c>
      <c r="R46" s="80"/>
      <c r="S46" s="81"/>
      <c r="T46" s="11">
        <v>39.82</v>
      </c>
    </row>
    <row r="47" spans="1:20" x14ac:dyDescent="0.25">
      <c r="A47" s="1" t="s">
        <v>101</v>
      </c>
      <c r="B47" s="83" t="s">
        <v>151</v>
      </c>
      <c r="C47" s="1" t="s">
        <v>106</v>
      </c>
      <c r="D47" s="1" t="s">
        <v>27</v>
      </c>
      <c r="E47" s="8">
        <v>42225</v>
      </c>
      <c r="F47" s="79" t="s">
        <v>52</v>
      </c>
      <c r="G47" s="80"/>
      <c r="H47" s="12"/>
      <c r="I47" s="13"/>
      <c r="J47" s="46" t="s">
        <v>111</v>
      </c>
      <c r="K47" s="12"/>
      <c r="L47" s="12"/>
      <c r="M47" s="13"/>
      <c r="N47" s="9" t="s">
        <v>116</v>
      </c>
      <c r="O47" s="10">
        <v>101310797948</v>
      </c>
      <c r="P47" s="10">
        <v>934000011147755</v>
      </c>
      <c r="Q47" s="79" t="s">
        <v>138</v>
      </c>
      <c r="R47" s="80"/>
      <c r="S47" s="81"/>
      <c r="T47" s="11">
        <v>37.659999999999997</v>
      </c>
    </row>
    <row r="48" spans="1:20" x14ac:dyDescent="0.25">
      <c r="A48" s="1" t="s">
        <v>101</v>
      </c>
      <c r="B48" s="83" t="s">
        <v>151</v>
      </c>
      <c r="C48" s="1" t="s">
        <v>106</v>
      </c>
      <c r="D48" s="1" t="s">
        <v>27</v>
      </c>
      <c r="E48" s="8">
        <v>42225</v>
      </c>
      <c r="F48" s="79" t="s">
        <v>52</v>
      </c>
      <c r="G48" s="80"/>
      <c r="H48" s="12"/>
      <c r="I48" s="13"/>
      <c r="J48" s="46" t="s">
        <v>111</v>
      </c>
      <c r="K48" s="12"/>
      <c r="L48" s="12"/>
      <c r="M48" s="13"/>
      <c r="N48" s="9" t="s">
        <v>116</v>
      </c>
      <c r="O48" s="10">
        <v>101310797949</v>
      </c>
      <c r="P48" s="10">
        <v>934000011147755</v>
      </c>
      <c r="Q48" s="79" t="s">
        <v>139</v>
      </c>
      <c r="R48" s="80"/>
      <c r="S48" s="81"/>
      <c r="T48" s="11">
        <v>49.5</v>
      </c>
    </row>
    <row r="49" spans="1:20" x14ac:dyDescent="0.25">
      <c r="A49" s="1" t="s">
        <v>101</v>
      </c>
      <c r="B49" s="83" t="s">
        <v>151</v>
      </c>
      <c r="C49" s="1" t="s">
        <v>106</v>
      </c>
      <c r="D49" s="1" t="s">
        <v>27</v>
      </c>
      <c r="E49" s="8">
        <v>42225</v>
      </c>
      <c r="F49" s="79" t="s">
        <v>52</v>
      </c>
      <c r="G49" s="80"/>
      <c r="H49" s="12"/>
      <c r="I49" s="13"/>
      <c r="J49" s="46" t="s">
        <v>111</v>
      </c>
      <c r="K49" s="12"/>
      <c r="L49" s="12"/>
      <c r="M49" s="13"/>
      <c r="N49" s="9" t="s">
        <v>116</v>
      </c>
      <c r="O49" s="10">
        <v>101310797950</v>
      </c>
      <c r="P49" s="10">
        <v>934000011147755</v>
      </c>
      <c r="Q49" s="79" t="s">
        <v>83</v>
      </c>
      <c r="R49" s="80"/>
      <c r="S49" s="81"/>
      <c r="T49" s="11">
        <v>67.33</v>
      </c>
    </row>
    <row r="50" spans="1:20" x14ac:dyDescent="0.25">
      <c r="A50" s="1" t="s">
        <v>49</v>
      </c>
      <c r="B50" s="83" t="s">
        <v>88</v>
      </c>
      <c r="C50" s="1" t="s">
        <v>89</v>
      </c>
      <c r="D50" s="1" t="s">
        <v>27</v>
      </c>
      <c r="E50" s="8">
        <v>42225</v>
      </c>
      <c r="F50" s="79" t="s">
        <v>52</v>
      </c>
      <c r="G50" s="80"/>
      <c r="H50" s="12"/>
      <c r="I50" s="13"/>
      <c r="J50" s="46" t="s">
        <v>93</v>
      </c>
      <c r="K50" s="12"/>
      <c r="L50" s="12"/>
      <c r="M50" s="13"/>
      <c r="N50" s="9" t="s">
        <v>96</v>
      </c>
      <c r="O50" s="10">
        <v>101310797952</v>
      </c>
      <c r="P50" s="10">
        <v>934000011147757</v>
      </c>
      <c r="Q50" s="79" t="s">
        <v>140</v>
      </c>
      <c r="R50" s="80"/>
      <c r="S50" s="81"/>
      <c r="T50" s="11">
        <v>64.569999999999993</v>
      </c>
    </row>
    <row r="51" spans="1:20" x14ac:dyDescent="0.25">
      <c r="A51" s="1" t="s">
        <v>49</v>
      </c>
      <c r="B51" s="83" t="s">
        <v>88</v>
      </c>
      <c r="C51" s="1" t="s">
        <v>89</v>
      </c>
      <c r="D51" s="1" t="s">
        <v>27</v>
      </c>
      <c r="E51" s="8">
        <v>42225</v>
      </c>
      <c r="F51" s="79" t="s">
        <v>52</v>
      </c>
      <c r="G51" s="80"/>
      <c r="H51" s="12"/>
      <c r="I51" s="13"/>
      <c r="J51" s="46" t="s">
        <v>93</v>
      </c>
      <c r="K51" s="12"/>
      <c r="L51" s="12"/>
      <c r="M51" s="13"/>
      <c r="N51" s="9" t="s">
        <v>96</v>
      </c>
      <c r="O51" s="10">
        <v>101310797953</v>
      </c>
      <c r="P51" s="10">
        <v>934000011147757</v>
      </c>
      <c r="Q51" s="79" t="s">
        <v>141</v>
      </c>
      <c r="R51" s="80"/>
      <c r="S51" s="81"/>
      <c r="T51" s="11">
        <v>59.19</v>
      </c>
    </row>
    <row r="52" spans="1:20" x14ac:dyDescent="0.25">
      <c r="A52" s="1" t="s">
        <v>49</v>
      </c>
      <c r="B52" s="83" t="s">
        <v>152</v>
      </c>
      <c r="C52" s="1" t="s">
        <v>89</v>
      </c>
      <c r="D52" s="1" t="s">
        <v>27</v>
      </c>
      <c r="E52" s="8">
        <v>42225</v>
      </c>
      <c r="F52" s="79" t="s">
        <v>52</v>
      </c>
      <c r="G52" s="80"/>
      <c r="H52" s="12"/>
      <c r="I52" s="13"/>
      <c r="J52" s="46" t="s">
        <v>93</v>
      </c>
      <c r="K52" s="12"/>
      <c r="L52" s="12"/>
      <c r="M52" s="13"/>
      <c r="N52" s="9" t="s">
        <v>117</v>
      </c>
      <c r="O52" s="10">
        <v>101310797954</v>
      </c>
      <c r="P52" s="10">
        <v>934000011147756</v>
      </c>
      <c r="Q52" s="79" t="s">
        <v>140</v>
      </c>
      <c r="R52" s="80"/>
      <c r="S52" s="81"/>
      <c r="T52" s="11">
        <v>64.569999999999993</v>
      </c>
    </row>
    <row r="53" spans="1:20" x14ac:dyDescent="0.25">
      <c r="A53" s="1" t="s">
        <v>49</v>
      </c>
      <c r="B53" s="83" t="s">
        <v>152</v>
      </c>
      <c r="C53" s="1" t="s">
        <v>89</v>
      </c>
      <c r="D53" s="1" t="s">
        <v>27</v>
      </c>
      <c r="E53" s="8">
        <v>42225</v>
      </c>
      <c r="F53" s="79" t="s">
        <v>52</v>
      </c>
      <c r="G53" s="80"/>
      <c r="H53" s="12"/>
      <c r="I53" s="13"/>
      <c r="J53" s="46" t="s">
        <v>93</v>
      </c>
      <c r="K53" s="12"/>
      <c r="L53" s="12"/>
      <c r="M53" s="13"/>
      <c r="N53" s="9" t="s">
        <v>117</v>
      </c>
      <c r="O53" s="10">
        <v>101310797955</v>
      </c>
      <c r="P53" s="10">
        <v>934000011147756</v>
      </c>
      <c r="Q53" s="79" t="s">
        <v>141</v>
      </c>
      <c r="R53" s="80"/>
      <c r="S53" s="81"/>
      <c r="T53" s="11">
        <v>59.19</v>
      </c>
    </row>
    <row r="54" spans="1:20" x14ac:dyDescent="0.25">
      <c r="A54" s="1" t="s">
        <v>101</v>
      </c>
      <c r="B54" s="82" t="s">
        <v>150</v>
      </c>
      <c r="C54" s="1" t="s">
        <v>102</v>
      </c>
      <c r="D54" s="1" t="s">
        <v>45</v>
      </c>
      <c r="E54" s="8">
        <v>42225</v>
      </c>
      <c r="F54" s="79" t="s">
        <v>52</v>
      </c>
      <c r="G54" s="80"/>
      <c r="H54" s="12"/>
      <c r="I54" s="13"/>
      <c r="J54" s="46" t="s">
        <v>108</v>
      </c>
      <c r="K54" s="12"/>
      <c r="L54" s="12"/>
      <c r="M54" s="13"/>
      <c r="N54" s="9" t="s">
        <v>113</v>
      </c>
      <c r="O54" s="10">
        <v>101310797976</v>
      </c>
      <c r="P54" s="10">
        <v>900164000713190</v>
      </c>
      <c r="Q54" s="79" t="s">
        <v>55</v>
      </c>
      <c r="R54" s="80"/>
      <c r="S54" s="81"/>
      <c r="T54" s="11">
        <v>35.51</v>
      </c>
    </row>
    <row r="55" spans="1:20" x14ac:dyDescent="0.25">
      <c r="A55" s="1" t="s">
        <v>101</v>
      </c>
      <c r="B55" s="75" t="s">
        <v>153</v>
      </c>
      <c r="C55" s="1" t="s">
        <v>107</v>
      </c>
      <c r="D55" s="1" t="s">
        <v>27</v>
      </c>
      <c r="E55" s="8">
        <v>42226</v>
      </c>
      <c r="F55" s="79" t="s">
        <v>53</v>
      </c>
      <c r="G55" s="80"/>
      <c r="H55" s="12"/>
      <c r="I55" s="13"/>
      <c r="J55" s="46" t="s">
        <v>112</v>
      </c>
      <c r="K55" s="12"/>
      <c r="L55" s="12"/>
      <c r="M55" s="13"/>
      <c r="N55" s="9" t="s">
        <v>118</v>
      </c>
      <c r="O55" s="10">
        <v>11410080879</v>
      </c>
      <c r="P55" s="10">
        <v>934000011147754</v>
      </c>
      <c r="Q55" s="79" t="s">
        <v>142</v>
      </c>
      <c r="R55" s="80"/>
      <c r="S55" s="81"/>
      <c r="T55" s="11">
        <v>80.709999999999994</v>
      </c>
    </row>
    <row r="56" spans="1:20" x14ac:dyDescent="0.25">
      <c r="A56" s="1" t="s">
        <v>101</v>
      </c>
      <c r="B56" s="83" t="s">
        <v>154</v>
      </c>
      <c r="C56" s="1" t="s">
        <v>107</v>
      </c>
      <c r="D56" s="1" t="s">
        <v>27</v>
      </c>
      <c r="E56" s="8">
        <v>42226</v>
      </c>
      <c r="F56" s="79" t="s">
        <v>53</v>
      </c>
      <c r="G56" s="80"/>
      <c r="H56" s="12"/>
      <c r="I56" s="13"/>
      <c r="J56" s="46" t="s">
        <v>112</v>
      </c>
      <c r="K56" s="12"/>
      <c r="L56" s="12"/>
      <c r="M56" s="13"/>
      <c r="N56" s="9" t="s">
        <v>119</v>
      </c>
      <c r="O56" s="10">
        <v>11410080883</v>
      </c>
      <c r="P56" s="10">
        <v>934000011154097</v>
      </c>
      <c r="Q56" s="79" t="s">
        <v>143</v>
      </c>
      <c r="R56" s="80"/>
      <c r="S56" s="81"/>
      <c r="T56" s="11">
        <v>80.709999999999994</v>
      </c>
    </row>
    <row r="57" spans="1:20" x14ac:dyDescent="0.25">
      <c r="A57" s="1" t="s">
        <v>101</v>
      </c>
      <c r="B57" s="83" t="s">
        <v>63</v>
      </c>
      <c r="C57" s="1" t="s">
        <v>65</v>
      </c>
      <c r="D57" s="1" t="s">
        <v>27</v>
      </c>
      <c r="E57" s="8">
        <v>42228</v>
      </c>
      <c r="F57" s="79" t="s">
        <v>53</v>
      </c>
      <c r="G57" s="80"/>
      <c r="H57" s="12"/>
      <c r="I57" s="13"/>
      <c r="J57" s="46" t="s">
        <v>69</v>
      </c>
      <c r="K57" s="12"/>
      <c r="L57" s="12"/>
      <c r="M57" s="13"/>
      <c r="N57" s="9" t="s">
        <v>73</v>
      </c>
      <c r="O57" s="10">
        <v>11512081099</v>
      </c>
      <c r="P57" s="10">
        <v>934000011147753</v>
      </c>
      <c r="Q57" s="79" t="s">
        <v>62</v>
      </c>
      <c r="R57" s="80"/>
      <c r="S57" s="81"/>
      <c r="T57" s="11">
        <v>90.39</v>
      </c>
    </row>
    <row r="58" spans="1:20" x14ac:dyDescent="0.25">
      <c r="A58" s="1" t="s">
        <v>49</v>
      </c>
      <c r="B58" s="84">
        <v>0</v>
      </c>
      <c r="C58" s="1" t="s">
        <v>56</v>
      </c>
      <c r="D58" s="1" t="s">
        <v>27</v>
      </c>
      <c r="E58" s="8">
        <v>42228</v>
      </c>
      <c r="F58" s="79" t="s">
        <v>52</v>
      </c>
      <c r="G58" s="80"/>
      <c r="H58" s="12"/>
      <c r="I58" s="13"/>
      <c r="J58" s="46" t="s">
        <v>59</v>
      </c>
      <c r="K58" s="12"/>
      <c r="L58" s="12"/>
      <c r="M58" s="13"/>
      <c r="N58" s="9" t="s">
        <v>120</v>
      </c>
      <c r="O58" s="10">
        <v>11212081151</v>
      </c>
      <c r="P58" s="10">
        <v>900108000356144</v>
      </c>
      <c r="Q58" s="79" t="s">
        <v>144</v>
      </c>
      <c r="R58" s="80"/>
      <c r="S58" s="81"/>
      <c r="T58" s="11">
        <v>80.709999999999994</v>
      </c>
    </row>
    <row r="59" spans="1:20" x14ac:dyDescent="0.25">
      <c r="A59" s="1" t="s">
        <v>49</v>
      </c>
      <c r="B59" s="84">
        <v>0</v>
      </c>
      <c r="C59" s="1" t="s">
        <v>56</v>
      </c>
      <c r="D59" s="1" t="s">
        <v>27</v>
      </c>
      <c r="E59" s="8">
        <v>42228</v>
      </c>
      <c r="F59" s="79" t="s">
        <v>52</v>
      </c>
      <c r="G59" s="80"/>
      <c r="H59" s="12"/>
      <c r="I59" s="13"/>
      <c r="J59" s="46" t="s">
        <v>59</v>
      </c>
      <c r="K59" s="12"/>
      <c r="L59" s="12"/>
      <c r="M59" s="13"/>
      <c r="N59" s="9" t="s">
        <v>120</v>
      </c>
      <c r="O59" s="10">
        <v>11212081152</v>
      </c>
      <c r="P59" s="10">
        <v>900108000356144</v>
      </c>
      <c r="Q59" s="79" t="s">
        <v>141</v>
      </c>
      <c r="R59" s="80"/>
      <c r="S59" s="81"/>
      <c r="T59" s="11">
        <v>59.19</v>
      </c>
    </row>
    <row r="60" spans="1:20" x14ac:dyDescent="0.25">
      <c r="A60" s="1" t="s">
        <v>101</v>
      </c>
      <c r="B60" s="82" t="s">
        <v>64</v>
      </c>
      <c r="C60" s="1" t="s">
        <v>66</v>
      </c>
      <c r="D60" s="1" t="s">
        <v>27</v>
      </c>
      <c r="E60" s="8">
        <v>42229</v>
      </c>
      <c r="F60" s="79" t="s">
        <v>52</v>
      </c>
      <c r="G60" s="80"/>
      <c r="H60" s="12"/>
      <c r="I60" s="13"/>
      <c r="J60" s="46" t="s">
        <v>70</v>
      </c>
      <c r="K60" s="12"/>
      <c r="L60" s="12"/>
      <c r="M60" s="13"/>
      <c r="N60" s="9" t="s">
        <v>74</v>
      </c>
      <c r="O60" s="10">
        <v>11513081209</v>
      </c>
      <c r="P60" s="10">
        <v>985170002761137</v>
      </c>
      <c r="Q60" s="79" t="s">
        <v>145</v>
      </c>
      <c r="R60" s="80"/>
      <c r="S60" s="81"/>
      <c r="T60" s="11">
        <v>80.709999999999994</v>
      </c>
    </row>
    <row r="61" spans="1:20" x14ac:dyDescent="0.25">
      <c r="A61" s="1" t="s">
        <v>101</v>
      </c>
      <c r="B61" s="82" t="s">
        <v>64</v>
      </c>
      <c r="C61" s="1" t="s">
        <v>66</v>
      </c>
      <c r="D61" s="1" t="s">
        <v>45</v>
      </c>
      <c r="E61" s="8">
        <v>42229</v>
      </c>
      <c r="F61" s="79" t="s">
        <v>52</v>
      </c>
      <c r="G61" s="80"/>
      <c r="H61" s="12"/>
      <c r="I61" s="13"/>
      <c r="J61" s="46" t="s">
        <v>70</v>
      </c>
      <c r="K61" s="12"/>
      <c r="L61" s="12"/>
      <c r="M61" s="13"/>
      <c r="N61" s="9" t="s">
        <v>74</v>
      </c>
      <c r="O61" s="10">
        <v>11513081210</v>
      </c>
      <c r="P61" s="10">
        <v>985170002761137</v>
      </c>
      <c r="Q61" s="79" t="s">
        <v>54</v>
      </c>
      <c r="R61" s="80"/>
      <c r="S61" s="81"/>
      <c r="T61" s="11">
        <v>35.51</v>
      </c>
    </row>
    <row r="62" spans="1:20" x14ac:dyDescent="0.25">
      <c r="A62" s="1" t="s">
        <v>101</v>
      </c>
      <c r="B62" s="82" t="s">
        <v>64</v>
      </c>
      <c r="C62" s="1" t="s">
        <v>66</v>
      </c>
      <c r="D62" s="1" t="s">
        <v>45</v>
      </c>
      <c r="E62" s="8">
        <v>42229</v>
      </c>
      <c r="F62" s="79" t="s">
        <v>52</v>
      </c>
      <c r="G62" s="80"/>
      <c r="H62" s="12"/>
      <c r="I62" s="13"/>
      <c r="J62" s="46" t="s">
        <v>70</v>
      </c>
      <c r="K62" s="12"/>
      <c r="L62" s="12"/>
      <c r="M62" s="13"/>
      <c r="N62" s="9" t="s">
        <v>74</v>
      </c>
      <c r="O62" s="10">
        <v>11513081211</v>
      </c>
      <c r="P62" s="10">
        <v>985170002761137</v>
      </c>
      <c r="Q62" s="79" t="s">
        <v>146</v>
      </c>
      <c r="R62" s="80"/>
      <c r="S62" s="81"/>
      <c r="T62" s="11">
        <v>35.51</v>
      </c>
    </row>
    <row r="63" spans="1:20" x14ac:dyDescent="0.25">
      <c r="A63" s="1" t="s">
        <v>43</v>
      </c>
      <c r="B63" s="82" t="s">
        <v>84</v>
      </c>
      <c r="C63" s="1" t="s">
        <v>68</v>
      </c>
      <c r="D63" s="1" t="s">
        <v>45</v>
      </c>
      <c r="E63" s="8">
        <v>42230</v>
      </c>
      <c r="F63" s="79" t="s">
        <v>52</v>
      </c>
      <c r="G63" s="80"/>
      <c r="H63" s="12"/>
      <c r="I63" s="13"/>
      <c r="J63" s="46" t="s">
        <v>72</v>
      </c>
      <c r="K63" s="12"/>
      <c r="L63" s="12"/>
      <c r="M63" s="13"/>
      <c r="N63" s="9" t="s">
        <v>76</v>
      </c>
      <c r="O63" s="10">
        <v>11814081316</v>
      </c>
      <c r="P63" s="10">
        <v>900108000351290</v>
      </c>
      <c r="Q63" s="79" t="s">
        <v>147</v>
      </c>
      <c r="R63" s="80"/>
      <c r="S63" s="81"/>
      <c r="T63" s="11">
        <v>64.569999999999993</v>
      </c>
    </row>
    <row r="64" spans="1:20" x14ac:dyDescent="0.25">
      <c r="A64" s="1" t="s">
        <v>49</v>
      </c>
      <c r="B64" s="83" t="s">
        <v>152</v>
      </c>
      <c r="C64" s="1" t="s">
        <v>89</v>
      </c>
      <c r="D64" s="1" t="s">
        <v>45</v>
      </c>
      <c r="E64" s="8">
        <v>42231</v>
      </c>
      <c r="F64" s="79" t="s">
        <v>53</v>
      </c>
      <c r="G64" s="80"/>
      <c r="H64" s="12"/>
      <c r="I64" s="13"/>
      <c r="J64" s="46" t="s">
        <v>93</v>
      </c>
      <c r="K64" s="12"/>
      <c r="L64" s="12"/>
      <c r="M64" s="13"/>
      <c r="N64" s="9" t="s">
        <v>117</v>
      </c>
      <c r="O64" s="10">
        <v>11415081375</v>
      </c>
      <c r="P64" s="10">
        <v>934000011147756</v>
      </c>
      <c r="Q64" s="79" t="s">
        <v>55</v>
      </c>
      <c r="R64" s="80"/>
      <c r="S64" s="81"/>
      <c r="T64" s="11">
        <v>35.51</v>
      </c>
    </row>
    <row r="65" spans="1:20" x14ac:dyDescent="0.25">
      <c r="A65" s="1" t="s">
        <v>49</v>
      </c>
      <c r="B65" s="83" t="s">
        <v>152</v>
      </c>
      <c r="C65" s="1" t="s">
        <v>89</v>
      </c>
      <c r="D65" s="1" t="s">
        <v>27</v>
      </c>
      <c r="E65" s="8">
        <v>42231</v>
      </c>
      <c r="F65" s="79" t="s">
        <v>53</v>
      </c>
      <c r="G65" s="80"/>
      <c r="H65" s="12"/>
      <c r="I65" s="13"/>
      <c r="J65" s="46" t="s">
        <v>93</v>
      </c>
      <c r="K65" s="12"/>
      <c r="L65" s="12"/>
      <c r="M65" s="13"/>
      <c r="N65" s="9" t="s">
        <v>117</v>
      </c>
      <c r="O65" s="10">
        <v>11415081439</v>
      </c>
      <c r="P65" s="10">
        <v>934000011147756</v>
      </c>
      <c r="Q65" s="79" t="s">
        <v>148</v>
      </c>
      <c r="R65" s="80"/>
      <c r="S65" s="81"/>
      <c r="T65" s="11">
        <v>80.709999999999994</v>
      </c>
    </row>
    <row r="66" spans="1:20" x14ac:dyDescent="0.25">
      <c r="A66" s="1" t="s">
        <v>43</v>
      </c>
      <c r="B66" s="82" t="s">
        <v>150</v>
      </c>
      <c r="C66" s="1" t="s">
        <v>102</v>
      </c>
      <c r="D66" s="1" t="s">
        <v>45</v>
      </c>
      <c r="E66" s="8">
        <v>42232</v>
      </c>
      <c r="F66" s="79" t="s">
        <v>53</v>
      </c>
      <c r="G66" s="80"/>
      <c r="H66" s="12"/>
      <c r="I66" s="13"/>
      <c r="J66" s="46" t="s">
        <v>108</v>
      </c>
      <c r="K66" s="12"/>
      <c r="L66" s="12"/>
      <c r="M66" s="13"/>
      <c r="N66" s="9" t="s">
        <v>113</v>
      </c>
      <c r="O66" s="10">
        <v>11816081459</v>
      </c>
      <c r="P66" s="10">
        <v>900164000713190</v>
      </c>
      <c r="Q66" s="79" t="s">
        <v>55</v>
      </c>
      <c r="R66" s="80"/>
      <c r="S66" s="81"/>
      <c r="T66" s="11">
        <v>35.51</v>
      </c>
    </row>
    <row r="67" spans="1:20" x14ac:dyDescent="0.25">
      <c r="A67" s="1" t="s">
        <v>43</v>
      </c>
      <c r="B67" s="82" t="s">
        <v>155</v>
      </c>
      <c r="C67" s="1" t="s">
        <v>67</v>
      </c>
      <c r="D67" s="1" t="s">
        <v>27</v>
      </c>
      <c r="E67" s="8">
        <v>42236</v>
      </c>
      <c r="F67" s="76" t="s">
        <v>52</v>
      </c>
      <c r="G67" s="77"/>
      <c r="H67" s="12"/>
      <c r="I67" s="13"/>
      <c r="J67" s="46" t="s">
        <v>71</v>
      </c>
      <c r="K67" s="12"/>
      <c r="L67" s="12"/>
      <c r="M67" s="13"/>
      <c r="N67" s="9" t="s">
        <v>75</v>
      </c>
      <c r="O67" s="10" t="e">
        <v>#N/A</v>
      </c>
      <c r="P67" s="10">
        <v>900108000355235</v>
      </c>
      <c r="Q67" s="76" t="s">
        <v>77</v>
      </c>
      <c r="R67" s="77"/>
      <c r="S67" s="78"/>
      <c r="T67" s="11">
        <v>80.709999999999994</v>
      </c>
    </row>
    <row r="68" spans="1:20" x14ac:dyDescent="0.25">
      <c r="E68" s="8"/>
      <c r="F68" s="95"/>
      <c r="G68" s="96"/>
      <c r="H68" s="12"/>
      <c r="I68" s="13"/>
      <c r="J68" s="46"/>
      <c r="K68" s="12"/>
      <c r="L68" s="12"/>
      <c r="M68" s="13"/>
      <c r="N68" s="9"/>
      <c r="O68" s="10"/>
      <c r="P68" s="10"/>
      <c r="Q68" s="95"/>
      <c r="R68" s="96"/>
      <c r="S68" s="97"/>
      <c r="T68" s="11"/>
    </row>
    <row r="69" spans="1:20" x14ac:dyDescent="0.25">
      <c r="E69" s="98" t="s">
        <v>12</v>
      </c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44"/>
      <c r="Q69" s="92">
        <f>COUNTA(Q14:S68)</f>
        <v>54</v>
      </c>
      <c r="R69" s="93"/>
      <c r="S69" s="94"/>
      <c r="T69" s="14">
        <f>SUM(T14:T68)</f>
        <v>3975.8300000000022</v>
      </c>
    </row>
    <row r="70" spans="1:20" x14ac:dyDescent="0.25">
      <c r="E70" s="39" t="s">
        <v>17</v>
      </c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9"/>
    </row>
    <row r="71" spans="1:20" x14ac:dyDescent="0.25">
      <c r="E71" s="39" t="s">
        <v>18</v>
      </c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9"/>
    </row>
    <row r="72" spans="1:20" x14ac:dyDescent="0.25">
      <c r="E72" s="39" t="s">
        <v>19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9"/>
    </row>
    <row r="73" spans="1:20" x14ac:dyDescent="0.25">
      <c r="E73" s="39" t="s">
        <v>149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20" x14ac:dyDescent="0.25">
      <c r="E74" s="39" t="s">
        <v>22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20" x14ac:dyDescent="0.25">
      <c r="E75" s="39" t="s">
        <v>23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20" x14ac:dyDescent="0.25">
      <c r="E76" s="39" t="s">
        <v>24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20" x14ac:dyDescent="0.25">
      <c r="E77" s="39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20" x14ac:dyDescent="0.25">
      <c r="E78" s="42" t="s">
        <v>25</v>
      </c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20" x14ac:dyDescent="0.25">
      <c r="E79" s="17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9"/>
    </row>
    <row r="80" spans="1:20" x14ac:dyDescent="0.25">
      <c r="E80" s="43" t="s">
        <v>20</v>
      </c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2"/>
    </row>
  </sheetData>
  <mergeCells count="10">
    <mergeCell ref="Q69:S69"/>
    <mergeCell ref="Q68:S68"/>
    <mergeCell ref="E69:O69"/>
    <mergeCell ref="F68:G68"/>
    <mergeCell ref="E11:T11"/>
    <mergeCell ref="E7:L7"/>
    <mergeCell ref="M7:N7"/>
    <mergeCell ref="O7:T7"/>
    <mergeCell ref="M9:Q9"/>
    <mergeCell ref="E9:G9"/>
  </mergeCells>
  <printOptions horizontalCentered="1" verticalCentered="1"/>
  <pageMargins left="0.11811023622047245" right="0.11811023622047245" top="0.39370078740157483" bottom="0.39370078740157483" header="0.31496062992125984" footer="0.31496062992125984"/>
  <pageSetup paperSize="9" scale="47" orientation="landscape" r:id="rId1"/>
  <headerFooter>
    <oddFooter>&amp;C&amp;8Demonstrativo de Atendimentos Autorizados - Petplan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tabSelected="1" topLeftCell="J30" zoomScale="80" zoomScaleNormal="80" workbookViewId="0">
      <selection activeCell="N2" sqref="N2:N35"/>
    </sheetView>
  </sheetViews>
  <sheetFormatPr defaultColWidth="40.85546875" defaultRowHeight="15" x14ac:dyDescent="0.25"/>
  <cols>
    <col min="1" max="1" width="14" bestFit="1" customWidth="1"/>
    <col min="2" max="2" width="18.7109375" bestFit="1" customWidth="1"/>
    <col min="3" max="3" width="36.5703125" bestFit="1" customWidth="1"/>
    <col min="4" max="4" width="19.5703125" bestFit="1" customWidth="1"/>
    <col min="5" max="5" width="29.28515625" customWidth="1"/>
    <col min="6" max="6" width="24.7109375" customWidth="1"/>
    <col min="7" max="7" width="28.42578125" bestFit="1" customWidth="1"/>
    <col min="8" max="8" width="24.42578125" bestFit="1" customWidth="1"/>
    <col min="9" max="9" width="20" bestFit="1" customWidth="1"/>
    <col min="10" max="10" width="51.7109375" customWidth="1"/>
    <col min="11" max="11" width="9.85546875" bestFit="1" customWidth="1"/>
    <col min="12" max="12" width="11.140625" bestFit="1" customWidth="1"/>
    <col min="13" max="13" width="12" bestFit="1" customWidth="1"/>
    <col min="14" max="14" width="25" bestFit="1" customWidth="1"/>
    <col min="15" max="15" width="28" bestFit="1" customWidth="1"/>
  </cols>
  <sheetData>
    <row r="1" spans="1:15" ht="36" x14ac:dyDescent="0.25">
      <c r="A1" s="57" t="s">
        <v>28</v>
      </c>
      <c r="B1" s="57" t="s">
        <v>29</v>
      </c>
      <c r="C1" s="57" t="s">
        <v>30</v>
      </c>
      <c r="D1" s="57" t="s">
        <v>31</v>
      </c>
      <c r="E1" s="58" t="s">
        <v>32</v>
      </c>
      <c r="F1" s="58" t="s">
        <v>33</v>
      </c>
      <c r="G1" s="58" t="s">
        <v>34</v>
      </c>
      <c r="H1" s="58" t="s">
        <v>35</v>
      </c>
      <c r="I1" s="58" t="s">
        <v>36</v>
      </c>
      <c r="J1" s="59" t="s">
        <v>37</v>
      </c>
      <c r="K1" s="59" t="s">
        <v>46</v>
      </c>
      <c r="L1" s="59" t="s">
        <v>47</v>
      </c>
      <c r="M1" s="59" t="s">
        <v>156</v>
      </c>
      <c r="N1" s="59" t="s">
        <v>160</v>
      </c>
      <c r="O1" s="59" t="s">
        <v>38</v>
      </c>
    </row>
    <row r="2" spans="1:15" ht="75" customHeight="1" x14ac:dyDescent="0.3">
      <c r="A2" s="60" t="str">
        <f>Demonstrativo!A14</f>
        <v>COMPLETO</v>
      </c>
      <c r="B2" s="61" t="str">
        <f>Demonstrativo!B14</f>
        <v>096400004373</v>
      </c>
      <c r="C2" s="62" t="str">
        <f>Demonstrativo!J14</f>
        <v>FLAVIA FERNANDES NOVAK</v>
      </c>
      <c r="D2" s="60" t="str">
        <f>Demonstrativo!C14</f>
        <v>214.850.028-77</v>
      </c>
      <c r="E2" s="63"/>
      <c r="F2" s="64"/>
      <c r="G2" s="64">
        <f>Demonstrativo!E14</f>
        <v>42167</v>
      </c>
      <c r="H2" s="65" t="str">
        <f>Demonstrativo!D14</f>
        <v>Consultas</v>
      </c>
      <c r="I2" s="66">
        <f>Demonstrativo!T14</f>
        <v>41.97</v>
      </c>
      <c r="J2" s="67" t="str">
        <f>Demonstrativo!$E$7</f>
        <v>PET CENTER COMÉRCIO E PARTICIPAÇÕES S.A - São Caetano</v>
      </c>
      <c r="K2" s="67">
        <v>237</v>
      </c>
      <c r="L2" s="67">
        <v>3393</v>
      </c>
      <c r="M2" s="67" t="s">
        <v>48</v>
      </c>
      <c r="N2" s="68" t="s">
        <v>161</v>
      </c>
      <c r="O2" s="64">
        <f>Demonstrativo!$K$9</f>
        <v>42282</v>
      </c>
    </row>
    <row r="3" spans="1:15" ht="75" customHeight="1" x14ac:dyDescent="0.3">
      <c r="A3" s="60" t="str">
        <f>Demonstrativo!A15</f>
        <v>COMPLETO</v>
      </c>
      <c r="B3" s="61" t="str">
        <f>Demonstrativo!B15</f>
        <v>096400004373</v>
      </c>
      <c r="C3" s="62" t="str">
        <f>Demonstrativo!J15</f>
        <v>FLAVIA FERNANDES NOVAK</v>
      </c>
      <c r="D3" s="60" t="str">
        <f>Demonstrativo!C15</f>
        <v>214.850.028-77</v>
      </c>
      <c r="E3" s="63"/>
      <c r="F3" s="64"/>
      <c r="G3" s="64">
        <f>Demonstrativo!E15</f>
        <v>42180</v>
      </c>
      <c r="H3" s="65" t="str">
        <f>Demonstrativo!D15</f>
        <v>Exames laboratoriais</v>
      </c>
      <c r="I3" s="66">
        <f>Demonstrativo!T15</f>
        <v>64.569999999999993</v>
      </c>
      <c r="J3" s="67" t="str">
        <f>Demonstrativo!$E$7</f>
        <v>PET CENTER COMÉRCIO E PARTICIPAÇÕES S.A - São Caetano</v>
      </c>
      <c r="K3" s="67">
        <v>237</v>
      </c>
      <c r="L3" s="67">
        <v>3393</v>
      </c>
      <c r="M3" s="67" t="s">
        <v>48</v>
      </c>
      <c r="N3" s="68" t="s">
        <v>161</v>
      </c>
      <c r="O3" s="64">
        <f>Demonstrativo!$K$9</f>
        <v>42282</v>
      </c>
    </row>
    <row r="4" spans="1:15" ht="75" customHeight="1" x14ac:dyDescent="0.3">
      <c r="A4" s="60" t="str">
        <f>Demonstrativo!A16</f>
        <v>Completo</v>
      </c>
      <c r="B4" s="61" t="str">
        <f>Demonstrativo!B16</f>
        <v>096400004585</v>
      </c>
      <c r="C4" s="62" t="str">
        <f>Demonstrativo!J16</f>
        <v>SERGIO EDUARDO FERNANDES JUNIOR</v>
      </c>
      <c r="D4" s="60" t="str">
        <f>Demonstrativo!C16</f>
        <v>377.866.758-09</v>
      </c>
      <c r="E4" s="63"/>
      <c r="F4" s="64"/>
      <c r="G4" s="64">
        <f>Demonstrativo!E16</f>
        <v>42208</v>
      </c>
      <c r="H4" s="65" t="str">
        <f>Demonstrativo!D16</f>
        <v>Exames laboratoriais</v>
      </c>
      <c r="I4" s="66">
        <f>Demonstrativo!T16</f>
        <v>35.51</v>
      </c>
      <c r="J4" s="67" t="str">
        <f>Demonstrativo!$E$7</f>
        <v>PET CENTER COMÉRCIO E PARTICIPAÇÕES S.A - São Caetano</v>
      </c>
      <c r="K4" s="67">
        <v>237</v>
      </c>
      <c r="L4" s="67">
        <v>3393</v>
      </c>
      <c r="M4" s="67" t="s">
        <v>48</v>
      </c>
      <c r="N4" s="68" t="s">
        <v>161</v>
      </c>
      <c r="O4" s="64">
        <f>Demonstrativo!$K$9</f>
        <v>42282</v>
      </c>
    </row>
    <row r="5" spans="1:15" ht="75" customHeight="1" x14ac:dyDescent="0.3">
      <c r="A5" s="60" t="str">
        <f>Demonstrativo!A17</f>
        <v>Completo</v>
      </c>
      <c r="B5" s="61" t="str">
        <f>Demonstrativo!B17</f>
        <v>096400003752</v>
      </c>
      <c r="C5" s="62" t="str">
        <f>Demonstrativo!J17</f>
        <v>NATASSIA LIS BERTOLUCCI FIALHO</v>
      </c>
      <c r="D5" s="60" t="str">
        <f>Demonstrativo!C17</f>
        <v>328.873.168-18</v>
      </c>
      <c r="E5" s="63"/>
      <c r="F5" s="64"/>
      <c r="G5" s="64">
        <f>Demonstrativo!E17</f>
        <v>42211</v>
      </c>
      <c r="H5" s="65" t="str">
        <f>Demonstrativo!D17</f>
        <v>Consultas</v>
      </c>
      <c r="I5" s="66">
        <v>177.56</v>
      </c>
      <c r="J5" s="67" t="str">
        <f>Demonstrativo!$E$7</f>
        <v>PET CENTER COMÉRCIO E PARTICIPAÇÕES S.A - São Caetano</v>
      </c>
      <c r="K5" s="67">
        <v>237</v>
      </c>
      <c r="L5" s="67">
        <v>3393</v>
      </c>
      <c r="M5" s="67" t="s">
        <v>48</v>
      </c>
      <c r="N5" s="68" t="s">
        <v>161</v>
      </c>
      <c r="O5" s="64">
        <f>Demonstrativo!$K$9</f>
        <v>42282</v>
      </c>
    </row>
    <row r="6" spans="1:15" ht="75" customHeight="1" x14ac:dyDescent="0.3">
      <c r="A6" s="60" t="str">
        <f>Demonstrativo!A20</f>
        <v>Completo</v>
      </c>
      <c r="B6" s="61" t="str">
        <f>Demonstrativo!B20</f>
        <v>096400003752</v>
      </c>
      <c r="C6" s="62" t="str">
        <f>Demonstrativo!J20</f>
        <v>NATASSIA LIS BERTOLUCCI FIALHO</v>
      </c>
      <c r="D6" s="60" t="str">
        <f>Demonstrativo!C20</f>
        <v>328.873.168-18</v>
      </c>
      <c r="E6" s="63"/>
      <c r="F6" s="64"/>
      <c r="G6" s="64">
        <f>Demonstrativo!E20</f>
        <v>42211</v>
      </c>
      <c r="H6" s="65" t="str">
        <f>Demonstrativo!D20</f>
        <v>Exames laboratoriais</v>
      </c>
      <c r="I6" s="66">
        <f>Demonstrativo!T20</f>
        <v>35.51</v>
      </c>
      <c r="J6" s="67" t="str">
        <f>Demonstrativo!$E$7</f>
        <v>PET CENTER COMÉRCIO E PARTICIPAÇÕES S.A - São Caetano</v>
      </c>
      <c r="K6" s="67">
        <v>237</v>
      </c>
      <c r="L6" s="67">
        <v>3393</v>
      </c>
      <c r="M6" s="67" t="s">
        <v>48</v>
      </c>
      <c r="N6" s="68" t="s">
        <v>161</v>
      </c>
      <c r="O6" s="64">
        <f>Demonstrativo!$K$9</f>
        <v>42282</v>
      </c>
    </row>
    <row r="7" spans="1:15" ht="75" customHeight="1" x14ac:dyDescent="0.3">
      <c r="A7" s="60" t="str">
        <f>Demonstrativo!A21</f>
        <v>Completo</v>
      </c>
      <c r="B7" s="61" t="str">
        <f>Demonstrativo!B21</f>
        <v>096400004585</v>
      </c>
      <c r="C7" s="62" t="str">
        <f>Demonstrativo!J21</f>
        <v>SERGIO EDUARDO FERNANDES JUNIOR</v>
      </c>
      <c r="D7" s="60" t="str">
        <f>Demonstrativo!C21</f>
        <v>377.866.758-09</v>
      </c>
      <c r="E7" s="63"/>
      <c r="F7" s="64"/>
      <c r="G7" s="64">
        <f>Demonstrativo!E21</f>
        <v>42211</v>
      </c>
      <c r="H7" s="65" t="str">
        <f>Demonstrativo!D21</f>
        <v>Consultas</v>
      </c>
      <c r="I7" s="66">
        <f>Demonstrativo!T21</f>
        <v>80.709999999999994</v>
      </c>
      <c r="J7" s="67" t="str">
        <f>Demonstrativo!$E$7</f>
        <v>PET CENTER COMÉRCIO E PARTICIPAÇÕES S.A - São Caetano</v>
      </c>
      <c r="K7" s="67">
        <v>237</v>
      </c>
      <c r="L7" s="67">
        <v>3393</v>
      </c>
      <c r="M7" s="67" t="s">
        <v>48</v>
      </c>
      <c r="N7" s="68" t="s">
        <v>161</v>
      </c>
      <c r="O7" s="64">
        <f>Demonstrativo!$K$9</f>
        <v>42282</v>
      </c>
    </row>
    <row r="8" spans="1:15" ht="75" customHeight="1" x14ac:dyDescent="0.3">
      <c r="A8" s="60" t="str">
        <f>Demonstrativo!A22</f>
        <v>Completo</v>
      </c>
      <c r="B8" s="61" t="str">
        <f>Demonstrativo!B22</f>
        <v>096400003158</v>
      </c>
      <c r="C8" s="62" t="str">
        <f>Demonstrativo!J22</f>
        <v>KAREN SCHINAIDER GUZUKUMA</v>
      </c>
      <c r="D8" s="60" t="str">
        <f>Demonstrativo!C22</f>
        <v>859.539.202-10</v>
      </c>
      <c r="E8" s="63"/>
      <c r="F8" s="64"/>
      <c r="G8" s="64">
        <f>Demonstrativo!E22</f>
        <v>42212</v>
      </c>
      <c r="H8" s="65" t="str">
        <f>Demonstrativo!D22</f>
        <v>Cirurgia</v>
      </c>
      <c r="I8" s="66">
        <v>541.37</v>
      </c>
      <c r="J8" s="67" t="str">
        <f>Demonstrativo!$E$7</f>
        <v>PET CENTER COMÉRCIO E PARTICIPAÇÕES S.A - São Caetano</v>
      </c>
      <c r="K8" s="67">
        <v>237</v>
      </c>
      <c r="L8" s="67">
        <v>3393</v>
      </c>
      <c r="M8" s="67" t="s">
        <v>48</v>
      </c>
      <c r="N8" s="68" t="s">
        <v>161</v>
      </c>
      <c r="O8" s="64">
        <f>Demonstrativo!$K$9</f>
        <v>42282</v>
      </c>
    </row>
    <row r="9" spans="1:15" ht="75" customHeight="1" x14ac:dyDescent="0.3">
      <c r="A9" s="60" t="str">
        <f>Demonstrativo!A23</f>
        <v>Completo</v>
      </c>
      <c r="B9" s="61" t="str">
        <f>Demonstrativo!B23</f>
        <v>096400003158</v>
      </c>
      <c r="C9" s="62" t="str">
        <f>Demonstrativo!J23</f>
        <v>KAREN SCHINAIDER GUZUKUMA</v>
      </c>
      <c r="D9" s="60" t="str">
        <f>Demonstrativo!C23</f>
        <v>859.539.202-10</v>
      </c>
      <c r="E9" s="63"/>
      <c r="F9" s="64"/>
      <c r="G9" s="64">
        <f>Demonstrativo!E23</f>
        <v>42212</v>
      </c>
      <c r="H9" s="65" t="str">
        <f>Demonstrativo!D23</f>
        <v>Exames laboratoriais</v>
      </c>
      <c r="I9" s="66">
        <f>Demonstrativo!T23</f>
        <v>429.33</v>
      </c>
      <c r="J9" s="67" t="str">
        <f>Demonstrativo!$E$7</f>
        <v>PET CENTER COMÉRCIO E PARTICIPAÇÕES S.A - São Caetano</v>
      </c>
      <c r="K9" s="67">
        <v>237</v>
      </c>
      <c r="L9" s="67">
        <v>3393</v>
      </c>
      <c r="M9" s="67" t="s">
        <v>48</v>
      </c>
      <c r="N9" s="68" t="s">
        <v>161</v>
      </c>
      <c r="O9" s="64">
        <f>Demonstrativo!$K$9</f>
        <v>42282</v>
      </c>
    </row>
    <row r="10" spans="1:15" ht="75" customHeight="1" x14ac:dyDescent="0.3">
      <c r="A10" s="60" t="str">
        <f>Demonstrativo!A25</f>
        <v>Completo</v>
      </c>
      <c r="B10" s="61" t="str">
        <f>Demonstrativo!B25</f>
        <v>096400003752</v>
      </c>
      <c r="C10" s="62" t="str">
        <f>Demonstrativo!J25</f>
        <v>NATASSIA LIS BERTOLUCCI FIALHO</v>
      </c>
      <c r="D10" s="60" t="str">
        <f>Demonstrativo!C25</f>
        <v>328.873.168-18</v>
      </c>
      <c r="E10" s="63"/>
      <c r="F10" s="64"/>
      <c r="G10" s="64">
        <f>Demonstrativo!E25</f>
        <v>42213</v>
      </c>
      <c r="H10" s="65" t="str">
        <f>Demonstrativo!D25</f>
        <v>Consultas</v>
      </c>
      <c r="I10" s="66">
        <v>133.43</v>
      </c>
      <c r="J10" s="67" t="str">
        <f>Demonstrativo!$E$7</f>
        <v>PET CENTER COMÉRCIO E PARTICIPAÇÕES S.A - São Caetano</v>
      </c>
      <c r="K10" s="67">
        <v>237</v>
      </c>
      <c r="L10" s="67">
        <v>3393</v>
      </c>
      <c r="M10" s="67" t="s">
        <v>48</v>
      </c>
      <c r="N10" s="68" t="s">
        <v>161</v>
      </c>
      <c r="O10" s="64">
        <f>Demonstrativo!$K$9</f>
        <v>42282</v>
      </c>
    </row>
    <row r="11" spans="1:15" ht="75" customHeight="1" x14ac:dyDescent="0.3">
      <c r="A11" s="60" t="str">
        <f>Demonstrativo!A28</f>
        <v>Completo</v>
      </c>
      <c r="B11" s="61" t="str">
        <f>Demonstrativo!B28</f>
        <v>096400004585</v>
      </c>
      <c r="C11" s="62" t="str">
        <f>Demonstrativo!J28</f>
        <v>SERGIO EDUARDO FERNANDES JUNIOR</v>
      </c>
      <c r="D11" s="60" t="str">
        <f>Demonstrativo!C28</f>
        <v>377.866.758-09</v>
      </c>
      <c r="E11" s="63"/>
      <c r="F11" s="64"/>
      <c r="G11" s="64">
        <f>Demonstrativo!E28</f>
        <v>42219</v>
      </c>
      <c r="H11" s="65" t="str">
        <f>Demonstrativo!D28</f>
        <v>Consultas</v>
      </c>
      <c r="I11" s="66">
        <v>24.75</v>
      </c>
      <c r="J11" s="67" t="str">
        <f>Demonstrativo!$E$7</f>
        <v>PET CENTER COMÉRCIO E PARTICIPAÇÕES S.A - São Caetano</v>
      </c>
      <c r="K11" s="67">
        <v>237</v>
      </c>
      <c r="L11" s="67">
        <v>3393</v>
      </c>
      <c r="M11" s="67" t="s">
        <v>48</v>
      </c>
      <c r="N11" s="68" t="s">
        <v>161</v>
      </c>
      <c r="O11" s="64">
        <f>Demonstrativo!$K$9</f>
        <v>42282</v>
      </c>
    </row>
    <row r="12" spans="1:15" ht="75" customHeight="1" x14ac:dyDescent="0.3">
      <c r="A12" s="60" t="str">
        <f>Demonstrativo!A30</f>
        <v>Completo</v>
      </c>
      <c r="B12" s="61" t="str">
        <f>Demonstrativo!B30</f>
        <v>096400004585</v>
      </c>
      <c r="C12" s="62" t="str">
        <f>Demonstrativo!J30</f>
        <v>SERGIO EDUARDO FERNANDES JUNIOR</v>
      </c>
      <c r="D12" s="60" t="str">
        <f>Demonstrativo!C30</f>
        <v>377.866.758-09</v>
      </c>
      <c r="E12" s="63"/>
      <c r="F12" s="64"/>
      <c r="G12" s="64">
        <f>Demonstrativo!E30</f>
        <v>42220</v>
      </c>
      <c r="H12" s="65" t="str">
        <f>Demonstrativo!D30</f>
        <v>Exames laboratoriais</v>
      </c>
      <c r="I12" s="66">
        <f>Demonstrativo!T30</f>
        <v>35.51</v>
      </c>
      <c r="J12" s="67" t="str">
        <f>Demonstrativo!$E$7</f>
        <v>PET CENTER COMÉRCIO E PARTICIPAÇÕES S.A - São Caetano</v>
      </c>
      <c r="K12" s="67">
        <v>237</v>
      </c>
      <c r="L12" s="67">
        <v>3393</v>
      </c>
      <c r="M12" s="67" t="s">
        <v>48</v>
      </c>
      <c r="N12" s="68" t="s">
        <v>161</v>
      </c>
      <c r="O12" s="64">
        <f>Demonstrativo!$K$9</f>
        <v>42282</v>
      </c>
    </row>
    <row r="13" spans="1:15" ht="75" customHeight="1" x14ac:dyDescent="0.3">
      <c r="A13" s="60" t="str">
        <f>Demonstrativo!A31</f>
        <v>Completo</v>
      </c>
      <c r="B13" s="85" t="s">
        <v>157</v>
      </c>
      <c r="C13" s="62" t="str">
        <f>Demonstrativo!J31</f>
        <v>RAQUEL ARRUDA JEREZ</v>
      </c>
      <c r="D13" s="60" t="str">
        <f>Demonstrativo!C31</f>
        <v>397.503.248-03</v>
      </c>
      <c r="E13" s="63"/>
      <c r="F13" s="64"/>
      <c r="G13" s="64">
        <f>Demonstrativo!E31</f>
        <v>42221</v>
      </c>
      <c r="H13" s="65" t="str">
        <f>Demonstrativo!D31</f>
        <v>Consultas</v>
      </c>
      <c r="I13" s="66">
        <v>129.13</v>
      </c>
      <c r="J13" s="67" t="str">
        <f>Demonstrativo!$E$7</f>
        <v>PET CENTER COMÉRCIO E PARTICIPAÇÕES S.A - São Caetano</v>
      </c>
      <c r="K13" s="67">
        <v>237</v>
      </c>
      <c r="L13" s="67">
        <v>3393</v>
      </c>
      <c r="M13" s="67" t="s">
        <v>48</v>
      </c>
      <c r="N13" s="68" t="s">
        <v>161</v>
      </c>
      <c r="O13" s="64">
        <f>Demonstrativo!$K$9</f>
        <v>42282</v>
      </c>
    </row>
    <row r="14" spans="1:15" ht="75" customHeight="1" x14ac:dyDescent="0.3">
      <c r="A14" s="60" t="str">
        <f>Demonstrativo!A33</f>
        <v>Completo</v>
      </c>
      <c r="B14" s="85" t="s">
        <v>158</v>
      </c>
      <c r="C14" s="62" t="str">
        <f>Demonstrativo!J33</f>
        <v>Margarete Mombelli Ramos</v>
      </c>
      <c r="D14" s="60" t="str">
        <f>Demonstrativo!C33</f>
        <v>149.409.858-06</v>
      </c>
      <c r="E14" s="63"/>
      <c r="F14" s="64"/>
      <c r="G14" s="64">
        <f>Demonstrativo!E33</f>
        <v>42221</v>
      </c>
      <c r="H14" s="65" t="str">
        <f>Demonstrativo!D33</f>
        <v>Consultas</v>
      </c>
      <c r="I14" s="66">
        <f>Demonstrativo!T33</f>
        <v>90.39</v>
      </c>
      <c r="J14" s="67" t="str">
        <f>Demonstrativo!$E$7</f>
        <v>PET CENTER COMÉRCIO E PARTICIPAÇÕES S.A - São Caetano</v>
      </c>
      <c r="K14" s="67">
        <v>237</v>
      </c>
      <c r="L14" s="67">
        <v>3393</v>
      </c>
      <c r="M14" s="67" t="s">
        <v>48</v>
      </c>
      <c r="N14" s="68" t="s">
        <v>161</v>
      </c>
      <c r="O14" s="64">
        <f>Demonstrativo!$K$9</f>
        <v>42282</v>
      </c>
    </row>
    <row r="15" spans="1:15" ht="75" customHeight="1" x14ac:dyDescent="0.3">
      <c r="A15" s="60" t="str">
        <f>Demonstrativo!A34</f>
        <v>Completo</v>
      </c>
      <c r="B15" s="61" t="str">
        <f>Demonstrativo!B34</f>
        <v>096400003507</v>
      </c>
      <c r="C15" s="62" t="str">
        <f>Demonstrativo!J34</f>
        <v>CAROLINE ZITO ROMERA</v>
      </c>
      <c r="D15" s="60" t="str">
        <f>Demonstrativo!C34</f>
        <v>289.211.188-96</v>
      </c>
      <c r="E15" s="63"/>
      <c r="F15" s="64"/>
      <c r="G15" s="64">
        <f>Demonstrativo!E34</f>
        <v>42222</v>
      </c>
      <c r="H15" s="65" t="str">
        <f>Demonstrativo!D34</f>
        <v>Consultas</v>
      </c>
      <c r="I15" s="66">
        <v>229.21</v>
      </c>
      <c r="J15" s="67" t="str">
        <f>Demonstrativo!$E$7</f>
        <v>PET CENTER COMÉRCIO E PARTICIPAÇÕES S.A - São Caetano</v>
      </c>
      <c r="K15" s="67">
        <v>237</v>
      </c>
      <c r="L15" s="67">
        <v>3393</v>
      </c>
      <c r="M15" s="67" t="s">
        <v>48</v>
      </c>
      <c r="N15" s="68" t="s">
        <v>161</v>
      </c>
      <c r="O15" s="64">
        <f>Demonstrativo!$K$9</f>
        <v>42282</v>
      </c>
    </row>
    <row r="16" spans="1:15" ht="75" customHeight="1" x14ac:dyDescent="0.3">
      <c r="A16" s="60" t="str">
        <f>Demonstrativo!A35</f>
        <v>Completo</v>
      </c>
      <c r="B16" s="61" t="str">
        <f>Demonstrativo!B35</f>
        <v>096400003507</v>
      </c>
      <c r="C16" s="62" t="str">
        <f>Demonstrativo!J35</f>
        <v>CAROLINE ZITO ROMERA</v>
      </c>
      <c r="D16" s="60" t="str">
        <f>Demonstrativo!C35</f>
        <v>289.211.188-96</v>
      </c>
      <c r="E16" s="63"/>
      <c r="F16" s="64"/>
      <c r="G16" s="64">
        <f>Demonstrativo!E35</f>
        <v>42222</v>
      </c>
      <c r="H16" s="65" t="str">
        <f>Demonstrativo!D35</f>
        <v>Exames laboratoriais</v>
      </c>
      <c r="I16" s="66">
        <v>75.33</v>
      </c>
      <c r="J16" s="67" t="str">
        <f>Demonstrativo!$E$7</f>
        <v>PET CENTER COMÉRCIO E PARTICIPAÇÕES S.A - São Caetano</v>
      </c>
      <c r="K16" s="67">
        <v>237</v>
      </c>
      <c r="L16" s="67">
        <v>3393</v>
      </c>
      <c r="M16" s="67" t="s">
        <v>48</v>
      </c>
      <c r="N16" s="68" t="s">
        <v>161</v>
      </c>
      <c r="O16" s="64">
        <f>Demonstrativo!$K$9</f>
        <v>42282</v>
      </c>
    </row>
    <row r="17" spans="1:15" ht="75" customHeight="1" x14ac:dyDescent="0.3">
      <c r="A17" s="60" t="str">
        <f>Demonstrativo!A40</f>
        <v>Completo</v>
      </c>
      <c r="B17" s="61" t="str">
        <f>Demonstrativo!B40</f>
        <v>096400004373</v>
      </c>
      <c r="C17" s="62" t="str">
        <f>Demonstrativo!J40</f>
        <v>FLAVIA FERNANDES NOVAK</v>
      </c>
      <c r="D17" s="60" t="str">
        <f>Demonstrativo!C40</f>
        <v>214.850.028-77</v>
      </c>
      <c r="E17" s="63"/>
      <c r="F17" s="64"/>
      <c r="G17" s="64">
        <f>Demonstrativo!E40</f>
        <v>42223</v>
      </c>
      <c r="H17" s="65" t="str">
        <f>Demonstrativo!D40</f>
        <v>Exames laboratoriais</v>
      </c>
      <c r="I17" s="66">
        <v>292.7</v>
      </c>
      <c r="J17" s="67" t="str">
        <f>Demonstrativo!$E$7</f>
        <v>PET CENTER COMÉRCIO E PARTICIPAÇÕES S.A - São Caetano</v>
      </c>
      <c r="K17" s="67">
        <v>237</v>
      </c>
      <c r="L17" s="67">
        <v>3393</v>
      </c>
      <c r="M17" s="67" t="s">
        <v>48</v>
      </c>
      <c r="N17" s="68" t="s">
        <v>161</v>
      </c>
      <c r="O17" s="64">
        <f>Demonstrativo!$K$9</f>
        <v>42282</v>
      </c>
    </row>
    <row r="18" spans="1:15" ht="75" customHeight="1" x14ac:dyDescent="0.3">
      <c r="A18" s="60" t="str">
        <f>Demonstrativo!A41</f>
        <v>Completo</v>
      </c>
      <c r="B18" s="61" t="str">
        <f>Demonstrativo!B41</f>
        <v>096400004373</v>
      </c>
      <c r="C18" s="62" t="str">
        <f>Demonstrativo!J41</f>
        <v>FLAVIA FERNANDES NOVAK</v>
      </c>
      <c r="D18" s="60" t="str">
        <f>Demonstrativo!C41</f>
        <v>214.850.028-77</v>
      </c>
      <c r="E18" s="63"/>
      <c r="F18" s="64"/>
      <c r="G18" s="64">
        <f>Demonstrativo!E41</f>
        <v>42223</v>
      </c>
      <c r="H18" s="65" t="str">
        <f>Demonstrativo!D41</f>
        <v>Consultas</v>
      </c>
      <c r="I18" s="66">
        <f>Demonstrativo!T41</f>
        <v>80.709999999999994</v>
      </c>
      <c r="J18" s="67" t="str">
        <f>Demonstrativo!$E$7</f>
        <v>PET CENTER COMÉRCIO E PARTICIPAÇÕES S.A - São Caetano</v>
      </c>
      <c r="K18" s="67">
        <v>237</v>
      </c>
      <c r="L18" s="67">
        <v>3393</v>
      </c>
      <c r="M18" s="67" t="s">
        <v>48</v>
      </c>
      <c r="N18" s="68" t="s">
        <v>161</v>
      </c>
      <c r="O18" s="64">
        <f>Demonstrativo!$K$9</f>
        <v>42282</v>
      </c>
    </row>
    <row r="19" spans="1:15" ht="75" customHeight="1" x14ac:dyDescent="0.3">
      <c r="A19" s="60" t="str">
        <f>Demonstrativo!A43</f>
        <v>Completo</v>
      </c>
      <c r="B19" s="61" t="str">
        <f>Demonstrativo!B43</f>
        <v>096400003840</v>
      </c>
      <c r="C19" s="62" t="str">
        <f>Demonstrativo!J43</f>
        <v>SILVIA MARILIA DE MATOS AGUIAR</v>
      </c>
      <c r="D19" s="60" t="str">
        <f>Demonstrativo!C43</f>
        <v>258.193.038-14</v>
      </c>
      <c r="E19" s="63"/>
      <c r="F19" s="64"/>
      <c r="G19" s="64">
        <f>Demonstrativo!E43</f>
        <v>42224</v>
      </c>
      <c r="H19" s="65" t="str">
        <f>Demonstrativo!D43</f>
        <v>Consultas</v>
      </c>
      <c r="I19" s="66">
        <f>Demonstrativo!T43</f>
        <v>80.709999999999994</v>
      </c>
      <c r="J19" s="67" t="str">
        <f>Demonstrativo!$E$7</f>
        <v>PET CENTER COMÉRCIO E PARTICIPAÇÕES S.A - São Caetano</v>
      </c>
      <c r="K19" s="67">
        <v>237</v>
      </c>
      <c r="L19" s="67">
        <v>3393</v>
      </c>
      <c r="M19" s="67" t="s">
        <v>48</v>
      </c>
      <c r="N19" s="68" t="s">
        <v>161</v>
      </c>
      <c r="O19" s="64">
        <f>Demonstrativo!$K$9</f>
        <v>42282</v>
      </c>
    </row>
    <row r="20" spans="1:15" ht="75" customHeight="1" x14ac:dyDescent="0.3">
      <c r="A20" s="60" t="str">
        <f>Demonstrativo!A44</f>
        <v>Completo</v>
      </c>
      <c r="B20" s="61" t="str">
        <f>Demonstrativo!B44</f>
        <v>096400003840</v>
      </c>
      <c r="C20" s="62" t="str">
        <f>Demonstrativo!J44</f>
        <v>SILVIA MARILIA DE MATOS AGUIAR</v>
      </c>
      <c r="D20" s="60" t="str">
        <f>Demonstrativo!C44</f>
        <v>258.193.038-14</v>
      </c>
      <c r="E20" s="63"/>
      <c r="F20" s="64"/>
      <c r="G20" s="64">
        <f>Demonstrativo!E44</f>
        <v>42224</v>
      </c>
      <c r="H20" s="65" t="str">
        <f>Demonstrativo!D44</f>
        <v>Exames laboratoriais</v>
      </c>
      <c r="I20" s="66">
        <v>119.46</v>
      </c>
      <c r="J20" s="67" t="str">
        <f>Demonstrativo!$E$7</f>
        <v>PET CENTER COMÉRCIO E PARTICIPAÇÕES S.A - São Caetano</v>
      </c>
      <c r="K20" s="67">
        <v>237</v>
      </c>
      <c r="L20" s="67">
        <v>3393</v>
      </c>
      <c r="M20" s="67" t="s">
        <v>48</v>
      </c>
      <c r="N20" s="68" t="s">
        <v>161</v>
      </c>
      <c r="O20" s="64">
        <f>Demonstrativo!$K$9</f>
        <v>42282</v>
      </c>
    </row>
    <row r="21" spans="1:15" ht="75" customHeight="1" x14ac:dyDescent="0.3">
      <c r="A21" s="60" t="str">
        <f>Demonstrativo!A47</f>
        <v>Completo</v>
      </c>
      <c r="B21" s="61" t="str">
        <f>Demonstrativo!B47</f>
        <v>096400003507</v>
      </c>
      <c r="C21" s="62" t="str">
        <f>Demonstrativo!J47</f>
        <v>CAROLINE ZITO ROMERA</v>
      </c>
      <c r="D21" s="60" t="str">
        <f>Demonstrativo!C47</f>
        <v>289.211.188-96</v>
      </c>
      <c r="E21" s="63"/>
      <c r="F21" s="64"/>
      <c r="G21" s="64">
        <f>Demonstrativo!E47</f>
        <v>42225</v>
      </c>
      <c r="H21" s="65" t="str">
        <f>Demonstrativo!D47</f>
        <v>Consultas</v>
      </c>
      <c r="I21" s="66">
        <v>154.49</v>
      </c>
      <c r="J21" s="67" t="str">
        <f>Demonstrativo!$E$7</f>
        <v>PET CENTER COMÉRCIO E PARTICIPAÇÕES S.A - São Caetano</v>
      </c>
      <c r="K21" s="67">
        <v>237</v>
      </c>
      <c r="L21" s="67">
        <v>3393</v>
      </c>
      <c r="M21" s="67" t="s">
        <v>48</v>
      </c>
      <c r="N21" s="68" t="s">
        <v>161</v>
      </c>
      <c r="O21" s="64">
        <f>Demonstrativo!$K$9</f>
        <v>42282</v>
      </c>
    </row>
    <row r="22" spans="1:15" ht="75" customHeight="1" x14ac:dyDescent="0.3">
      <c r="A22" s="60" t="str">
        <f>Demonstrativo!A50</f>
        <v>TOP</v>
      </c>
      <c r="B22" s="61" t="str">
        <f>Demonstrativo!B50</f>
        <v>096400003021</v>
      </c>
      <c r="C22" s="62" t="str">
        <f>Demonstrativo!J50</f>
        <v>JANAINA RODRIGUES DE ANDRADE</v>
      </c>
      <c r="D22" s="60" t="str">
        <f>Demonstrativo!C50</f>
        <v>065.728.928-08</v>
      </c>
      <c r="E22" s="63"/>
      <c r="F22" s="64"/>
      <c r="G22" s="64">
        <f>Demonstrativo!E50</f>
        <v>42225</v>
      </c>
      <c r="H22" s="65" t="str">
        <f>Demonstrativo!D50</f>
        <v>Consultas</v>
      </c>
      <c r="I22" s="66">
        <v>123.76</v>
      </c>
      <c r="J22" s="67" t="str">
        <f>Demonstrativo!$E$7</f>
        <v>PET CENTER COMÉRCIO E PARTICIPAÇÕES S.A - São Caetano</v>
      </c>
      <c r="K22" s="67">
        <v>237</v>
      </c>
      <c r="L22" s="67">
        <v>3393</v>
      </c>
      <c r="M22" s="67" t="s">
        <v>48</v>
      </c>
      <c r="N22" s="68" t="s">
        <v>161</v>
      </c>
      <c r="O22" s="64">
        <f>Demonstrativo!$K$9</f>
        <v>42282</v>
      </c>
    </row>
    <row r="23" spans="1:15" ht="75" customHeight="1" x14ac:dyDescent="0.3">
      <c r="A23" s="60" t="str">
        <f>Demonstrativo!A52</f>
        <v>TOP</v>
      </c>
      <c r="B23" s="61" t="str">
        <f>Demonstrativo!B52</f>
        <v>096400003023</v>
      </c>
      <c r="C23" s="62" t="str">
        <f>Demonstrativo!J52</f>
        <v>JANAINA RODRIGUES DE ANDRADE</v>
      </c>
      <c r="D23" s="60" t="str">
        <f>Demonstrativo!C52</f>
        <v>065.728.928-08</v>
      </c>
      <c r="E23" s="63"/>
      <c r="F23" s="64"/>
      <c r="G23" s="64">
        <f>Demonstrativo!E52</f>
        <v>42225</v>
      </c>
      <c r="H23" s="65" t="str">
        <f>Demonstrativo!D52</f>
        <v>Consultas</v>
      </c>
      <c r="I23" s="66">
        <v>123.76</v>
      </c>
      <c r="J23" s="67" t="str">
        <f>Demonstrativo!$E$7</f>
        <v>PET CENTER COMÉRCIO E PARTICIPAÇÕES S.A - São Caetano</v>
      </c>
      <c r="K23" s="67">
        <v>237</v>
      </c>
      <c r="L23" s="67">
        <v>3393</v>
      </c>
      <c r="M23" s="67" t="s">
        <v>48</v>
      </c>
      <c r="N23" s="68" t="s">
        <v>161</v>
      </c>
      <c r="O23" s="64">
        <f>Demonstrativo!$K$9</f>
        <v>42282</v>
      </c>
    </row>
    <row r="24" spans="1:15" ht="75" customHeight="1" x14ac:dyDescent="0.3">
      <c r="A24" s="60" t="str">
        <f>Demonstrativo!A54</f>
        <v>Completo</v>
      </c>
      <c r="B24" s="61" t="str">
        <f>Demonstrativo!B54</f>
        <v>096400004585</v>
      </c>
      <c r="C24" s="62" t="str">
        <f>Demonstrativo!J54</f>
        <v>SERGIO EDUARDO FERNANDES JUNIOR</v>
      </c>
      <c r="D24" s="60" t="str">
        <f>Demonstrativo!C54</f>
        <v>377.866.758-09</v>
      </c>
      <c r="E24" s="63"/>
      <c r="F24" s="64"/>
      <c r="G24" s="64">
        <f>Demonstrativo!E54</f>
        <v>42225</v>
      </c>
      <c r="H24" s="65" t="str">
        <f>Demonstrativo!D54</f>
        <v>Exames laboratoriais</v>
      </c>
      <c r="I24" s="66">
        <f>Demonstrativo!T54</f>
        <v>35.51</v>
      </c>
      <c r="J24" s="67" t="str">
        <f>Demonstrativo!$E$7</f>
        <v>PET CENTER COMÉRCIO E PARTICIPAÇÕES S.A - São Caetano</v>
      </c>
      <c r="K24" s="67">
        <v>237</v>
      </c>
      <c r="L24" s="67">
        <v>3393</v>
      </c>
      <c r="M24" s="67" t="s">
        <v>48</v>
      </c>
      <c r="N24" s="68" t="s">
        <v>161</v>
      </c>
      <c r="O24" s="64">
        <f>Demonstrativo!$K$9</f>
        <v>42282</v>
      </c>
    </row>
    <row r="25" spans="1:15" ht="75" customHeight="1" x14ac:dyDescent="0.3">
      <c r="A25" s="60" t="str">
        <f>Demonstrativo!A55</f>
        <v>Completo</v>
      </c>
      <c r="B25" s="61" t="str">
        <f>Demonstrativo!B55</f>
        <v>096400003509</v>
      </c>
      <c r="C25" s="62" t="str">
        <f>Demonstrativo!J55</f>
        <v>Priscila Pereira da Silva</v>
      </c>
      <c r="D25" s="60" t="str">
        <f>Demonstrativo!C55</f>
        <v>330.717.358-80</v>
      </c>
      <c r="E25" s="63"/>
      <c r="F25" s="64"/>
      <c r="G25" s="64">
        <f>Demonstrativo!E55</f>
        <v>42226</v>
      </c>
      <c r="H25" s="65" t="str">
        <f>Demonstrativo!D55</f>
        <v>Consultas</v>
      </c>
      <c r="I25" s="66">
        <f>Demonstrativo!T55</f>
        <v>80.709999999999994</v>
      </c>
      <c r="J25" s="67" t="str">
        <f>Demonstrativo!$E$7</f>
        <v>PET CENTER COMÉRCIO E PARTICIPAÇÕES S.A - São Caetano</v>
      </c>
      <c r="K25" s="67">
        <v>237</v>
      </c>
      <c r="L25" s="67">
        <v>3393</v>
      </c>
      <c r="M25" s="67" t="s">
        <v>48</v>
      </c>
      <c r="N25" s="68" t="s">
        <v>161</v>
      </c>
      <c r="O25" s="64">
        <f>Demonstrativo!$K$9</f>
        <v>42282</v>
      </c>
    </row>
    <row r="26" spans="1:15" ht="75" customHeight="1" x14ac:dyDescent="0.3">
      <c r="A26" s="60" t="str">
        <f>Demonstrativo!A56</f>
        <v>Completo</v>
      </c>
      <c r="B26" s="61" t="str">
        <f>Demonstrativo!B56</f>
        <v>096400003508</v>
      </c>
      <c r="C26" s="62" t="str">
        <f>Demonstrativo!J56</f>
        <v>Priscila Pereira da Silva</v>
      </c>
      <c r="D26" s="60" t="str">
        <f>Demonstrativo!C56</f>
        <v>330.717.358-80</v>
      </c>
      <c r="E26" s="63"/>
      <c r="F26" s="64"/>
      <c r="G26" s="64">
        <f>Demonstrativo!E56</f>
        <v>42226</v>
      </c>
      <c r="H26" s="65" t="str">
        <f>Demonstrativo!D56</f>
        <v>Consultas</v>
      </c>
      <c r="I26" s="66">
        <f>Demonstrativo!T56</f>
        <v>80.709999999999994</v>
      </c>
      <c r="J26" s="67" t="str">
        <f>Demonstrativo!$E$7</f>
        <v>PET CENTER COMÉRCIO E PARTICIPAÇÕES S.A - São Caetano</v>
      </c>
      <c r="K26" s="67">
        <v>237</v>
      </c>
      <c r="L26" s="67">
        <v>3393</v>
      </c>
      <c r="M26" s="67" t="s">
        <v>48</v>
      </c>
      <c r="N26" s="68" t="s">
        <v>161</v>
      </c>
      <c r="O26" s="64">
        <f>Demonstrativo!$K$9</f>
        <v>42282</v>
      </c>
    </row>
    <row r="27" spans="1:15" ht="75" customHeight="1" x14ac:dyDescent="0.3">
      <c r="A27" s="60" t="str">
        <f>Demonstrativo!A57</f>
        <v>Completo</v>
      </c>
      <c r="B27" s="61" t="str">
        <f>Demonstrativo!B57</f>
        <v>096400003421</v>
      </c>
      <c r="C27" s="62" t="str">
        <f>Demonstrativo!J57</f>
        <v>Mauricio Gloeden Fogolin</v>
      </c>
      <c r="D27" s="60" t="str">
        <f>Demonstrativo!C57</f>
        <v>270.482.798-26</v>
      </c>
      <c r="E27" s="63"/>
      <c r="F27" s="64"/>
      <c r="G27" s="64">
        <f>Demonstrativo!E57</f>
        <v>42228</v>
      </c>
      <c r="H27" s="65" t="str">
        <f>Demonstrativo!D57</f>
        <v>Consultas</v>
      </c>
      <c r="I27" s="66">
        <f>Demonstrativo!T57</f>
        <v>90.39</v>
      </c>
      <c r="J27" s="67" t="str">
        <f>Demonstrativo!$E$7</f>
        <v>PET CENTER COMÉRCIO E PARTICIPAÇÕES S.A - São Caetano</v>
      </c>
      <c r="K27" s="67">
        <v>237</v>
      </c>
      <c r="L27" s="67">
        <v>3393</v>
      </c>
      <c r="M27" s="67" t="s">
        <v>48</v>
      </c>
      <c r="N27" s="68" t="s">
        <v>161</v>
      </c>
      <c r="O27" s="64">
        <f>Demonstrativo!$K$9</f>
        <v>42282</v>
      </c>
    </row>
    <row r="28" spans="1:15" ht="75" customHeight="1" x14ac:dyDescent="0.3">
      <c r="A28" s="60" t="str">
        <f>Demonstrativo!A58</f>
        <v>TOP</v>
      </c>
      <c r="B28" s="85" t="s">
        <v>159</v>
      </c>
      <c r="C28" s="62" t="str">
        <f>Demonstrativo!J58</f>
        <v>Paulo Lopes Herculano</v>
      </c>
      <c r="D28" s="60" t="str">
        <f>Demonstrativo!C58</f>
        <v>219.335.377-87</v>
      </c>
      <c r="E28" s="63"/>
      <c r="F28" s="64"/>
      <c r="G28" s="64">
        <f>Demonstrativo!E58</f>
        <v>42228</v>
      </c>
      <c r="H28" s="65" t="str">
        <f>Demonstrativo!D58</f>
        <v>Consultas</v>
      </c>
      <c r="I28" s="66">
        <v>139.9</v>
      </c>
      <c r="J28" s="67" t="str">
        <f>Demonstrativo!$E$7</f>
        <v>PET CENTER COMÉRCIO E PARTICIPAÇÕES S.A - São Caetano</v>
      </c>
      <c r="K28" s="67">
        <v>237</v>
      </c>
      <c r="L28" s="67">
        <v>3393</v>
      </c>
      <c r="M28" s="67" t="s">
        <v>48</v>
      </c>
      <c r="N28" s="68" t="s">
        <v>161</v>
      </c>
      <c r="O28" s="64">
        <f>Demonstrativo!$K$9</f>
        <v>42282</v>
      </c>
    </row>
    <row r="29" spans="1:15" ht="75" customHeight="1" x14ac:dyDescent="0.3">
      <c r="A29" s="60" t="str">
        <f>Demonstrativo!A60</f>
        <v>Completo</v>
      </c>
      <c r="B29" s="61" t="str">
        <f>Demonstrativo!B60</f>
        <v>096400003138</v>
      </c>
      <c r="C29" s="62" t="str">
        <f>Demonstrativo!J60</f>
        <v>CRISTIANE GARBO MARQUES</v>
      </c>
      <c r="D29" s="60" t="str">
        <f>Demonstrativo!C60</f>
        <v>153.301.188-59</v>
      </c>
      <c r="E29" s="63"/>
      <c r="F29" s="64"/>
      <c r="G29" s="64">
        <f>Demonstrativo!E60</f>
        <v>42229</v>
      </c>
      <c r="H29" s="65" t="str">
        <f>Demonstrativo!D60</f>
        <v>Consultas</v>
      </c>
      <c r="I29" s="66">
        <f>Demonstrativo!T60</f>
        <v>80.709999999999994</v>
      </c>
      <c r="J29" s="67" t="str">
        <f>Demonstrativo!$E$7</f>
        <v>PET CENTER COMÉRCIO E PARTICIPAÇÕES S.A - São Caetano</v>
      </c>
      <c r="K29" s="67">
        <v>237</v>
      </c>
      <c r="L29" s="67">
        <v>3393</v>
      </c>
      <c r="M29" s="67" t="s">
        <v>48</v>
      </c>
      <c r="N29" s="68" t="s">
        <v>161</v>
      </c>
      <c r="O29" s="64">
        <f>Demonstrativo!$K$9</f>
        <v>42282</v>
      </c>
    </row>
    <row r="30" spans="1:15" ht="75" customHeight="1" x14ac:dyDescent="0.3">
      <c r="A30" s="60" t="str">
        <f>Demonstrativo!A61</f>
        <v>Completo</v>
      </c>
      <c r="B30" s="61" t="str">
        <f>Demonstrativo!B61</f>
        <v>096400003138</v>
      </c>
      <c r="C30" s="62" t="str">
        <f>Demonstrativo!J61</f>
        <v>CRISTIANE GARBO MARQUES</v>
      </c>
      <c r="D30" s="60" t="str">
        <f>Demonstrativo!C61</f>
        <v>153.301.188-59</v>
      </c>
      <c r="E30" s="63"/>
      <c r="F30" s="64"/>
      <c r="G30" s="64">
        <f>Demonstrativo!E61</f>
        <v>42229</v>
      </c>
      <c r="H30" s="65" t="str">
        <f>Demonstrativo!D61</f>
        <v>Exames laboratoriais</v>
      </c>
      <c r="I30" s="66">
        <v>71.02</v>
      </c>
      <c r="J30" s="67" t="str">
        <f>Demonstrativo!$E$7</f>
        <v>PET CENTER COMÉRCIO E PARTICIPAÇÕES S.A - São Caetano</v>
      </c>
      <c r="K30" s="67">
        <v>237</v>
      </c>
      <c r="L30" s="67">
        <v>3393</v>
      </c>
      <c r="M30" s="67" t="s">
        <v>48</v>
      </c>
      <c r="N30" s="68" t="s">
        <v>161</v>
      </c>
      <c r="O30" s="64">
        <f>Demonstrativo!$K$9</f>
        <v>42282</v>
      </c>
    </row>
    <row r="31" spans="1:15" ht="75" customHeight="1" x14ac:dyDescent="0.3">
      <c r="A31" s="60" t="str">
        <f>Demonstrativo!A63</f>
        <v>COMPLETO</v>
      </c>
      <c r="B31" s="61" t="str">
        <f>Demonstrativo!B63</f>
        <v>096400004373</v>
      </c>
      <c r="C31" s="62" t="str">
        <f>Demonstrativo!J63</f>
        <v>FLAVIA FERNANDES NOVAK</v>
      </c>
      <c r="D31" s="60" t="str">
        <f>Demonstrativo!C63</f>
        <v>214.850.028-77</v>
      </c>
      <c r="E31" s="63"/>
      <c r="F31" s="64"/>
      <c r="G31" s="64">
        <f>Demonstrativo!E63</f>
        <v>42230</v>
      </c>
      <c r="H31" s="65" t="str">
        <f>Demonstrativo!D63</f>
        <v>Exames laboratoriais</v>
      </c>
      <c r="I31" s="66">
        <f>Demonstrativo!T63</f>
        <v>64.569999999999993</v>
      </c>
      <c r="J31" s="67" t="str">
        <f>Demonstrativo!$E$7</f>
        <v>PET CENTER COMÉRCIO E PARTICIPAÇÕES S.A - São Caetano</v>
      </c>
      <c r="K31" s="67">
        <v>237</v>
      </c>
      <c r="L31" s="67">
        <v>3393</v>
      </c>
      <c r="M31" s="67" t="s">
        <v>48</v>
      </c>
      <c r="N31" s="68" t="s">
        <v>161</v>
      </c>
      <c r="O31" s="64">
        <f>Demonstrativo!$K$9</f>
        <v>42282</v>
      </c>
    </row>
    <row r="32" spans="1:15" ht="75" customHeight="1" x14ac:dyDescent="0.3">
      <c r="A32" s="60" t="str">
        <f>Demonstrativo!A64</f>
        <v>TOP</v>
      </c>
      <c r="B32" s="61" t="str">
        <f>Demonstrativo!B64</f>
        <v>096400003023</v>
      </c>
      <c r="C32" s="62" t="str">
        <f>Demonstrativo!J64</f>
        <v>JANAINA RODRIGUES DE ANDRADE</v>
      </c>
      <c r="D32" s="60" t="str">
        <f>Demonstrativo!C64</f>
        <v>065.728.928-08</v>
      </c>
      <c r="E32" s="63"/>
      <c r="F32" s="64"/>
      <c r="G32" s="64">
        <f>Demonstrativo!E64</f>
        <v>42231</v>
      </c>
      <c r="H32" s="65" t="str">
        <f>Demonstrativo!D64</f>
        <v>Exames laboratoriais</v>
      </c>
      <c r="I32" s="66">
        <f>Demonstrativo!T64</f>
        <v>35.51</v>
      </c>
      <c r="J32" s="67" t="str">
        <f>Demonstrativo!$E$7</f>
        <v>PET CENTER COMÉRCIO E PARTICIPAÇÕES S.A - São Caetano</v>
      </c>
      <c r="K32" s="67">
        <v>237</v>
      </c>
      <c r="L32" s="67">
        <v>3393</v>
      </c>
      <c r="M32" s="67" t="s">
        <v>48</v>
      </c>
      <c r="N32" s="68" t="s">
        <v>161</v>
      </c>
      <c r="O32" s="64">
        <f>Demonstrativo!$K$9</f>
        <v>42282</v>
      </c>
    </row>
    <row r="33" spans="1:15" ht="75" customHeight="1" x14ac:dyDescent="0.3">
      <c r="A33" s="60" t="str">
        <f>Demonstrativo!A65</f>
        <v>TOP</v>
      </c>
      <c r="B33" s="61" t="str">
        <f>Demonstrativo!B65</f>
        <v>096400003023</v>
      </c>
      <c r="C33" s="62" t="str">
        <f>Demonstrativo!J65</f>
        <v>JANAINA RODRIGUES DE ANDRADE</v>
      </c>
      <c r="D33" s="60" t="str">
        <f>Demonstrativo!C65</f>
        <v>065.728.928-08</v>
      </c>
      <c r="E33" s="63"/>
      <c r="F33" s="64"/>
      <c r="G33" s="64">
        <f>Demonstrativo!E65</f>
        <v>42231</v>
      </c>
      <c r="H33" s="65" t="str">
        <f>Demonstrativo!D65</f>
        <v>Consultas</v>
      </c>
      <c r="I33" s="66">
        <f>Demonstrativo!T65</f>
        <v>80.709999999999994</v>
      </c>
      <c r="J33" s="67" t="str">
        <f>Demonstrativo!$E$7</f>
        <v>PET CENTER COMÉRCIO E PARTICIPAÇÕES S.A - São Caetano</v>
      </c>
      <c r="K33" s="67">
        <v>237</v>
      </c>
      <c r="L33" s="67">
        <v>3393</v>
      </c>
      <c r="M33" s="67" t="s">
        <v>48</v>
      </c>
      <c r="N33" s="68" t="s">
        <v>161</v>
      </c>
      <c r="O33" s="64">
        <f>Demonstrativo!$K$9</f>
        <v>42282</v>
      </c>
    </row>
    <row r="34" spans="1:15" ht="75" customHeight="1" x14ac:dyDescent="0.3">
      <c r="A34" s="60" t="str">
        <f>Demonstrativo!A66</f>
        <v>COMPLETO</v>
      </c>
      <c r="B34" s="61" t="str">
        <f>Demonstrativo!B66</f>
        <v>096400004585</v>
      </c>
      <c r="C34" s="62" t="str">
        <f>Demonstrativo!J66</f>
        <v>SERGIO EDUARDO FERNANDES JUNIOR</v>
      </c>
      <c r="D34" s="60" t="str">
        <f>Demonstrativo!C66</f>
        <v>377.866.758-09</v>
      </c>
      <c r="E34" s="63"/>
      <c r="F34" s="64"/>
      <c r="G34" s="64">
        <f>Demonstrativo!E66</f>
        <v>42232</v>
      </c>
      <c r="H34" s="65" t="str">
        <f>Demonstrativo!D66</f>
        <v>Exames laboratoriais</v>
      </c>
      <c r="I34" s="66">
        <f>Demonstrativo!T66</f>
        <v>35.51</v>
      </c>
      <c r="J34" s="67" t="str">
        <f>Demonstrativo!$E$7</f>
        <v>PET CENTER COMÉRCIO E PARTICIPAÇÕES S.A - São Caetano</v>
      </c>
      <c r="K34" s="67">
        <v>237</v>
      </c>
      <c r="L34" s="67">
        <v>3393</v>
      </c>
      <c r="M34" s="67" t="s">
        <v>48</v>
      </c>
      <c r="N34" s="68" t="s">
        <v>161</v>
      </c>
      <c r="O34" s="64">
        <f>Demonstrativo!$K$9</f>
        <v>42282</v>
      </c>
    </row>
    <row r="35" spans="1:15" ht="75" customHeight="1" x14ac:dyDescent="0.3">
      <c r="A35" s="60" t="str">
        <f>Demonstrativo!A67</f>
        <v>COMPLETO</v>
      </c>
      <c r="B35" s="61" t="str">
        <f>Demonstrativo!B67</f>
        <v>096400004324</v>
      </c>
      <c r="C35" s="62" t="str">
        <f>Demonstrativo!J67</f>
        <v>ALTEVIR ALEXANDRE DANIEL</v>
      </c>
      <c r="D35" s="60" t="str">
        <f>Demonstrativo!C67</f>
        <v>325.407.668-03</v>
      </c>
      <c r="E35" s="63"/>
      <c r="F35" s="64"/>
      <c r="G35" s="64">
        <f>Demonstrativo!E67</f>
        <v>42236</v>
      </c>
      <c r="H35" s="65" t="str">
        <f>Demonstrativo!D67</f>
        <v>Consultas</v>
      </c>
      <c r="I35" s="66">
        <f>Demonstrativo!T67</f>
        <v>80.709999999999994</v>
      </c>
      <c r="J35" s="67" t="str">
        <f>Demonstrativo!$E$7</f>
        <v>PET CENTER COMÉRCIO E PARTICIPAÇÕES S.A - São Caetano</v>
      </c>
      <c r="K35" s="67">
        <v>237</v>
      </c>
      <c r="L35" s="67">
        <v>3393</v>
      </c>
      <c r="M35" s="67" t="s">
        <v>48</v>
      </c>
      <c r="N35" s="68" t="s">
        <v>161</v>
      </c>
      <c r="O35" s="64">
        <f>Demonstrativo!$K$9</f>
        <v>42282</v>
      </c>
    </row>
    <row r="37" spans="1:15" ht="18.75" x14ac:dyDescent="0.3">
      <c r="H37" s="65" t="s">
        <v>39</v>
      </c>
      <c r="I37" s="66">
        <f>SUM(I2:I36)</f>
        <v>3975.8300000000008</v>
      </c>
    </row>
  </sheetData>
  <autoFilter ref="A1:O35"/>
  <pageMargins left="0.511811024" right="0.511811024" top="0.78740157499999996" bottom="0.78740157499999996" header="0.31496062000000002" footer="0.31496062000000002"/>
  <pageSetup paperSize="9" scale="37" fitToHeight="2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DCB47E06735644902160B0B4993BFB" ma:contentTypeVersion="3" ma:contentTypeDescription="Crie um novo documento." ma:contentTypeScope="" ma:versionID="94c65d30023c9f6b752d76e84a1bbc9f">
  <xsd:schema xmlns:xsd="http://www.w3.org/2001/XMLSchema" xmlns:xs="http://www.w3.org/2001/XMLSchema" xmlns:p="http://schemas.microsoft.com/office/2006/metadata/properties" xmlns:ns2="fdbf6a2a-3185-4adc-b84a-a7cd7ad61f22" targetNamespace="http://schemas.microsoft.com/office/2006/metadata/properties" ma:root="true" ma:fieldsID="6f0ea1a896f84e6ec6ba1da5fed163bf" ns2:_="">
    <xsd:import namespace="fdbf6a2a-3185-4adc-b84a-a7cd7ad61f2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f6a2a-3185-4adc-b84a-a7cd7ad61f2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0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8A3241-F6A5-4A5D-AB40-0E9E32806928}">
  <ds:schemaRefs>
    <ds:schemaRef ds:uri="http://schemas.microsoft.com/office/2006/metadata/properties"/>
    <ds:schemaRef ds:uri="http://purl.org/dc/terms/"/>
    <ds:schemaRef ds:uri="fdbf6a2a-3185-4adc-b84a-a7cd7ad61f22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5D15515-E24F-4784-9CAF-FCBB37E60D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6CBD81-DBD5-4891-AB5B-E27EA9A865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bf6a2a-3185-4adc-b84a-a7cd7ad61f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Demonstrativo</vt:lpstr>
      <vt:lpstr>Folha de Rosto</vt:lpstr>
      <vt:lpstr>Demonstrativo!Area_de_impressao</vt:lpstr>
      <vt:lpstr>'Folha de Rosto'!Area_de_impressao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Batista Correia Junior</dc:creator>
  <cp:lastModifiedBy>Aniello Baptista Assumpção Júnior</cp:lastModifiedBy>
  <cp:lastPrinted>2015-09-16T20:30:13Z</cp:lastPrinted>
  <dcterms:created xsi:type="dcterms:W3CDTF">2012-01-02T18:49:39Z</dcterms:created>
  <dcterms:modified xsi:type="dcterms:W3CDTF">2015-10-07T23:29:39Z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0x01010094DCB47E06735644902160B0B4993BFB</vt:lpwstr>
  </property>
  <property fmtid="{D5CDD505-2E9C-101B-9397-08002B2CF9AE}" pid="3" name="IsMyDocuments">
    <vt:bool>true</vt:bool>
  </property>
</Properties>
</file>