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15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" i="1" l="1"/>
  <c r="F19" i="1"/>
  <c r="F20" i="1"/>
  <c r="F21" i="1"/>
  <c r="F17" i="1"/>
  <c r="F13" i="1"/>
  <c r="F14" i="1"/>
  <c r="F15" i="1"/>
  <c r="F16" i="1"/>
  <c r="F12" i="1"/>
  <c r="F8" i="1"/>
  <c r="F9" i="1"/>
  <c r="F10" i="1"/>
  <c r="F11" i="1"/>
  <c r="F7" i="1"/>
  <c r="F3" i="1"/>
  <c r="F4" i="1"/>
  <c r="F5" i="1"/>
  <c r="F6" i="1"/>
  <c r="F2" i="1"/>
  <c r="G7" i="1"/>
  <c r="G12" i="1"/>
  <c r="G17" i="1"/>
  <c r="G2" i="1"/>
</calcChain>
</file>

<file path=xl/sharedStrings.xml><?xml version="1.0" encoding="utf-8"?>
<sst xmlns="http://schemas.openxmlformats.org/spreadsheetml/2006/main" count="7" uniqueCount="7">
  <si>
    <t>RPM</t>
  </si>
  <si>
    <t>T (lbf-in)</t>
  </si>
  <si>
    <t>GPM</t>
  </si>
  <si>
    <t>% of max flow</t>
  </si>
  <si>
    <t>Pressure (psi)</t>
  </si>
  <si>
    <t>w (rad/s)</t>
  </si>
  <si>
    <t xml:space="preserve">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</si>
</sst>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8" sqref="I18"/>
    </sheetView>
  </sheetViews>
  <sheetFormatPr defaultRowHeight="15" x14ac:dyDescent="0.25"/>
  <cols>
    <col min="1" max="1" width="13.5703125" style="1" bestFit="1" customWidth="1"/>
    <col min="2" max="2" width="9.140625" style="1"/>
    <col min="3" max="3" width="13.28515625" style="1" bestFit="1" customWidth="1"/>
    <col min="4" max="4" width="10.7109375" style="1" customWidth="1"/>
    <col min="5" max="5" width="9.140625" style="1"/>
    <col min="6" max="6" width="11" style="1" bestFit="1" customWidth="1"/>
    <col min="7" max="16384" width="9.140625" style="1"/>
  </cols>
  <sheetData>
    <row r="1" spans="1:7" x14ac:dyDescent="0.25">
      <c r="A1" s="1" t="s">
        <v>3</v>
      </c>
      <c r="B1" s="1" t="s">
        <v>0</v>
      </c>
      <c r="C1" s="1" t="s">
        <v>4</v>
      </c>
      <c r="D1" s="1" t="s">
        <v>2</v>
      </c>
      <c r="E1" s="1" t="s">
        <v>1</v>
      </c>
      <c r="F1" s="1" t="s">
        <v>6</v>
      </c>
      <c r="G1" s="1" t="s">
        <v>5</v>
      </c>
    </row>
    <row r="2" spans="1:7" x14ac:dyDescent="0.25">
      <c r="A2" s="1">
        <v>100</v>
      </c>
      <c r="B2" s="2">
        <v>500</v>
      </c>
      <c r="C2" s="1">
        <v>0.03</v>
      </c>
      <c r="D2" s="1">
        <v>9.9060000000000006</v>
      </c>
      <c r="E2" s="1">
        <v>272</v>
      </c>
      <c r="F2" s="1">
        <f>(($G$2*E2)/(12))/550</f>
        <v>2.1578616206475347</v>
      </c>
      <c r="G2" s="2">
        <f>B2*((2*PI())/60)</f>
        <v>52.359877559829883</v>
      </c>
    </row>
    <row r="3" spans="1:7" x14ac:dyDescent="0.25">
      <c r="A3" s="1">
        <v>75</v>
      </c>
      <c r="B3" s="2"/>
      <c r="C3" s="1">
        <v>0.65</v>
      </c>
      <c r="D3" s="1">
        <v>7.2480000000000002</v>
      </c>
      <c r="E3" s="1">
        <v>251</v>
      </c>
      <c r="F3" s="1">
        <f t="shared" ref="F3:F6" si="0">(($G$2*E3)/(12))/550</f>
        <v>1.9912620102298937</v>
      </c>
      <c r="G3" s="2"/>
    </row>
    <row r="4" spans="1:7" x14ac:dyDescent="0.25">
      <c r="A4" s="1">
        <v>50</v>
      </c>
      <c r="B4" s="2"/>
      <c r="C4" s="1">
        <v>0.8</v>
      </c>
      <c r="D4" s="1">
        <v>5.0579999999999998</v>
      </c>
      <c r="E4" s="1">
        <v>237</v>
      </c>
      <c r="F4" s="1">
        <f t="shared" si="0"/>
        <v>1.8801956032848002</v>
      </c>
      <c r="G4" s="2"/>
    </row>
    <row r="5" spans="1:7" x14ac:dyDescent="0.25">
      <c r="A5" s="1">
        <v>25</v>
      </c>
      <c r="B5" s="2"/>
      <c r="C5" s="1">
        <v>0.8</v>
      </c>
      <c r="D5" s="1">
        <v>2.44</v>
      </c>
      <c r="E5" s="1">
        <v>220</v>
      </c>
      <c r="F5" s="1">
        <f t="shared" si="0"/>
        <v>1.7453292519943293</v>
      </c>
      <c r="G5" s="2"/>
    </row>
    <row r="6" spans="1:7" x14ac:dyDescent="0.25">
      <c r="A6" s="1">
        <v>0</v>
      </c>
      <c r="B6" s="2"/>
      <c r="C6" s="1">
        <v>0.9</v>
      </c>
      <c r="D6" s="1">
        <v>0</v>
      </c>
      <c r="E6" s="1">
        <v>197</v>
      </c>
      <c r="F6" s="1">
        <f t="shared" si="0"/>
        <v>1.562863012013104</v>
      </c>
      <c r="G6" s="2"/>
    </row>
    <row r="7" spans="1:7" x14ac:dyDescent="0.25">
      <c r="A7" s="1">
        <v>100</v>
      </c>
      <c r="B7" s="2">
        <v>1100</v>
      </c>
      <c r="C7" s="1">
        <v>2.0499999999999998</v>
      </c>
      <c r="D7" s="1">
        <v>22.53</v>
      </c>
      <c r="E7" s="1">
        <v>735</v>
      </c>
      <c r="F7" s="1">
        <f>(($G$7*E7)/12)/550</f>
        <v>12.828170002158322</v>
      </c>
      <c r="G7" s="2">
        <f t="shared" ref="G3:G21" si="1">B7*((2*PI())/60)</f>
        <v>115.19173063162575</v>
      </c>
    </row>
    <row r="8" spans="1:7" x14ac:dyDescent="0.25">
      <c r="A8" s="1">
        <v>75</v>
      </c>
      <c r="B8" s="2"/>
      <c r="C8" s="1">
        <v>3.65</v>
      </c>
      <c r="D8" s="1">
        <v>16.989999999999998</v>
      </c>
      <c r="E8" s="1">
        <v>665</v>
      </c>
      <c r="F8" s="1">
        <f t="shared" ref="F8:F11" si="2">(($G$7*E8)/12)/550</f>
        <v>11.606439525762291</v>
      </c>
      <c r="G8" s="2"/>
    </row>
    <row r="9" spans="1:7" x14ac:dyDescent="0.25">
      <c r="A9" s="1">
        <v>50</v>
      </c>
      <c r="B9" s="2"/>
      <c r="C9" s="1">
        <v>4.4000000000000004</v>
      </c>
      <c r="D9" s="1">
        <v>11.25</v>
      </c>
      <c r="E9" s="1">
        <v>585</v>
      </c>
      <c r="F9" s="1">
        <f t="shared" si="2"/>
        <v>10.210176124166829</v>
      </c>
      <c r="G9" s="2"/>
    </row>
    <row r="10" spans="1:7" x14ac:dyDescent="0.25">
      <c r="A10" s="1">
        <v>25</v>
      </c>
      <c r="B10" s="2"/>
      <c r="C10" s="1">
        <v>4.8</v>
      </c>
      <c r="D10" s="1">
        <v>5.75</v>
      </c>
      <c r="E10" s="1">
        <v>488</v>
      </c>
      <c r="F10" s="1">
        <f t="shared" si="2"/>
        <v>8.5172067497323276</v>
      </c>
      <c r="G10" s="2"/>
    </row>
    <row r="11" spans="1:7" x14ac:dyDescent="0.25">
      <c r="A11" s="1">
        <v>0</v>
      </c>
      <c r="B11" s="2"/>
      <c r="C11" s="1">
        <v>4.9000000000000004</v>
      </c>
      <c r="D11" s="1">
        <v>0</v>
      </c>
      <c r="E11" s="1">
        <v>380</v>
      </c>
      <c r="F11" s="1">
        <f t="shared" si="2"/>
        <v>6.6322511575784526</v>
      </c>
      <c r="G11" s="2"/>
    </row>
    <row r="12" spans="1:7" x14ac:dyDescent="0.25">
      <c r="A12" s="1">
        <v>100</v>
      </c>
      <c r="B12" s="2">
        <v>1750</v>
      </c>
      <c r="C12" s="1">
        <v>5.5</v>
      </c>
      <c r="D12" s="1">
        <v>36.14</v>
      </c>
      <c r="E12" s="1">
        <v>1610</v>
      </c>
      <c r="F12" s="1">
        <f>(($G$12*E12)/12)/550</f>
        <v>44.704228795400205</v>
      </c>
      <c r="G12" s="2">
        <f t="shared" si="1"/>
        <v>183.25957145940458</v>
      </c>
    </row>
    <row r="13" spans="1:7" x14ac:dyDescent="0.25">
      <c r="A13" s="1">
        <v>75</v>
      </c>
      <c r="B13" s="2"/>
      <c r="C13" s="1">
        <v>9.6</v>
      </c>
      <c r="D13" s="1">
        <v>27.35</v>
      </c>
      <c r="E13" s="1">
        <v>1436</v>
      </c>
      <c r="F13" s="1">
        <f t="shared" ref="F13:F16" si="3">(($G$12*E13)/12)/550</f>
        <v>39.872840093288637</v>
      </c>
      <c r="G13" s="2"/>
    </row>
    <row r="14" spans="1:7" x14ac:dyDescent="0.25">
      <c r="A14" s="1">
        <v>50</v>
      </c>
      <c r="B14" s="2"/>
      <c r="C14" s="1">
        <v>11.5</v>
      </c>
      <c r="D14" s="1">
        <v>17.91</v>
      </c>
      <c r="E14" s="1">
        <v>1220</v>
      </c>
      <c r="F14" s="1">
        <f t="shared" si="3"/>
        <v>33.875254118253579</v>
      </c>
      <c r="G14" s="2"/>
    </row>
    <row r="15" spans="1:7" x14ac:dyDescent="0.25">
      <c r="A15" s="1">
        <v>25</v>
      </c>
      <c r="B15" s="2"/>
      <c r="C15" s="1">
        <v>12.5</v>
      </c>
      <c r="D15" s="1">
        <v>9.56</v>
      </c>
      <c r="E15" s="1">
        <v>993</v>
      </c>
      <c r="F15" s="1">
        <f t="shared" si="3"/>
        <v>27.57223552411951</v>
      </c>
      <c r="G15" s="2"/>
    </row>
    <row r="16" spans="1:7" x14ac:dyDescent="0.25">
      <c r="A16" s="1">
        <v>0</v>
      </c>
      <c r="B16" s="2"/>
      <c r="C16" s="1">
        <v>12.7</v>
      </c>
      <c r="D16" s="1">
        <v>0</v>
      </c>
      <c r="E16" s="1">
        <v>722</v>
      </c>
      <c r="F16" s="1">
        <f t="shared" si="3"/>
        <v>20.047486453589411</v>
      </c>
      <c r="G16" s="2"/>
    </row>
    <row r="17" spans="1:7" x14ac:dyDescent="0.25">
      <c r="A17" s="1">
        <v>100</v>
      </c>
      <c r="B17" s="2">
        <v>2504</v>
      </c>
      <c r="C17" s="1">
        <v>11.2</v>
      </c>
      <c r="D17" s="1">
        <v>52.06</v>
      </c>
      <c r="E17" s="1">
        <v>3092</v>
      </c>
      <c r="F17" s="1">
        <f>(($G$17*E17)/12)/550</f>
        <v>122.84528500095304</v>
      </c>
      <c r="G17" s="2">
        <f t="shared" si="1"/>
        <v>262.21826681962807</v>
      </c>
    </row>
    <row r="18" spans="1:7" x14ac:dyDescent="0.25">
      <c r="A18" s="1">
        <v>75</v>
      </c>
      <c r="B18" s="2"/>
      <c r="C18" s="1">
        <v>19.5</v>
      </c>
      <c r="D18" s="1">
        <v>39.799999999999997</v>
      </c>
      <c r="E18" s="1">
        <v>2779</v>
      </c>
      <c r="F18" s="1">
        <f t="shared" ref="F18:F21" si="4">(($G$17*E18)/12)/550</f>
        <v>110.40978234723431</v>
      </c>
      <c r="G18" s="2"/>
    </row>
    <row r="19" spans="1:7" x14ac:dyDescent="0.25">
      <c r="A19" s="1">
        <v>50</v>
      </c>
      <c r="B19" s="2"/>
      <c r="C19" s="1">
        <v>23.65</v>
      </c>
      <c r="D19" s="1">
        <v>26.54</v>
      </c>
      <c r="E19" s="1">
        <v>2350</v>
      </c>
      <c r="F19" s="1">
        <f t="shared" si="4"/>
        <v>93.365595003958475</v>
      </c>
      <c r="G19" s="2"/>
    </row>
    <row r="20" spans="1:7" x14ac:dyDescent="0.25">
      <c r="A20" s="1">
        <v>25</v>
      </c>
      <c r="B20" s="2"/>
      <c r="C20" s="1">
        <v>26</v>
      </c>
      <c r="D20" s="1">
        <v>13.37</v>
      </c>
      <c r="E20" s="1">
        <v>1834</v>
      </c>
      <c r="F20" s="1">
        <f t="shared" si="4"/>
        <v>72.864894143514832</v>
      </c>
      <c r="G20" s="2"/>
    </row>
    <row r="21" spans="1:7" x14ac:dyDescent="0.25">
      <c r="A21" s="1">
        <v>0</v>
      </c>
      <c r="B21" s="2"/>
      <c r="C21" s="1">
        <v>26.4</v>
      </c>
      <c r="D21" s="1">
        <v>0</v>
      </c>
      <c r="E21" s="1">
        <v>1289</v>
      </c>
      <c r="F21" s="1">
        <f t="shared" si="4"/>
        <v>51.212022110681907</v>
      </c>
      <c r="G21" s="2"/>
    </row>
  </sheetData>
  <mergeCells count="8">
    <mergeCell ref="B2:B6"/>
    <mergeCell ref="B7:B11"/>
    <mergeCell ref="B12:B16"/>
    <mergeCell ref="B17:B21"/>
    <mergeCell ref="G2:G6"/>
    <mergeCell ref="G7:G11"/>
    <mergeCell ref="G12:G16"/>
    <mergeCell ref="G17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Mech414</dc:creator>
  <cp:lastModifiedBy>Mech414</cp:lastModifiedBy>
  <dcterms:created xsi:type="dcterms:W3CDTF">2011-03-25T22:31:05Z</dcterms:created>
  <dcterms:modified xsi:type="dcterms:W3CDTF">2011-03-25T23:12:15Z</dcterms:modified>
</cp:coreProperties>
</file>