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Felipe\LaserDifractionSoilTextureAnalysis\NAPTSoilsData\"/>
    </mc:Choice>
  </mc:AlternateContent>
  <bookViews>
    <workbookView xWindow="0" yWindow="0" windowWidth="21570" windowHeight="7365" firstSheet="11" activeTab="15"/>
  </bookViews>
  <sheets>
    <sheet name="Results_data_all" sheetId="1" r:id="rId1"/>
    <sheet name="NPToddPdf" sheetId="3" r:id="rId2"/>
    <sheet name="NPToddPdf (2)" sheetId="5" r:id="rId3"/>
    <sheet name="Results_data_all (2)" sheetId="4" r:id="rId4"/>
    <sheet name="Results_data_all_two" sheetId="6" r:id="rId5"/>
    <sheet name="Results_data_all_two (2)" sheetId="7" r:id="rId6"/>
    <sheet name="ALP" sheetId="9" r:id="rId7"/>
    <sheet name="Combined" sheetId="11" r:id="rId8"/>
    <sheet name="Selected" sheetId="10" r:id="rId9"/>
    <sheet name="Selected_Original" sheetId="12" r:id="rId10"/>
    <sheet name="Selected_Final" sheetId="13" r:id="rId11"/>
    <sheet name="Selected_PDF" sheetId="14" r:id="rId12"/>
    <sheet name="Carbon and carbonatesOriginal" sheetId="17" r:id="rId13"/>
    <sheet name="Carbon and carbonates" sheetId="16" r:id="rId14"/>
    <sheet name="Carbon and Carbonates table" sheetId="21" r:id="rId15"/>
    <sheet name="C_CaCO3" sheetId="22" r:id="rId16"/>
  </sheets>
  <definedNames>
    <definedName name="_xlnm.Print_Titles" localSheetId="8">Selected!$1:$1</definedName>
  </definedNames>
  <calcPr calcId="171027"/>
</workbook>
</file>

<file path=xl/calcChain.xml><?xml version="1.0" encoding="utf-8"?>
<calcChain xmlns="http://schemas.openxmlformats.org/spreadsheetml/2006/main">
  <c r="I67" i="9" l="1"/>
  <c r="I68" i="9"/>
  <c r="I69" i="9"/>
  <c r="I70" i="9"/>
  <c r="I71" i="9"/>
  <c r="I62" i="9"/>
  <c r="I63" i="9"/>
  <c r="I64" i="9"/>
  <c r="I65" i="9"/>
  <c r="I66" i="9"/>
  <c r="I57" i="9"/>
  <c r="I58" i="9"/>
  <c r="I59" i="9"/>
  <c r="I60" i="9"/>
  <c r="I61" i="9"/>
  <c r="I52" i="9"/>
  <c r="I53" i="9"/>
  <c r="I54" i="9"/>
  <c r="I55" i="9"/>
  <c r="I56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" i="9"/>
  <c r="C658" i="1" l="1"/>
  <c r="F658" i="1" s="1"/>
  <c r="C657" i="1"/>
  <c r="F657" i="1" s="1"/>
  <c r="C656" i="1"/>
  <c r="F656" i="1" s="1"/>
  <c r="C655" i="1"/>
  <c r="F655" i="1" s="1"/>
  <c r="C654" i="1"/>
  <c r="F654" i="1" s="1"/>
  <c r="C653" i="1"/>
  <c r="F653" i="1" s="1"/>
  <c r="C652" i="1"/>
  <c r="F652" i="1" s="1"/>
  <c r="C651" i="1"/>
  <c r="F651" i="1" s="1"/>
  <c r="C650" i="1"/>
  <c r="F650" i="1" s="1"/>
  <c r="C649" i="1"/>
  <c r="F649" i="1" s="1"/>
  <c r="F643" i="1"/>
  <c r="C643" i="1"/>
  <c r="F642" i="1"/>
  <c r="C642" i="1"/>
  <c r="F641" i="1"/>
  <c r="C641" i="1"/>
  <c r="F640" i="1"/>
  <c r="C640" i="1"/>
  <c r="F639" i="1"/>
  <c r="C639" i="1"/>
  <c r="F638" i="1"/>
  <c r="C638" i="1"/>
  <c r="F637" i="1"/>
  <c r="C637" i="1"/>
  <c r="F636" i="1"/>
  <c r="C636" i="1"/>
  <c r="F635" i="1"/>
  <c r="C635" i="1"/>
  <c r="F634" i="1"/>
  <c r="C634" i="1"/>
  <c r="C628" i="1"/>
  <c r="F628" i="1" s="1"/>
  <c r="C627" i="1"/>
  <c r="F627" i="1" s="1"/>
  <c r="C626" i="1"/>
  <c r="F626" i="1" s="1"/>
  <c r="C625" i="1"/>
  <c r="F625" i="1" s="1"/>
  <c r="C624" i="1"/>
  <c r="F624" i="1" s="1"/>
  <c r="C623" i="1"/>
  <c r="F623" i="1" s="1"/>
  <c r="C622" i="1"/>
  <c r="F622" i="1" s="1"/>
  <c r="C621" i="1"/>
  <c r="F621" i="1" s="1"/>
  <c r="C620" i="1"/>
  <c r="F620" i="1" s="1"/>
  <c r="C619" i="1"/>
  <c r="F619" i="1" s="1"/>
  <c r="C612" i="1"/>
  <c r="F612" i="1" s="1"/>
  <c r="C611" i="1"/>
  <c r="F611" i="1" s="1"/>
  <c r="C610" i="1"/>
  <c r="F610" i="1" s="1"/>
  <c r="C609" i="1"/>
  <c r="F609" i="1" s="1"/>
  <c r="C608" i="1"/>
  <c r="F608" i="1" s="1"/>
  <c r="C607" i="1"/>
  <c r="F607" i="1" s="1"/>
  <c r="C606" i="1"/>
  <c r="F606" i="1" s="1"/>
  <c r="C605" i="1"/>
  <c r="F605" i="1" s="1"/>
  <c r="C604" i="1"/>
  <c r="F604" i="1" s="1"/>
  <c r="C603" i="1"/>
  <c r="F603" i="1" s="1"/>
  <c r="C599" i="1"/>
  <c r="F599" i="1" s="1"/>
  <c r="C598" i="1"/>
  <c r="F598" i="1" s="1"/>
  <c r="C597" i="1"/>
  <c r="F597" i="1" s="1"/>
  <c r="C596" i="1"/>
  <c r="F596" i="1" s="1"/>
  <c r="C595" i="1"/>
  <c r="F595" i="1" s="1"/>
  <c r="C594" i="1"/>
  <c r="F594" i="1" s="1"/>
  <c r="C593" i="1"/>
  <c r="F593" i="1" s="1"/>
  <c r="C592" i="1"/>
  <c r="F592" i="1" s="1"/>
  <c r="C591" i="1"/>
  <c r="F591" i="1" s="1"/>
  <c r="C590" i="1"/>
  <c r="F590" i="1" s="1"/>
  <c r="F585" i="1"/>
  <c r="C585" i="1"/>
  <c r="C584" i="1"/>
  <c r="F584" i="1" s="1"/>
  <c r="F583" i="1"/>
  <c r="C583" i="1"/>
  <c r="C582" i="1"/>
  <c r="F582" i="1" s="1"/>
  <c r="F581" i="1"/>
  <c r="C581" i="1"/>
  <c r="C580" i="1"/>
  <c r="F580" i="1" s="1"/>
  <c r="F579" i="1"/>
  <c r="C579" i="1"/>
  <c r="C578" i="1"/>
  <c r="F578" i="1" s="1"/>
  <c r="F577" i="1"/>
  <c r="C577" i="1"/>
  <c r="C576" i="1"/>
  <c r="F576" i="1" s="1"/>
  <c r="C571" i="1"/>
  <c r="F571" i="1" s="1"/>
  <c r="C570" i="1"/>
  <c r="F570" i="1" s="1"/>
  <c r="C569" i="1"/>
  <c r="F569" i="1" s="1"/>
  <c r="C568" i="1"/>
  <c r="F568" i="1" s="1"/>
  <c r="C567" i="1"/>
  <c r="F567" i="1" s="1"/>
  <c r="C566" i="1"/>
  <c r="F566" i="1" s="1"/>
  <c r="C565" i="1"/>
  <c r="F565" i="1" s="1"/>
  <c r="C564" i="1"/>
  <c r="F564" i="1" s="1"/>
  <c r="C563" i="1"/>
  <c r="F563" i="1" s="1"/>
  <c r="C562" i="1"/>
  <c r="F562" i="1" s="1"/>
  <c r="C556" i="1"/>
  <c r="F556" i="1" s="1"/>
  <c r="C555" i="1"/>
  <c r="F555" i="1" s="1"/>
  <c r="C554" i="1"/>
  <c r="F554" i="1" s="1"/>
  <c r="C553" i="1"/>
  <c r="F553" i="1" s="1"/>
  <c r="C552" i="1"/>
  <c r="F552" i="1" s="1"/>
  <c r="C551" i="1"/>
  <c r="F551" i="1" s="1"/>
  <c r="C550" i="1"/>
  <c r="F550" i="1" s="1"/>
  <c r="C549" i="1"/>
  <c r="F549" i="1" s="1"/>
  <c r="C548" i="1"/>
  <c r="F548" i="1" s="1"/>
  <c r="C547" i="1"/>
  <c r="F547" i="1" s="1"/>
  <c r="C541" i="1"/>
  <c r="F541" i="1" s="1"/>
  <c r="C540" i="1"/>
  <c r="F540" i="1" s="1"/>
  <c r="C539" i="1"/>
  <c r="F539" i="1" s="1"/>
  <c r="C538" i="1"/>
  <c r="F538" i="1" s="1"/>
  <c r="C537" i="1"/>
  <c r="F537" i="1" s="1"/>
  <c r="C536" i="1"/>
  <c r="F536" i="1" s="1"/>
  <c r="C535" i="1"/>
  <c r="F535" i="1" s="1"/>
  <c r="C534" i="1"/>
  <c r="F534" i="1" s="1"/>
  <c r="C533" i="1"/>
  <c r="F533" i="1" s="1"/>
  <c r="C532" i="1"/>
  <c r="F532" i="1" s="1"/>
  <c r="F527" i="1"/>
  <c r="C527" i="1"/>
  <c r="C526" i="1"/>
  <c r="F526" i="1" s="1"/>
  <c r="F525" i="1"/>
  <c r="C525" i="1"/>
  <c r="C524" i="1"/>
  <c r="F524" i="1" s="1"/>
  <c r="F523" i="1"/>
  <c r="C523" i="1"/>
  <c r="C522" i="1"/>
  <c r="F522" i="1" s="1"/>
  <c r="F521" i="1"/>
  <c r="C521" i="1"/>
  <c r="C520" i="1"/>
  <c r="F520" i="1" s="1"/>
  <c r="F519" i="1"/>
  <c r="C519" i="1"/>
  <c r="C518" i="1"/>
  <c r="F518" i="1" s="1"/>
  <c r="C512" i="1"/>
  <c r="F512" i="1" s="1"/>
  <c r="C511" i="1"/>
  <c r="F511" i="1" s="1"/>
  <c r="C510" i="1"/>
  <c r="F510" i="1" s="1"/>
  <c r="C509" i="1"/>
  <c r="F509" i="1" s="1"/>
  <c r="C508" i="1"/>
  <c r="F508" i="1" s="1"/>
  <c r="C507" i="1"/>
  <c r="F507" i="1" s="1"/>
  <c r="C506" i="1"/>
  <c r="F506" i="1" s="1"/>
  <c r="C505" i="1"/>
  <c r="F505" i="1" s="1"/>
  <c r="C504" i="1"/>
  <c r="F504" i="1" s="1"/>
  <c r="C503" i="1"/>
  <c r="F503" i="1" s="1"/>
  <c r="F498" i="1"/>
  <c r="F497" i="1"/>
  <c r="F496" i="1"/>
  <c r="F495" i="1"/>
  <c r="F494" i="1"/>
  <c r="F493" i="1"/>
  <c r="F492" i="1"/>
  <c r="F491" i="1"/>
  <c r="F490" i="1"/>
  <c r="F489" i="1"/>
  <c r="C498" i="1"/>
  <c r="C497" i="1"/>
  <c r="C496" i="1"/>
  <c r="C495" i="1"/>
  <c r="C494" i="1"/>
  <c r="C493" i="1"/>
  <c r="C492" i="1"/>
  <c r="C491" i="1"/>
  <c r="C490" i="1"/>
  <c r="C489" i="1"/>
  <c r="C484" i="1"/>
  <c r="C485" i="1" s="1"/>
  <c r="F485" i="1" s="1"/>
  <c r="C482" i="1"/>
  <c r="F482" i="1" s="1"/>
  <c r="C480" i="1"/>
  <c r="C481" i="1" s="1"/>
  <c r="F481" i="1" s="1"/>
  <c r="C478" i="1"/>
  <c r="F478" i="1" s="1"/>
  <c r="C476" i="1"/>
  <c r="F476" i="1" s="1"/>
  <c r="C469" i="1"/>
  <c r="C470" i="1" s="1"/>
  <c r="F470" i="1" s="1"/>
  <c r="C467" i="1"/>
  <c r="C468" i="1" s="1"/>
  <c r="F468" i="1" s="1"/>
  <c r="C465" i="1"/>
  <c r="C466" i="1" s="1"/>
  <c r="F466" i="1" s="1"/>
  <c r="C463" i="1"/>
  <c r="C464" i="1" s="1"/>
  <c r="F464" i="1" s="1"/>
  <c r="C461" i="1"/>
  <c r="C462" i="1" s="1"/>
  <c r="F462" i="1" s="1"/>
  <c r="C454" i="1"/>
  <c r="C455" i="1" s="1"/>
  <c r="F455" i="1" s="1"/>
  <c r="C452" i="1"/>
  <c r="C453" i="1" s="1"/>
  <c r="F453" i="1" s="1"/>
  <c r="C450" i="1"/>
  <c r="C451" i="1" s="1"/>
  <c r="F451" i="1" s="1"/>
  <c r="C448" i="1"/>
  <c r="C449" i="1" s="1"/>
  <c r="F449" i="1" s="1"/>
  <c r="C446" i="1"/>
  <c r="C447" i="1" s="1"/>
  <c r="F447" i="1" s="1"/>
  <c r="C440" i="1"/>
  <c r="C441" i="1" s="1"/>
  <c r="F441" i="1" s="1"/>
  <c r="C438" i="1"/>
  <c r="C439" i="1" s="1"/>
  <c r="F439" i="1" s="1"/>
  <c r="C436" i="1"/>
  <c r="C437" i="1" s="1"/>
  <c r="F437" i="1" s="1"/>
  <c r="C434" i="1"/>
  <c r="C435" i="1" s="1"/>
  <c r="F435" i="1" s="1"/>
  <c r="C432" i="1"/>
  <c r="C433" i="1" s="1"/>
  <c r="F433" i="1" s="1"/>
  <c r="C425" i="1"/>
  <c r="C426" i="1" s="1"/>
  <c r="F426" i="1" s="1"/>
  <c r="C423" i="1"/>
  <c r="C424" i="1" s="1"/>
  <c r="F424" i="1" s="1"/>
  <c r="C421" i="1"/>
  <c r="C422" i="1" s="1"/>
  <c r="F422" i="1" s="1"/>
  <c r="C419" i="1"/>
  <c r="C420" i="1" s="1"/>
  <c r="F420" i="1" s="1"/>
  <c r="C417" i="1"/>
  <c r="C418" i="1" s="1"/>
  <c r="F418" i="1" s="1"/>
  <c r="C410" i="1"/>
  <c r="F410" i="1" s="1"/>
  <c r="C408" i="1"/>
  <c r="C409" i="1" s="1"/>
  <c r="F409" i="1" s="1"/>
  <c r="C406" i="1"/>
  <c r="F406" i="1" s="1"/>
  <c r="C404" i="1"/>
  <c r="C405" i="1" s="1"/>
  <c r="F405" i="1" s="1"/>
  <c r="C402" i="1"/>
  <c r="F402" i="1" s="1"/>
  <c r="C395" i="1"/>
  <c r="C396" i="1" s="1"/>
  <c r="F396" i="1" s="1"/>
  <c r="C393" i="1"/>
  <c r="C394" i="1" s="1"/>
  <c r="F394" i="1" s="1"/>
  <c r="C391" i="1"/>
  <c r="C392" i="1" s="1"/>
  <c r="F392" i="1" s="1"/>
  <c r="C389" i="1"/>
  <c r="C390" i="1" s="1"/>
  <c r="F390" i="1" s="1"/>
  <c r="C387" i="1"/>
  <c r="C388" i="1" s="1"/>
  <c r="F388" i="1" s="1"/>
  <c r="C380" i="1"/>
  <c r="C381" i="1" s="1"/>
  <c r="F381" i="1" s="1"/>
  <c r="C378" i="1"/>
  <c r="C379" i="1" s="1"/>
  <c r="F379" i="1" s="1"/>
  <c r="C376" i="1"/>
  <c r="C377" i="1" s="1"/>
  <c r="F377" i="1" s="1"/>
  <c r="C374" i="1"/>
  <c r="C375" i="1" s="1"/>
  <c r="F375" i="1" s="1"/>
  <c r="C372" i="1"/>
  <c r="C373" i="1" s="1"/>
  <c r="F373" i="1" s="1"/>
  <c r="C365" i="1"/>
  <c r="F365" i="1" s="1"/>
  <c r="C363" i="1"/>
  <c r="C364" i="1" s="1"/>
  <c r="F364" i="1" s="1"/>
  <c r="C361" i="1"/>
  <c r="C362" i="1" s="1"/>
  <c r="F362" i="1" s="1"/>
  <c r="C359" i="1"/>
  <c r="F359" i="1" s="1"/>
  <c r="C357" i="1"/>
  <c r="F357" i="1" s="1"/>
  <c r="C350" i="1"/>
  <c r="C351" i="1" s="1"/>
  <c r="F351" i="1" s="1"/>
  <c r="C348" i="1"/>
  <c r="C349" i="1" s="1"/>
  <c r="F349" i="1" s="1"/>
  <c r="C346" i="1"/>
  <c r="C347" i="1" s="1"/>
  <c r="F347" i="1" s="1"/>
  <c r="C344" i="1"/>
  <c r="C345" i="1" s="1"/>
  <c r="F345" i="1" s="1"/>
  <c r="C342" i="1"/>
  <c r="C343" i="1" s="1"/>
  <c r="F343" i="1" s="1"/>
  <c r="C336" i="1"/>
  <c r="C337" i="1" s="1"/>
  <c r="F337" i="1" s="1"/>
  <c r="C334" i="1"/>
  <c r="C335" i="1" s="1"/>
  <c r="F335" i="1" s="1"/>
  <c r="C332" i="1"/>
  <c r="C333" i="1" s="1"/>
  <c r="F333" i="1" s="1"/>
  <c r="C330" i="1"/>
  <c r="C331" i="1" s="1"/>
  <c r="F331" i="1" s="1"/>
  <c r="C328" i="1"/>
  <c r="C329" i="1" s="1"/>
  <c r="F329" i="1" s="1"/>
  <c r="C322" i="1"/>
  <c r="C323" i="1" s="1"/>
  <c r="F323" i="1" s="1"/>
  <c r="C320" i="1"/>
  <c r="C321" i="1" s="1"/>
  <c r="F321" i="1" s="1"/>
  <c r="C318" i="1"/>
  <c r="C319" i="1" s="1"/>
  <c r="F319" i="1" s="1"/>
  <c r="C316" i="1"/>
  <c r="C317" i="1" s="1"/>
  <c r="F317" i="1" s="1"/>
  <c r="C314" i="1"/>
  <c r="C315" i="1" s="1"/>
  <c r="F315" i="1" s="1"/>
  <c r="C307" i="1"/>
  <c r="C308" i="1" s="1"/>
  <c r="F308" i="1" s="1"/>
  <c r="C305" i="1"/>
  <c r="C306" i="1" s="1"/>
  <c r="F306" i="1" s="1"/>
  <c r="C303" i="1"/>
  <c r="C304" i="1" s="1"/>
  <c r="F304" i="1" s="1"/>
  <c r="C301" i="1"/>
  <c r="C302" i="1" s="1"/>
  <c r="F302" i="1" s="1"/>
  <c r="C299" i="1"/>
  <c r="C300" i="1" s="1"/>
  <c r="F300" i="1" s="1"/>
  <c r="C293" i="1"/>
  <c r="C294" i="1" s="1"/>
  <c r="F294" i="1" s="1"/>
  <c r="C291" i="1"/>
  <c r="C292" i="1" s="1"/>
  <c r="F292" i="1" s="1"/>
  <c r="C289" i="1"/>
  <c r="C290" i="1" s="1"/>
  <c r="F290" i="1" s="1"/>
  <c r="C287" i="1"/>
  <c r="C288" i="1" s="1"/>
  <c r="F288" i="1" s="1"/>
  <c r="C285" i="1"/>
  <c r="C286" i="1" s="1"/>
  <c r="F286" i="1" s="1"/>
  <c r="C278" i="1"/>
  <c r="C279" i="1" s="1"/>
  <c r="F279" i="1" s="1"/>
  <c r="C276" i="1"/>
  <c r="C277" i="1" s="1"/>
  <c r="F277" i="1" s="1"/>
  <c r="C274" i="1"/>
  <c r="C275" i="1" s="1"/>
  <c r="F275" i="1" s="1"/>
  <c r="C272" i="1"/>
  <c r="C273" i="1" s="1"/>
  <c r="F273" i="1" s="1"/>
  <c r="C270" i="1"/>
  <c r="F270" i="1" s="1"/>
  <c r="D262" i="1"/>
  <c r="F262" i="1" s="1"/>
  <c r="D260" i="1"/>
  <c r="F260" i="1" s="1"/>
  <c r="D258" i="1"/>
  <c r="F258" i="1" s="1"/>
  <c r="D256" i="1"/>
  <c r="F256" i="1" s="1"/>
  <c r="D254" i="1"/>
  <c r="F254" i="1" s="1"/>
  <c r="D249" i="1"/>
  <c r="D250" i="1" s="1"/>
  <c r="F250" i="1" s="1"/>
  <c r="D247" i="1"/>
  <c r="D248" i="1" s="1"/>
  <c r="F248" i="1" s="1"/>
  <c r="D245" i="1"/>
  <c r="D246" i="1" s="1"/>
  <c r="F246" i="1" s="1"/>
  <c r="D243" i="1"/>
  <c r="D244" i="1" s="1"/>
  <c r="F244" i="1" s="1"/>
  <c r="D241" i="1"/>
  <c r="F241" i="1" s="1"/>
  <c r="F222" i="1"/>
  <c r="F221" i="1"/>
  <c r="F220" i="1"/>
  <c r="F219" i="1"/>
  <c r="F218" i="1"/>
  <c r="F217" i="1"/>
  <c r="F216" i="1"/>
  <c r="F215" i="1"/>
  <c r="F214" i="1"/>
  <c r="F213" i="1"/>
  <c r="F209" i="1"/>
  <c r="F208" i="1"/>
  <c r="F207" i="1"/>
  <c r="F206" i="1"/>
  <c r="F205" i="1"/>
  <c r="F204" i="1"/>
  <c r="F203" i="1"/>
  <c r="F202" i="1"/>
  <c r="F201" i="1"/>
  <c r="F200" i="1"/>
  <c r="B196" i="1"/>
  <c r="F196" i="1" s="1"/>
  <c r="B195" i="1"/>
  <c r="F195" i="1" s="1"/>
  <c r="B194" i="1"/>
  <c r="F194" i="1" s="1"/>
  <c r="B193" i="1"/>
  <c r="F193" i="1" s="1"/>
  <c r="B192" i="1"/>
  <c r="F192" i="1" s="1"/>
  <c r="B191" i="1"/>
  <c r="F191" i="1" s="1"/>
  <c r="B190" i="1"/>
  <c r="F190" i="1" s="1"/>
  <c r="B189" i="1"/>
  <c r="F189" i="1" s="1"/>
  <c r="B188" i="1"/>
  <c r="F188" i="1" s="1"/>
  <c r="B187" i="1"/>
  <c r="F187" i="1" s="1"/>
  <c r="F480" i="1" l="1"/>
  <c r="F484" i="1"/>
  <c r="C477" i="1"/>
  <c r="F477" i="1" s="1"/>
  <c r="C479" i="1"/>
  <c r="F479" i="1" s="1"/>
  <c r="C483" i="1"/>
  <c r="F483" i="1" s="1"/>
  <c r="F461" i="1"/>
  <c r="F463" i="1"/>
  <c r="F465" i="1"/>
  <c r="F467" i="1"/>
  <c r="F469" i="1"/>
  <c r="F278" i="1"/>
  <c r="F274" i="1"/>
  <c r="F404" i="1"/>
  <c r="C407" i="1"/>
  <c r="F407" i="1" s="1"/>
  <c r="F446" i="1"/>
  <c r="F448" i="1"/>
  <c r="F450" i="1"/>
  <c r="F452" i="1"/>
  <c r="F454" i="1"/>
  <c r="F432" i="1"/>
  <c r="F434" i="1"/>
  <c r="F436" i="1"/>
  <c r="F438" i="1"/>
  <c r="F440" i="1"/>
  <c r="F249" i="1"/>
  <c r="F276" i="1"/>
  <c r="F272" i="1"/>
  <c r="C403" i="1"/>
  <c r="F403" i="1" s="1"/>
  <c r="F408" i="1"/>
  <c r="C411" i="1"/>
  <c r="F411" i="1" s="1"/>
  <c r="F245" i="1"/>
  <c r="F417" i="1"/>
  <c r="F419" i="1"/>
  <c r="F421" i="1"/>
  <c r="F423" i="1"/>
  <c r="F425" i="1"/>
  <c r="F387" i="1"/>
  <c r="F389" i="1"/>
  <c r="F391" i="1"/>
  <c r="F393" i="1"/>
  <c r="F395" i="1"/>
  <c r="F372" i="1"/>
  <c r="F374" i="1"/>
  <c r="F376" i="1"/>
  <c r="F378" i="1"/>
  <c r="F380" i="1"/>
  <c r="F361" i="1"/>
  <c r="F363" i="1"/>
  <c r="C358" i="1"/>
  <c r="F358" i="1" s="1"/>
  <c r="C360" i="1"/>
  <c r="F360" i="1" s="1"/>
  <c r="C366" i="1"/>
  <c r="F366" i="1" s="1"/>
  <c r="F342" i="1"/>
  <c r="F344" i="1"/>
  <c r="F346" i="1"/>
  <c r="F348" i="1"/>
  <c r="F350" i="1"/>
  <c r="F328" i="1"/>
  <c r="F330" i="1"/>
  <c r="F332" i="1"/>
  <c r="F334" i="1"/>
  <c r="F336" i="1"/>
  <c r="F314" i="1"/>
  <c r="F316" i="1"/>
  <c r="F318" i="1"/>
  <c r="F320" i="1"/>
  <c r="F322" i="1"/>
  <c r="F299" i="1"/>
  <c r="F301" i="1"/>
  <c r="F303" i="1"/>
  <c r="F305" i="1"/>
  <c r="F307" i="1"/>
  <c r="F285" i="1"/>
  <c r="F287" i="1"/>
  <c r="F289" i="1"/>
  <c r="F291" i="1"/>
  <c r="F293" i="1"/>
  <c r="D242" i="1"/>
  <c r="F242" i="1" s="1"/>
  <c r="D255" i="1"/>
  <c r="F255" i="1" s="1"/>
  <c r="D259" i="1"/>
  <c r="F259" i="1" s="1"/>
  <c r="D263" i="1"/>
  <c r="F263" i="1" s="1"/>
  <c r="F247" i="1"/>
  <c r="F243" i="1"/>
  <c r="D257" i="1"/>
  <c r="F257" i="1" s="1"/>
  <c r="D261" i="1"/>
  <c r="F261" i="1" s="1"/>
  <c r="C271" i="1"/>
  <c r="F271" i="1" s="1"/>
  <c r="B183" i="1"/>
  <c r="F183" i="1" s="1"/>
  <c r="B182" i="1"/>
  <c r="F182" i="1" s="1"/>
  <c r="B181" i="1"/>
  <c r="F181" i="1" s="1"/>
  <c r="B180" i="1"/>
  <c r="F180" i="1" s="1"/>
  <c r="B179" i="1"/>
  <c r="F179" i="1" s="1"/>
  <c r="B178" i="1"/>
  <c r="F178" i="1" s="1"/>
  <c r="B177" i="1"/>
  <c r="F177" i="1" s="1"/>
  <c r="B176" i="1"/>
  <c r="F176" i="1" s="1"/>
  <c r="B175" i="1"/>
  <c r="F175" i="1" s="1"/>
  <c r="B174" i="1"/>
  <c r="F174" i="1" s="1"/>
  <c r="B171" i="1"/>
  <c r="F171" i="1" s="1"/>
  <c r="B170" i="1"/>
  <c r="F170" i="1" s="1"/>
  <c r="B169" i="1"/>
  <c r="F169" i="1" s="1"/>
  <c r="B168" i="1"/>
  <c r="F168" i="1" s="1"/>
  <c r="B167" i="1"/>
  <c r="F167" i="1" s="1"/>
  <c r="B166" i="1"/>
  <c r="F166" i="1" s="1"/>
  <c r="B165" i="1"/>
  <c r="F165" i="1" s="1"/>
  <c r="B164" i="1"/>
  <c r="F164" i="1" s="1"/>
  <c r="B163" i="1"/>
  <c r="F163" i="1" s="1"/>
  <c r="B162" i="1"/>
  <c r="F162" i="1" s="1"/>
  <c r="C4" i="5" l="1"/>
  <c r="C5" i="5"/>
  <c r="C6" i="5"/>
  <c r="C7" i="5"/>
  <c r="C8" i="5"/>
  <c r="C9" i="5"/>
  <c r="C10" i="5"/>
  <c r="C11" i="5"/>
  <c r="C12" i="5"/>
  <c r="C13" i="5"/>
  <c r="C108" i="5"/>
  <c r="C109" i="5"/>
  <c r="C110" i="5"/>
  <c r="C111" i="5"/>
  <c r="C112" i="5"/>
  <c r="C113" i="5"/>
  <c r="C114" i="5"/>
  <c r="C115" i="5"/>
  <c r="C116" i="5"/>
  <c r="C117" i="5"/>
  <c r="C118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5" i="5"/>
  <c r="C16" i="5"/>
  <c r="C18" i="5"/>
  <c r="C19" i="5"/>
  <c r="C21" i="5"/>
  <c r="C22" i="5"/>
  <c r="C24" i="5"/>
  <c r="C25" i="5"/>
  <c r="C27" i="5"/>
  <c r="C28" i="5"/>
  <c r="C30" i="5"/>
  <c r="C31" i="5"/>
  <c r="C33" i="5"/>
  <c r="C34" i="5"/>
  <c r="C36" i="5"/>
  <c r="C37" i="5"/>
  <c r="C39" i="5"/>
  <c r="C40" i="5"/>
  <c r="C42" i="5"/>
  <c r="C43" i="5"/>
  <c r="C45" i="5"/>
  <c r="C46" i="5"/>
  <c r="C48" i="5"/>
  <c r="C49" i="5"/>
  <c r="C51" i="5"/>
  <c r="C52" i="5"/>
  <c r="C54" i="5"/>
  <c r="C55" i="5"/>
  <c r="C57" i="5"/>
  <c r="C58" i="5"/>
  <c r="C60" i="5"/>
  <c r="C61" i="5"/>
  <c r="C63" i="5"/>
  <c r="C64" i="5"/>
  <c r="C66" i="5"/>
  <c r="C67" i="5"/>
  <c r="C69" i="5"/>
  <c r="C70" i="5"/>
  <c r="C72" i="5"/>
  <c r="C73" i="5"/>
  <c r="C75" i="5"/>
  <c r="C76" i="5"/>
  <c r="C78" i="5"/>
  <c r="C79" i="5"/>
  <c r="C81" i="5"/>
  <c r="C82" i="5"/>
  <c r="I148" i="1"/>
  <c r="J148" i="1"/>
  <c r="H148" i="1"/>
  <c r="J150" i="1"/>
  <c r="I150" i="1"/>
  <c r="H150" i="1"/>
  <c r="J149" i="1"/>
  <c r="I149" i="1"/>
  <c r="H149" i="1"/>
  <c r="J152" i="1"/>
  <c r="I152" i="1"/>
  <c r="H152" i="1"/>
  <c r="J151" i="1"/>
  <c r="I151" i="1"/>
  <c r="H151" i="1"/>
  <c r="J154" i="1"/>
  <c r="I154" i="1"/>
  <c r="H154" i="1"/>
  <c r="J153" i="1"/>
  <c r="I153" i="1"/>
  <c r="H153" i="1"/>
  <c r="J156" i="1"/>
  <c r="I156" i="1"/>
  <c r="H156" i="1"/>
  <c r="J155" i="1"/>
  <c r="I155" i="1"/>
  <c r="H155" i="1"/>
  <c r="I157" i="1"/>
  <c r="J157" i="1"/>
  <c r="I158" i="1"/>
  <c r="J158" i="1"/>
  <c r="H158" i="1"/>
  <c r="H157" i="1"/>
  <c r="I134" i="1"/>
  <c r="J134" i="1"/>
  <c r="H134" i="1"/>
  <c r="I135" i="1"/>
  <c r="J135" i="1"/>
  <c r="I136" i="1"/>
  <c r="J136" i="1"/>
  <c r="H136" i="1"/>
  <c r="H135" i="1"/>
  <c r="J138" i="1"/>
  <c r="I138" i="1"/>
  <c r="H138" i="1"/>
  <c r="J137" i="1"/>
  <c r="I137" i="1"/>
  <c r="H137" i="1"/>
  <c r="J140" i="1"/>
  <c r="I140" i="1"/>
  <c r="H140" i="1"/>
  <c r="J139" i="1"/>
  <c r="I139" i="1"/>
  <c r="H139" i="1"/>
  <c r="I141" i="1"/>
  <c r="J141" i="1"/>
  <c r="I142" i="1"/>
  <c r="J142" i="1"/>
  <c r="H142" i="1"/>
  <c r="H141" i="1"/>
  <c r="I144" i="1"/>
  <c r="J144" i="1"/>
  <c r="H144" i="1"/>
  <c r="I143" i="1"/>
  <c r="J143" i="1"/>
  <c r="H143" i="1"/>
  <c r="J120" i="1"/>
  <c r="I120" i="1"/>
  <c r="H120" i="1"/>
  <c r="I121" i="1"/>
  <c r="J121" i="1"/>
  <c r="J122" i="1"/>
  <c r="H122" i="1"/>
  <c r="H121" i="1"/>
  <c r="I123" i="1"/>
  <c r="J123" i="1"/>
  <c r="I124" i="1"/>
  <c r="J124" i="1"/>
  <c r="H124" i="1"/>
  <c r="H123" i="1"/>
  <c r="I125" i="1"/>
  <c r="J125" i="1"/>
  <c r="H125" i="1"/>
  <c r="I127" i="1"/>
  <c r="J127" i="1"/>
  <c r="I128" i="1"/>
  <c r="H127" i="1"/>
  <c r="I129" i="1"/>
  <c r="J129" i="1"/>
  <c r="I130" i="1"/>
  <c r="H129" i="1"/>
  <c r="I106" i="1"/>
  <c r="J106" i="1"/>
  <c r="H106" i="1"/>
  <c r="I107" i="1"/>
  <c r="J107" i="1"/>
  <c r="H108" i="1"/>
  <c r="H107" i="1"/>
  <c r="I109" i="1"/>
  <c r="J109" i="1"/>
  <c r="I110" i="1"/>
  <c r="J110" i="1"/>
  <c r="H110" i="1"/>
  <c r="H109" i="1"/>
  <c r="J112" i="1"/>
  <c r="I111" i="1"/>
  <c r="J111" i="1"/>
  <c r="H111" i="1"/>
  <c r="I113" i="1"/>
  <c r="J113" i="1"/>
  <c r="I114" i="1"/>
  <c r="H114" i="1"/>
  <c r="H113" i="1"/>
  <c r="I115" i="1"/>
  <c r="J115" i="1"/>
  <c r="I116" i="1"/>
  <c r="J116" i="1"/>
  <c r="H116" i="1"/>
  <c r="H115" i="1"/>
  <c r="H100" i="1"/>
  <c r="I100" i="1"/>
  <c r="J100" i="1"/>
  <c r="I99" i="1"/>
  <c r="J99" i="1"/>
  <c r="H99" i="1"/>
  <c r="H98" i="1"/>
  <c r="I98" i="1"/>
  <c r="J98" i="1"/>
  <c r="I97" i="1"/>
  <c r="J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4" i="1"/>
  <c r="I84" i="1"/>
  <c r="H84" i="1"/>
  <c r="J83" i="1"/>
  <c r="I83" i="1"/>
  <c r="H83" i="1"/>
  <c r="H82" i="1"/>
  <c r="I82" i="1"/>
  <c r="J82" i="1"/>
  <c r="I81" i="1"/>
  <c r="J81" i="1"/>
  <c r="H81" i="1"/>
  <c r="J80" i="1"/>
  <c r="I80" i="1"/>
  <c r="H80" i="1"/>
  <c r="J79" i="1"/>
  <c r="I79" i="1"/>
  <c r="H79" i="1"/>
  <c r="J78" i="1"/>
  <c r="I78" i="1"/>
  <c r="J77" i="1"/>
  <c r="I77" i="1"/>
  <c r="H77" i="1"/>
  <c r="J76" i="1"/>
  <c r="I76" i="1"/>
  <c r="H76" i="1"/>
  <c r="J75" i="1"/>
  <c r="I75" i="1"/>
  <c r="H75" i="1"/>
  <c r="I74" i="1"/>
  <c r="J74" i="1"/>
  <c r="H74" i="1"/>
  <c r="J71" i="1"/>
  <c r="H71" i="1"/>
  <c r="J70" i="1"/>
  <c r="I70" i="1"/>
  <c r="H70" i="1"/>
  <c r="I69" i="1"/>
  <c r="H69" i="1"/>
  <c r="J68" i="1"/>
  <c r="I68" i="1"/>
  <c r="H68" i="1"/>
  <c r="I67" i="1"/>
  <c r="J67" i="1"/>
  <c r="H67" i="1"/>
  <c r="J66" i="1"/>
  <c r="I65" i="1"/>
  <c r="H65" i="1"/>
  <c r="J64" i="1"/>
  <c r="I64" i="1"/>
  <c r="H64" i="1"/>
  <c r="J63" i="1"/>
  <c r="I63" i="1"/>
  <c r="H63" i="1"/>
  <c r="I62" i="1"/>
  <c r="J62" i="1"/>
  <c r="H6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18" i="1"/>
  <c r="I18" i="1"/>
  <c r="H18" i="1"/>
  <c r="J23" i="1"/>
  <c r="I23" i="1"/>
  <c r="H23" i="1"/>
  <c r="J22" i="1"/>
  <c r="I22" i="1"/>
  <c r="H22" i="1"/>
  <c r="J21" i="1"/>
  <c r="I21" i="1"/>
  <c r="H21" i="1"/>
  <c r="J17" i="1"/>
  <c r="I17" i="1"/>
  <c r="H17" i="1"/>
  <c r="J27" i="1"/>
  <c r="I27" i="1"/>
  <c r="H27" i="1"/>
  <c r="J26" i="1"/>
  <c r="I26" i="1"/>
  <c r="H26" i="1"/>
  <c r="J25" i="1"/>
  <c r="I25" i="1"/>
  <c r="H25" i="1"/>
  <c r="J24" i="1"/>
  <c r="I24" i="1"/>
  <c r="H24" i="1"/>
  <c r="J20" i="1"/>
  <c r="I20" i="1"/>
  <c r="J19" i="1"/>
  <c r="I19" i="1"/>
  <c r="H19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I6" i="1"/>
  <c r="J6" i="1"/>
  <c r="H6" i="1"/>
  <c r="I5" i="1"/>
  <c r="J5" i="1"/>
  <c r="H5" i="1"/>
</calcChain>
</file>

<file path=xl/sharedStrings.xml><?xml version="1.0" encoding="utf-8"?>
<sst xmlns="http://schemas.openxmlformats.org/spreadsheetml/2006/main" count="9652" uniqueCount="2208">
  <si>
    <t>V1</t>
  </si>
  <si>
    <t>V2</t>
  </si>
  <si>
    <t>V3</t>
  </si>
  <si>
    <t>%</t>
  </si>
  <si>
    <t>43</t>
  </si>
  <si>
    <t>26.6</t>
  </si>
  <si>
    <t>3.4</t>
  </si>
  <si>
    <t>2.7</t>
  </si>
  <si>
    <t/>
  </si>
  <si>
    <t>Sand  2000 - 50 um</t>
  </si>
  <si>
    <t>40</t>
  </si>
  <si>
    <t>35.0 3.80</t>
  </si>
  <si>
    <t>28.9 6.10</t>
  </si>
  <si>
    <t>24.0 3.75</t>
  </si>
  <si>
    <t>67.2 4.18</t>
  </si>
  <si>
    <t>86.0 3.44</t>
  </si>
  <si>
    <t>Sand 2000 - 50 um %</t>
  </si>
  <si>
    <t>42</t>
  </si>
  <si>
    <t>19.4</t>
  </si>
  <si>
    <t>4.4 61 .8</t>
  </si>
  <si>
    <t>2.5</t>
  </si>
  <si>
    <t>29.0</t>
  </si>
  <si>
    <t>30.0 3.5</t>
  </si>
  <si>
    <t>84.2 2.8</t>
  </si>
  <si>
    <t>45</t>
  </si>
  <si>
    <t>4.2</t>
  </si>
  <si>
    <t>19.9</t>
  </si>
  <si>
    <t>4.1</t>
  </si>
  <si>
    <t>35.0</t>
  </si>
  <si>
    <t>3.0</t>
  </si>
  <si>
    <t>55.8</t>
  </si>
  <si>
    <t>3.8</t>
  </si>
  <si>
    <t>18.0</t>
  </si>
  <si>
    <t>4.0</t>
  </si>
  <si>
    <t>50</t>
  </si>
  <si>
    <t>16.0</t>
  </si>
  <si>
    <t>6.0</t>
  </si>
  <si>
    <t>5.1</t>
  </si>
  <si>
    <t>5. 1</t>
  </si>
  <si>
    <t>56.0</t>
  </si>
  <si>
    <t>3.1</t>
  </si>
  <si>
    <t>94.6</t>
  </si>
  <si>
    <t>2.4</t>
  </si>
  <si>
    <t>65.0</t>
  </si>
  <si>
    <t>54</t>
  </si>
  <si>
    <t>65.0 3.0</t>
  </si>
  <si>
    <t>63.6 3.1</t>
  </si>
  <si>
    <t>29.9</t>
  </si>
  <si>
    <t>45.0 3.0</t>
  </si>
  <si>
    <t>22.0 5.8</t>
  </si>
  <si>
    <t>52</t>
  </si>
  <si>
    <t>2.3</t>
  </si>
  <si>
    <t>36.6 3.4</t>
  </si>
  <si>
    <t>70.0</t>
  </si>
  <si>
    <t>2.0</t>
  </si>
  <si>
    <t>21 .8</t>
  </si>
  <si>
    <t>3.6</t>
  </si>
  <si>
    <t>47</t>
  </si>
  <si>
    <t>67.5</t>
  </si>
  <si>
    <t>47.8</t>
  </si>
  <si>
    <t>14.4</t>
  </si>
  <si>
    <t>4. 5</t>
  </si>
  <si>
    <t>31.9</t>
  </si>
  <si>
    <t>62.7</t>
  </si>
  <si>
    <t>3.3</t>
  </si>
  <si>
    <t>22.0 4.6</t>
  </si>
  <si>
    <t>56.0 3.0</t>
  </si>
  <si>
    <t>33.6 3.2</t>
  </si>
  <si>
    <t>48.0 3.0</t>
  </si>
  <si>
    <t>18.0 4.0</t>
  </si>
  <si>
    <t>46</t>
  </si>
  <si>
    <t>18.0 3.5</t>
  </si>
  <si>
    <t>20.0 3.8</t>
  </si>
  <si>
    <t>32.8 3.2</t>
  </si>
  <si>
    <t>31.2 4.2</t>
  </si>
  <si>
    <t>47.2 3.8</t>
  </si>
  <si>
    <t>94.0 3.00</t>
  </si>
  <si>
    <t>18.0 4.00</t>
  </si>
  <si>
    <t>55.4 3.15</t>
  </si>
  <si>
    <t>48.9 2.90</t>
  </si>
  <si>
    <t>24.0 4.00</t>
  </si>
  <si>
    <t>38</t>
  </si>
  <si>
    <t>61.5 3.50</t>
  </si>
  <si>
    <t>38.8 2.50</t>
  </si>
  <si>
    <t>45.5 4.50</t>
  </si>
  <si>
    <t>26.9 2.86</t>
  </si>
  <si>
    <t>22.9 3.44</t>
  </si>
  <si>
    <t>46.0</t>
  </si>
  <si>
    <t>Silt50 - 2 um</t>
  </si>
  <si>
    <t>41</t>
  </si>
  <si>
    <t>47.0 3.74</t>
  </si>
  <si>
    <t>53.0 5.00</t>
  </si>
  <si>
    <t>56.0 4.80</t>
  </si>
  <si>
    <t>24.0 2.60</t>
  </si>
  <si>
    <t>9.6 1.63</t>
  </si>
  <si>
    <t>Silt 50 - 2 um %</t>
  </si>
  <si>
    <t>55.0</t>
  </si>
  <si>
    <t>3.0 19.0</t>
  </si>
  <si>
    <t>45.2</t>
  </si>
  <si>
    <t>2. 7</t>
  </si>
  <si>
    <t>60.0 3.6</t>
  </si>
  <si>
    <t>9.0 1.3</t>
  </si>
  <si>
    <t>3.5</t>
  </si>
  <si>
    <t>60.0</t>
  </si>
  <si>
    <t>5.0</t>
  </si>
  <si>
    <t>3.9</t>
  </si>
  <si>
    <t>36.0</t>
  </si>
  <si>
    <t>3.2</t>
  </si>
  <si>
    <t>57.5</t>
  </si>
  <si>
    <t>6.4</t>
  </si>
  <si>
    <t>g;a</t>
  </si>
  <si>
    <t>3.7 .</t>
  </si>
  <si>
    <t>30.2</t>
  </si>
  <si>
    <t>1.4 ~ 1</t>
  </si>
  <si>
    <t>26.0</t>
  </si>
  <si>
    <t>2.9</t>
  </si>
  <si>
    <t>27.0 3.0</t>
  </si>
  <si>
    <t>15.5 2.5</t>
  </si>
  <si>
    <t>4.9</t>
  </si>
  <si>
    <t>33.0 4. 1</t>
  </si>
  <si>
    <t>61.2 6.9</t>
  </si>
  <si>
    <t>Silt 50- 2 um %</t>
  </si>
  <si>
    <t>40.0 3.1</t>
  </si>
  <si>
    <t>23.0</t>
  </si>
  <si>
    <t>16.3</t>
  </si>
  <si>
    <t>48</t>
  </si>
  <si>
    <t>22.3</t>
  </si>
  <si>
    <t>35.5</t>
  </si>
  <si>
    <t>4.6</t>
  </si>
  <si>
    <t>5.6</t>
  </si>
  <si>
    <t>52.0</t>
  </si>
  <si>
    <t>27.0</t>
  </si>
  <si>
    <t>55.2 4.2</t>
  </si>
  <si>
    <t>31.0 3.8</t>
  </si>
  <si>
    <t>34.2 3.8</t>
  </si>
  <si>
    <t>35.0 2.8</t>
  </si>
  <si>
    <t>54.0 4.0</t>
  </si>
  <si>
    <t>55.4 4.6</t>
  </si>
  <si>
    <t>65.0 5.0</t>
  </si>
  <si>
    <t>33.5 3.5</t>
  </si>
  <si>
    <t>35.0 3.0</t>
  </si>
  <si>
    <t>3.0 1.80</t>
  </si>
  <si>
    <t>54.0 5.00</t>
  </si>
  <si>
    <t>38.0 3.60</t>
  </si>
  <si>
    <t>35.0 2.61</t>
  </si>
  <si>
    <t>26.6 3.51</t>
  </si>
  <si>
    <t>39.6 2.45</t>
  </si>
  <si>
    <t>38.5 2.95</t>
  </si>
  <si>
    <t>54.0 3.43</t>
  </si>
  <si>
    <t>56.0 4.75</t>
  </si>
  <si>
    <t>Clay2 - 0 um</t>
  </si>
  <si>
    <t>19.0 3.00</t>
  </si>
  <si>
    <t>19.9 3.89</t>
  </si>
  <si>
    <t>21.0 2.60</t>
  </si>
  <si>
    <t>8.4 1.58</t>
  </si>
  <si>
    <t>6.0 1.85</t>
  </si>
  <si>
    <t>Clay 2 - Oum %</t>
  </si>
  <si>
    <t>26.7</t>
  </si>
  <si>
    <t>2.7 19.0</t>
  </si>
  <si>
    <t>9.0 3.4</t>
  </si>
  <si>
    <t>7.0 1.9</t>
  </si>
  <si>
    <t>Clay 2- 0 um %</t>
  </si>
  <si>
    <t>27.5</t>
  </si>
  <si>
    <t>18.8</t>
  </si>
  <si>
    <t>10.0</t>
  </si>
  <si>
    <t>8.2</t>
  </si>
  <si>
    <t>2.2</t>
  </si>
  <si>
    <t>25.0</t>
  </si>
  <si>
    <t>4.4</t>
  </si>
  <si>
    <t>) 5.0</t>
  </si>
  <si>
    <t>14.1</t>
  </si>
  <si>
    <t>2.1</t>
  </si>
  <si>
    <t>0.9</t>
  </si>
  <si>
    <t>9.3</t>
  </si>
  <si>
    <t>1.7</t>
  </si>
  <si>
    <t>Clay 2 - 0 um %</t>
  </si>
  <si>
    <t>53</t>
  </si>
  <si>
    <t>9.0 2.0</t>
  </si>
  <si>
    <t>21 .6 2.3</t>
  </si>
  <si>
    <t>22.0</t>
  </si>
  <si>
    <t>22.5 4.5</t>
  </si>
  <si>
    <t>16.0 5.4</t>
  </si>
  <si>
    <t>9.0</t>
  </si>
  <si>
    <t>1.6</t>
  </si>
  <si>
    <t>23.0 3.0</t>
  </si>
  <si>
    <t>7.0</t>
  </si>
  <si>
    <t>14.0</t>
  </si>
  <si>
    <t>19.1</t>
  </si>
  <si>
    <t>8.9</t>
  </si>
  <si>
    <t>17.4</t>
  </si>
  <si>
    <t>2.6</t>
  </si>
  <si>
    <t>9.1</t>
  </si>
  <si>
    <t>22.5 1.5</t>
  </si>
  <si>
    <t>12.0 3.0</t>
  </si>
  <si>
    <t>32.0 3.0</t>
  </si>
  <si>
    <t>17.5 1.5</t>
  </si>
  <si>
    <t>25.0 2.5</t>
  </si>
  <si>
    <t>25.0 2.0</t>
  </si>
  <si>
    <t>15.0 3.0</t>
  </si>
  <si>
    <t>32.8 2.8</t>
  </si>
  <si>
    <t>14.9 2.4</t>
  </si>
  <si>
    <t>17.5 2.5</t>
  </si>
  <si>
    <t>2.0 1.37</t>
  </si>
  <si>
    <t>25.0 3.00</t>
  </si>
  <si>
    <t>6.0 1.50</t>
  </si>
  <si>
    <t>15.9 2.30</t>
  </si>
  <si>
    <t>23.0 3.92</t>
  </si>
  <si>
    <t>12.0 2.00</t>
  </si>
  <si>
    <t>22.0 2.00</t>
  </si>
  <si>
    <t>16.5 3.50</t>
  </si>
  <si>
    <t>19.6 2.70</t>
  </si>
  <si>
    <t>21.0 3.00</t>
  </si>
  <si>
    <t>X</t>
  </si>
  <si>
    <t>Analysis</t>
  </si>
  <si>
    <t>Units</t>
  </si>
  <si>
    <t>n</t>
  </si>
  <si>
    <t>Soil 2008-111_Median</t>
  </si>
  <si>
    <t>Soil 2008-111_MAD</t>
  </si>
  <si>
    <t>Soil 2008-112_Median</t>
  </si>
  <si>
    <t>Soil 2008-112_MAD</t>
  </si>
  <si>
    <t>Soil 2008-113_Median</t>
  </si>
  <si>
    <t>Soil 2008-113_MAD</t>
  </si>
  <si>
    <t>Soil 2008-114_Median</t>
  </si>
  <si>
    <t>Soil 2008-114_MAD</t>
  </si>
  <si>
    <t>Soil 2008-115_Median</t>
  </si>
  <si>
    <t>Soil 2008-115_MAD</t>
  </si>
  <si>
    <t>Soil 2004-106_Median</t>
  </si>
  <si>
    <t>Soil 2004-106_MAD</t>
  </si>
  <si>
    <t>Soil 2004-107_Median</t>
  </si>
  <si>
    <t>Soil 2004-107_MAD</t>
  </si>
  <si>
    <t>Soil 2004-108_Median</t>
  </si>
  <si>
    <t>Soil 2004-108_MAD</t>
  </si>
  <si>
    <t>Soil 2004-109_Median</t>
  </si>
  <si>
    <t>Soil 2004-109_MAD</t>
  </si>
  <si>
    <t>Soil 2004-110_Median</t>
  </si>
  <si>
    <t>Soil 2004-110_MAD</t>
  </si>
  <si>
    <t>Soil 2004-116_Median</t>
  </si>
  <si>
    <t>Soil 2004-116_MAD</t>
  </si>
  <si>
    <t>Soil 2004-117_Median</t>
  </si>
  <si>
    <t>Soil 2004-117_MAD</t>
  </si>
  <si>
    <t>Soil 2004-1 18_Median</t>
  </si>
  <si>
    <t>Soil 2004-1 18_MAD</t>
  </si>
  <si>
    <t>Soil 2004-119_Median</t>
  </si>
  <si>
    <t>Soil 2004-119_MAD</t>
  </si>
  <si>
    <t>Soil 2004-120_Median</t>
  </si>
  <si>
    <t>Soil 2004-120_MAD</t>
  </si>
  <si>
    <t>Soil 2005-101_Median</t>
  </si>
  <si>
    <t>Soil 2005-101_MAD</t>
  </si>
  <si>
    <t>Soil 2005-103_Median</t>
  </si>
  <si>
    <t>Soil 2005-103_MAD</t>
  </si>
  <si>
    <t>Soil 2005-104_Median</t>
  </si>
  <si>
    <t>Soil 2005-104_MAD</t>
  </si>
  <si>
    <t>Soil 2005-105_Median</t>
  </si>
  <si>
    <t>Soil 2005-105_MAD</t>
  </si>
  <si>
    <t>Soil 2005-106_Median</t>
  </si>
  <si>
    <t>Soil 2005-106_MAD</t>
  </si>
  <si>
    <t>Soil 2005-107_Median</t>
  </si>
  <si>
    <t>Soil 2005-107_MAD</t>
  </si>
  <si>
    <t>Soil 2005-108_Median</t>
  </si>
  <si>
    <t>Soil 2005-108_MAD</t>
  </si>
  <si>
    <t>Soil 2005-109_Median</t>
  </si>
  <si>
    <t>Soil 2005-109_MAD</t>
  </si>
  <si>
    <t>Soil 2005-110_Median</t>
  </si>
  <si>
    <t>Soil 2005-111_Median</t>
  </si>
  <si>
    <t>Soil 2005-111_MAD</t>
  </si>
  <si>
    <t>Soil 2005-112_Median</t>
  </si>
  <si>
    <t>Soil 2005-112_MAD</t>
  </si>
  <si>
    <t>Soil 2005-113_Median</t>
  </si>
  <si>
    <t>Soil 2005-113_MAD</t>
  </si>
  <si>
    <t>Soil 2005-115_Median</t>
  </si>
  <si>
    <t>Soil 2005-115_MAD</t>
  </si>
  <si>
    <t>Soil 2005-116_Median</t>
  </si>
  <si>
    <t>Soil 2005-116_MAD</t>
  </si>
  <si>
    <t>Soil 2005-1 17_Median</t>
  </si>
  <si>
    <t>Soil 2005-1 17_MAD</t>
  </si>
  <si>
    <t>Soil 2005-118_Median</t>
  </si>
  <si>
    <t>Soil 2005-118_MAD</t>
  </si>
  <si>
    <t>Soil 2005-119_Median</t>
  </si>
  <si>
    <t>Soil 2005-119_MAD</t>
  </si>
  <si>
    <t>Soil 2005-120_Median</t>
  </si>
  <si>
    <t>Soil 2005-120_MAD</t>
  </si>
  <si>
    <t>Soil 2006-101_Median</t>
  </si>
  <si>
    <t>Soil 2006-101_MAD</t>
  </si>
  <si>
    <t>Soil 2006-102_Median</t>
  </si>
  <si>
    <t>Soil 2006-102_MAD</t>
  </si>
  <si>
    <t>Soil 2006-103_Median</t>
  </si>
  <si>
    <t>Soil 2006-106_Median</t>
  </si>
  <si>
    <t>Soil 2006-106_MAD</t>
  </si>
  <si>
    <t>Soil 2006-107_Median</t>
  </si>
  <si>
    <t>Soil 2006-107_MAD</t>
  </si>
  <si>
    <t>Soil 2006-108_Median</t>
  </si>
  <si>
    <t>Soil 2006-108_MAD</t>
  </si>
  <si>
    <t>Soil 2006-109_Median</t>
  </si>
  <si>
    <t>Soil 2006-109_MAD</t>
  </si>
  <si>
    <t>Soil 2006-111_Median</t>
  </si>
  <si>
    <t>Soil 2006-111_MAD</t>
  </si>
  <si>
    <t>Soil 2006-112_Median</t>
  </si>
  <si>
    <t>Soil 2006-112_MAD</t>
  </si>
  <si>
    <t>Soil 2006-113_Median</t>
  </si>
  <si>
    <t>Soil 2006-113_MAD</t>
  </si>
  <si>
    <t>Soil 2006-114_Median</t>
  </si>
  <si>
    <t>Soil 2006-114_MAD</t>
  </si>
  <si>
    <t>Soil 2008-116_Median</t>
  </si>
  <si>
    <t>Soil 2008-116_MAD</t>
  </si>
  <si>
    <t>Soil 2008-117_Median</t>
  </si>
  <si>
    <t>Soil 2008-117_MAD</t>
  </si>
  <si>
    <t>Soil 2008-118_Median</t>
  </si>
  <si>
    <t>Soil 2008-118_MAD</t>
  </si>
  <si>
    <t>Soil 2008-119_Median</t>
  </si>
  <si>
    <t>Soil 2008-119_MAD</t>
  </si>
  <si>
    <t>Soil 2008-120_Median</t>
  </si>
  <si>
    <t>Soil 2008-120_MAD</t>
  </si>
  <si>
    <t>4</t>
  </si>
  <si>
    <t>0</t>
  </si>
  <si>
    <t>Sand 2000 - 50 um</t>
  </si>
  <si>
    <t>Silt 50 - 2 um</t>
  </si>
  <si>
    <t>Clay 2 - 0 um</t>
  </si>
  <si>
    <t>Median</t>
  </si>
  <si>
    <t>Soil 2011-101</t>
  </si>
  <si>
    <t>MAD</t>
  </si>
  <si>
    <t>Soil 2011-102</t>
  </si>
  <si>
    <t>Soil 2011-103</t>
  </si>
  <si>
    <t>Soil 2011-104</t>
  </si>
  <si>
    <t>Soil 2011-105</t>
  </si>
  <si>
    <t>Soil 2011-106</t>
  </si>
  <si>
    <t>Soil 2011-107</t>
  </si>
  <si>
    <t>Soil 2011-108</t>
  </si>
  <si>
    <t>Soil 2011-109</t>
  </si>
  <si>
    <t>Soil 2011-110</t>
  </si>
  <si>
    <t>Soil 2011-111</t>
  </si>
  <si>
    <t>Soil 2011-112</t>
  </si>
  <si>
    <t>Soil 2011-113</t>
  </si>
  <si>
    <t>Soil 2011-114 *</t>
  </si>
  <si>
    <t>Soil 2011-115</t>
  </si>
  <si>
    <t>Soil 2011-116</t>
  </si>
  <si>
    <t>Soil 2011-117</t>
  </si>
  <si>
    <t>Soil 2011-118</t>
  </si>
  <si>
    <t>Soil 2011-119</t>
  </si>
  <si>
    <t>Soil 2011-120</t>
  </si>
  <si>
    <t>Soil 1998-98119</t>
  </si>
  <si>
    <t>Soil 1998-98121</t>
  </si>
  <si>
    <t>Soil 1998-98122</t>
  </si>
  <si>
    <t>Soil 1998-98123</t>
  </si>
  <si>
    <t>Soil 1998-98124</t>
  </si>
  <si>
    <t>Soil 1998-98113</t>
  </si>
  <si>
    <t>Soil 1998-98114</t>
  </si>
  <si>
    <t>Soil 1998-98115</t>
  </si>
  <si>
    <t>Soil 1998-98116</t>
  </si>
  <si>
    <t>Soil 1998-98117</t>
  </si>
  <si>
    <t>Soil 1998-98118</t>
  </si>
  <si>
    <t>Soil 1998-98107</t>
  </si>
  <si>
    <t>Soil 1998-98108</t>
  </si>
  <si>
    <t>Soil 1998-98109</t>
  </si>
  <si>
    <t>Soil 1998-98110</t>
  </si>
  <si>
    <t>Soil 1998-98111</t>
  </si>
  <si>
    <t>Soil 1998-98112</t>
  </si>
  <si>
    <t>Soil 1998-98101</t>
  </si>
  <si>
    <t>Soil 1998-98102</t>
  </si>
  <si>
    <t>Soil 1998-98103</t>
  </si>
  <si>
    <t>Soil 1998-98104</t>
  </si>
  <si>
    <t>Soil 1998-98105</t>
  </si>
  <si>
    <t>Soil 1998-98106</t>
  </si>
  <si>
    <t>Soil 2005-114_Median</t>
  </si>
  <si>
    <t>Soil 2005-114_MAD</t>
  </si>
  <si>
    <t>Soil 2006-103_MAD</t>
  </si>
  <si>
    <t>Soil 2006-104_Median</t>
  </si>
  <si>
    <t>Soil 2006-104_MAD</t>
  </si>
  <si>
    <t>Soil 2006-105_Median</t>
  </si>
  <si>
    <t>Soil 2006-105_MAD</t>
  </si>
  <si>
    <t>Soil 2006-110_MAD</t>
  </si>
  <si>
    <t>Soil 2006-110_Median</t>
  </si>
  <si>
    <t>Soil 2006-115_Median</t>
  </si>
  <si>
    <t>Soil 2006-115_MAD</t>
  </si>
  <si>
    <t>V4</t>
  </si>
  <si>
    <t>V5</t>
  </si>
  <si>
    <t>V6</t>
  </si>
  <si>
    <t>Soil 2011-116_Median</t>
  </si>
  <si>
    <t>Soil 2011-116_MAD</t>
  </si>
  <si>
    <t>Soil 2011-117_Median</t>
  </si>
  <si>
    <t>Soil 2011-117_MAD</t>
  </si>
  <si>
    <t>Soil 2011-118_Median</t>
  </si>
  <si>
    <t>Soil 2011-118_MAD</t>
  </si>
  <si>
    <t>Soil 2011-119_Median</t>
  </si>
  <si>
    <t>Soil 2011-119_MAD</t>
  </si>
  <si>
    <t>Soil 2011-120_Median</t>
  </si>
  <si>
    <t>Soil 2011-120_MAD</t>
  </si>
  <si>
    <t>Soil 2017-111_Median</t>
  </si>
  <si>
    <t>Soil 2017-111_MAD</t>
  </si>
  <si>
    <t>Soil 2017-112_Median</t>
  </si>
  <si>
    <t>Soil 2017-112_MAD</t>
  </si>
  <si>
    <t>Soil 2017-113_Median</t>
  </si>
  <si>
    <t>Soil 2017-113_MAD</t>
  </si>
  <si>
    <t>Soil 2017-114_Median</t>
  </si>
  <si>
    <t>Soil 2017-114_MAD</t>
  </si>
  <si>
    <t>Soil 2017-115_Median</t>
  </si>
  <si>
    <t>Soil 2017-115_MAD</t>
  </si>
  <si>
    <t>Soil 2012-116_Median</t>
  </si>
  <si>
    <t>Soil 2012-116_MAD</t>
  </si>
  <si>
    <t>Soil 2012-117_Median</t>
  </si>
  <si>
    <t>Soil 2012-117_MAD</t>
  </si>
  <si>
    <t>Soil 2012-118_Median</t>
  </si>
  <si>
    <t>Soil 2012-118_MAD</t>
  </si>
  <si>
    <t>Soil 2012-119_Median</t>
  </si>
  <si>
    <t>Soil 2012-119_MAD</t>
  </si>
  <si>
    <t>Soil 2012-210_Median</t>
  </si>
  <si>
    <t>Soil 2012-210_MAD</t>
  </si>
  <si>
    <t>Soil 2012-111_Median</t>
  </si>
  <si>
    <t>Soil 2012-111_MAD</t>
  </si>
  <si>
    <t>Soil 2012-112_Median</t>
  </si>
  <si>
    <t>Soil 2012-112_MAD</t>
  </si>
  <si>
    <t>Soil 2012-113_Median</t>
  </si>
  <si>
    <t>Soil 2012-113_MAD</t>
  </si>
  <si>
    <t>Soil 2012-114_Median</t>
  </si>
  <si>
    <t>Soil 2012-114_MAD</t>
  </si>
  <si>
    <t>Soil 2012-115_Median</t>
  </si>
  <si>
    <t>Soil 2012-115_MAD</t>
  </si>
  <si>
    <t>Soil 2012-106_Median</t>
  </si>
  <si>
    <t>Soil 2012-106_MAD</t>
  </si>
  <si>
    <t>Soil 2012-107_Median</t>
  </si>
  <si>
    <t>Soil 2012-107_MAD</t>
  </si>
  <si>
    <t>Soil 2012-108_Median</t>
  </si>
  <si>
    <t>Soil 2012-108_MAD</t>
  </si>
  <si>
    <t>Soil 2012-109_Median</t>
  </si>
  <si>
    <t>Soil 2012-109_MAD</t>
  </si>
  <si>
    <t>Soil 2012-110_Median</t>
  </si>
  <si>
    <t>Soil 2012-110_MAD</t>
  </si>
  <si>
    <t>Soil 2012-101_Median</t>
  </si>
  <si>
    <t>Soil 2012-101_MAD</t>
  </si>
  <si>
    <t>Soil 2012-102_Median</t>
  </si>
  <si>
    <t>Soil 2012-102_MAD</t>
  </si>
  <si>
    <t>Soil 2012-103_Median</t>
  </si>
  <si>
    <t>Soil 2012-103_MAD</t>
  </si>
  <si>
    <t>Soil 2012-104_Median</t>
  </si>
  <si>
    <t>Soil 2012-104_MAD</t>
  </si>
  <si>
    <t>Soil 2012-105_Median</t>
  </si>
  <si>
    <t>Soil 2012-105_MAD</t>
  </si>
  <si>
    <t>Soil 2013-116_Median</t>
  </si>
  <si>
    <t>Soil 2013-116_MAD</t>
  </si>
  <si>
    <t>Soil 2013-117_Median</t>
  </si>
  <si>
    <t>Soil 2013-117_MAD</t>
  </si>
  <si>
    <t>Soil 2013-118_Median</t>
  </si>
  <si>
    <t>Soil 2013-118_MAD</t>
  </si>
  <si>
    <t>Soil 2013-119_Median</t>
  </si>
  <si>
    <t>Soil 2013-119_MAD</t>
  </si>
  <si>
    <t>Soil 2013-120_Median</t>
  </si>
  <si>
    <t>Soil 2013-120_MAD</t>
  </si>
  <si>
    <t>Soil 2013-111_Median</t>
  </si>
  <si>
    <t>Soil 2013-111_MAD</t>
  </si>
  <si>
    <t>Soil 2013-112_Median</t>
  </si>
  <si>
    <t>Soil 2013-112_MAD</t>
  </si>
  <si>
    <t>Soil 2013-113_Median</t>
  </si>
  <si>
    <t>Soil 2013-113_MAD</t>
  </si>
  <si>
    <t>Soil 2013-114_Median</t>
  </si>
  <si>
    <t>Soil 2013-114_MAD</t>
  </si>
  <si>
    <t>Soil 2013-115_Median</t>
  </si>
  <si>
    <t>Soil 2013-115_MAD</t>
  </si>
  <si>
    <t>Soil 2013-106_Median</t>
  </si>
  <si>
    <t>Soil 2013-106_MAD</t>
  </si>
  <si>
    <t>Soil 2013-107_Median</t>
  </si>
  <si>
    <t>Soil 2013-107_MAD</t>
  </si>
  <si>
    <t>Soil 2013-108_Median</t>
  </si>
  <si>
    <t>Soil 2013-108_MAD</t>
  </si>
  <si>
    <t>Soil 2013-109_Median</t>
  </si>
  <si>
    <t>Soil 2013-109_MAD</t>
  </si>
  <si>
    <t>Soil 2013-110_Median</t>
  </si>
  <si>
    <t>Soil 2013-110_MAD</t>
  </si>
  <si>
    <t>Soil 2013-101_Median</t>
  </si>
  <si>
    <t>Soil 2013-101_MAD</t>
  </si>
  <si>
    <t>Soil 2013-102_Median</t>
  </si>
  <si>
    <t>Soil 2013-102_MAD</t>
  </si>
  <si>
    <t>Soil 2013-103_Median</t>
  </si>
  <si>
    <t>Soil 2013-103_MAD</t>
  </si>
  <si>
    <t>Soil 2013-104_Median</t>
  </si>
  <si>
    <t>Soil 2013-104_MAD</t>
  </si>
  <si>
    <t>Soil 2013-105_Median</t>
  </si>
  <si>
    <t>Soil 2013-105_MAD</t>
  </si>
  <si>
    <t>Soil 2014-116_Median</t>
  </si>
  <si>
    <t>Soil 2014-116_MAD</t>
  </si>
  <si>
    <t>Soil 2014-117_Median</t>
  </si>
  <si>
    <t>Soil 2014-117_MAD</t>
  </si>
  <si>
    <t>Soil 2014-118_Median</t>
  </si>
  <si>
    <t>Soil 2014-118_MAD</t>
  </si>
  <si>
    <t>Soil 2014-119_Median</t>
  </si>
  <si>
    <t>Soil 2014-119_MAD</t>
  </si>
  <si>
    <t>Soil 2014-120_Median</t>
  </si>
  <si>
    <t>Soil 2014-120_MAD</t>
  </si>
  <si>
    <t>Soil 2017-106_Median</t>
  </si>
  <si>
    <t>Soil 2017-106_MAD</t>
  </si>
  <si>
    <t>Soil 2017-107_Median</t>
  </si>
  <si>
    <t>Soil 2017-107_MAD</t>
  </si>
  <si>
    <t>Soil 2017-108_Median</t>
  </si>
  <si>
    <t>Soil 2017-108_MAD</t>
  </si>
  <si>
    <t>Soil 2017-109_Median</t>
  </si>
  <si>
    <t>Soil 2017-109_MAD</t>
  </si>
  <si>
    <t>Soil 2017-110_Median</t>
  </si>
  <si>
    <t>Soil 2017-110_MAD</t>
  </si>
  <si>
    <t>Soil 2014-111_Median</t>
  </si>
  <si>
    <t>Soil 2014-111_MAD</t>
  </si>
  <si>
    <t>Soil 2014-112_Median</t>
  </si>
  <si>
    <t>Soil 2014-112_MAD</t>
  </si>
  <si>
    <t>Soil 2014-113_Median</t>
  </si>
  <si>
    <t>Soil 2014-113_MAD</t>
  </si>
  <si>
    <t>Soil 2014-114_Median</t>
  </si>
  <si>
    <t>Soil 2014-114_MAD</t>
  </si>
  <si>
    <t>Soil 2014-115_Median</t>
  </si>
  <si>
    <t>Soil 2014-115_MAD</t>
  </si>
  <si>
    <t>Soil 2014-106_Median</t>
  </si>
  <si>
    <t>Soil 2014-106_MAD</t>
  </si>
  <si>
    <t>Soil 2014-107_Median</t>
  </si>
  <si>
    <t>Soil 2014-107_MAD</t>
  </si>
  <si>
    <t>Soil 2014-108_Median</t>
  </si>
  <si>
    <t>Soil 2014-108_MAD</t>
  </si>
  <si>
    <t>Soil 2014-109_Median</t>
  </si>
  <si>
    <t>Soil 2014-109_MAD</t>
  </si>
  <si>
    <t>Soil 2014-110_Median</t>
  </si>
  <si>
    <t>Soil 2014-110_MAD</t>
  </si>
  <si>
    <t>Soil 2014-101_Median</t>
  </si>
  <si>
    <t>Soil 2014-101_MAD</t>
  </si>
  <si>
    <t>Soil 2014-102_Median</t>
  </si>
  <si>
    <t>Soil 2014-102_MAD</t>
  </si>
  <si>
    <t>Soil 2014-103_Median</t>
  </si>
  <si>
    <t>Soil 2014-103_MAD</t>
  </si>
  <si>
    <t>Soil 2014-104_Median</t>
  </si>
  <si>
    <t>Soil 2014-104_MAD</t>
  </si>
  <si>
    <t>Soil 2014-105_Median</t>
  </si>
  <si>
    <t>Soil 2014-105_MAD</t>
  </si>
  <si>
    <t>Soil 2015-116_Median</t>
  </si>
  <si>
    <t>Soil 2015-116_MAD</t>
  </si>
  <si>
    <t>Soil 2015-117_Median</t>
  </si>
  <si>
    <t>Soil 2015-117_MAD</t>
  </si>
  <si>
    <t>Soil 2015-118_Median</t>
  </si>
  <si>
    <t>Soil 2015-118_MAD</t>
  </si>
  <si>
    <t>Soil 2015-119_Median</t>
  </si>
  <si>
    <t>Soil 2015-119_MAD</t>
  </si>
  <si>
    <t>Soil 2015-120_Median</t>
  </si>
  <si>
    <t>Soil 2015-120_MAD</t>
  </si>
  <si>
    <t>Soil 2015-111_Median</t>
  </si>
  <si>
    <t>Soil 2015-111_MAD</t>
  </si>
  <si>
    <t>Soil 2015-112_Median</t>
  </si>
  <si>
    <t>Soil 2015-112_MAD</t>
  </si>
  <si>
    <t>Soil 2015-113_Median</t>
  </si>
  <si>
    <t>Soil 2015-113_MAD</t>
  </si>
  <si>
    <t>Soil 2015-114_Median</t>
  </si>
  <si>
    <t>Soil 2015-114_MAD</t>
  </si>
  <si>
    <t>Soil 2015-115_Median</t>
  </si>
  <si>
    <t>Soil 2015-115_MAD</t>
  </si>
  <si>
    <t>Soil 2015-106_Median</t>
  </si>
  <si>
    <t>Soil 2015-106_MAD</t>
  </si>
  <si>
    <t>Soil 2015-107_Median</t>
  </si>
  <si>
    <t>Soil 2015-107_MAD</t>
  </si>
  <si>
    <t>Soil 2015-108_Median</t>
  </si>
  <si>
    <t>Soil 2015-108_MAD</t>
  </si>
  <si>
    <t>Soil 2015-109_Median</t>
  </si>
  <si>
    <t>Soil 2015-109_MAD</t>
  </si>
  <si>
    <t>Soil 2015-110_Median</t>
  </si>
  <si>
    <t>Soil 2015-110_MAD</t>
  </si>
  <si>
    <t>Soil 2015-101_Median</t>
  </si>
  <si>
    <t>Soil 2015-101_MAD</t>
  </si>
  <si>
    <t>Soil 2015-102_Median</t>
  </si>
  <si>
    <t>Soil 2015-102_MAD</t>
  </si>
  <si>
    <t>Soil 2015-103_Median</t>
  </si>
  <si>
    <t>Soil 2015-103_MAD</t>
  </si>
  <si>
    <t>Soil 2015-104_Median</t>
  </si>
  <si>
    <t>Soil 2015-104_MAD</t>
  </si>
  <si>
    <t>Soil 2015-105_Median</t>
  </si>
  <si>
    <t>Soil 2015-105_MAD</t>
  </si>
  <si>
    <t>Soil 2016-116_Median</t>
  </si>
  <si>
    <t>Soil 2016-116_MAD</t>
  </si>
  <si>
    <t>Soil 2016-117_Median</t>
  </si>
  <si>
    <t>Soil 2016-117_MAD</t>
  </si>
  <si>
    <t>Soil 2016-118_Median</t>
  </si>
  <si>
    <t>Soil 2016-118_MAD</t>
  </si>
  <si>
    <t>Soil 2016-119_Median</t>
  </si>
  <si>
    <t>Soil 2016-119_MAD</t>
  </si>
  <si>
    <t>Soil 2016-120_Median</t>
  </si>
  <si>
    <t>Soil 2016-120_MAD</t>
  </si>
  <si>
    <t>Soil 2016-111_Median</t>
  </si>
  <si>
    <t>Soil 2016-111_MAD</t>
  </si>
  <si>
    <t>Soil 2016-112_Median</t>
  </si>
  <si>
    <t>Soil 2016-112_MAD</t>
  </si>
  <si>
    <t>Soil 2016-113_Median</t>
  </si>
  <si>
    <t>Soil 2016-113_MAD</t>
  </si>
  <si>
    <t>Soil 2016-114_Median</t>
  </si>
  <si>
    <t>Soil 2016-114_MAD</t>
  </si>
  <si>
    <t>Soil 2016-115_Median</t>
  </si>
  <si>
    <t>Soil 2016-115_MAD</t>
  </si>
  <si>
    <t>Soil 2016-106_Median</t>
  </si>
  <si>
    <t>Soil 2016-106_MAD</t>
  </si>
  <si>
    <t>Soil 2016-107_Median</t>
  </si>
  <si>
    <t>Soil 2016-107_MAD</t>
  </si>
  <si>
    <t>Soil 2016-108_Median</t>
  </si>
  <si>
    <t>Soil 2016-108_MAD</t>
  </si>
  <si>
    <t>Soil 2016-109_Median</t>
  </si>
  <si>
    <t>Soil 2016-109_MAD</t>
  </si>
  <si>
    <t>Soil 2016-110_Median</t>
  </si>
  <si>
    <t>Soil 2016-110_MAD</t>
  </si>
  <si>
    <t>Soil 2017-101_Median</t>
  </si>
  <si>
    <t>Soil 2017-101_MAD</t>
  </si>
  <si>
    <t>Soil 2017-102_Median</t>
  </si>
  <si>
    <t>Soil 2017-102_MAD</t>
  </si>
  <si>
    <t>Soil 2017-103_Median</t>
  </si>
  <si>
    <t>Soil 2017-103_MAD</t>
  </si>
  <si>
    <t>Soil 2017-104_Median</t>
  </si>
  <si>
    <t>Soil 2017-104_MAD</t>
  </si>
  <si>
    <t>Soil 2017-105_Median</t>
  </si>
  <si>
    <t>Soil 2017-105_MAD</t>
  </si>
  <si>
    <t>30</t>
  </si>
  <si>
    <t>38.2</t>
  </si>
  <si>
    <t>3.20</t>
  </si>
  <si>
    <t>76.5</t>
  </si>
  <si>
    <t>3.05</t>
  </si>
  <si>
    <t>73.5</t>
  </si>
  <si>
    <t>5.30</t>
  </si>
  <si>
    <t>2.75</t>
  </si>
  <si>
    <t>43.9</t>
  </si>
  <si>
    <t>4.28</t>
  </si>
  <si>
    <t>52.2</t>
  </si>
  <si>
    <t>2.80</t>
  </si>
  <si>
    <t>15.5</t>
  </si>
  <si>
    <t>2.45</t>
  </si>
  <si>
    <t>63.0</t>
  </si>
  <si>
    <t>4.70</t>
  </si>
  <si>
    <t>82.1</t>
  </si>
  <si>
    <t>3.01</t>
  </si>
  <si>
    <t>3.55</t>
  </si>
  <si>
    <t>36</t>
  </si>
  <si>
    <t>17.5</t>
  </si>
  <si>
    <t>4.20</t>
  </si>
  <si>
    <t>72.1</t>
  </si>
  <si>
    <t>2.00</t>
  </si>
  <si>
    <t>13.1</t>
  </si>
  <si>
    <t>2.54</t>
  </si>
  <si>
    <t>88.7</t>
  </si>
  <si>
    <t>1.55</t>
  </si>
  <si>
    <t>24.6</t>
  </si>
  <si>
    <t>3.50</t>
  </si>
  <si>
    <t>24.5</t>
  </si>
  <si>
    <t>3.38</t>
  </si>
  <si>
    <t>42.1</t>
  </si>
  <si>
    <t>2.95</t>
  </si>
  <si>
    <t>38.8</t>
  </si>
  <si>
    <t>4.75</t>
  </si>
  <si>
    <t>87.2</t>
  </si>
  <si>
    <t>1.59</t>
  </si>
  <si>
    <t>95.7</t>
  </si>
  <si>
    <t>1.30</t>
  </si>
  <si>
    <t>83.9</t>
  </si>
  <si>
    <t>2.29</t>
  </si>
  <si>
    <t>24.2</t>
  </si>
  <si>
    <t>4.60</t>
  </si>
  <si>
    <t>50.4</t>
  </si>
  <si>
    <t>2.92</t>
  </si>
  <si>
    <t>43.0</t>
  </si>
  <si>
    <t>2.86</t>
  </si>
  <si>
    <t>66.8</t>
  </si>
  <si>
    <t>2.20</t>
  </si>
  <si>
    <t>17.0</t>
  </si>
  <si>
    <t>1.77</t>
  </si>
  <si>
    <t>64.8</t>
  </si>
  <si>
    <t>2.40</t>
  </si>
  <si>
    <t>62.5</t>
  </si>
  <si>
    <t>3.70</t>
  </si>
  <si>
    <t>24.9</t>
  </si>
  <si>
    <t>4.88</t>
  </si>
  <si>
    <t>25.5</t>
  </si>
  <si>
    <t>4.52</t>
  </si>
  <si>
    <t>37</t>
  </si>
  <si>
    <t>14.7</t>
  </si>
  <si>
    <t>2.01</t>
  </si>
  <si>
    <t>4.80</t>
  </si>
  <si>
    <t>10.4</t>
  </si>
  <si>
    <t>1.84</t>
  </si>
  <si>
    <t>50.3</t>
  </si>
  <si>
    <t>2.90</t>
  </si>
  <si>
    <t>39</t>
  </si>
  <si>
    <t>85.0</t>
  </si>
  <si>
    <t>1.95</t>
  </si>
  <si>
    <t>67.6</t>
  </si>
  <si>
    <t>2.60</t>
  </si>
  <si>
    <t>28.9</t>
  </si>
  <si>
    <t>4.38</t>
  </si>
  <si>
    <t>3.75</t>
  </si>
  <si>
    <t>1.81</t>
  </si>
  <si>
    <t>34</t>
  </si>
  <si>
    <t>1.90</t>
  </si>
  <si>
    <t>25.6</t>
  </si>
  <si>
    <t>3.40</t>
  </si>
  <si>
    <t>23.3</t>
  </si>
  <si>
    <t>4.10</t>
  </si>
  <si>
    <t>16.4</t>
  </si>
  <si>
    <t>2.05</t>
  </si>
  <si>
    <t>50.0</t>
  </si>
  <si>
    <t>2.50</t>
  </si>
  <si>
    <t>21.9</t>
  </si>
  <si>
    <t>3.00</t>
  </si>
  <si>
    <t>4.00</t>
  </si>
  <si>
    <t>12.0</t>
  </si>
  <si>
    <t>2.23</t>
  </si>
  <si>
    <t>54.9</t>
  </si>
  <si>
    <t>4.30</t>
  </si>
  <si>
    <t>40.3</t>
  </si>
  <si>
    <t>39.3</t>
  </si>
  <si>
    <t>20.8</t>
  </si>
  <si>
    <t>5.05</t>
  </si>
  <si>
    <t>39.2</t>
  </si>
  <si>
    <t>5.60</t>
  </si>
  <si>
    <t>35</t>
  </si>
  <si>
    <t>22.5</t>
  </si>
  <si>
    <t>3.54</t>
  </si>
  <si>
    <t>82.6</t>
  </si>
  <si>
    <t>1.80</t>
  </si>
  <si>
    <t>35.8</t>
  </si>
  <si>
    <t>3.83</t>
  </si>
  <si>
    <t>17.3</t>
  </si>
  <si>
    <t>3.02</t>
  </si>
  <si>
    <t>21.0</t>
  </si>
  <si>
    <t>24.0</t>
  </si>
  <si>
    <t>37.4</t>
  </si>
  <si>
    <t>42.0</t>
  </si>
  <si>
    <t>36.5</t>
  </si>
  <si>
    <t>3.12</t>
  </si>
  <si>
    <t>79.1</t>
  </si>
  <si>
    <t>46.4</t>
  </si>
  <si>
    <t>3.18</t>
  </si>
  <si>
    <t>14.6</t>
  </si>
  <si>
    <t>1.68</t>
  </si>
  <si>
    <t>36.7</t>
  </si>
  <si>
    <t>3.30</t>
  </si>
  <si>
    <t>3.61</t>
  </si>
  <si>
    <t>12.9</t>
  </si>
  <si>
    <t>2.12</t>
  </si>
  <si>
    <t>35.6</t>
  </si>
  <si>
    <t>2.81</t>
  </si>
  <si>
    <t>82.2</t>
  </si>
  <si>
    <t>1.89</t>
  </si>
  <si>
    <t>47.9</t>
  </si>
  <si>
    <t>3.10</t>
  </si>
  <si>
    <t>38.9</t>
  </si>
  <si>
    <t>4.35</t>
  </si>
  <si>
    <t>11.9</t>
  </si>
  <si>
    <t>1.73</t>
  </si>
  <si>
    <t>85.4</t>
  </si>
  <si>
    <t>20.0</t>
  </si>
  <si>
    <t>78.8</t>
  </si>
  <si>
    <t>67.2</t>
  </si>
  <si>
    <t>3.14</t>
  </si>
  <si>
    <t>11.1</t>
  </si>
  <si>
    <t>1.75</t>
  </si>
  <si>
    <t>58.3</t>
  </si>
  <si>
    <t>2.70</t>
  </si>
  <si>
    <t>51.5</t>
  </si>
  <si>
    <t>3.60</t>
  </si>
  <si>
    <t>15.0</t>
  </si>
  <si>
    <t>2.32</t>
  </si>
  <si>
    <t>88.0</t>
  </si>
  <si>
    <t>51.8</t>
  </si>
  <si>
    <t>14.3</t>
  </si>
  <si>
    <t>2.04</t>
  </si>
  <si>
    <t>48.8</t>
  </si>
  <si>
    <t>2.77</t>
  </si>
  <si>
    <t>1.74</t>
  </si>
  <si>
    <t>32.2</t>
  </si>
  <si>
    <t>40.0</t>
  </si>
  <si>
    <t>32.1</t>
  </si>
  <si>
    <t>3.15</t>
  </si>
  <si>
    <t>38.0</t>
  </si>
  <si>
    <t>3.87</t>
  </si>
  <si>
    <t>31.1</t>
  </si>
  <si>
    <t>3.90</t>
  </si>
  <si>
    <t>29.4</t>
  </si>
  <si>
    <t>4.15</t>
  </si>
  <si>
    <t>4.50</t>
  </si>
  <si>
    <t>43.1</t>
  </si>
  <si>
    <t>15.9</t>
  </si>
  <si>
    <t>30.3</t>
  </si>
  <si>
    <t>2.65</t>
  </si>
  <si>
    <t>86.0</t>
  </si>
  <si>
    <t>31.4</t>
  </si>
  <si>
    <t>82.5</t>
  </si>
  <si>
    <t>2.30</t>
  </si>
  <si>
    <t>63.9</t>
  </si>
  <si>
    <t>40.2</t>
  </si>
  <si>
    <t>5.20</t>
  </si>
  <si>
    <t>92.0</t>
  </si>
  <si>
    <t>50.6</t>
  </si>
  <si>
    <t>33.7</t>
  </si>
  <si>
    <t>38.4</t>
  </si>
  <si>
    <t>31.2</t>
  </si>
  <si>
    <t>61.1</t>
  </si>
  <si>
    <t>4.40</t>
  </si>
  <si>
    <t>9.00</t>
  </si>
  <si>
    <t>1.37</t>
  </si>
  <si>
    <t>63.3</t>
  </si>
  <si>
    <t>64.5</t>
  </si>
  <si>
    <t>63.8</t>
  </si>
  <si>
    <t>6.40</t>
  </si>
  <si>
    <t>59.0</t>
  </si>
  <si>
    <t>4.05</t>
  </si>
  <si>
    <t>58.4</t>
  </si>
  <si>
    <t>32.0</t>
  </si>
  <si>
    <t>8.00</t>
  </si>
  <si>
    <t>0.495</t>
  </si>
  <si>
    <t>1.40</t>
  </si>
  <si>
    <t>58.1</t>
  </si>
  <si>
    <t>2.89</t>
  </si>
  <si>
    <t>2.10</t>
  </si>
  <si>
    <t>34.9</t>
  </si>
  <si>
    <t>11.7</t>
  </si>
  <si>
    <t>30.0</t>
  </si>
  <si>
    <t>29.6</t>
  </si>
  <si>
    <t>54.0</t>
  </si>
  <si>
    <t>3.25</t>
  </si>
  <si>
    <t>67.0</t>
  </si>
  <si>
    <t>36.8</t>
  </si>
  <si>
    <t>67.4</t>
  </si>
  <si>
    <t>57.0</t>
  </si>
  <si>
    <t>4.61</t>
  </si>
  <si>
    <t>8.40</t>
  </si>
  <si>
    <t>1.65</t>
  </si>
  <si>
    <t>48.2</t>
  </si>
  <si>
    <t>68.0</t>
  </si>
  <si>
    <t>3.96</t>
  </si>
  <si>
    <t>58.0</t>
  </si>
  <si>
    <t>29.3</t>
  </si>
  <si>
    <t>39.6</t>
  </si>
  <si>
    <t>59.3</t>
  </si>
  <si>
    <t>31.5</t>
  </si>
  <si>
    <t>68.4</t>
  </si>
  <si>
    <t>61.7</t>
  </si>
  <si>
    <t>3.80</t>
  </si>
  <si>
    <t>19.6</t>
  </si>
  <si>
    <t>57.3</t>
  </si>
  <si>
    <t>41.4</t>
  </si>
  <si>
    <t>48.5</t>
  </si>
  <si>
    <t>37.0</t>
  </si>
  <si>
    <t>5.10</t>
  </si>
  <si>
    <t>28.7</t>
  </si>
  <si>
    <t>2.87</t>
  </si>
  <si>
    <t>49.6</t>
  </si>
  <si>
    <t>28.4</t>
  </si>
  <si>
    <t>49.9</t>
  </si>
  <si>
    <t>47.0</t>
  </si>
  <si>
    <t>36.3</t>
  </si>
  <si>
    <t>40.9</t>
  </si>
  <si>
    <t>2.85</t>
  </si>
  <si>
    <t>13.0</t>
  </si>
  <si>
    <t>2.15</t>
  </si>
  <si>
    <t>63.1</t>
  </si>
  <si>
    <t>48.0</t>
  </si>
  <si>
    <t>55.7</t>
  </si>
  <si>
    <t>51.3</t>
  </si>
  <si>
    <t>39.4</t>
  </si>
  <si>
    <t>7.75</t>
  </si>
  <si>
    <t>34.7</t>
  </si>
  <si>
    <t>11.0</t>
  </si>
  <si>
    <t>2.25</t>
  </si>
  <si>
    <t>11.2</t>
  </si>
  <si>
    <t>39.0</t>
  </si>
  <si>
    <t>7.30</t>
  </si>
  <si>
    <t>1.50</t>
  </si>
  <si>
    <t>34.4</t>
  </si>
  <si>
    <t>33.3</t>
  </si>
  <si>
    <t>3.74</t>
  </si>
  <si>
    <t>31.0</t>
  </si>
  <si>
    <t>4.54</t>
  </si>
  <si>
    <t>53.4</t>
  </si>
  <si>
    <t>47.5</t>
  </si>
  <si>
    <t>44.0</t>
  </si>
  <si>
    <t>52.1</t>
  </si>
  <si>
    <t>47.4</t>
  </si>
  <si>
    <t>23.8</t>
  </si>
  <si>
    <t>3.84</t>
  </si>
  <si>
    <t>42.4</t>
  </si>
  <si>
    <t>3.57</t>
  </si>
  <si>
    <t>63.7</t>
  </si>
  <si>
    <t>34.5</t>
  </si>
  <si>
    <t>52.6</t>
  </si>
  <si>
    <t>3.35</t>
  </si>
  <si>
    <t>44.5</t>
  </si>
  <si>
    <t>2.72</t>
  </si>
  <si>
    <t>9.20</t>
  </si>
  <si>
    <t>41.6</t>
  </si>
  <si>
    <t>0.475</t>
  </si>
  <si>
    <t>11.6</t>
  </si>
  <si>
    <t>6.13</t>
  </si>
  <si>
    <t>0.613</t>
  </si>
  <si>
    <t>5.00</t>
  </si>
  <si>
    <t>0.50</t>
  </si>
  <si>
    <t>4.25</t>
  </si>
  <si>
    <t>17.8</t>
  </si>
  <si>
    <t>4.69</t>
  </si>
  <si>
    <t>9.55</t>
  </si>
  <si>
    <t>1.42</t>
  </si>
  <si>
    <t>1.12</t>
  </si>
  <si>
    <t>18.3</t>
  </si>
  <si>
    <t>1.98</t>
  </si>
  <si>
    <t>10.1</t>
  </si>
  <si>
    <t>2.06</t>
  </si>
  <si>
    <t>22.7</t>
  </si>
  <si>
    <t>3.27</t>
  </si>
  <si>
    <t>4.62</t>
  </si>
  <si>
    <t>1.15</t>
  </si>
  <si>
    <t>17.1</t>
  </si>
  <si>
    <t>26.4</t>
  </si>
  <si>
    <t>0.688</t>
  </si>
  <si>
    <t>0.318</t>
  </si>
  <si>
    <t>19.7</t>
  </si>
  <si>
    <t>21.7</t>
  </si>
  <si>
    <t>21.2</t>
  </si>
  <si>
    <t>1.78</t>
  </si>
  <si>
    <t>51.4</t>
  </si>
  <si>
    <t>1.06</t>
  </si>
  <si>
    <t>19.0</t>
  </si>
  <si>
    <t>3.28</t>
  </si>
  <si>
    <t>6.00</t>
  </si>
  <si>
    <t>24.3</t>
  </si>
  <si>
    <t>6.60</t>
  </si>
  <si>
    <t>0.980</t>
  </si>
  <si>
    <t>7.40</t>
  </si>
  <si>
    <t>3.85</t>
  </si>
  <si>
    <t>21.3</t>
  </si>
  <si>
    <t>18.2</t>
  </si>
  <si>
    <t>53.7</t>
  </si>
  <si>
    <t>3.24</t>
  </si>
  <si>
    <t>19.8</t>
  </si>
  <si>
    <t>5.90</t>
  </si>
  <si>
    <t>1.93</t>
  </si>
  <si>
    <t>26.3</t>
  </si>
  <si>
    <t>25.8</t>
  </si>
  <si>
    <t>19.3</t>
  </si>
  <si>
    <t>2.78</t>
  </si>
  <si>
    <t>34.0</t>
  </si>
  <si>
    <t>4.78</t>
  </si>
  <si>
    <t>36.2</t>
  </si>
  <si>
    <t>22.4</t>
  </si>
  <si>
    <t>14.8</t>
  </si>
  <si>
    <t>8.95</t>
  </si>
  <si>
    <t>1.87</t>
  </si>
  <si>
    <t>2.21</t>
  </si>
  <si>
    <t>21.4</t>
  </si>
  <si>
    <t>2.55</t>
  </si>
  <si>
    <t>15.6</t>
  </si>
  <si>
    <t>5.80</t>
  </si>
  <si>
    <t>16.2</t>
  </si>
  <si>
    <t>0.750</t>
  </si>
  <si>
    <t>7.69</t>
  </si>
  <si>
    <t>1.49</t>
  </si>
  <si>
    <t>2.97</t>
  </si>
  <si>
    <t>21.8</t>
  </si>
  <si>
    <t>2.43</t>
  </si>
  <si>
    <t>3.66</t>
  </si>
  <si>
    <t>0.606</t>
  </si>
  <si>
    <t>29.7</t>
  </si>
  <si>
    <t>13.8</t>
  </si>
  <si>
    <t>1.70</t>
  </si>
  <si>
    <t>1.60</t>
  </si>
  <si>
    <t>52.5</t>
  </si>
  <si>
    <t>9.06</t>
  </si>
  <si>
    <t>1.34</t>
  </si>
  <si>
    <t>4.90</t>
  </si>
  <si>
    <t>32.3</t>
  </si>
  <si>
    <t>5.02</t>
  </si>
  <si>
    <t>1.00</t>
  </si>
  <si>
    <t>8.01</t>
  </si>
  <si>
    <t>1.23</t>
  </si>
  <si>
    <t>1.08</t>
  </si>
  <si>
    <t>82.9</t>
  </si>
  <si>
    <t>1.20</t>
  </si>
  <si>
    <t>78.3</t>
  </si>
  <si>
    <t>0.370</t>
  </si>
  <si>
    <t>54.7</t>
  </si>
  <si>
    <t>0.900</t>
  </si>
  <si>
    <t>50.1</t>
  </si>
  <si>
    <t>5</t>
  </si>
  <si>
    <t>53.0</t>
  </si>
  <si>
    <t>2.000</t>
  </si>
  <si>
    <t>62.2</t>
  </si>
  <si>
    <t>0.200</t>
  </si>
  <si>
    <t>83.0</t>
  </si>
  <si>
    <t>15.8</t>
  </si>
  <si>
    <t>0.500</t>
  </si>
  <si>
    <t>2</t>
  </si>
  <si>
    <t>3.47</t>
  </si>
  <si>
    <t>73.8</t>
  </si>
  <si>
    <t>8.16</t>
  </si>
  <si>
    <t>4.04</t>
  </si>
  <si>
    <t>89.2</t>
  </si>
  <si>
    <t>0.305</t>
  </si>
  <si>
    <t>20.7</t>
  </si>
  <si>
    <t>1.02</t>
  </si>
  <si>
    <t>42.7</t>
  </si>
  <si>
    <t>0.850</t>
  </si>
  <si>
    <t>33.8</t>
  </si>
  <si>
    <t>0.605</t>
  </si>
  <si>
    <t>88.3</t>
  </si>
  <si>
    <t>0.290</t>
  </si>
  <si>
    <t>96.7</t>
  </si>
  <si>
    <t>0.680</t>
  </si>
  <si>
    <t>23.2</t>
  </si>
  <si>
    <t>0.970</t>
  </si>
  <si>
    <t>49.3</t>
  </si>
  <si>
    <t>0.465</t>
  </si>
  <si>
    <t>44.1</t>
  </si>
  <si>
    <t>1.25</t>
  </si>
  <si>
    <t>1.10</t>
  </si>
  <si>
    <t>12.5</t>
  </si>
  <si>
    <t>2.66</t>
  </si>
  <si>
    <t>65.9</t>
  </si>
  <si>
    <t>0.420</t>
  </si>
  <si>
    <t>72.0</t>
  </si>
  <si>
    <t>24.8</t>
  </si>
  <si>
    <t>6.58</t>
  </si>
  <si>
    <t>25.1</t>
  </si>
  <si>
    <t>13.2</t>
  </si>
  <si>
    <t>56.1</t>
  </si>
  <si>
    <t>0.600</t>
  </si>
  <si>
    <t>7.95</t>
  </si>
  <si>
    <t>89.8</t>
  </si>
  <si>
    <t>0.800</t>
  </si>
  <si>
    <t>3.26</t>
  </si>
  <si>
    <t>1.69</t>
  </si>
  <si>
    <t>9.75</t>
  </si>
  <si>
    <t>0.400</t>
  </si>
  <si>
    <t>0.450</t>
  </si>
  <si>
    <t>18.9</t>
  </si>
  <si>
    <t>51.0</t>
  </si>
  <si>
    <t>17.9</t>
  </si>
  <si>
    <t>2.59</t>
  </si>
  <si>
    <t>5.28</t>
  </si>
  <si>
    <t>55.1</t>
  </si>
  <si>
    <t>0.610</t>
  </si>
  <si>
    <t>3</t>
  </si>
  <si>
    <t>37.3</t>
  </si>
  <si>
    <t>33.1</t>
  </si>
  <si>
    <t>41.5</t>
  </si>
  <si>
    <t>4.16</t>
  </si>
  <si>
    <t>0.880</t>
  </si>
  <si>
    <t>82.0</t>
  </si>
  <si>
    <t>3.08</t>
  </si>
  <si>
    <t>3.68</t>
  </si>
  <si>
    <t>20.4</t>
  </si>
  <si>
    <t>1.14</t>
  </si>
  <si>
    <t>40.1</t>
  </si>
  <si>
    <t>79.8</t>
  </si>
  <si>
    <t>45.9</t>
  </si>
  <si>
    <t>13.3</t>
  </si>
  <si>
    <t>29.1</t>
  </si>
  <si>
    <t>0.060</t>
  </si>
  <si>
    <t>35.4</t>
  </si>
  <si>
    <t>2.790</t>
  </si>
  <si>
    <t>0.550</t>
  </si>
  <si>
    <t>30.5</t>
  </si>
  <si>
    <t>1.22</t>
  </si>
  <si>
    <t>86.5</t>
  </si>
  <si>
    <t>50.2</t>
  </si>
  <si>
    <t>0.950</t>
  </si>
  <si>
    <t>40.4</t>
  </si>
  <si>
    <t>2.35</t>
  </si>
  <si>
    <t>3.32</t>
  </si>
  <si>
    <t>0.505</t>
  </si>
  <si>
    <t>86.2</t>
  </si>
  <si>
    <t>0.220</t>
  </si>
  <si>
    <t>15.3</t>
  </si>
  <si>
    <t>1.800</t>
  </si>
  <si>
    <t>78.7</t>
  </si>
  <si>
    <t>66.7</t>
  </si>
  <si>
    <t>1.11</t>
  </si>
  <si>
    <t>6.48</t>
  </si>
  <si>
    <t>4.13</t>
  </si>
  <si>
    <t>0.300</t>
  </si>
  <si>
    <t>54.1</t>
  </si>
  <si>
    <t>6.65</t>
  </si>
  <si>
    <t>89.0</t>
  </si>
  <si>
    <t>0.250</t>
  </si>
  <si>
    <t>0.150</t>
  </si>
  <si>
    <t>2.34</t>
  </si>
  <si>
    <t>1.260</t>
  </si>
  <si>
    <t>23.5</t>
  </si>
  <si>
    <t>6.09</t>
  </si>
  <si>
    <t>17.6</t>
  </si>
  <si>
    <t>6</t>
  </si>
  <si>
    <t>1.41</t>
  </si>
  <si>
    <t>19.5</t>
  </si>
  <si>
    <t>2.83</t>
  </si>
  <si>
    <t>33.4</t>
  </si>
  <si>
    <t>1.45</t>
  </si>
  <si>
    <t>4.55</t>
  </si>
  <si>
    <t>65.2</t>
  </si>
  <si>
    <t>7</t>
  </si>
  <si>
    <t>0.700</t>
  </si>
  <si>
    <t>25.7</t>
  </si>
  <si>
    <t>22.8</t>
  </si>
  <si>
    <t>1.86</t>
  </si>
  <si>
    <t>19.2</t>
  </si>
  <si>
    <t>5.97</t>
  </si>
  <si>
    <t>3.11</t>
  </si>
  <si>
    <t>8.85</t>
  </si>
  <si>
    <t>25.3</t>
  </si>
  <si>
    <t>26.5</t>
  </si>
  <si>
    <t>83.7</t>
  </si>
  <si>
    <t>91.8</t>
  </si>
  <si>
    <t>3.23</t>
  </si>
  <si>
    <t>54.2</t>
  </si>
  <si>
    <t>1.27</t>
  </si>
  <si>
    <t>0.020</t>
  </si>
  <si>
    <t>30.7</t>
  </si>
  <si>
    <t>0.340</t>
  </si>
  <si>
    <t>29.2</t>
  </si>
  <si>
    <t>64.0</t>
  </si>
  <si>
    <t>28.0</t>
  </si>
  <si>
    <t>7.20</t>
  </si>
  <si>
    <t>69.8</t>
  </si>
  <si>
    <t>7.32</t>
  </si>
  <si>
    <t>0.385</t>
  </si>
  <si>
    <t>0.630</t>
  </si>
  <si>
    <t>39.1</t>
  </si>
  <si>
    <t>1.18</t>
  </si>
  <si>
    <t>8.03</t>
  </si>
  <si>
    <t>1.07</t>
  </si>
  <si>
    <t>10.3</t>
  </si>
  <si>
    <t>63.4</t>
  </si>
  <si>
    <t>34.2</t>
  </si>
  <si>
    <t>2.16</t>
  </si>
  <si>
    <t>35.9</t>
  </si>
  <si>
    <t>1.09</t>
  </si>
  <si>
    <t>1.71</t>
  </si>
  <si>
    <t>0.440</t>
  </si>
  <si>
    <t>20.1</t>
  </si>
  <si>
    <t>61.9</t>
  </si>
  <si>
    <t>4.09</t>
  </si>
  <si>
    <t>53.9</t>
  </si>
  <si>
    <t>5.50</t>
  </si>
  <si>
    <t>72.6</t>
  </si>
  <si>
    <t>72.9</t>
  </si>
  <si>
    <t>61.0</t>
  </si>
  <si>
    <t>1.38</t>
  </si>
  <si>
    <t>23.9</t>
  </si>
  <si>
    <t>0.705</t>
  </si>
  <si>
    <t>3.53</t>
  </si>
  <si>
    <t>75.2</t>
  </si>
  <si>
    <t>64.3</t>
  </si>
  <si>
    <t>68.1</t>
  </si>
  <si>
    <t>31.8</t>
  </si>
  <si>
    <t>62.1</t>
  </si>
  <si>
    <t>33.0</t>
  </si>
  <si>
    <t>3.58</t>
  </si>
  <si>
    <t>76.9</t>
  </si>
  <si>
    <t>2.02</t>
  </si>
  <si>
    <t>70.4</t>
  </si>
  <si>
    <t>1.31</t>
  </si>
  <si>
    <t>5.70</t>
  </si>
  <si>
    <t>57.1</t>
  </si>
  <si>
    <t>7.00</t>
  </si>
  <si>
    <t>7.92</t>
  </si>
  <si>
    <t>30.9</t>
  </si>
  <si>
    <t>8.05</t>
  </si>
  <si>
    <t>4.44</t>
  </si>
  <si>
    <t>63.2</t>
  </si>
  <si>
    <t>52.4</t>
  </si>
  <si>
    <t>0.845</t>
  </si>
  <si>
    <t>38.5</t>
  </si>
  <si>
    <t>1.36</t>
  </si>
  <si>
    <t>13.7</t>
  </si>
  <si>
    <t>1.350</t>
  </si>
  <si>
    <t>38.1</t>
  </si>
  <si>
    <t>68.9</t>
  </si>
  <si>
    <t>56.7</t>
  </si>
  <si>
    <t>0.960</t>
  </si>
  <si>
    <t>0.380</t>
  </si>
  <si>
    <t>56.8</t>
  </si>
  <si>
    <t>1.53</t>
  </si>
  <si>
    <t>55.4</t>
  </si>
  <si>
    <t>37.1</t>
  </si>
  <si>
    <t>64.4</t>
  </si>
  <si>
    <t>1.000</t>
  </si>
  <si>
    <t>8.10</t>
  </si>
  <si>
    <t>10.7</t>
  </si>
  <si>
    <t>0.070</t>
  </si>
  <si>
    <t>11.5</t>
  </si>
  <si>
    <t>63.5</t>
  </si>
  <si>
    <t>36.6</t>
  </si>
  <si>
    <t>4.900</t>
  </si>
  <si>
    <t>66.5</t>
  </si>
  <si>
    <t>7.45</t>
  </si>
  <si>
    <t>0.650</t>
  </si>
  <si>
    <t>37.9</t>
  </si>
  <si>
    <t>1</t>
  </si>
  <si>
    <t>64.2</t>
  </si>
  <si>
    <t>0.000</t>
  </si>
  <si>
    <t>42.3</t>
  </si>
  <si>
    <t>57.4</t>
  </si>
  <si>
    <t>43.2</t>
  </si>
  <si>
    <t>6.80</t>
  </si>
  <si>
    <t>52.8</t>
  </si>
  <si>
    <t>2.31</t>
  </si>
  <si>
    <t>27.1</t>
  </si>
  <si>
    <t>32.8</t>
  </si>
  <si>
    <t>47.6</t>
  </si>
  <si>
    <t>48.7</t>
  </si>
  <si>
    <t>45.4</t>
  </si>
  <si>
    <t>70.2</t>
  </si>
  <si>
    <t>5.71</t>
  </si>
  <si>
    <t>56.3</t>
  </si>
  <si>
    <t>5.15</t>
  </si>
  <si>
    <t>60.9</t>
  </si>
  <si>
    <t>2.96</t>
  </si>
  <si>
    <t>44.8</t>
  </si>
  <si>
    <t>3.65</t>
  </si>
  <si>
    <t>62.0</t>
  </si>
  <si>
    <t>7.48</t>
  </si>
  <si>
    <t>1.16</t>
  </si>
  <si>
    <t>2.62</t>
  </si>
  <si>
    <t>8.65</t>
  </si>
  <si>
    <t>0.210</t>
  </si>
  <si>
    <t>0.770</t>
  </si>
  <si>
    <t>4.21</t>
  </si>
  <si>
    <t>0.490</t>
  </si>
  <si>
    <t>11.8</t>
  </si>
  <si>
    <t>2.69</t>
  </si>
  <si>
    <t>10.2</t>
  </si>
  <si>
    <t>2.07</t>
  </si>
  <si>
    <t>15.2</t>
  </si>
  <si>
    <t>8.28</t>
  </si>
  <si>
    <t>1.64</t>
  </si>
  <si>
    <t>3.39</t>
  </si>
  <si>
    <t>0.690</t>
  </si>
  <si>
    <t>22.6</t>
  </si>
  <si>
    <t>0.190</t>
  </si>
  <si>
    <t>27.9</t>
  </si>
  <si>
    <t>2.73</t>
  </si>
  <si>
    <t>3.69</t>
  </si>
  <si>
    <t>2.03</t>
  </si>
  <si>
    <t>0.240</t>
  </si>
  <si>
    <t>16.7</t>
  </si>
  <si>
    <t>1.83</t>
  </si>
  <si>
    <t>18.7</t>
  </si>
  <si>
    <t>2.52</t>
  </si>
  <si>
    <t>0.930</t>
  </si>
  <si>
    <t>3.43</t>
  </si>
  <si>
    <t>7.73</t>
  </si>
  <si>
    <t>0.270</t>
  </si>
  <si>
    <t>0.410</t>
  </si>
  <si>
    <t>21.1</t>
  </si>
  <si>
    <t>0.825</t>
  </si>
  <si>
    <t>0.100</t>
  </si>
  <si>
    <t>4.86</t>
  </si>
  <si>
    <t>15.1</t>
  </si>
  <si>
    <t>49.4</t>
  </si>
  <si>
    <t>9.80</t>
  </si>
  <si>
    <t>1.61</t>
  </si>
  <si>
    <t>1.76</t>
  </si>
  <si>
    <t>16.6</t>
  </si>
  <si>
    <t>1.92</t>
  </si>
  <si>
    <t>28.8</t>
  </si>
  <si>
    <t>1.05</t>
  </si>
  <si>
    <t>4.12</t>
  </si>
  <si>
    <t>13.5</t>
  </si>
  <si>
    <t>2.76</t>
  </si>
  <si>
    <t>0.24</t>
  </si>
  <si>
    <t>0.390</t>
  </si>
  <si>
    <t>0.230</t>
  </si>
  <si>
    <t>0.660</t>
  </si>
  <si>
    <t>16.1</t>
  </si>
  <si>
    <t>14.2</t>
  </si>
  <si>
    <t>13.4</t>
  </si>
  <si>
    <t>35.2</t>
  </si>
  <si>
    <t>14.9</t>
  </si>
  <si>
    <t>21.5</t>
  </si>
  <si>
    <t>1.46</t>
  </si>
  <si>
    <t>31.3</t>
  </si>
  <si>
    <t>9.10</t>
  </si>
  <si>
    <t>10.9</t>
  </si>
  <si>
    <t>21.6</t>
  </si>
  <si>
    <t>23.4</t>
  </si>
  <si>
    <t>32.6</t>
  </si>
  <si>
    <t>0.580</t>
  </si>
  <si>
    <t>26.9</t>
  </si>
  <si>
    <t>9.30</t>
  </si>
  <si>
    <t>31.6</t>
  </si>
  <si>
    <t>9.50</t>
  </si>
  <si>
    <t>20.5</t>
  </si>
  <si>
    <t>8.55</t>
  </si>
  <si>
    <t>12.3</t>
  </si>
  <si>
    <t>2.51</t>
  </si>
  <si>
    <t>24.4</t>
  </si>
  <si>
    <t>3.45</t>
  </si>
  <si>
    <t>33.9</t>
  </si>
  <si>
    <t>3.41</t>
  </si>
  <si>
    <t>0.225</t>
  </si>
  <si>
    <t>2.17</t>
  </si>
  <si>
    <t>3.76</t>
  </si>
  <si>
    <t>1.26</t>
  </si>
  <si>
    <t>_n</t>
  </si>
  <si>
    <t>Soil 2011-111_Median</t>
  </si>
  <si>
    <t>Soil 2011-111_MAD</t>
  </si>
  <si>
    <t>Soil 2011-112_Median</t>
  </si>
  <si>
    <t>Soil 2011-112_MAD</t>
  </si>
  <si>
    <t>Soil 2011-113_Median</t>
  </si>
  <si>
    <t>Soil 2011-113_MAD</t>
  </si>
  <si>
    <t>Soil 2011-114 *_Median</t>
  </si>
  <si>
    <t>Soil 2011-114 *_MAD</t>
  </si>
  <si>
    <t>Soil 2011-115_Median</t>
  </si>
  <si>
    <t>Soil 2011-115_MAD</t>
  </si>
  <si>
    <t>Soil 2011-106_Median</t>
  </si>
  <si>
    <t>Soil 2011-106_MAD</t>
  </si>
  <si>
    <t>Soil 2011-107_Median</t>
  </si>
  <si>
    <t>Soil 2011-107_MAD</t>
  </si>
  <si>
    <t>Soil 2011-108_Median</t>
  </si>
  <si>
    <t>Soil 2011-108_MAD</t>
  </si>
  <si>
    <t>Soil 2011-109_Median</t>
  </si>
  <si>
    <t>Soil 2011-109_MAD</t>
  </si>
  <si>
    <t>Soil 2011-110_Median</t>
  </si>
  <si>
    <t>Soil 2011-110_MAD</t>
  </si>
  <si>
    <t>Soil 2011-101_Median</t>
  </si>
  <si>
    <t>Soil 2011-101_MAD</t>
  </si>
  <si>
    <t>Soil 2011-102_Median</t>
  </si>
  <si>
    <t>Soil 2011-102_MAD</t>
  </si>
  <si>
    <t>Soil 2011-103_Median</t>
  </si>
  <si>
    <t>Soil 2011-103_MAD</t>
  </si>
  <si>
    <t>Soil 2011-104_Median</t>
  </si>
  <si>
    <t>Soil 2011-104_MAD</t>
  </si>
  <si>
    <t>Soil 2011-105_Median</t>
  </si>
  <si>
    <t>Soil 2011-105_MAD</t>
  </si>
  <si>
    <t>Soil 1998-98119_Median</t>
  </si>
  <si>
    <t>Soil 1998-98119_MAD</t>
  </si>
  <si>
    <t>Soil 1998-98121_Median</t>
  </si>
  <si>
    <t>Soil 1998-98121_MAD</t>
  </si>
  <si>
    <t>Soil 1998-98122_Median</t>
  </si>
  <si>
    <t>Soil 1998-98122_MAD</t>
  </si>
  <si>
    <t>Soil 1998-98123_Median</t>
  </si>
  <si>
    <t>Soil 1998-98123_MAD</t>
  </si>
  <si>
    <t>Soil 1998-98124_Median</t>
  </si>
  <si>
    <t>Soil 1998-98124_MAD</t>
  </si>
  <si>
    <t>Soil 1998-98113_Median</t>
  </si>
  <si>
    <t>Soil 1998-98113_MAD</t>
  </si>
  <si>
    <t>Soil 1998-98114_Median</t>
  </si>
  <si>
    <t>Soil 1998-98114_MAD</t>
  </si>
  <si>
    <t>Soil 1998-98115_Median</t>
  </si>
  <si>
    <t>Soil 1998-98115_MAD</t>
  </si>
  <si>
    <t>Soil 1998-98116_Median</t>
  </si>
  <si>
    <t>Soil 1998-98116_MAD</t>
  </si>
  <si>
    <t>Soil 1998-98117_Median</t>
  </si>
  <si>
    <t>Soil 1998-98117_MAD</t>
  </si>
  <si>
    <t>Soil 1998-98118_Median</t>
  </si>
  <si>
    <t>Soil 1998-98118_MAD</t>
  </si>
  <si>
    <t>Soil 1998-98107_Median</t>
  </si>
  <si>
    <t>Soil 1998-98107_MAD</t>
  </si>
  <si>
    <t>Soil 1998-98108_Median</t>
  </si>
  <si>
    <t>Soil 1998-98108_MAD</t>
  </si>
  <si>
    <t>Soil 1998-98109_Median</t>
  </si>
  <si>
    <t>Soil 1998-98109_MAD</t>
  </si>
  <si>
    <t>Soil 1998-98110_Median</t>
  </si>
  <si>
    <t>Soil 1998-98110_MAD</t>
  </si>
  <si>
    <t>Soil 1998-98111_Median</t>
  </si>
  <si>
    <t>Soil 1998-98111_MAD</t>
  </si>
  <si>
    <t>Soil 1998-98112_Median</t>
  </si>
  <si>
    <t>Soil 1998-98112_MAD</t>
  </si>
  <si>
    <t>Soil 1998-98101_Median</t>
  </si>
  <si>
    <t>Soil 1998-98101_MAD</t>
  </si>
  <si>
    <t>Soil 1998-98102_Median</t>
  </si>
  <si>
    <t>Soil 1998-98102_MAD</t>
  </si>
  <si>
    <t>Soil 1998-98103_Median</t>
  </si>
  <si>
    <t>Soil 1998-98103_MAD</t>
  </si>
  <si>
    <t>Soil 1998-98104_Median</t>
  </si>
  <si>
    <t>Soil 1998-98104_MAD</t>
  </si>
  <si>
    <t>Soil 1998-98105_Median</t>
  </si>
  <si>
    <t>Soil 1998-98105_MAD</t>
  </si>
  <si>
    <t>Soil 1998-98106_Median</t>
  </si>
  <si>
    <t>Soil 1998-98106_MAD</t>
  </si>
  <si>
    <t>Soil 2010-106</t>
  </si>
  <si>
    <t>Soil 2010-107</t>
  </si>
  <si>
    <t>Soil 2010-108</t>
  </si>
  <si>
    <t>Soil 2010-109</t>
  </si>
  <si>
    <t>Soil 2010-110</t>
  </si>
  <si>
    <t>Soil 2010-111</t>
  </si>
  <si>
    <t>Soil 2010-112</t>
  </si>
  <si>
    <t>Soil 2010-113</t>
  </si>
  <si>
    <t>Soil 2010-114</t>
  </si>
  <si>
    <t>Soil 2010-115</t>
  </si>
  <si>
    <t>Soil 2010-116</t>
  </si>
  <si>
    <t>Soil 2010-117</t>
  </si>
  <si>
    <t>Soil 2010-118</t>
  </si>
  <si>
    <t>Soil 2010-119</t>
  </si>
  <si>
    <t>Soil 2010-120</t>
  </si>
  <si>
    <t>pdf 36</t>
  </si>
  <si>
    <t>Soil</t>
  </si>
  <si>
    <t>Soil 2009-101</t>
  </si>
  <si>
    <t>Soil 2009-102</t>
  </si>
  <si>
    <t>Soil 2009-103</t>
  </si>
  <si>
    <t>Soil 2009-104</t>
  </si>
  <si>
    <t>Soil 2009-105</t>
  </si>
  <si>
    <t>pdf 37</t>
  </si>
  <si>
    <t>2009-106</t>
  </si>
  <si>
    <t>2009-107</t>
  </si>
  <si>
    <t>2009-108</t>
  </si>
  <si>
    <t>2009-109</t>
  </si>
  <si>
    <t>2009-110</t>
  </si>
  <si>
    <t>Soil 2009-106</t>
  </si>
  <si>
    <t>Soil 2009-107</t>
  </si>
  <si>
    <t>Soil 2009-108</t>
  </si>
  <si>
    <t>Soil 2009-109</t>
  </si>
  <si>
    <t>Soil 2009-110</t>
  </si>
  <si>
    <t>pdf 38</t>
  </si>
  <si>
    <t>2009-111</t>
  </si>
  <si>
    <t>2009-112</t>
  </si>
  <si>
    <t>2009-113</t>
  </si>
  <si>
    <t>2009-114</t>
  </si>
  <si>
    <t>2009-115</t>
  </si>
  <si>
    <t>Soil 2009-111</t>
  </si>
  <si>
    <t>Soil 2009-112</t>
  </si>
  <si>
    <t>Soil 2009-113</t>
  </si>
  <si>
    <t>Soil 2009-114</t>
  </si>
  <si>
    <t>Soil 2009-115</t>
  </si>
  <si>
    <t>Soil 2009-106_Median</t>
  </si>
  <si>
    <t>Soil 2009-106_MAD</t>
  </si>
  <si>
    <t>Soil 2009-107_Median</t>
  </si>
  <si>
    <t>Soil 2009-107_MAD</t>
  </si>
  <si>
    <t>Soil 2009-108_Median</t>
  </si>
  <si>
    <t>Soil 2009-108_MAD</t>
  </si>
  <si>
    <t>Soil 2009-109_Median</t>
  </si>
  <si>
    <t>Soil 2009-109_MAD</t>
  </si>
  <si>
    <t>Soil 2009-110_Median</t>
  </si>
  <si>
    <t>Soil 2009-110_MAD</t>
  </si>
  <si>
    <t>pdf 39</t>
  </si>
  <si>
    <t>2009-116</t>
  </si>
  <si>
    <t>2009-117</t>
  </si>
  <si>
    <t>2009-118</t>
  </si>
  <si>
    <t>2009-119</t>
  </si>
  <si>
    <t>2009-120</t>
  </si>
  <si>
    <t>pdf 40</t>
  </si>
  <si>
    <t>2007-116</t>
  </si>
  <si>
    <t>2007-117</t>
  </si>
  <si>
    <t>2007-118</t>
  </si>
  <si>
    <t>2007-119</t>
  </si>
  <si>
    <t>2007-120</t>
  </si>
  <si>
    <t>pdf 5</t>
  </si>
  <si>
    <t>2007-111</t>
  </si>
  <si>
    <t>2007-112</t>
  </si>
  <si>
    <t>2007-113</t>
  </si>
  <si>
    <t>2007-114</t>
  </si>
  <si>
    <t>2007-115</t>
  </si>
  <si>
    <t>pdf 6</t>
  </si>
  <si>
    <t>2007-106</t>
  </si>
  <si>
    <t>2007-107</t>
  </si>
  <si>
    <t>2007-108</t>
  </si>
  <si>
    <t>2007-109</t>
  </si>
  <si>
    <t>2007-110</t>
  </si>
  <si>
    <t>pdf 7</t>
  </si>
  <si>
    <t>2007-101</t>
  </si>
  <si>
    <t>2007-102</t>
  </si>
  <si>
    <t>2007-103</t>
  </si>
  <si>
    <t>2007-104</t>
  </si>
  <si>
    <t>2007-105</t>
  </si>
  <si>
    <t>pdf 8</t>
  </si>
  <si>
    <t>2006-116</t>
  </si>
  <si>
    <t>2006-117</t>
  </si>
  <si>
    <t>2006-118</t>
  </si>
  <si>
    <t>2006-119</t>
  </si>
  <si>
    <t>2006-120</t>
  </si>
  <si>
    <t>pdf 9</t>
  </si>
  <si>
    <t>2005-101</t>
  </si>
  <si>
    <t>2005-102</t>
  </si>
  <si>
    <t>2005-103</t>
  </si>
  <si>
    <t>2005-104</t>
  </si>
  <si>
    <t>2005-105</t>
  </si>
  <si>
    <t>2004-111</t>
  </si>
  <si>
    <t>2004-112</t>
  </si>
  <si>
    <t>2004-113</t>
  </si>
  <si>
    <t>2004-114</t>
  </si>
  <si>
    <t>2004-115</t>
  </si>
  <si>
    <t>2004-101</t>
  </si>
  <si>
    <t>2004-102</t>
  </si>
  <si>
    <t>2004-103</t>
  </si>
  <si>
    <t>2004-104</t>
  </si>
  <si>
    <t>2004-105</t>
  </si>
  <si>
    <t>2003-116</t>
  </si>
  <si>
    <t>2003-117</t>
  </si>
  <si>
    <t>2003-118</t>
  </si>
  <si>
    <t>2003-119</t>
  </si>
  <si>
    <t>2003-120</t>
  </si>
  <si>
    <t>pdf 21</t>
  </si>
  <si>
    <t>2003-112</t>
  </si>
  <si>
    <t>2003-113</t>
  </si>
  <si>
    <t>2003-114</t>
  </si>
  <si>
    <t>2003-115</t>
  </si>
  <si>
    <t>2003-111</t>
  </si>
  <si>
    <t>pdf 22</t>
  </si>
  <si>
    <t>2003-106</t>
  </si>
  <si>
    <t>2003-107</t>
  </si>
  <si>
    <t>2003-108</t>
  </si>
  <si>
    <t>2003-109</t>
  </si>
  <si>
    <t>2003-110</t>
  </si>
  <si>
    <t>pdf 23</t>
  </si>
  <si>
    <t>2003-101</t>
  </si>
  <si>
    <t>2003-102</t>
  </si>
  <si>
    <t>2003-103</t>
  </si>
  <si>
    <t>2003-104</t>
  </si>
  <si>
    <t>2003-105</t>
  </si>
  <si>
    <t>2002-116</t>
  </si>
  <si>
    <t>2002-117</t>
  </si>
  <si>
    <t>2002-118</t>
  </si>
  <si>
    <t>2002-119</t>
  </si>
  <si>
    <t>2002-120</t>
  </si>
  <si>
    <t>copy pdf 25</t>
  </si>
  <si>
    <t>copy pdf 24</t>
  </si>
  <si>
    <t>2002-111</t>
  </si>
  <si>
    <t>2002-112</t>
  </si>
  <si>
    <t>2002-113</t>
  </si>
  <si>
    <t>2002-114</t>
  </si>
  <si>
    <t>2002-115</t>
  </si>
  <si>
    <t>copy pdf 26</t>
  </si>
  <si>
    <t>2002-106</t>
  </si>
  <si>
    <t>2002-107</t>
  </si>
  <si>
    <t>2002-108</t>
  </si>
  <si>
    <t>2002-109</t>
  </si>
  <si>
    <t>2002-110</t>
  </si>
  <si>
    <t>copy 27</t>
  </si>
  <si>
    <t>2002-101</t>
  </si>
  <si>
    <t>2002-102</t>
  </si>
  <si>
    <t>2002-103</t>
  </si>
  <si>
    <t>2002-104</t>
  </si>
  <si>
    <t>2002-105</t>
  </si>
  <si>
    <t>copy 28 pdf</t>
  </si>
  <si>
    <t>Soil 2001-116</t>
  </si>
  <si>
    <t>Soil 2001-117</t>
  </si>
  <si>
    <t>Soil 2001-118</t>
  </si>
  <si>
    <t>Soil 2001-119</t>
  </si>
  <si>
    <t>Soil 2001-120</t>
  </si>
  <si>
    <t>copy 29 pdf</t>
  </si>
  <si>
    <t>Soil 2001-111</t>
  </si>
  <si>
    <t>Soil 2001-112</t>
  </si>
  <si>
    <t>Soil 2001-113</t>
  </si>
  <si>
    <t>Soil 2001-114</t>
  </si>
  <si>
    <t>Soil 2001-115</t>
  </si>
  <si>
    <t>copy pdf 30</t>
  </si>
  <si>
    <t>Soil 2001-106</t>
  </si>
  <si>
    <t>Soil 2001-107</t>
  </si>
  <si>
    <t>Soil 2001-108</t>
  </si>
  <si>
    <t>Soil 2001-109</t>
  </si>
  <si>
    <t>Soil 2001-110</t>
  </si>
  <si>
    <t>copy pdf 31</t>
  </si>
  <si>
    <t>Soil 2001-101</t>
  </si>
  <si>
    <t>Soil 2001-102</t>
  </si>
  <si>
    <t>Soil 2001-103</t>
  </si>
  <si>
    <t>Soil 2001-104</t>
  </si>
  <si>
    <t>Soil 2001-105</t>
  </si>
  <si>
    <t>copy pdf 32</t>
  </si>
  <si>
    <t>Soil 2000-116</t>
  </si>
  <si>
    <t>Soil 2000-117</t>
  </si>
  <si>
    <t>Soil 2000-118</t>
  </si>
  <si>
    <t>Soil 2000-119</t>
  </si>
  <si>
    <t>Soil 2000-120</t>
  </si>
  <si>
    <t>copy pdf 33</t>
  </si>
  <si>
    <t>Soil 2000-111</t>
  </si>
  <si>
    <t>Soil 2000-112</t>
  </si>
  <si>
    <t>Soil 2000-113</t>
  </si>
  <si>
    <t>Soil 2000-114</t>
  </si>
  <si>
    <t>Soil 2000-115</t>
  </si>
  <si>
    <t>copy pdf 34</t>
  </si>
  <si>
    <t>Soil 2000-106</t>
  </si>
  <si>
    <t>Soil 2000-107</t>
  </si>
  <si>
    <t>Soil 2000-108</t>
  </si>
  <si>
    <t>Soil 2000-109</t>
  </si>
  <si>
    <t>Soil 2000-110</t>
  </si>
  <si>
    <t>copy pdf 35</t>
  </si>
  <si>
    <t>Soil 2000-101</t>
  </si>
  <si>
    <t>Soil 2000-102</t>
  </si>
  <si>
    <t>Soil 2000-103</t>
  </si>
  <si>
    <t>Soil 2000-104</t>
  </si>
  <si>
    <t>Soil 2000-105</t>
  </si>
  <si>
    <t>copy pdf 36</t>
  </si>
  <si>
    <t>Soil 1999-116</t>
  </si>
  <si>
    <t>Soil 1999-117</t>
  </si>
  <si>
    <t>Soil 1999-118</t>
  </si>
  <si>
    <t>Soil 1999-119</t>
  </si>
  <si>
    <t>Soil 1999-120</t>
  </si>
  <si>
    <t>opy pdf 37</t>
  </si>
  <si>
    <t>Soil 1999-111</t>
  </si>
  <si>
    <t>Soil 1999-112</t>
  </si>
  <si>
    <t>Soil 1999-113</t>
  </si>
  <si>
    <t>Soil 1999-114</t>
  </si>
  <si>
    <t>Soil 1999-115</t>
  </si>
  <si>
    <t>copy pdf 38</t>
  </si>
  <si>
    <t>Soil 1999-106</t>
  </si>
  <si>
    <t>Soil 1999-107</t>
  </si>
  <si>
    <t>Soil 1999-108</t>
  </si>
  <si>
    <t>Soil 1999-109</t>
  </si>
  <si>
    <t>Soil 1999-110</t>
  </si>
  <si>
    <t>copy pdf 39</t>
  </si>
  <si>
    <t>Soil 1999-101</t>
  </si>
  <si>
    <t>Soil 1999-102</t>
  </si>
  <si>
    <t>Soil 1999-103</t>
  </si>
  <si>
    <t>Soil 1999-104</t>
  </si>
  <si>
    <t>Soil 1999-105</t>
  </si>
  <si>
    <t>copy pdf 40</t>
  </si>
  <si>
    <t>Soil 2010-106_Median</t>
  </si>
  <si>
    <t>Soil 2010-106_MAD</t>
  </si>
  <si>
    <t>Soil 2010-107_Median</t>
  </si>
  <si>
    <t>Soil 2010-107_MAD</t>
  </si>
  <si>
    <t>Soil 2010-108_Median</t>
  </si>
  <si>
    <t>Soil 2010-108_MAD</t>
  </si>
  <si>
    <t>Soil 2010-109_Median</t>
  </si>
  <si>
    <t>Soil 2010-109_MAD</t>
  </si>
  <si>
    <t>Soil 2010-110_Median</t>
  </si>
  <si>
    <t>Soil 2010-110_MAD</t>
  </si>
  <si>
    <t>Soil 2010-111_Median</t>
  </si>
  <si>
    <t>Soil 2010-111_MAD</t>
  </si>
  <si>
    <t>Soil 2010-112_Median</t>
  </si>
  <si>
    <t>Soil 2010-112_MAD</t>
  </si>
  <si>
    <t>Soil 2010-113_Median</t>
  </si>
  <si>
    <t>Soil 2010-113_MAD</t>
  </si>
  <si>
    <t>Soil 2010-114_Median</t>
  </si>
  <si>
    <t>Soil 2010-114_MAD</t>
  </si>
  <si>
    <t>Soil 2010-115_Median</t>
  </si>
  <si>
    <t>Soil 2010-115_MAD</t>
  </si>
  <si>
    <t>Soil 2010-116_Median</t>
  </si>
  <si>
    <t>Soil 2010-116_MAD</t>
  </si>
  <si>
    <t>Soil 2010-117_Median</t>
  </si>
  <si>
    <t>Soil 2010-117_MAD</t>
  </si>
  <si>
    <t>Soil 2010-118_Median</t>
  </si>
  <si>
    <t>Soil 2010-118_MAD</t>
  </si>
  <si>
    <t>Soil 2010-119_Median</t>
  </si>
  <si>
    <t>Soil 2010-119_MAD</t>
  </si>
  <si>
    <t>Soil 2010-120_Median</t>
  </si>
  <si>
    <t>Soil 2010-120_MAD</t>
  </si>
  <si>
    <t>Soil 2009-101_Median</t>
  </si>
  <si>
    <t>Soil 2009-101_MAD</t>
  </si>
  <si>
    <t>Soil 2009-102_Median</t>
  </si>
  <si>
    <t>Soil 2009-102_MAD</t>
  </si>
  <si>
    <t>Soil 2009-103_Median</t>
  </si>
  <si>
    <t>Soil 2009-103_MAD</t>
  </si>
  <si>
    <t>Soil 2009-104_Median</t>
  </si>
  <si>
    <t>Soil 2009-104_MAD</t>
  </si>
  <si>
    <t>Soil 2009-105_Median</t>
  </si>
  <si>
    <t>Soil 2009-105_MAD</t>
  </si>
  <si>
    <t>Soil 2009-116_Median</t>
  </si>
  <si>
    <t>Soil 2009-116_MAD</t>
  </si>
  <si>
    <t>Soil 2009-117_Median</t>
  </si>
  <si>
    <t>Soil 2009-117_MAD</t>
  </si>
  <si>
    <t>Soil 2009-118_Median</t>
  </si>
  <si>
    <t>Soil 2009-118_MAD</t>
  </si>
  <si>
    <t>Soil 2009-119_Median</t>
  </si>
  <si>
    <t>Soil 2009-119_MAD</t>
  </si>
  <si>
    <t>Soil 2009-120_Median</t>
  </si>
  <si>
    <t>Soil 2009-120_MAD</t>
  </si>
  <si>
    <t>Soil 2007-111_Median</t>
  </si>
  <si>
    <t>Soil 2007-111_MAD</t>
  </si>
  <si>
    <t>Soil 2007-112_Median</t>
  </si>
  <si>
    <t>Soil 2007-112_MAD</t>
  </si>
  <si>
    <t>Soil 2007-113_Median</t>
  </si>
  <si>
    <t>Soil 2007-113_MAD</t>
  </si>
  <si>
    <t>Soil 2007-114_Median</t>
  </si>
  <si>
    <t>Soil 2007-114_MAD</t>
  </si>
  <si>
    <t>Soil 2007-115_Median</t>
  </si>
  <si>
    <t>Soil 2007-115_MAD</t>
  </si>
  <si>
    <t>Soil 2007-106_Median</t>
  </si>
  <si>
    <t>Soil 2007-106_MAD</t>
  </si>
  <si>
    <t>Soil 2007-107_Median</t>
  </si>
  <si>
    <t>Soil 2007-107_MAD</t>
  </si>
  <si>
    <t>Soil 2007-108_Median</t>
  </si>
  <si>
    <t>Soil 2007-108_MAD</t>
  </si>
  <si>
    <t>Soil 2007-109_Median</t>
  </si>
  <si>
    <t>Soil 2007-109_MAD</t>
  </si>
  <si>
    <t>Soil 2007-110_Median</t>
  </si>
  <si>
    <t>Soil 2007-110_MAD</t>
  </si>
  <si>
    <t>Soil 2007-101_Median</t>
  </si>
  <si>
    <t>Soil 2007-101_MAD</t>
  </si>
  <si>
    <t>Soil 2007-102_Median</t>
  </si>
  <si>
    <t>Soil 2007-102_MAD</t>
  </si>
  <si>
    <t>Soil 2007-103_Median</t>
  </si>
  <si>
    <t>Soil 2007-103_MAD</t>
  </si>
  <si>
    <t>Soil 2007-104_Median</t>
  </si>
  <si>
    <t>Soil 2007-104_MAD</t>
  </si>
  <si>
    <t>Soil 2007-105_Median</t>
  </si>
  <si>
    <t>Soil 2007-105_MAD</t>
  </si>
  <si>
    <t>Soil 2006-116_Median</t>
  </si>
  <si>
    <t>Soil 2006-116_MAD</t>
  </si>
  <si>
    <t>Soil 2006-117_Median</t>
  </si>
  <si>
    <t>Soil 2006-117_MAD</t>
  </si>
  <si>
    <t>Soil 2006-118_Median</t>
  </si>
  <si>
    <t>Soil 2006-118_MAD</t>
  </si>
  <si>
    <t>Soil 2006-119_Median</t>
  </si>
  <si>
    <t>Soil 2006-119_MAD</t>
  </si>
  <si>
    <t>Soil 2006-120_Median</t>
  </si>
  <si>
    <t>Soil 2006-120_MAD</t>
  </si>
  <si>
    <t>Soil 2005-102_Median</t>
  </si>
  <si>
    <t>Soil 2005-102_MAD</t>
  </si>
  <si>
    <t>Soil 2004-111_Median</t>
  </si>
  <si>
    <t>Soil 2004-111_MAD</t>
  </si>
  <si>
    <t>Soil 2004-112_Median</t>
  </si>
  <si>
    <t>Soil 2004-112_MAD</t>
  </si>
  <si>
    <t>Soil 2004-113_Median</t>
  </si>
  <si>
    <t>Soil 2004-113_MAD</t>
  </si>
  <si>
    <t>Soil 2004-114_Median</t>
  </si>
  <si>
    <t>Soil 2004-114_MAD</t>
  </si>
  <si>
    <t>Soil 2004-115_Median</t>
  </si>
  <si>
    <t>Soil 2004-115_MAD</t>
  </si>
  <si>
    <t>Soil 2004-101_Median</t>
  </si>
  <si>
    <t>Soil 2004-101_MAD</t>
  </si>
  <si>
    <t>Soil 2004-102_Median</t>
  </si>
  <si>
    <t>Soil 2004-102_MAD</t>
  </si>
  <si>
    <t>Soil 2004-103_Median</t>
  </si>
  <si>
    <t>Soil 2004-103_MAD</t>
  </si>
  <si>
    <t>Soil 2004-104_Median</t>
  </si>
  <si>
    <t>Soil 2004-104_MAD</t>
  </si>
  <si>
    <t>Soil 2004-105_Median</t>
  </si>
  <si>
    <t>Soil 2004-105_MAD</t>
  </si>
  <si>
    <t>Soil 2003-116_Median</t>
  </si>
  <si>
    <t>Soil 2003-116_MAD</t>
  </si>
  <si>
    <t>Soil 2003-117_Median</t>
  </si>
  <si>
    <t>Soil 2003-117_MAD</t>
  </si>
  <si>
    <t>Soil 2003-118_Median</t>
  </si>
  <si>
    <t>Soil 2003-118_MAD</t>
  </si>
  <si>
    <t>Soil 2003-119_Median</t>
  </si>
  <si>
    <t>Soil 2003-119_MAD</t>
  </si>
  <si>
    <t>Soil 2003-120_Median</t>
  </si>
  <si>
    <t>Soil 2003-120_MAD</t>
  </si>
  <si>
    <t>Soil 2003-111_Median</t>
  </si>
  <si>
    <t>Soil 2003-111_MAD</t>
  </si>
  <si>
    <t>Soil 2003-112_Median</t>
  </si>
  <si>
    <t>Soil 2003-112_MAD</t>
  </si>
  <si>
    <t>Soil 2003-113_Median</t>
  </si>
  <si>
    <t>Soil 2003-113_MAD</t>
  </si>
  <si>
    <t>Soil 2003-114_Median</t>
  </si>
  <si>
    <t>Soil 2003-114_MAD</t>
  </si>
  <si>
    <t>Soil 2003-115_Median</t>
  </si>
  <si>
    <t>Soil 2003-115_MAD</t>
  </si>
  <si>
    <t>Soil 2003-106_Median</t>
  </si>
  <si>
    <t>Soil 2003-106_MAD</t>
  </si>
  <si>
    <t>Soil 2003-107_Median</t>
  </si>
  <si>
    <t>Soil 2003-107_MAD</t>
  </si>
  <si>
    <t>Soil 2003-108_Median</t>
  </si>
  <si>
    <t>Soil 2003-108_MAD</t>
  </si>
  <si>
    <t>Soil 2003-109_Median</t>
  </si>
  <si>
    <t>Soil 2003-109_MAD</t>
  </si>
  <si>
    <t>Soil 2003-110_Median</t>
  </si>
  <si>
    <t>Soil 2003-110_MAD</t>
  </si>
  <si>
    <t>Soil 2003-101_Median</t>
  </si>
  <si>
    <t>Soil 2003-101_MAD</t>
  </si>
  <si>
    <t>Soil 2003-102_Median</t>
  </si>
  <si>
    <t>Soil 2003-102_MAD</t>
  </si>
  <si>
    <t>Soil 2003-103_Median</t>
  </si>
  <si>
    <t>Soil 2003-103_MAD</t>
  </si>
  <si>
    <t>Soil 2003-104_Median</t>
  </si>
  <si>
    <t>Soil 2003-104_MAD</t>
  </si>
  <si>
    <t>Soil 2003-105_Median</t>
  </si>
  <si>
    <t>Soil 2003-105_MAD</t>
  </si>
  <si>
    <t>Soil 2002-116_Median</t>
  </si>
  <si>
    <t>Soil 2002-116_MAD</t>
  </si>
  <si>
    <t>Soil 2002-117_Median</t>
  </si>
  <si>
    <t>Soil 2002-117_MAD</t>
  </si>
  <si>
    <t>Soil 2002-118_Median</t>
  </si>
  <si>
    <t>Soil 2002-118_MAD</t>
  </si>
  <si>
    <t>Soil 2002-119_Median</t>
  </si>
  <si>
    <t>Soil 2002-119_MAD</t>
  </si>
  <si>
    <t>Soil 2002-120_Median</t>
  </si>
  <si>
    <t>Soil 2002-120_MAD</t>
  </si>
  <si>
    <t>Soil 2002-111_Median</t>
  </si>
  <si>
    <t>Soil 2002-111_MAD</t>
  </si>
  <si>
    <t>Soil 2002-112_Median</t>
  </si>
  <si>
    <t>Soil 2002-112_MAD</t>
  </si>
  <si>
    <t>Soil 2002-113_Median</t>
  </si>
  <si>
    <t>Soil 2002-113_MAD</t>
  </si>
  <si>
    <t>Soil 2002-114_Median</t>
  </si>
  <si>
    <t>Soil 2002-114_MAD</t>
  </si>
  <si>
    <t>Soil 2002-115_Median</t>
  </si>
  <si>
    <t>Soil 2002-115_MAD</t>
  </si>
  <si>
    <t>Soil 2002-106_Median</t>
  </si>
  <si>
    <t>Soil 2002-106_MAD</t>
  </si>
  <si>
    <t>Soil 2002-107_Median</t>
  </si>
  <si>
    <t>Soil 2002-107_MAD</t>
  </si>
  <si>
    <t>Soil 2002-108_Median</t>
  </si>
  <si>
    <t>Soil 2002-108_MAD</t>
  </si>
  <si>
    <t>Soil 2002-109_Median</t>
  </si>
  <si>
    <t>Soil 2002-109_MAD</t>
  </si>
  <si>
    <t>Soil 2002-110_Median</t>
  </si>
  <si>
    <t>Soil 2002-110_MAD</t>
  </si>
  <si>
    <t>Soil 2002-101_Median</t>
  </si>
  <si>
    <t>Soil 2002-101_MAD</t>
  </si>
  <si>
    <t>Soil 2002-102_Median</t>
  </si>
  <si>
    <t>Soil 2002-102_MAD</t>
  </si>
  <si>
    <t>Soil 2002-103_Median</t>
  </si>
  <si>
    <t>Soil 2002-103_MAD</t>
  </si>
  <si>
    <t>Soil 2002-104_Median</t>
  </si>
  <si>
    <t>Soil 2002-104_MAD</t>
  </si>
  <si>
    <t>Soil 2002-105_Median</t>
  </si>
  <si>
    <t>Soil 2002-105_MAD</t>
  </si>
  <si>
    <t>Soil 2001-116_Median</t>
  </si>
  <si>
    <t>Soil 2001-116_MAD</t>
  </si>
  <si>
    <t>Soil 2001-117_Median</t>
  </si>
  <si>
    <t>Soil 2001-117_MAD</t>
  </si>
  <si>
    <t>Soil 2001-118_Median</t>
  </si>
  <si>
    <t>Soil 2001-118_MAD</t>
  </si>
  <si>
    <t>Soil 2001-119_Median</t>
  </si>
  <si>
    <t>Soil 2001-119_MAD</t>
  </si>
  <si>
    <t>Soil 2001-120_Median</t>
  </si>
  <si>
    <t>Soil 2001-120_MAD</t>
  </si>
  <si>
    <t>Soil 2001-111_Median</t>
  </si>
  <si>
    <t>Soil 2001-111_MAD</t>
  </si>
  <si>
    <t>Soil 2001-112_Median</t>
  </si>
  <si>
    <t>Soil 2001-112_MAD</t>
  </si>
  <si>
    <t>Soil 2001-113_Median</t>
  </si>
  <si>
    <t>Soil 2001-113_MAD</t>
  </si>
  <si>
    <t>Soil 2001-114_Median</t>
  </si>
  <si>
    <t>Soil 2001-114_MAD</t>
  </si>
  <si>
    <t>Soil 2001-115_Median</t>
  </si>
  <si>
    <t>Soil 2001-115_MAD</t>
  </si>
  <si>
    <t>Soil 2001-106_Median</t>
  </si>
  <si>
    <t>Soil 2001-106_MAD</t>
  </si>
  <si>
    <t>Soil 2001-107_Median</t>
  </si>
  <si>
    <t>Soil 2001-107_MAD</t>
  </si>
  <si>
    <t>Soil 2001-108_Median</t>
  </si>
  <si>
    <t>Soil 2001-108_MAD</t>
  </si>
  <si>
    <t>Soil 2001-109_Median</t>
  </si>
  <si>
    <t>Soil 2001-109_MAD</t>
  </si>
  <si>
    <t>Soil 2001-110_Median</t>
  </si>
  <si>
    <t>Soil 2001-110_MAD</t>
  </si>
  <si>
    <t>Soil 2001-101_Median</t>
  </si>
  <si>
    <t>Soil 2001-101_MAD</t>
  </si>
  <si>
    <t>Soil 2001-102_Median</t>
  </si>
  <si>
    <t>Soil 2001-102_MAD</t>
  </si>
  <si>
    <t>Soil 2001-103_Median</t>
  </si>
  <si>
    <t>Soil 2001-103_MAD</t>
  </si>
  <si>
    <t>Soil 2001-104_Median</t>
  </si>
  <si>
    <t>Soil 2001-104_MAD</t>
  </si>
  <si>
    <t>Soil 2001-105_Median</t>
  </si>
  <si>
    <t>Soil 2001-105_MAD</t>
  </si>
  <si>
    <t>Soil 2000-116_Median</t>
  </si>
  <si>
    <t>Soil 2000-116_MAD</t>
  </si>
  <si>
    <t>Soil 2000-117_Median</t>
  </si>
  <si>
    <t>Soil 2000-117_MAD</t>
  </si>
  <si>
    <t>Soil 2000-118_Median</t>
  </si>
  <si>
    <t>Soil 2000-118_MAD</t>
  </si>
  <si>
    <t>Soil 2000-119_Median</t>
  </si>
  <si>
    <t>Soil 2000-119_MAD</t>
  </si>
  <si>
    <t>Soil 2000-120_Median</t>
  </si>
  <si>
    <t>Soil 2000-120_MAD</t>
  </si>
  <si>
    <t>Soil 2000-111_Median</t>
  </si>
  <si>
    <t>Soil 2000-111_MAD</t>
  </si>
  <si>
    <t>Soil 2000-112_Median</t>
  </si>
  <si>
    <t>Soil 2000-112_MAD</t>
  </si>
  <si>
    <t>Soil 2000-113_Median</t>
  </si>
  <si>
    <t>Soil 2000-113_MAD</t>
  </si>
  <si>
    <t>Soil 2000-114_Median</t>
  </si>
  <si>
    <t>Soil 2000-114_MAD</t>
  </si>
  <si>
    <t>Soil 2000-115_Median</t>
  </si>
  <si>
    <t>Soil 2000-115_MAD</t>
  </si>
  <si>
    <t>Soil 2000-106_Median</t>
  </si>
  <si>
    <t>Soil 2000-106_MAD</t>
  </si>
  <si>
    <t>Soil 2000-107_Median</t>
  </si>
  <si>
    <t>Soil 2000-107_MAD</t>
  </si>
  <si>
    <t>Soil 2000-108_Median</t>
  </si>
  <si>
    <t>Soil 2000-108_MAD</t>
  </si>
  <si>
    <t>Soil 2000-109_Median</t>
  </si>
  <si>
    <t>Soil 2000-109_MAD</t>
  </si>
  <si>
    <t>Soil 2000-110_Median</t>
  </si>
  <si>
    <t>Soil 2000-110_MAD</t>
  </si>
  <si>
    <t>Soil 2000-101_Median</t>
  </si>
  <si>
    <t>Soil 2000-101_MAD</t>
  </si>
  <si>
    <t>Soil 2000-102_Median</t>
  </si>
  <si>
    <t>Soil 2000-102_MAD</t>
  </si>
  <si>
    <t>Soil 2000-103_Median</t>
  </si>
  <si>
    <t>Soil 2000-103_MAD</t>
  </si>
  <si>
    <t>Soil 2000-104_Median</t>
  </si>
  <si>
    <t>Soil 2000-104_MAD</t>
  </si>
  <si>
    <t>Soil 2000-105_Median</t>
  </si>
  <si>
    <t>Soil 2000-105_MAD</t>
  </si>
  <si>
    <t>Soil 1999-116_Median</t>
  </si>
  <si>
    <t>Soil 1999-116_MAD</t>
  </si>
  <si>
    <t>Soil 1999-117_Median</t>
  </si>
  <si>
    <t>Soil 1999-117_MAD</t>
  </si>
  <si>
    <t>Soil 1999-118_Median</t>
  </si>
  <si>
    <t>Soil 1999-118_MAD</t>
  </si>
  <si>
    <t>Soil 1999-119_Median</t>
  </si>
  <si>
    <t>Soil 1999-119_MAD</t>
  </si>
  <si>
    <t>Soil 1999-120_Median</t>
  </si>
  <si>
    <t>Soil 1999-120_MAD</t>
  </si>
  <si>
    <t>Soil 1999-111_Median</t>
  </si>
  <si>
    <t>Soil 1999-111_MAD</t>
  </si>
  <si>
    <t>Soil 1999-112_Median</t>
  </si>
  <si>
    <t>Soil 1999-112_MAD</t>
  </si>
  <si>
    <t>Soil 1999-113_Median</t>
  </si>
  <si>
    <t>Soil 1999-113_MAD</t>
  </si>
  <si>
    <t>Soil 1999-114_Median</t>
  </si>
  <si>
    <t>Soil 1999-114_MAD</t>
  </si>
  <si>
    <t>Soil 1999-115_Median</t>
  </si>
  <si>
    <t>Soil 1999-115_MAD</t>
  </si>
  <si>
    <t>Soil 1999-106_Median</t>
  </si>
  <si>
    <t>Soil 1999-106_MAD</t>
  </si>
  <si>
    <t>Soil 1999-107_Median</t>
  </si>
  <si>
    <t>Soil 1999-107_MAD</t>
  </si>
  <si>
    <t>Soil 1999-108_Median</t>
  </si>
  <si>
    <t>Soil 1999-108_MAD</t>
  </si>
  <si>
    <t>Soil 1999-109_Median</t>
  </si>
  <si>
    <t>Soil 1999-109_MAD</t>
  </si>
  <si>
    <t>Soil 1999-110_Median</t>
  </si>
  <si>
    <t>Soil 1999-110_MAD</t>
  </si>
  <si>
    <t>Soil 1999-101_Median</t>
  </si>
  <si>
    <t>Soil 1999-101_MAD</t>
  </si>
  <si>
    <t>Soil 1999-102_Median</t>
  </si>
  <si>
    <t>Soil 1999-102_MAD</t>
  </si>
  <si>
    <t>Soil 1999-103_Median</t>
  </si>
  <si>
    <t>Soil 1999-103_MAD</t>
  </si>
  <si>
    <t>Soil 1999-104_Median</t>
  </si>
  <si>
    <t>Soil 1999-104_MAD</t>
  </si>
  <si>
    <t>Soil 1999-105_Median</t>
  </si>
  <si>
    <t>Soil 1999-105_MAD</t>
  </si>
  <si>
    <t>SRS1311</t>
  </si>
  <si>
    <t>SRS1312</t>
  </si>
  <si>
    <t>SRS1313</t>
  </si>
  <si>
    <t>SRS1314</t>
  </si>
  <si>
    <t>SRS1315</t>
  </si>
  <si>
    <t>SRS1301</t>
  </si>
  <si>
    <t>SRS1302</t>
  </si>
  <si>
    <t>SRS1303</t>
  </si>
  <si>
    <t>SRS1304</t>
  </si>
  <si>
    <t>SRS1305</t>
  </si>
  <si>
    <t>Sample</t>
  </si>
  <si>
    <t>Sand_Mean</t>
  </si>
  <si>
    <t>Sand_MAD</t>
  </si>
  <si>
    <t>Silt_Mean</t>
  </si>
  <si>
    <t>Silt_MAD</t>
  </si>
  <si>
    <t>Clay_Mean</t>
  </si>
  <si>
    <t>Clay_MAD</t>
  </si>
  <si>
    <t>SRSSRS1306</t>
  </si>
  <si>
    <t>SRSSRS1307</t>
  </si>
  <si>
    <t>SRSSRS1308</t>
  </si>
  <si>
    <t>SRSSRS1309</t>
  </si>
  <si>
    <t>SRSSRS1310</t>
  </si>
  <si>
    <t xml:space="preserve"> SRS1401</t>
  </si>
  <si>
    <t xml:space="preserve"> SRS1402</t>
  </si>
  <si>
    <t xml:space="preserve"> SRS1403</t>
  </si>
  <si>
    <t xml:space="preserve"> SRS1404</t>
  </si>
  <si>
    <t xml:space="preserve"> SRS1405</t>
  </si>
  <si>
    <t>SUM</t>
  </si>
  <si>
    <t xml:space="preserve"> SRSSRS1411</t>
  </si>
  <si>
    <t xml:space="preserve"> SRSSRS1412</t>
  </si>
  <si>
    <t xml:space="preserve"> SRSSRS1413</t>
  </si>
  <si>
    <t xml:space="preserve"> SRSSRS1414</t>
  </si>
  <si>
    <t xml:space="preserve"> SRSSRS1415</t>
  </si>
  <si>
    <t xml:space="preserve"> SRSSRS1501</t>
  </si>
  <si>
    <t xml:space="preserve"> SRSSRS1502</t>
  </si>
  <si>
    <t xml:space="preserve"> SRSSRS1503</t>
  </si>
  <si>
    <t xml:space="preserve"> SRSSRS1504</t>
  </si>
  <si>
    <t xml:space="preserve"> SRSSRS1505</t>
  </si>
  <si>
    <t xml:space="preserve"> SRSSRS1506</t>
  </si>
  <si>
    <t xml:space="preserve"> SRSSRS1507</t>
  </si>
  <si>
    <t xml:space="preserve"> SRSSRS1508</t>
  </si>
  <si>
    <t xml:space="preserve"> SRSSRS1509</t>
  </si>
  <si>
    <t xml:space="preserve"> SRSSRS1510</t>
  </si>
  <si>
    <t xml:space="preserve"> SRSSRS1511</t>
  </si>
  <si>
    <t xml:space="preserve"> SRSSRS1512</t>
  </si>
  <si>
    <t xml:space="preserve"> SRSSRS1513</t>
  </si>
  <si>
    <t xml:space="preserve"> SRSSRS1514</t>
  </si>
  <si>
    <t xml:space="preserve"> SRSSRS1515</t>
  </si>
  <si>
    <t xml:space="preserve"> SRSSRS1601</t>
  </si>
  <si>
    <t xml:space="preserve"> SRSSRS1602</t>
  </si>
  <si>
    <t xml:space="preserve"> SRSSRS1603</t>
  </si>
  <si>
    <t xml:space="preserve"> SRSSRS1604</t>
  </si>
  <si>
    <t xml:space="preserve"> SRSSRS1605</t>
  </si>
  <si>
    <t xml:space="preserve"> SRSSRS1606</t>
  </si>
  <si>
    <t xml:space="preserve"> SRSSRS1607</t>
  </si>
  <si>
    <t xml:space="preserve"> SRSSRS1608</t>
  </si>
  <si>
    <t xml:space="preserve"> SRSSRS1609</t>
  </si>
  <si>
    <t xml:space="preserve"> SRSSRS1610</t>
  </si>
  <si>
    <t>SRS1611</t>
  </si>
  <si>
    <t>SRS1613</t>
  </si>
  <si>
    <t>SRS1614</t>
  </si>
  <si>
    <t>SRS1615</t>
  </si>
  <si>
    <t>SSR1612</t>
  </si>
  <si>
    <t>SRS1701</t>
  </si>
  <si>
    <t>SRS1702</t>
  </si>
  <si>
    <t>SRS1703</t>
  </si>
  <si>
    <t>SRS1704</t>
  </si>
  <si>
    <t>SRS1705</t>
  </si>
  <si>
    <t>SRS1706</t>
  </si>
  <si>
    <t>SRS1707</t>
  </si>
  <si>
    <t>SRS1708</t>
  </si>
  <si>
    <t>SRS1709</t>
  </si>
  <si>
    <t>SRS1710</t>
  </si>
  <si>
    <t>SRS1711</t>
  </si>
  <si>
    <t>SRS1712</t>
  </si>
  <si>
    <t>SRS1713</t>
  </si>
  <si>
    <t>SRS1714</t>
  </si>
  <si>
    <t>SRS1715</t>
  </si>
  <si>
    <t>CLAY</t>
  </si>
  <si>
    <t>SILT</t>
  </si>
  <si>
    <t>SAND</t>
  </si>
  <si>
    <t>TextureClass</t>
  </si>
  <si>
    <t>TextureFactor</t>
  </si>
  <si>
    <t>SIL</t>
  </si>
  <si>
    <t>LS</t>
  </si>
  <si>
    <t>SL</t>
  </si>
  <si>
    <t>L</t>
  </si>
  <si>
    <t>S</t>
  </si>
  <si>
    <t>CL</t>
  </si>
  <si>
    <t>SCL</t>
  </si>
  <si>
    <t>C</t>
  </si>
  <si>
    <t>SICL</t>
  </si>
  <si>
    <t>Soil 2004-118_Median</t>
  </si>
  <si>
    <t>Soil 2004-118_MAD</t>
  </si>
  <si>
    <t>Soil 2005-117_Median</t>
  </si>
  <si>
    <t>Soil 2005-117_MAD</t>
  </si>
  <si>
    <t>CLAY_Norm</t>
  </si>
  <si>
    <t>SILT_Norm</t>
  </si>
  <si>
    <t>SAND_Norm</t>
  </si>
  <si>
    <t>SAMPLE</t>
  </si>
  <si>
    <t>VALUE</t>
  </si>
  <si>
    <t>ANALYSIS</t>
  </si>
  <si>
    <t>2011-116</t>
  </si>
  <si>
    <t>2011-117</t>
  </si>
  <si>
    <t>2011-118</t>
  </si>
  <si>
    <t>2011-119</t>
  </si>
  <si>
    <t>2011-120</t>
  </si>
  <si>
    <t>2017-111</t>
  </si>
  <si>
    <t>2017-112</t>
  </si>
  <si>
    <t>2017-113</t>
  </si>
  <si>
    <t>2017-114</t>
  </si>
  <si>
    <t>2017-115</t>
  </si>
  <si>
    <t>2012-116</t>
  </si>
  <si>
    <t>2012-117</t>
  </si>
  <si>
    <t>2012-118</t>
  </si>
  <si>
    <t>2012-119</t>
  </si>
  <si>
    <t>2012-210</t>
  </si>
  <si>
    <t>2012-112</t>
  </si>
  <si>
    <t>2012-113</t>
  </si>
  <si>
    <t>2012-114</t>
  </si>
  <si>
    <t>2012-115</t>
  </si>
  <si>
    <t>2012-106</t>
  </si>
  <si>
    <t>2012-108</t>
  </si>
  <si>
    <t>2012-109</t>
  </si>
  <si>
    <t>2012-110</t>
  </si>
  <si>
    <t>2012-101</t>
  </si>
  <si>
    <t>2012-102</t>
  </si>
  <si>
    <t>2012-103</t>
  </si>
  <si>
    <t>2013-119</t>
  </si>
  <si>
    <t>2013-111</t>
  </si>
  <si>
    <t>2013-114</t>
  </si>
  <si>
    <t>2013-109</t>
  </si>
  <si>
    <t>2013-102</t>
  </si>
  <si>
    <t>2013-105</t>
  </si>
  <si>
    <t>2014-119</t>
  </si>
  <si>
    <t>2017-107</t>
  </si>
  <si>
    <t>2017-108</t>
  </si>
  <si>
    <t>2017-109</t>
  </si>
  <si>
    <t>2014-111</t>
  </si>
  <si>
    <t>2014-103</t>
  </si>
  <si>
    <t>2015-118</t>
  </si>
  <si>
    <t>2015-113</t>
  </si>
  <si>
    <t>2015-115</t>
  </si>
  <si>
    <t>2015-108</t>
  </si>
  <si>
    <t>2015-109</t>
  </si>
  <si>
    <t>2015-101</t>
  </si>
  <si>
    <t>2015-103</t>
  </si>
  <si>
    <t>2016-111</t>
  </si>
  <si>
    <t>2016-114</t>
  </si>
  <si>
    <t>2017-105</t>
  </si>
  <si>
    <t>2011-106</t>
  </si>
  <si>
    <t>2005-107</t>
  </si>
  <si>
    <t>2006-111</t>
  </si>
  <si>
    <t>2010-112</t>
  </si>
  <si>
    <t>2000-111</t>
  </si>
  <si>
    <t>2000-103</t>
  </si>
  <si>
    <t>Hydrometer</t>
  </si>
  <si>
    <t>Pipette</t>
  </si>
  <si>
    <t>Soil 2012-120_Median</t>
  </si>
  <si>
    <t>Soil 2012-120_MAD</t>
  </si>
  <si>
    <t>2012-120</t>
  </si>
  <si>
    <t>YEAR</t>
  </si>
  <si>
    <t>No</t>
  </si>
  <si>
    <t>Quarter</t>
  </si>
  <si>
    <t>Q1</t>
  </si>
  <si>
    <t>Q2</t>
  </si>
  <si>
    <t>Q3</t>
  </si>
  <si>
    <t>Q4</t>
  </si>
  <si>
    <t>MAD_SAND</t>
  </si>
  <si>
    <t>MAD_SILT</t>
  </si>
  <si>
    <t>MAD_CLAY</t>
  </si>
  <si>
    <t>1998-98105</t>
  </si>
  <si>
    <t>1998-98107</t>
  </si>
  <si>
    <t>1999-120</t>
  </si>
  <si>
    <t>1998-98102</t>
  </si>
  <si>
    <t>1998-98103</t>
  </si>
  <si>
    <t>1998-98106</t>
  </si>
  <si>
    <t>1999-113</t>
  </si>
  <si>
    <t>2000-102</t>
  </si>
  <si>
    <t>2000-106</t>
  </si>
  <si>
    <t>2000-104</t>
  </si>
  <si>
    <t>2001-101</t>
  </si>
  <si>
    <t>2001-109</t>
  </si>
  <si>
    <t>2001-113</t>
  </si>
  <si>
    <t>2001-118</t>
  </si>
  <si>
    <t>1998-98109</t>
  </si>
  <si>
    <t>1999-115</t>
  </si>
  <si>
    <t>2000-107</t>
  </si>
  <si>
    <t>2000-109</t>
  </si>
  <si>
    <t>1998-98101</t>
  </si>
  <si>
    <t>1998-98108</t>
  </si>
  <si>
    <t>1998-98112</t>
  </si>
  <si>
    <t>1998-98115</t>
  </si>
  <si>
    <t>1999-102</t>
  </si>
  <si>
    <t>1999-105</t>
  </si>
  <si>
    <t>1998-98104</t>
  </si>
  <si>
    <t>1998-98110</t>
  </si>
  <si>
    <t>1998-98111</t>
  </si>
  <si>
    <t>1998-98113</t>
  </si>
  <si>
    <t>1998-98118</t>
  </si>
  <si>
    <t>1998-98119</t>
  </si>
  <si>
    <t xml:space="preserve">Notes:  </t>
  </si>
  <si>
    <t>*_Norm -&gt; is the normalized texture data, and makes sures that the median texture data for Sand, Silt , Clay adds to 100 (Columns, A,B,C)</t>
  </si>
  <si>
    <t>Sand, Silt, Clay are the original data (Columns D, E, F)</t>
  </si>
  <si>
    <t>SRS-1508</t>
  </si>
  <si>
    <t>SRS-1604</t>
  </si>
  <si>
    <t>Year</t>
  </si>
  <si>
    <t>SRS-</t>
  </si>
  <si>
    <t>Soil Organic Matter</t>
  </si>
  <si>
    <t>Soil Kjeldahl N</t>
  </si>
  <si>
    <t>Soil TN (combustion)</t>
  </si>
  <si>
    <t>Soil TOC (Combustion)</t>
  </si>
  <si>
    <t>Soil Total C (Combustion)</t>
  </si>
  <si>
    <t>SOM - Walkley-Black</t>
  </si>
  <si>
    <t>SOM - LOI (% Wt loss)</t>
  </si>
  <si>
    <t>CaCO3 Content</t>
  </si>
  <si>
    <t>2011-116-120</t>
  </si>
  <si>
    <t>2012-101-105</t>
  </si>
  <si>
    <t>2012-106-110</t>
  </si>
  <si>
    <t>2012-111-115</t>
  </si>
  <si>
    <t>2012-116-120</t>
  </si>
  <si>
    <t>2013-101-105</t>
  </si>
  <si>
    <t>2013-111-115</t>
  </si>
  <si>
    <t>2013-116-120</t>
  </si>
  <si>
    <t>2014-111-115</t>
  </si>
  <si>
    <t>2015-106-110</t>
  </si>
  <si>
    <t>2017-101-105</t>
  </si>
  <si>
    <t>2017-111-115</t>
  </si>
  <si>
    <t>Gran Median</t>
  </si>
  <si>
    <t>Avg Within Lab SD</t>
  </si>
  <si>
    <t>Labs n</t>
  </si>
  <si>
    <t xml:space="preserve">CaCO3 Content </t>
  </si>
  <si>
    <t>Combustion</t>
  </si>
  <si>
    <t>(Combustion)</t>
  </si>
  <si>
    <t>%Wt Loss</t>
  </si>
  <si>
    <t>Soil TOC</t>
  </si>
  <si>
    <t xml:space="preserve">Soil Total C </t>
  </si>
  <si>
    <t>SOM-LOI</t>
  </si>
  <si>
    <t>CaCO3</t>
  </si>
  <si>
    <t>SRS-1709</t>
  </si>
  <si>
    <t xml:space="preserve"> 2015-115</t>
  </si>
  <si>
    <t xml:space="preserve"> 2012-117</t>
  </si>
  <si>
    <t>FirstSample</t>
  </si>
  <si>
    <t>LastSample</t>
  </si>
  <si>
    <t>TYPE</t>
  </si>
  <si>
    <t>2014-101-105</t>
  </si>
  <si>
    <t>2015-101-105</t>
  </si>
  <si>
    <t>2017-106-110</t>
  </si>
  <si>
    <t>116</t>
  </si>
  <si>
    <t>117</t>
  </si>
  <si>
    <t>118</t>
  </si>
  <si>
    <t>119</t>
  </si>
  <si>
    <t>120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</si>
  <si>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</si>
  <si>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</si>
  <si>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</si>
  <si>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</si>
  <si>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</si>
  <si>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</si>
  <si>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</si>
  <si>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</si>
  <si>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</si>
  <si>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</si>
  <si>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</si>
  <si>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</si>
  <si>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</si>
  <si>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</si>
  <si>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</si>
  <si>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Sample.ID</t>
  </si>
  <si>
    <t>2012-104</t>
  </si>
  <si>
    <t>2012-105</t>
  </si>
  <si>
    <t>2012-107</t>
  </si>
  <si>
    <t>2012-111</t>
  </si>
  <si>
    <t>2013-101</t>
  </si>
  <si>
    <t>2013-103</t>
  </si>
  <si>
    <t>2013-104</t>
  </si>
  <si>
    <t>2013-112</t>
  </si>
  <si>
    <t>2013-113</t>
  </si>
  <si>
    <t>2013-115</t>
  </si>
  <si>
    <t>2013-116</t>
  </si>
  <si>
    <t>2013-117</t>
  </si>
  <si>
    <t>2013-118</t>
  </si>
  <si>
    <t>2013-120</t>
  </si>
  <si>
    <t>2014-112</t>
  </si>
  <si>
    <t>2014-113</t>
  </si>
  <si>
    <t>2014-114</t>
  </si>
  <si>
    <t>2014-115</t>
  </si>
  <si>
    <t>2015-106</t>
  </si>
  <si>
    <t>2015-107</t>
  </si>
  <si>
    <t>2015-110</t>
  </si>
  <si>
    <t>2015-SRS-1508</t>
  </si>
  <si>
    <t>2016-SRS-1604</t>
  </si>
  <si>
    <t>2017-101</t>
  </si>
  <si>
    <t>2017-102</t>
  </si>
  <si>
    <t>2017-103</t>
  </si>
  <si>
    <t>2017-104</t>
  </si>
  <si>
    <t>2017-SRS-1709</t>
  </si>
  <si>
    <t>2013-106-110</t>
  </si>
  <si>
    <t>2014-116-120</t>
  </si>
  <si>
    <t>2015-111-115</t>
  </si>
  <si>
    <t>2015-116-120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</si>
</sst>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0.0"/>
  </numFmts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Lucida Console"/>
      <family val="3"/>
    </font>
    <font>
      <b/>
      <sz val="13.5"/>
      <color indexed="8"/>
      <name val="Calibri"/>
      <family val="2"/>
      <scheme val="minor"/>
    </font>
    <font>
      <sz val="13.5"/>
      <color indexed="8"/>
      <name val="Calibri"/>
      <family val="2"/>
      <scheme val="minor"/>
    </font>
    <font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2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  <xf numFmtId="0" fontId="2" fillId="0" borderId="0"/>
  </cellStyleXfs>
  <cellXfs count="7916">
    <xf numFmtId="0" fontId="0" fillId="0" borderId="0" xfId="0"/>
    <xf numFmtId="0" fontId="3" fillId="0" borderId="0" xfId="2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2" fillId="0" borderId="0" xfId="6"/>
    <xf numFmtId="0" fontId="3" fillId="2" borderId="0" xfId="1" applyAlignment="1"/>
    <xf numFmtId="0" fontId="0" fillId="0" borderId="0" xfId="0" applyAlignment="1"/>
    <xf numFmtId="0" fontId="0" fillId="0" borderId="0" xfId="2" applyFont="1">
      <alignment wrapText="1"/>
    </xf>
    <xf numFmtId="0" fontId="0" fillId="0" borderId="0" xfId="2" applyFont="1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1" fillId="0" borderId="0" xfId="6" applyFont="1"/>
    <xf numFmtId="16" fontId="0" fillId="0" borderId="0" xfId="0" applyNumberFormat="1"/>
    <xf numFmtId="17" fontId="0" fillId="0" borderId="0" xfId="0" applyNumberFormat="1"/>
    <xf numFmtId="0" fontId="4" fillId="0" borderId="0" xfId="0" applyFont="1" applyAlignment="1">
      <alignment vertical="center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0" fillId="2" borderId="0" xfId="1" applyFont="1">
      <alignment wrapText="1"/>
    </xf>
    <xf numFmtId="0" fontId="3" fillId="0" borderId="0" xfId="3" applyAlignment="1"/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0" fillId="2" borderId="0" xfId="1" applyFont="1" applyAlignment="1"/>
    <xf numFmtId="0" fontId="0" fillId="3" borderId="0" xfId="0" applyFill="1"/>
    <xf numFmtId="0" fontId="0" fillId="3" borderId="0" xfId="0" applyNumberFormat="1" applyFill="1"/>
    <xf numFmtId="0" fontId="0" fillId="0" borderId="0" xfId="0" applyFill="1"/>
    <xf numFmtId="0" fontId="5" fillId="0" borderId="0" xfId="1" applyFont="1" applyFill="1" applyBorder="1" applyAlignment="1">
      <alignment horizontal="center"/>
    </xf>
    <xf numFmtId="0" fontId="6" fillId="0" borderId="0" xfId="1" applyFont="1" applyFill="1" applyBorder="1" applyAlignment="1"/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7" fillId="0" borderId="0" xfId="1" applyFont="1" applyFill="1" applyBorder="1" applyAlignment="1">
      <alignment horizontal="center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0" fillId="0" borderId="1" xfId="0" applyBorder="1"/>
    <xf numFmtId="0" fontId="0" fillId="0" borderId="1" xfId="0" applyFill="1" applyBorder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</cellXfs>
  <cellStyles count="7">
    <cellStyle name="Normal" xfId="0" builtinId="0"/>
    <cellStyle name="Normal 2" xfId="6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8"/>
  <sheetViews>
    <sheetView topLeftCell="B627" workbookViewId="0">
      <selection activeCell="F161" sqref="F161:I658"/>
    </sheetView>
  </sheetViews>
  <sheetFormatPr defaultRowHeight="15" x14ac:dyDescent="0.25"/>
  <cols>
    <col min="1" max="1" width="20.85546875" style="443" bestFit="1" customWidth="1" collapsed="1"/>
    <col min="2" max="2" width="13.85546875" customWidth="1" collapsed="1"/>
    <col min="3" max="3" width="12" bestFit="1" customWidth="1" collapsed="1"/>
    <col min="6" max="6" width="20.42578125" bestFit="1" customWidth="1" collapsed="1"/>
  </cols>
  <sheetData>
    <row r="1" spans="1:10" x14ac:dyDescent="0.25">
      <c r="A1" s="442" t="s">
        <v>212</v>
      </c>
      <c r="B1" s="2" t="s">
        <v>0</v>
      </c>
      <c r="C1" s="3" t="s">
        <v>1</v>
      </c>
      <c r="D1" s="451"/>
      <c r="E1" s="451"/>
      <c r="F1" s="4" t="s">
        <v>2</v>
      </c>
    </row>
    <row r="2" spans="1:10" ht="30" x14ac:dyDescent="0.25">
      <c r="A2" s="1" t="s">
        <v>213</v>
      </c>
      <c r="B2" s="5" t="s">
        <v>9</v>
      </c>
      <c r="C2" s="149" t="s">
        <v>88</v>
      </c>
      <c r="D2" s="2245"/>
      <c r="E2" s="2245"/>
      <c r="F2" s="294" t="s">
        <v>150</v>
      </c>
    </row>
    <row r="3" spans="1:10" x14ac:dyDescent="0.25">
      <c r="A3" s="1" t="s">
        <v>214</v>
      </c>
      <c r="B3" s="6" t="s">
        <v>3</v>
      </c>
      <c r="C3" s="150" t="s">
        <v>3</v>
      </c>
      <c r="D3" s="2245"/>
      <c r="E3" s="2245"/>
      <c r="F3" s="295" t="s">
        <v>3</v>
      </c>
    </row>
    <row r="4" spans="1:10" x14ac:dyDescent="0.25">
      <c r="A4" s="1" t="s">
        <v>215</v>
      </c>
      <c r="B4" s="7" t="s">
        <v>10</v>
      </c>
      <c r="C4" s="151" t="s">
        <v>89</v>
      </c>
      <c r="D4" s="2245"/>
      <c r="E4" s="2245"/>
      <c r="F4" s="296" t="s">
        <v>89</v>
      </c>
    </row>
    <row r="5" spans="1:10" x14ac:dyDescent="0.25">
      <c r="A5" s="1" t="s">
        <v>216</v>
      </c>
      <c r="B5" s="8" t="s">
        <v>11</v>
      </c>
      <c r="C5" s="152" t="s">
        <v>90</v>
      </c>
      <c r="D5" s="2245"/>
      <c r="E5" s="2245"/>
      <c r="F5" s="297" t="s">
        <v>151</v>
      </c>
      <c r="H5">
        <f>_xlfn.NUMBERVALUE(LEFT(B5,FIND(" ",B5)))</f>
        <v>35</v>
      </c>
      <c r="I5">
        <f>_xlfn.NUMBERVALUE(LEFT(C5,FIND(" ",C5)))</f>
        <v>47</v>
      </c>
      <c r="J5">
        <f t="shared" ref="J5" si="0">_xlfn.NUMBERVALUE(LEFT(F5,FIND(" ",F5)))</f>
        <v>19</v>
      </c>
    </row>
    <row r="6" spans="1:10" x14ac:dyDescent="0.25">
      <c r="A6" s="1" t="s">
        <v>217</v>
      </c>
      <c r="B6" s="9" t="s">
        <v>8</v>
      </c>
      <c r="C6" s="153" t="s">
        <v>8</v>
      </c>
      <c r="D6" s="2245"/>
      <c r="E6" s="2245"/>
      <c r="F6" s="298" t="s">
        <v>8</v>
      </c>
      <c r="H6">
        <f>_xlfn.NUMBERVALUE(RIGHT(B5,FIND(" ",B5)))</f>
        <v>3.8</v>
      </c>
      <c r="I6">
        <f>_xlfn.NUMBERVALUE(RIGHT(C5,FIND(" ",C5)))</f>
        <v>3.74</v>
      </c>
      <c r="J6">
        <f t="shared" ref="J6" si="1">_xlfn.NUMBERVALUE(RIGHT(F5,FIND(" ",F5)))</f>
        <v>3</v>
      </c>
    </row>
    <row r="7" spans="1:10" x14ac:dyDescent="0.25">
      <c r="A7" s="1" t="s">
        <v>218</v>
      </c>
      <c r="B7" s="10" t="s">
        <v>12</v>
      </c>
      <c r="C7" s="154" t="s">
        <v>91</v>
      </c>
      <c r="D7" s="2245"/>
      <c r="E7" s="2245"/>
      <c r="F7" s="299" t="s">
        <v>152</v>
      </c>
      <c r="H7">
        <f>_xlfn.NUMBERVALUE(LEFT(B7,FIND(" ",B7)))</f>
        <v>28.9</v>
      </c>
      <c r="I7">
        <f t="shared" ref="I7" si="2">_xlfn.NUMBERVALUE(LEFT(C7,FIND(" ",C7)))</f>
        <v>53</v>
      </c>
      <c r="J7">
        <f t="shared" ref="J7" si="3">_xlfn.NUMBERVALUE(LEFT(F7,FIND(" ",F7)))</f>
        <v>19.899999999999999</v>
      </c>
    </row>
    <row r="8" spans="1:10" x14ac:dyDescent="0.25">
      <c r="A8" s="1" t="s">
        <v>219</v>
      </c>
      <c r="B8" s="11" t="s">
        <v>8</v>
      </c>
      <c r="C8" s="155" t="s">
        <v>8</v>
      </c>
      <c r="D8" s="2245"/>
      <c r="E8" s="2245"/>
      <c r="F8" s="300" t="s">
        <v>8</v>
      </c>
      <c r="H8">
        <f>_xlfn.NUMBERVALUE(RIGHT(B7,FIND(" ",B7)))</f>
        <v>6.1</v>
      </c>
      <c r="I8">
        <f t="shared" ref="I8" si="4">_xlfn.NUMBERVALUE(RIGHT(C7,FIND(" ",C7)))</f>
        <v>5</v>
      </c>
      <c r="J8">
        <f t="shared" ref="J8" si="5">_xlfn.NUMBERVALUE(RIGHT(F7,FIND(" ",F7)))</f>
        <v>3.89</v>
      </c>
    </row>
    <row r="9" spans="1:10" x14ac:dyDescent="0.25">
      <c r="A9" s="1" t="s">
        <v>220</v>
      </c>
      <c r="B9" s="12" t="s">
        <v>13</v>
      </c>
      <c r="C9" s="156" t="s">
        <v>92</v>
      </c>
      <c r="D9" s="2245"/>
      <c r="E9" s="2245"/>
      <c r="F9" s="301" t="s">
        <v>153</v>
      </c>
      <c r="H9">
        <f>_xlfn.NUMBERVALUE(LEFT(B9,FIND(" ",B9)))</f>
        <v>24</v>
      </c>
      <c r="I9">
        <f t="shared" ref="I9" si="6">_xlfn.NUMBERVALUE(LEFT(C9,FIND(" ",C9)))</f>
        <v>56</v>
      </c>
      <c r="J9">
        <f t="shared" ref="J9" si="7">_xlfn.NUMBERVALUE(LEFT(F9,FIND(" ",F9)))</f>
        <v>21</v>
      </c>
    </row>
    <row r="10" spans="1:10" x14ac:dyDescent="0.25">
      <c r="A10" s="1" t="s">
        <v>221</v>
      </c>
      <c r="B10" s="13" t="s">
        <v>8</v>
      </c>
      <c r="C10" s="157" t="s">
        <v>8</v>
      </c>
      <c r="D10" s="2245"/>
      <c r="E10" s="2245"/>
      <c r="F10" s="302" t="s">
        <v>8</v>
      </c>
      <c r="H10">
        <f>_xlfn.NUMBERVALUE(RIGHT(B9,FIND(" ",B9)))</f>
        <v>3.75</v>
      </c>
      <c r="I10">
        <f t="shared" ref="I10" si="8">_xlfn.NUMBERVALUE(RIGHT(C9,FIND(" ",C9)))</f>
        <v>4.8</v>
      </c>
      <c r="J10">
        <f t="shared" ref="J10" si="9">_xlfn.NUMBERVALUE(RIGHT(F9,FIND(" ",F9)))</f>
        <v>2.6</v>
      </c>
    </row>
    <row r="11" spans="1:10" x14ac:dyDescent="0.25">
      <c r="A11" s="1" t="s">
        <v>222</v>
      </c>
      <c r="B11" s="14" t="s">
        <v>14</v>
      </c>
      <c r="C11" s="158" t="s">
        <v>93</v>
      </c>
      <c r="D11" s="2245"/>
      <c r="E11" s="2245"/>
      <c r="F11" s="303" t="s">
        <v>154</v>
      </c>
      <c r="H11">
        <f>_xlfn.NUMBERVALUE(LEFT(B11,FIND(" ",B11)))</f>
        <v>67.2</v>
      </c>
      <c r="I11">
        <f t="shared" ref="I11" si="10">_xlfn.NUMBERVALUE(LEFT(C11,FIND(" ",C11)))</f>
        <v>24</v>
      </c>
      <c r="J11">
        <f t="shared" ref="J11" si="11">_xlfn.NUMBERVALUE(LEFT(F11,FIND(" ",F11)))</f>
        <v>8.4</v>
      </c>
    </row>
    <row r="12" spans="1:10" x14ac:dyDescent="0.25">
      <c r="A12" s="1" t="s">
        <v>223</v>
      </c>
      <c r="B12" s="15" t="s">
        <v>8</v>
      </c>
      <c r="C12" s="159" t="s">
        <v>8</v>
      </c>
      <c r="D12" s="2245"/>
      <c r="E12" s="2245"/>
      <c r="F12" s="304" t="s">
        <v>8</v>
      </c>
      <c r="H12">
        <f>_xlfn.NUMBERVALUE(RIGHT(B11,FIND(" ",B11)))</f>
        <v>4.18</v>
      </c>
      <c r="I12">
        <f t="shared" ref="I12" si="12">_xlfn.NUMBERVALUE(RIGHT(C11,FIND(" ",C11)))</f>
        <v>2.6</v>
      </c>
      <c r="J12">
        <f t="shared" ref="J12" si="13">_xlfn.NUMBERVALUE(RIGHT(F11,FIND(" ",F11)))</f>
        <v>1.58</v>
      </c>
    </row>
    <row r="13" spans="1:10" x14ac:dyDescent="0.25">
      <c r="A13" s="1" t="s">
        <v>224</v>
      </c>
      <c r="B13" s="16" t="s">
        <v>15</v>
      </c>
      <c r="C13" s="160" t="s">
        <v>94</v>
      </c>
      <c r="D13" s="2245"/>
      <c r="E13" s="2245"/>
      <c r="F13" s="305" t="s">
        <v>155</v>
      </c>
      <c r="H13">
        <f>_xlfn.NUMBERVALUE(LEFT(B13,FIND(" ",B13)))</f>
        <v>86</v>
      </c>
      <c r="I13">
        <f t="shared" ref="I13" si="14">_xlfn.NUMBERVALUE(LEFT(C13,FIND(" ",C13)))</f>
        <v>9.6</v>
      </c>
      <c r="J13">
        <f t="shared" ref="J13" si="15">_xlfn.NUMBERVALUE(LEFT(F13,FIND(" ",F13)))</f>
        <v>6</v>
      </c>
    </row>
    <row r="14" spans="1:10" x14ac:dyDescent="0.25">
      <c r="A14" s="1" t="s">
        <v>225</v>
      </c>
      <c r="B14" s="17" t="s">
        <v>8</v>
      </c>
      <c r="C14" s="161" t="s">
        <v>8</v>
      </c>
      <c r="D14" s="2245"/>
      <c r="E14" s="2245"/>
      <c r="F14" s="306" t="s">
        <v>8</v>
      </c>
      <c r="H14">
        <f>_xlfn.NUMBERVALUE(RIGHT(B13,FIND(" ",B13)))</f>
        <v>3.44</v>
      </c>
      <c r="I14">
        <f t="shared" ref="I14" si="16">_xlfn.NUMBERVALUE(RIGHT(C13,FIND(" ",C13)))</f>
        <v>1.63</v>
      </c>
      <c r="J14">
        <f t="shared" ref="J14" si="17">_xlfn.NUMBERVALUE(RIGHT(F13,FIND(" ",F13)))</f>
        <v>1.85</v>
      </c>
    </row>
    <row r="15" spans="1:10" ht="30" x14ac:dyDescent="0.25">
      <c r="A15" s="1" t="s">
        <v>213</v>
      </c>
      <c r="B15" s="18" t="s">
        <v>16</v>
      </c>
      <c r="C15" s="162" t="s">
        <v>95</v>
      </c>
      <c r="D15" s="2245"/>
      <c r="E15" s="2245"/>
      <c r="F15" s="307" t="s">
        <v>156</v>
      </c>
    </row>
    <row r="16" spans="1:10" x14ac:dyDescent="0.25">
      <c r="A16" s="1" t="s">
        <v>214</v>
      </c>
      <c r="B16" s="19" t="s">
        <v>8</v>
      </c>
      <c r="C16" s="163" t="s">
        <v>8</v>
      </c>
      <c r="D16" s="2245"/>
      <c r="E16" s="2245"/>
      <c r="F16" s="308" t="s">
        <v>8</v>
      </c>
    </row>
    <row r="17" spans="1:10" x14ac:dyDescent="0.25">
      <c r="A17" s="1" t="s">
        <v>215</v>
      </c>
      <c r="B17" s="20" t="s">
        <v>17</v>
      </c>
      <c r="C17" s="164" t="s">
        <v>89</v>
      </c>
      <c r="D17" s="2245"/>
      <c r="E17" s="2245"/>
      <c r="F17" s="309" t="s">
        <v>89</v>
      </c>
      <c r="H17">
        <f>_xlfn.NUMBERVALUE(B17)</f>
        <v>42</v>
      </c>
      <c r="I17">
        <f>_xlfn.NUMBERVALUE(C17)</f>
        <v>41</v>
      </c>
      <c r="J17">
        <f t="shared" ref="J17:J18" si="18">_xlfn.NUMBERVALUE(F17)</f>
        <v>41</v>
      </c>
    </row>
    <row r="18" spans="1:10" x14ac:dyDescent="0.25">
      <c r="A18" s="1" t="s">
        <v>226</v>
      </c>
      <c r="B18" s="21" t="s">
        <v>18</v>
      </c>
      <c r="C18" s="165" t="s">
        <v>96</v>
      </c>
      <c r="D18" s="2245"/>
      <c r="E18" s="2245"/>
      <c r="F18" s="310" t="s">
        <v>157</v>
      </c>
      <c r="H18">
        <f t="shared" ref="H18" si="19">_xlfn.NUMBERVALUE(B18)</f>
        <v>19.399999999999999</v>
      </c>
      <c r="I18">
        <f>_xlfn.NUMBERVALUE(C18)</f>
        <v>55</v>
      </c>
      <c r="J18">
        <f t="shared" si="18"/>
        <v>26.7</v>
      </c>
    </row>
    <row r="19" spans="1:10" x14ac:dyDescent="0.25">
      <c r="A19" s="1" t="s">
        <v>227</v>
      </c>
      <c r="B19" s="444" t="s">
        <v>19</v>
      </c>
      <c r="C19" s="166" t="s">
        <v>97</v>
      </c>
      <c r="D19" s="2245"/>
      <c r="E19" s="2245"/>
      <c r="F19" s="311" t="s">
        <v>158</v>
      </c>
      <c r="H19">
        <f>_xlfn.NUMBERVALUE(LEFT(B19,FIND(" ",B19)))</f>
        <v>4.4000000000000004</v>
      </c>
      <c r="I19">
        <f t="shared" ref="I19" si="20">_xlfn.NUMBERVALUE(LEFT(C19,FIND(" ",C19)))</f>
        <v>3</v>
      </c>
      <c r="J19">
        <f t="shared" ref="J19" si="21">_xlfn.NUMBERVALUE(LEFT(F19,FIND(" ",F19)))</f>
        <v>2.7</v>
      </c>
    </row>
    <row r="20" spans="1:10" x14ac:dyDescent="0.25">
      <c r="A20" s="1" t="s">
        <v>228</v>
      </c>
      <c r="B20" s="22" t="s">
        <v>8</v>
      </c>
      <c r="C20" s="167" t="s">
        <v>8</v>
      </c>
      <c r="D20" s="2245"/>
      <c r="E20" s="2245"/>
      <c r="F20" s="312" t="s">
        <v>8</v>
      </c>
      <c r="H20">
        <v>61.8</v>
      </c>
      <c r="I20">
        <f t="shared" ref="I20" si="22">_xlfn.NUMBERVALUE(RIGHT(C19,FIND(" ",C19)))</f>
        <v>19</v>
      </c>
      <c r="J20">
        <f t="shared" ref="J20" si="23">_xlfn.NUMBERVALUE(RIGHT(F19,FIND(" ",F19)))</f>
        <v>19</v>
      </c>
    </row>
    <row r="21" spans="1:10" x14ac:dyDescent="0.25">
      <c r="A21" s="1" t="s">
        <v>229</v>
      </c>
      <c r="B21" s="23" t="s">
        <v>20</v>
      </c>
      <c r="C21" s="168" t="s">
        <v>54</v>
      </c>
      <c r="D21" s="2245"/>
      <c r="E21" s="2245"/>
      <c r="F21" s="313" t="s">
        <v>29</v>
      </c>
      <c r="H21">
        <f t="shared" ref="H21:H23" si="24">_xlfn.NUMBERVALUE(B21)</f>
        <v>2.5</v>
      </c>
      <c r="I21">
        <f t="shared" ref="I21:I23" si="25">_xlfn.NUMBERVALUE(C21)</f>
        <v>2</v>
      </c>
      <c r="J21">
        <f t="shared" ref="J21:J23" si="26">_xlfn.NUMBERVALUE(F21)</f>
        <v>3</v>
      </c>
    </row>
    <row r="22" spans="1:10" x14ac:dyDescent="0.25">
      <c r="A22" s="1" t="s">
        <v>230</v>
      </c>
      <c r="B22" s="24" t="s">
        <v>21</v>
      </c>
      <c r="C22" s="169" t="s">
        <v>98</v>
      </c>
      <c r="D22" s="2245"/>
      <c r="E22" s="2245"/>
      <c r="F22" s="314" t="s">
        <v>114</v>
      </c>
      <c r="H22">
        <f t="shared" si="24"/>
        <v>29</v>
      </c>
      <c r="I22">
        <f t="shared" si="25"/>
        <v>45.2</v>
      </c>
      <c r="J22">
        <f t="shared" si="26"/>
        <v>26</v>
      </c>
    </row>
    <row r="23" spans="1:10" x14ac:dyDescent="0.25">
      <c r="A23" s="1" t="s">
        <v>231</v>
      </c>
      <c r="B23" s="25" t="s">
        <v>6</v>
      </c>
      <c r="C23" s="170" t="s">
        <v>99</v>
      </c>
      <c r="D23" s="2245"/>
      <c r="E23" s="2245"/>
      <c r="F23" s="315" t="s">
        <v>54</v>
      </c>
      <c r="H23">
        <f t="shared" si="24"/>
        <v>3.4</v>
      </c>
      <c r="I23">
        <f t="shared" si="25"/>
        <v>2.7</v>
      </c>
      <c r="J23">
        <f t="shared" si="26"/>
        <v>2</v>
      </c>
    </row>
    <row r="24" spans="1:10" x14ac:dyDescent="0.25">
      <c r="A24" s="1" t="s">
        <v>232</v>
      </c>
      <c r="B24" s="26" t="s">
        <v>8</v>
      </c>
      <c r="C24" s="171" t="s">
        <v>8</v>
      </c>
      <c r="D24" s="2245"/>
      <c r="E24" s="2245"/>
      <c r="F24" s="316" t="s">
        <v>8</v>
      </c>
      <c r="H24">
        <f>_xlfn.NUMBERVALUE(LEFT(B25,FIND(" ",B25)))</f>
        <v>30</v>
      </c>
      <c r="I24">
        <f>_xlfn.NUMBERVALUE(LEFT(C25,FIND(" ",C25)))</f>
        <v>60</v>
      </c>
      <c r="J24">
        <f>_xlfn.NUMBERVALUE(LEFT(F25,FIND(" ",F25)))</f>
        <v>9</v>
      </c>
    </row>
    <row r="25" spans="1:10" x14ac:dyDescent="0.25">
      <c r="A25" s="1" t="s">
        <v>233</v>
      </c>
      <c r="B25" s="27" t="s">
        <v>22</v>
      </c>
      <c r="C25" s="172" t="s">
        <v>100</v>
      </c>
      <c r="D25" s="2245"/>
      <c r="E25" s="2245"/>
      <c r="F25" s="317" t="s">
        <v>159</v>
      </c>
      <c r="H25">
        <f>_xlfn.NUMBERVALUE(RIGHT(B25,FIND(" ",B25)))</f>
        <v>3.5</v>
      </c>
      <c r="I25">
        <f>_xlfn.NUMBERVALUE(RIGHT(C25,FIND(" ",C25)))</f>
        <v>3.6</v>
      </c>
      <c r="J25">
        <f>_xlfn.NUMBERVALUE(RIGHT(F25,FIND(" ",F25)))</f>
        <v>3.4</v>
      </c>
    </row>
    <row r="26" spans="1:10" x14ac:dyDescent="0.25">
      <c r="A26" s="1" t="s">
        <v>234</v>
      </c>
      <c r="B26" s="28" t="s">
        <v>8</v>
      </c>
      <c r="C26" s="173" t="s">
        <v>8</v>
      </c>
      <c r="D26" s="2245"/>
      <c r="E26" s="2245"/>
      <c r="F26" s="318" t="s">
        <v>8</v>
      </c>
      <c r="H26">
        <f>_xlfn.NUMBERVALUE(LEFT(B27,FIND(" ",B27)))</f>
        <v>84.2</v>
      </c>
      <c r="I26">
        <f>_xlfn.NUMBERVALUE(LEFT(C27,FIND(" ",C27)))</f>
        <v>9</v>
      </c>
      <c r="J26">
        <f>_xlfn.NUMBERVALUE(LEFT(F27,FIND(" ",F27)))</f>
        <v>7</v>
      </c>
    </row>
    <row r="27" spans="1:10" x14ac:dyDescent="0.25">
      <c r="A27" s="1" t="s">
        <v>235</v>
      </c>
      <c r="B27" s="29" t="s">
        <v>23</v>
      </c>
      <c r="C27" s="174" t="s">
        <v>101</v>
      </c>
      <c r="D27" s="2245"/>
      <c r="E27" s="2245"/>
      <c r="F27" s="319" t="s">
        <v>160</v>
      </c>
      <c r="H27">
        <f>_xlfn.NUMBERVALUE(RIGHT(B27,FIND(" ",B27)))</f>
        <v>22.8</v>
      </c>
      <c r="I27">
        <f>_xlfn.NUMBERVALUE(RIGHT(C27,FIND(" ",C27)))</f>
        <v>1.3</v>
      </c>
      <c r="J27">
        <f>_xlfn.NUMBERVALUE(RIGHT(F27,FIND(" ",F27)))</f>
        <v>1.9</v>
      </c>
    </row>
    <row r="28" spans="1:10" x14ac:dyDescent="0.25">
      <c r="A28" s="1"/>
      <c r="B28" s="30" t="s">
        <v>8</v>
      </c>
      <c r="C28" s="175" t="s">
        <v>8</v>
      </c>
      <c r="D28" s="2245"/>
      <c r="E28" s="2245"/>
      <c r="F28" s="320" t="s">
        <v>8</v>
      </c>
    </row>
    <row r="29" spans="1:10" ht="30" x14ac:dyDescent="0.25">
      <c r="A29" s="1" t="s">
        <v>213</v>
      </c>
      <c r="B29" s="31" t="s">
        <v>16</v>
      </c>
      <c r="C29" s="176" t="s">
        <v>95</v>
      </c>
      <c r="D29" s="2245"/>
      <c r="E29" s="2245"/>
      <c r="F29" s="321" t="s">
        <v>161</v>
      </c>
    </row>
    <row r="30" spans="1:10" x14ac:dyDescent="0.25">
      <c r="A30" s="1" t="s">
        <v>214</v>
      </c>
      <c r="B30" s="32" t="s">
        <v>8</v>
      </c>
      <c r="C30" s="177" t="s">
        <v>8</v>
      </c>
      <c r="D30" s="2245"/>
      <c r="E30" s="2245"/>
      <c r="F30" s="322" t="s">
        <v>8</v>
      </c>
    </row>
    <row r="31" spans="1:10" x14ac:dyDescent="0.25">
      <c r="A31" s="1" t="s">
        <v>215</v>
      </c>
      <c r="B31" s="33" t="s">
        <v>24</v>
      </c>
      <c r="C31" s="178" t="s">
        <v>24</v>
      </c>
      <c r="D31" s="2245"/>
      <c r="E31" s="2245"/>
      <c r="F31" s="323" t="s">
        <v>24</v>
      </c>
      <c r="H31">
        <f t="shared" ref="H31:H37" si="27">_xlfn.NUMBERVALUE(B31)</f>
        <v>45</v>
      </c>
      <c r="I31">
        <f t="shared" ref="I31:I37" si="28">_xlfn.NUMBERVALUE(C31)</f>
        <v>45</v>
      </c>
      <c r="J31">
        <f t="shared" ref="J31:J37" si="29">_xlfn.NUMBERVALUE(F31)</f>
        <v>45</v>
      </c>
    </row>
    <row r="32" spans="1:10" x14ac:dyDescent="0.25">
      <c r="A32" s="1" t="s">
        <v>236</v>
      </c>
      <c r="B32" s="34" t="s">
        <v>5</v>
      </c>
      <c r="C32" s="179" t="s">
        <v>87</v>
      </c>
      <c r="D32" s="2245"/>
      <c r="E32" s="2245"/>
      <c r="F32" s="324" t="s">
        <v>162</v>
      </c>
      <c r="H32">
        <f t="shared" si="27"/>
        <v>26.6</v>
      </c>
      <c r="I32">
        <f t="shared" si="28"/>
        <v>46</v>
      </c>
      <c r="J32">
        <f t="shared" si="29"/>
        <v>27.5</v>
      </c>
    </row>
    <row r="33" spans="1:10" x14ac:dyDescent="0.25">
      <c r="A33" s="1" t="s">
        <v>237</v>
      </c>
      <c r="B33" s="35" t="s">
        <v>25</v>
      </c>
      <c r="C33" s="180" t="s">
        <v>102</v>
      </c>
      <c r="D33" s="2245"/>
      <c r="E33" s="2245"/>
      <c r="F33" s="325" t="s">
        <v>20</v>
      </c>
      <c r="H33">
        <f t="shared" si="27"/>
        <v>4.2</v>
      </c>
      <c r="I33">
        <f t="shared" si="28"/>
        <v>3.5</v>
      </c>
      <c r="J33">
        <f t="shared" si="29"/>
        <v>2.5</v>
      </c>
    </row>
    <row r="34" spans="1:10" x14ac:dyDescent="0.25">
      <c r="A34" s="1" t="s">
        <v>238</v>
      </c>
      <c r="B34" s="36" t="s">
        <v>26</v>
      </c>
      <c r="C34" s="181" t="s">
        <v>103</v>
      </c>
      <c r="D34" s="2245"/>
      <c r="E34" s="2245"/>
      <c r="F34" s="326" t="s">
        <v>163</v>
      </c>
      <c r="H34">
        <f t="shared" si="27"/>
        <v>19.899999999999999</v>
      </c>
      <c r="I34">
        <f t="shared" si="28"/>
        <v>60</v>
      </c>
      <c r="J34">
        <f t="shared" si="29"/>
        <v>18.8</v>
      </c>
    </row>
    <row r="35" spans="1:10" x14ac:dyDescent="0.25">
      <c r="A35" s="1" t="s">
        <v>239</v>
      </c>
      <c r="B35" s="37" t="s">
        <v>27</v>
      </c>
      <c r="C35" s="182" t="s">
        <v>104</v>
      </c>
      <c r="D35" s="2245"/>
      <c r="E35" s="2245"/>
      <c r="F35" s="327" t="s">
        <v>64</v>
      </c>
      <c r="H35">
        <f t="shared" si="27"/>
        <v>4.0999999999999996</v>
      </c>
      <c r="I35">
        <f t="shared" si="28"/>
        <v>5</v>
      </c>
      <c r="J35">
        <f t="shared" si="29"/>
        <v>3.3</v>
      </c>
    </row>
    <row r="36" spans="1:10" x14ac:dyDescent="0.25">
      <c r="A36" s="1" t="s">
        <v>240</v>
      </c>
      <c r="B36" s="38" t="s">
        <v>28</v>
      </c>
      <c r="C36" s="183" t="s">
        <v>96</v>
      </c>
      <c r="D36" s="2245"/>
      <c r="E36" s="2245"/>
      <c r="F36" s="328" t="s">
        <v>164</v>
      </c>
      <c r="H36">
        <f t="shared" si="27"/>
        <v>35</v>
      </c>
      <c r="I36">
        <f t="shared" si="28"/>
        <v>55</v>
      </c>
      <c r="J36">
        <f t="shared" si="29"/>
        <v>10</v>
      </c>
    </row>
    <row r="37" spans="1:10" x14ac:dyDescent="0.25">
      <c r="A37" s="1" t="s">
        <v>241</v>
      </c>
      <c r="B37" s="39" t="s">
        <v>29</v>
      </c>
      <c r="C37" s="184" t="s">
        <v>105</v>
      </c>
      <c r="D37" s="2245"/>
      <c r="E37" s="2245"/>
      <c r="F37" s="329" t="s">
        <v>54</v>
      </c>
      <c r="H37">
        <f t="shared" si="27"/>
        <v>3</v>
      </c>
      <c r="I37">
        <f t="shared" si="28"/>
        <v>3.9</v>
      </c>
      <c r="J37">
        <f t="shared" si="29"/>
        <v>2</v>
      </c>
    </row>
    <row r="38" spans="1:10" x14ac:dyDescent="0.25">
      <c r="A38" s="1" t="s">
        <v>242</v>
      </c>
      <c r="B38" s="40" t="s">
        <v>8</v>
      </c>
      <c r="C38" s="185" t="s">
        <v>8</v>
      </c>
      <c r="D38" s="2245"/>
      <c r="E38" s="2245"/>
      <c r="F38" s="330" t="s">
        <v>8</v>
      </c>
      <c r="H38">
        <f>_xlfn.NUMBERVALUE(B39)</f>
        <v>55.8</v>
      </c>
      <c r="I38">
        <f>_xlfn.NUMBERVALUE(C39)</f>
        <v>36</v>
      </c>
      <c r="J38">
        <f t="shared" ref="J38:J39" si="30">_xlfn.NUMBERVALUE(F39)</f>
        <v>8.1999999999999993</v>
      </c>
    </row>
    <row r="39" spans="1:10" x14ac:dyDescent="0.25">
      <c r="A39" s="1" t="s">
        <v>243</v>
      </c>
      <c r="B39" s="41" t="s">
        <v>30</v>
      </c>
      <c r="C39" s="186" t="s">
        <v>106</v>
      </c>
      <c r="D39" s="2245"/>
      <c r="E39" s="2245"/>
      <c r="F39" s="331" t="s">
        <v>165</v>
      </c>
      <c r="H39">
        <f>_xlfn.NUMBERVALUE(B40)</f>
        <v>3.8</v>
      </c>
      <c r="I39">
        <f>_xlfn.NUMBERVALUE(C40)</f>
        <v>3.2</v>
      </c>
      <c r="J39">
        <f t="shared" si="30"/>
        <v>2.2000000000000002</v>
      </c>
    </row>
    <row r="40" spans="1:10" x14ac:dyDescent="0.25">
      <c r="A40" s="1" t="s">
        <v>244</v>
      </c>
      <c r="B40" s="42" t="s">
        <v>31</v>
      </c>
      <c r="C40" s="187" t="s">
        <v>107</v>
      </c>
      <c r="D40" s="2245"/>
      <c r="E40" s="2245"/>
      <c r="F40" s="332" t="s">
        <v>166</v>
      </c>
      <c r="H40">
        <f>_xlfn.NUMBERVALUE(B42)</f>
        <v>18</v>
      </c>
      <c r="I40">
        <f>_xlfn.NUMBERVALUE(C42)</f>
        <v>56</v>
      </c>
      <c r="J40">
        <f t="shared" ref="J40:J41" si="31">_xlfn.NUMBERVALUE(F42)</f>
        <v>26</v>
      </c>
    </row>
    <row r="41" spans="1:10" x14ac:dyDescent="0.25">
      <c r="A41" s="1" t="s">
        <v>245</v>
      </c>
      <c r="B41" s="43" t="s">
        <v>8</v>
      </c>
      <c r="C41" s="188" t="s">
        <v>8</v>
      </c>
      <c r="D41" s="2245"/>
      <c r="E41" s="2245"/>
      <c r="F41" s="333" t="s">
        <v>8</v>
      </c>
      <c r="H41">
        <f>_xlfn.NUMBERVALUE(B43)</f>
        <v>4</v>
      </c>
      <c r="I41">
        <f>_xlfn.NUMBERVALUE(C43)</f>
        <v>5</v>
      </c>
      <c r="J41">
        <f t="shared" si="31"/>
        <v>2.7</v>
      </c>
    </row>
    <row r="42" spans="1:10" x14ac:dyDescent="0.25">
      <c r="A42" s="1"/>
      <c r="B42" s="44" t="s">
        <v>32</v>
      </c>
      <c r="C42" s="189" t="s">
        <v>39</v>
      </c>
      <c r="D42" s="2245"/>
      <c r="E42" s="2245"/>
      <c r="F42" s="334" t="s">
        <v>114</v>
      </c>
    </row>
    <row r="43" spans="1:10" x14ac:dyDescent="0.25">
      <c r="A43" s="1"/>
      <c r="B43" s="45" t="s">
        <v>33</v>
      </c>
      <c r="C43" s="190" t="s">
        <v>104</v>
      </c>
      <c r="D43" s="2245"/>
      <c r="E43" s="2245"/>
      <c r="F43" s="335" t="s">
        <v>7</v>
      </c>
    </row>
    <row r="44" spans="1:10" x14ac:dyDescent="0.25">
      <c r="A44" s="1"/>
      <c r="B44" s="46" t="s">
        <v>8</v>
      </c>
      <c r="C44" s="191" t="s">
        <v>8</v>
      </c>
      <c r="D44" s="2245"/>
      <c r="E44" s="2245"/>
      <c r="F44" s="336" t="s">
        <v>8</v>
      </c>
    </row>
    <row r="45" spans="1:10" ht="30" x14ac:dyDescent="0.25">
      <c r="A45" s="1" t="s">
        <v>213</v>
      </c>
      <c r="B45" s="47" t="s">
        <v>16</v>
      </c>
      <c r="C45" s="192" t="s">
        <v>95</v>
      </c>
      <c r="D45" s="2245"/>
      <c r="E45" s="2245"/>
      <c r="F45" s="337" t="s">
        <v>156</v>
      </c>
    </row>
    <row r="46" spans="1:10" x14ac:dyDescent="0.25">
      <c r="A46" s="1" t="s">
        <v>214</v>
      </c>
      <c r="B46" s="48" t="s">
        <v>34</v>
      </c>
      <c r="C46" s="193" t="s">
        <v>34</v>
      </c>
      <c r="D46" s="2245"/>
      <c r="E46" s="2245"/>
      <c r="F46" s="338" t="s">
        <v>34</v>
      </c>
    </row>
    <row r="47" spans="1:10" x14ac:dyDescent="0.25">
      <c r="A47" s="1" t="s">
        <v>215</v>
      </c>
      <c r="B47" s="49" t="s">
        <v>35</v>
      </c>
      <c r="C47" s="194" t="s">
        <v>108</v>
      </c>
      <c r="D47" s="2245"/>
      <c r="E47" s="2245"/>
      <c r="F47" s="339" t="s">
        <v>167</v>
      </c>
    </row>
    <row r="48" spans="1:10" x14ac:dyDescent="0.25">
      <c r="A48" s="1" t="s">
        <v>246</v>
      </c>
      <c r="B48" s="50" t="s">
        <v>36</v>
      </c>
      <c r="C48" s="195" t="s">
        <v>109</v>
      </c>
      <c r="D48" s="2245"/>
      <c r="E48" s="2245"/>
      <c r="F48" s="340" t="s">
        <v>168</v>
      </c>
    </row>
    <row r="49" spans="1:10" x14ac:dyDescent="0.25">
      <c r="A49" s="1" t="s">
        <v>247</v>
      </c>
      <c r="B49" s="51" t="s">
        <v>37</v>
      </c>
      <c r="C49" s="196" t="s">
        <v>110</v>
      </c>
      <c r="D49" s="2245"/>
      <c r="E49" s="2245"/>
      <c r="F49" s="341" t="s">
        <v>169</v>
      </c>
    </row>
    <row r="50" spans="1:10" x14ac:dyDescent="0.25">
      <c r="A50" s="1" t="s">
        <v>248</v>
      </c>
      <c r="B50" s="52" t="s">
        <v>38</v>
      </c>
      <c r="C50" s="197" t="s">
        <v>111</v>
      </c>
      <c r="D50" s="2245"/>
      <c r="E50" s="2245"/>
      <c r="F50" s="342" t="s">
        <v>29</v>
      </c>
    </row>
    <row r="51" spans="1:10" x14ac:dyDescent="0.25">
      <c r="A51" s="1" t="s">
        <v>249</v>
      </c>
      <c r="B51" s="53" t="s">
        <v>39</v>
      </c>
      <c r="C51" s="198" t="s">
        <v>112</v>
      </c>
      <c r="D51" s="2245"/>
      <c r="E51" s="2245"/>
      <c r="F51" s="343" t="s">
        <v>170</v>
      </c>
    </row>
    <row r="52" spans="1:10" x14ac:dyDescent="0.25">
      <c r="A52" s="1" t="s">
        <v>250</v>
      </c>
      <c r="B52" s="54" t="s">
        <v>40</v>
      </c>
      <c r="C52" s="199" t="s">
        <v>113</v>
      </c>
      <c r="D52" s="2245"/>
      <c r="E52" s="2245"/>
      <c r="F52" s="344" t="s">
        <v>171</v>
      </c>
    </row>
    <row r="53" spans="1:10" x14ac:dyDescent="0.25">
      <c r="A53" s="1" t="s">
        <v>251</v>
      </c>
      <c r="B53" s="55" t="s">
        <v>8</v>
      </c>
      <c r="C53" s="200" t="s">
        <v>8</v>
      </c>
      <c r="D53" s="2245"/>
      <c r="E53" s="2245"/>
      <c r="F53" s="345" t="s">
        <v>8</v>
      </c>
    </row>
    <row r="54" spans="1:10" x14ac:dyDescent="0.25">
      <c r="A54" s="1" t="s">
        <v>252</v>
      </c>
      <c r="B54" s="56" t="s">
        <v>41</v>
      </c>
      <c r="C54" s="201" t="s">
        <v>42</v>
      </c>
      <c r="D54" s="2245"/>
      <c r="E54" s="2245"/>
      <c r="F54" s="346" t="s">
        <v>171</v>
      </c>
    </row>
    <row r="55" spans="1:10" x14ac:dyDescent="0.25">
      <c r="A55" s="1" t="s">
        <v>253</v>
      </c>
      <c r="B55" s="57" t="s">
        <v>42</v>
      </c>
      <c r="C55" s="202" t="s">
        <v>8</v>
      </c>
      <c r="D55" s="2245"/>
      <c r="E55" s="2245"/>
      <c r="F55" s="347" t="s">
        <v>172</v>
      </c>
    </row>
    <row r="56" spans="1:10" x14ac:dyDescent="0.25">
      <c r="A56" s="1"/>
      <c r="B56" s="58" t="s">
        <v>8</v>
      </c>
      <c r="C56" s="203" t="s">
        <v>8</v>
      </c>
      <c r="D56" s="2245"/>
      <c r="E56" s="2245"/>
      <c r="F56" s="348" t="s">
        <v>8</v>
      </c>
    </row>
    <row r="57" spans="1:10" x14ac:dyDescent="0.25">
      <c r="A57" s="1"/>
      <c r="B57" s="59" t="s">
        <v>43</v>
      </c>
      <c r="C57" s="204" t="s">
        <v>114</v>
      </c>
      <c r="D57" s="2245"/>
      <c r="E57" s="2245"/>
      <c r="F57" s="349" t="s">
        <v>173</v>
      </c>
    </row>
    <row r="58" spans="1:10" x14ac:dyDescent="0.25">
      <c r="A58" s="1"/>
      <c r="B58" s="60" t="s">
        <v>312</v>
      </c>
      <c r="C58" s="205" t="s">
        <v>313</v>
      </c>
      <c r="D58" s="2245"/>
      <c r="E58" s="2245"/>
      <c r="F58" s="350" t="s">
        <v>115</v>
      </c>
    </row>
    <row r="59" spans="1:10" x14ac:dyDescent="0.25">
      <c r="A59" s="1" t="s">
        <v>174</v>
      </c>
      <c r="B59" s="61" t="s">
        <v>8</v>
      </c>
      <c r="C59" s="206" t="s">
        <v>8</v>
      </c>
      <c r="D59" s="2245"/>
      <c r="E59" s="2245"/>
      <c r="F59" s="351" t="s">
        <v>8</v>
      </c>
    </row>
    <row r="60" spans="1:10" ht="30" x14ac:dyDescent="0.25">
      <c r="A60" s="1" t="s">
        <v>213</v>
      </c>
      <c r="B60" s="62" t="s">
        <v>16</v>
      </c>
      <c r="C60" s="207" t="s">
        <v>95</v>
      </c>
      <c r="D60" s="2245"/>
      <c r="E60" s="2245"/>
      <c r="F60" s="352" t="s">
        <v>175</v>
      </c>
    </row>
    <row r="61" spans="1:10" x14ac:dyDescent="0.25">
      <c r="A61" s="1" t="s">
        <v>214</v>
      </c>
      <c r="B61" s="63" t="s">
        <v>8</v>
      </c>
      <c r="C61" s="208" t="s">
        <v>8</v>
      </c>
      <c r="D61" s="2245"/>
      <c r="E61" s="2245"/>
      <c r="F61" s="353" t="s">
        <v>8</v>
      </c>
    </row>
    <row r="62" spans="1:10" x14ac:dyDescent="0.25">
      <c r="A62" s="1" t="s">
        <v>215</v>
      </c>
      <c r="B62" s="64" t="s">
        <v>44</v>
      </c>
      <c r="C62" s="209" t="s">
        <v>44</v>
      </c>
      <c r="D62" s="2245"/>
      <c r="E62" s="2245"/>
      <c r="F62" s="354" t="s">
        <v>176</v>
      </c>
      <c r="H62">
        <f t="shared" ref="H62" si="32">_xlfn.NUMBERVALUE(B62)</f>
        <v>54</v>
      </c>
      <c r="I62">
        <f t="shared" ref="I62" si="33">_xlfn.NUMBERVALUE(C62)</f>
        <v>54</v>
      </c>
      <c r="J62">
        <f t="shared" ref="J62" si="34">_xlfn.NUMBERVALUE(F62)</f>
        <v>53</v>
      </c>
    </row>
    <row r="63" spans="1:10" x14ac:dyDescent="0.25">
      <c r="A63" s="1" t="s">
        <v>254</v>
      </c>
      <c r="B63" s="65" t="s">
        <v>45</v>
      </c>
      <c r="C63" s="210" t="s">
        <v>116</v>
      </c>
      <c r="D63" s="2245"/>
      <c r="E63" s="2245"/>
      <c r="F63" s="355" t="s">
        <v>177</v>
      </c>
      <c r="H63">
        <f>_xlfn.NUMBERVALUE(LEFT(B63,FIND(" ",B63)))</f>
        <v>65</v>
      </c>
      <c r="I63">
        <f t="shared" ref="I63" si="35">_xlfn.NUMBERVALUE(LEFT(C63,FIND(" ",C63)))</f>
        <v>27</v>
      </c>
      <c r="J63">
        <f t="shared" ref="J63" si="36">_xlfn.NUMBERVALUE(LEFT(F63,FIND(" ",F63)))</f>
        <v>9</v>
      </c>
    </row>
    <row r="64" spans="1:10" x14ac:dyDescent="0.25">
      <c r="A64" s="1" t="s">
        <v>255</v>
      </c>
      <c r="B64" s="66" t="s">
        <v>46</v>
      </c>
      <c r="C64" s="211" t="s">
        <v>117</v>
      </c>
      <c r="D64" s="2245"/>
      <c r="E64" s="2245"/>
      <c r="F64" s="356" t="s">
        <v>178</v>
      </c>
      <c r="H64">
        <f>_xlfn.NUMBERVALUE(RIGHT(B63,FIND(" ",B63)))</f>
        <v>3</v>
      </c>
      <c r="I64">
        <f t="shared" ref="I64" si="37">_xlfn.NUMBERVALUE(RIGHT(C63,FIND(" ",C63)))</f>
        <v>3</v>
      </c>
      <c r="J64">
        <f t="shared" ref="J64" si="38">_xlfn.NUMBERVALUE(RIGHT(F63,FIND(" ",F63)))</f>
        <v>2</v>
      </c>
    </row>
    <row r="65" spans="1:10" x14ac:dyDescent="0.25">
      <c r="A65" s="1" t="s">
        <v>256</v>
      </c>
      <c r="B65" s="67" t="s">
        <v>47</v>
      </c>
      <c r="C65" s="212" t="s">
        <v>59</v>
      </c>
      <c r="D65" s="2245"/>
      <c r="E65" s="2245"/>
      <c r="F65" s="357" t="s">
        <v>179</v>
      </c>
      <c r="H65">
        <f>_xlfn.NUMBERVALUE(LEFT(B64,FIND(" ",B64)))</f>
        <v>63.6</v>
      </c>
      <c r="I65">
        <f t="shared" ref="I65" si="39">_xlfn.NUMBERVALUE(LEFT(C64,FIND(" ",C64)))</f>
        <v>15.5</v>
      </c>
      <c r="J65">
        <v>21.6</v>
      </c>
    </row>
    <row r="66" spans="1:10" x14ac:dyDescent="0.25">
      <c r="A66" s="1" t="s">
        <v>257</v>
      </c>
      <c r="B66" s="68" t="s">
        <v>36</v>
      </c>
      <c r="C66" s="213" t="s">
        <v>118</v>
      </c>
      <c r="D66" s="2245"/>
      <c r="E66" s="2245"/>
      <c r="F66" s="358" t="s">
        <v>33</v>
      </c>
      <c r="H66">
        <v>3.1</v>
      </c>
      <c r="I66">
        <v>2.5</v>
      </c>
      <c r="J66">
        <f t="shared" ref="J66" si="40">_xlfn.NUMBERVALUE(RIGHT(F64,FIND(" ",F64)))</f>
        <v>2.2999999999999998</v>
      </c>
    </row>
    <row r="67" spans="1:10" x14ac:dyDescent="0.25">
      <c r="A67" s="1" t="s">
        <v>258</v>
      </c>
      <c r="B67" s="69" t="s">
        <v>8</v>
      </c>
      <c r="C67" s="214" t="s">
        <v>8</v>
      </c>
      <c r="D67" s="2245"/>
      <c r="E67" s="2245"/>
      <c r="F67" s="359" t="s">
        <v>8</v>
      </c>
      <c r="H67">
        <f>_xlfn.NUMBERVALUE(B66)</f>
        <v>6</v>
      </c>
      <c r="I67">
        <f>_xlfn.NUMBERVALUE(C66)</f>
        <v>4.9000000000000004</v>
      </c>
      <c r="J67">
        <f t="shared" ref="J67" si="41">_xlfn.NUMBERVALUE(F66)</f>
        <v>4</v>
      </c>
    </row>
    <row r="68" spans="1:10" x14ac:dyDescent="0.25">
      <c r="A68" s="1" t="s">
        <v>259</v>
      </c>
      <c r="B68" s="70" t="s">
        <v>48</v>
      </c>
      <c r="C68" s="215" t="s">
        <v>119</v>
      </c>
      <c r="D68" s="2245"/>
      <c r="E68" s="2245"/>
      <c r="F68" s="360" t="s">
        <v>180</v>
      </c>
      <c r="H68">
        <f>_xlfn.NUMBERVALUE(LEFT(B68,FIND(" ",B68)))</f>
        <v>45</v>
      </c>
      <c r="I68">
        <f t="shared" ref="I68" si="42">_xlfn.NUMBERVALUE(LEFT(C68,FIND(" ",C68)))</f>
        <v>33</v>
      </c>
      <c r="J68">
        <f t="shared" ref="J68" si="43">_xlfn.NUMBERVALUE(LEFT(F68,FIND(" ",F68)))</f>
        <v>22.5</v>
      </c>
    </row>
    <row r="69" spans="1:10" x14ac:dyDescent="0.25">
      <c r="A69" s="1" t="s">
        <v>260</v>
      </c>
      <c r="B69" s="71" t="s">
        <v>8</v>
      </c>
      <c r="C69" s="216" t="s">
        <v>8</v>
      </c>
      <c r="D69" s="2245"/>
      <c r="E69" s="2245"/>
      <c r="F69" s="361" t="s">
        <v>8</v>
      </c>
      <c r="H69">
        <f>_xlfn.NUMBERVALUE(RIGHT(B68,FIND(" ",B68)))</f>
        <v>3</v>
      </c>
      <c r="I69">
        <f t="shared" ref="I69" si="44">_xlfn.NUMBERVALUE(RIGHT(C68,FIND(" ",C68)))</f>
        <v>4.0999999999999996</v>
      </c>
      <c r="J69">
        <v>4.5</v>
      </c>
    </row>
    <row r="70" spans="1:10" x14ac:dyDescent="0.25">
      <c r="A70" s="1" t="s">
        <v>261</v>
      </c>
      <c r="B70" s="72" t="s">
        <v>49</v>
      </c>
      <c r="C70" s="217" t="s">
        <v>120</v>
      </c>
      <c r="D70" s="2245"/>
      <c r="E70" s="2245"/>
      <c r="F70" s="362" t="s">
        <v>181</v>
      </c>
      <c r="H70">
        <f>_xlfn.NUMBERVALUE(LEFT(B70,FIND(" ",B70)))</f>
        <v>22</v>
      </c>
      <c r="I70">
        <f t="shared" ref="I70" si="45">_xlfn.NUMBERVALUE(LEFT(C70,FIND(" ",C70)))</f>
        <v>61.2</v>
      </c>
      <c r="J70">
        <f t="shared" ref="J70" si="46">_xlfn.NUMBERVALUE(LEFT(F70,FIND(" ",F70)))</f>
        <v>16</v>
      </c>
    </row>
    <row r="71" spans="1:10" x14ac:dyDescent="0.25">
      <c r="A71" s="1" t="s">
        <v>262</v>
      </c>
      <c r="B71" s="73" t="s">
        <v>8</v>
      </c>
      <c r="C71" s="218" t="s">
        <v>8</v>
      </c>
      <c r="D71" s="2245"/>
      <c r="E71" s="2245"/>
      <c r="F71" s="363" t="s">
        <v>8</v>
      </c>
      <c r="H71">
        <f>_xlfn.NUMBERVALUE(RIGHT(B70,FIND(" ",B70)))</f>
        <v>5.8</v>
      </c>
      <c r="I71">
        <v>6.9</v>
      </c>
      <c r="J71">
        <f t="shared" ref="J71" si="47">_xlfn.NUMBERVALUE(RIGHT(F70,FIND(" ",F70)))</f>
        <v>5.4</v>
      </c>
    </row>
    <row r="72" spans="1:10" ht="30" x14ac:dyDescent="0.25">
      <c r="A72" s="1" t="s">
        <v>213</v>
      </c>
      <c r="B72" s="74" t="s">
        <v>16</v>
      </c>
      <c r="C72" s="219" t="s">
        <v>121</v>
      </c>
      <c r="D72" s="2245"/>
      <c r="E72" s="2245"/>
      <c r="F72" s="364" t="s">
        <v>175</v>
      </c>
    </row>
    <row r="73" spans="1:10" x14ac:dyDescent="0.25">
      <c r="A73" s="1" t="s">
        <v>214</v>
      </c>
      <c r="B73" s="75" t="s">
        <v>8</v>
      </c>
      <c r="C73" s="220" t="s">
        <v>8</v>
      </c>
      <c r="D73" s="2245"/>
      <c r="E73" s="2245"/>
      <c r="F73" s="365" t="s">
        <v>8</v>
      </c>
    </row>
    <row r="74" spans="1:10" x14ac:dyDescent="0.25">
      <c r="A74" s="1" t="s">
        <v>215</v>
      </c>
      <c r="B74" s="76" t="s">
        <v>50</v>
      </c>
      <c r="C74" s="221" t="s">
        <v>50</v>
      </c>
      <c r="D74" s="2245"/>
      <c r="E74" s="2245"/>
      <c r="F74" s="366" t="s">
        <v>50</v>
      </c>
      <c r="H74">
        <f t="shared" ref="H74" si="48">_xlfn.NUMBERVALUE(B74)</f>
        <v>52</v>
      </c>
      <c r="I74">
        <f t="shared" ref="I74:I76" si="49">_xlfn.NUMBERVALUE(C74)</f>
        <v>52</v>
      </c>
      <c r="J74">
        <f t="shared" ref="J74:J76" si="50">_xlfn.NUMBERVALUE(F74)</f>
        <v>52</v>
      </c>
    </row>
    <row r="75" spans="1:10" x14ac:dyDescent="0.25">
      <c r="A75" s="1" t="s">
        <v>263</v>
      </c>
      <c r="B75" s="77" t="s">
        <v>43</v>
      </c>
      <c r="C75" s="222" t="s">
        <v>114</v>
      </c>
      <c r="D75" s="2245"/>
      <c r="E75" s="2245"/>
      <c r="F75" s="367" t="s">
        <v>182</v>
      </c>
      <c r="H75">
        <f t="shared" ref="H75:H76" si="51">_xlfn.NUMBERVALUE(B75)</f>
        <v>65</v>
      </c>
      <c r="I75">
        <f t="shared" si="49"/>
        <v>26</v>
      </c>
      <c r="J75">
        <f t="shared" si="50"/>
        <v>9</v>
      </c>
    </row>
    <row r="76" spans="1:10" x14ac:dyDescent="0.25">
      <c r="A76" s="1" t="s">
        <v>264</v>
      </c>
      <c r="B76" s="78" t="s">
        <v>51</v>
      </c>
      <c r="C76" s="223" t="s">
        <v>54</v>
      </c>
      <c r="D76" s="2245"/>
      <c r="E76" s="2245"/>
      <c r="F76" s="368" t="s">
        <v>183</v>
      </c>
      <c r="H76">
        <f t="shared" si="51"/>
        <v>2.2999999999999998</v>
      </c>
      <c r="I76">
        <f t="shared" si="49"/>
        <v>2</v>
      </c>
      <c r="J76">
        <f t="shared" si="50"/>
        <v>1.6</v>
      </c>
    </row>
    <row r="77" spans="1:10" x14ac:dyDescent="0.25">
      <c r="A77" s="1" t="s">
        <v>265</v>
      </c>
      <c r="B77" s="79" t="s">
        <v>8</v>
      </c>
      <c r="C77" s="224" t="s">
        <v>8</v>
      </c>
      <c r="D77" s="2245"/>
      <c r="E77" s="2245"/>
      <c r="F77" s="369" t="s">
        <v>8</v>
      </c>
      <c r="H77">
        <f>_xlfn.NUMBERVALUE(LEFT(B78,FIND(" ",B78)))</f>
        <v>36.6</v>
      </c>
      <c r="I77">
        <f>_xlfn.NUMBERVALUE(LEFT(C78,FIND(" ",C78)))</f>
        <v>40</v>
      </c>
      <c r="J77">
        <f>_xlfn.NUMBERVALUE(LEFT(F78,FIND(" ",F78)))</f>
        <v>23</v>
      </c>
    </row>
    <row r="78" spans="1:10" x14ac:dyDescent="0.25">
      <c r="A78" s="1" t="s">
        <v>266</v>
      </c>
      <c r="B78" s="80" t="s">
        <v>52</v>
      </c>
      <c r="C78" s="225" t="s">
        <v>122</v>
      </c>
      <c r="D78" s="2245"/>
      <c r="E78" s="2245"/>
      <c r="F78" s="370" t="s">
        <v>184</v>
      </c>
      <c r="H78">
        <v>3.4</v>
      </c>
      <c r="I78">
        <f>_xlfn.NUMBERVALUE(RIGHT(C78,FIND(" ",C78)))</f>
        <v>3.1</v>
      </c>
      <c r="J78">
        <f>_xlfn.NUMBERVALUE(RIGHT(F78,FIND(" ",F78)))</f>
        <v>3</v>
      </c>
    </row>
    <row r="79" spans="1:10" x14ac:dyDescent="0.25">
      <c r="A79" s="1" t="s">
        <v>267</v>
      </c>
      <c r="B79" s="81" t="s">
        <v>53</v>
      </c>
      <c r="C79" s="226" t="s">
        <v>123</v>
      </c>
      <c r="D79" s="2245"/>
      <c r="E79" s="2245"/>
      <c r="F79" s="371" t="s">
        <v>185</v>
      </c>
      <c r="H79">
        <f t="shared" ref="H79:H80" si="52">_xlfn.NUMBERVALUE(B79)</f>
        <v>70</v>
      </c>
      <c r="I79">
        <f t="shared" ref="I79:I80" si="53">_xlfn.NUMBERVALUE(C79)</f>
        <v>23</v>
      </c>
      <c r="J79">
        <f t="shared" ref="J79:J80" si="54">_xlfn.NUMBERVALUE(F79)</f>
        <v>7</v>
      </c>
    </row>
    <row r="80" spans="1:10" x14ac:dyDescent="0.25">
      <c r="A80" s="1" t="s">
        <v>268</v>
      </c>
      <c r="B80" s="82" t="s">
        <v>31</v>
      </c>
      <c r="C80" s="227" t="s">
        <v>20</v>
      </c>
      <c r="D80" s="2245"/>
      <c r="E80" s="2245"/>
      <c r="F80" s="372" t="s">
        <v>54</v>
      </c>
      <c r="H80">
        <f t="shared" si="52"/>
        <v>3.8</v>
      </c>
      <c r="I80">
        <f t="shared" si="53"/>
        <v>2.5</v>
      </c>
      <c r="J80">
        <f t="shared" si="54"/>
        <v>2</v>
      </c>
    </row>
    <row r="81" spans="1:10" x14ac:dyDescent="0.25">
      <c r="A81" s="445" t="s">
        <v>362</v>
      </c>
      <c r="B81" s="83" t="s">
        <v>8</v>
      </c>
      <c r="C81" s="228" t="s">
        <v>8</v>
      </c>
      <c r="D81" s="2245"/>
      <c r="E81" s="2245"/>
      <c r="F81" s="373" t="s">
        <v>8</v>
      </c>
      <c r="H81">
        <f>_xlfn.NUMBERVALUE(B82)</f>
        <v>70</v>
      </c>
      <c r="I81">
        <f>_xlfn.NUMBERVALUE(C82)</f>
        <v>16.3</v>
      </c>
      <c r="J81">
        <f t="shared" ref="J81:J82" si="55">_xlfn.NUMBERVALUE(F82)</f>
        <v>14</v>
      </c>
    </row>
    <row r="82" spans="1:10" x14ac:dyDescent="0.25">
      <c r="A82" s="445" t="s">
        <v>363</v>
      </c>
      <c r="B82" s="84" t="s">
        <v>53</v>
      </c>
      <c r="C82" s="229" t="s">
        <v>124</v>
      </c>
      <c r="D82" s="2245"/>
      <c r="E82" s="2245"/>
      <c r="F82" s="374" t="s">
        <v>186</v>
      </c>
      <c r="H82">
        <f>_xlfn.NUMBERVALUE(B83)</f>
        <v>2</v>
      </c>
      <c r="I82">
        <f>_xlfn.NUMBERVALUE(C83)</f>
        <v>2.2999999999999998</v>
      </c>
      <c r="J82">
        <f t="shared" si="55"/>
        <v>2</v>
      </c>
    </row>
    <row r="83" spans="1:10" x14ac:dyDescent="0.25">
      <c r="A83" s="1" t="s">
        <v>269</v>
      </c>
      <c r="B83" s="85" t="s">
        <v>54</v>
      </c>
      <c r="C83" s="230" t="s">
        <v>51</v>
      </c>
      <c r="D83" s="2245"/>
      <c r="E83" s="2245"/>
      <c r="F83" s="375" t="s">
        <v>54</v>
      </c>
      <c r="H83">
        <f>_xlfn.NUMBERVALUE(B85)</f>
        <v>21.8</v>
      </c>
      <c r="I83">
        <f>_xlfn.NUMBERVALUE(C85)</f>
        <v>60</v>
      </c>
      <c r="J83">
        <f t="shared" ref="J83:J84" si="56">_xlfn.NUMBERVALUE(F85)</f>
        <v>19.100000000000001</v>
      </c>
    </row>
    <row r="84" spans="1:10" x14ac:dyDescent="0.25">
      <c r="A84" s="1" t="s">
        <v>270</v>
      </c>
      <c r="B84" s="86" t="s">
        <v>8</v>
      </c>
      <c r="C84" s="231" t="s">
        <v>8</v>
      </c>
      <c r="D84" s="2245"/>
      <c r="E84" s="2245"/>
      <c r="F84" s="376" t="s">
        <v>8</v>
      </c>
      <c r="H84">
        <f>_xlfn.NUMBERVALUE(B86)</f>
        <v>3.6</v>
      </c>
      <c r="I84">
        <f>_xlfn.NUMBERVALUE(C86)</f>
        <v>4.2</v>
      </c>
      <c r="J84">
        <f t="shared" si="56"/>
        <v>3.3</v>
      </c>
    </row>
    <row r="85" spans="1:10" x14ac:dyDescent="0.25">
      <c r="A85" s="1"/>
      <c r="B85" s="87" t="s">
        <v>55</v>
      </c>
      <c r="C85" s="232" t="s">
        <v>103</v>
      </c>
      <c r="D85" s="2245"/>
      <c r="E85" s="2245"/>
      <c r="F85" s="377" t="s">
        <v>187</v>
      </c>
    </row>
    <row r="86" spans="1:10" x14ac:dyDescent="0.25">
      <c r="A86" s="1"/>
      <c r="B86" s="88" t="s">
        <v>56</v>
      </c>
      <c r="C86" s="233" t="s">
        <v>25</v>
      </c>
      <c r="D86" s="2245"/>
      <c r="E86" s="2245"/>
      <c r="F86" s="378" t="s">
        <v>64</v>
      </c>
    </row>
    <row r="87" spans="1:10" x14ac:dyDescent="0.25">
      <c r="A87" s="1"/>
      <c r="B87" s="89" t="s">
        <v>8</v>
      </c>
      <c r="C87" s="234" t="s">
        <v>8</v>
      </c>
      <c r="D87" s="2245"/>
      <c r="E87" s="2245"/>
      <c r="F87" s="379" t="s">
        <v>8</v>
      </c>
    </row>
    <row r="88" spans="1:10" ht="30" x14ac:dyDescent="0.25">
      <c r="A88" s="1" t="s">
        <v>213</v>
      </c>
      <c r="B88" s="90" t="s">
        <v>16</v>
      </c>
      <c r="C88" s="235" t="s">
        <v>95</v>
      </c>
      <c r="D88" s="2245"/>
      <c r="E88" s="2245"/>
      <c r="F88" s="380" t="s">
        <v>175</v>
      </c>
    </row>
    <row r="89" spans="1:10" x14ac:dyDescent="0.25">
      <c r="A89" s="1" t="s">
        <v>214</v>
      </c>
      <c r="B89" s="91" t="s">
        <v>8</v>
      </c>
      <c r="C89" s="236" t="s">
        <v>8</v>
      </c>
      <c r="D89" s="2245"/>
      <c r="E89" s="2245"/>
      <c r="F89" s="381" t="s">
        <v>8</v>
      </c>
    </row>
    <row r="90" spans="1:10" x14ac:dyDescent="0.25">
      <c r="A90" s="1" t="s">
        <v>215</v>
      </c>
      <c r="B90" s="92" t="s">
        <v>57</v>
      </c>
      <c r="C90" s="237" t="s">
        <v>125</v>
      </c>
      <c r="D90" s="2245"/>
      <c r="E90" s="2245"/>
      <c r="F90" s="382" t="s">
        <v>125</v>
      </c>
      <c r="H90">
        <f t="shared" ref="H90:H96" si="57">_xlfn.NUMBERVALUE(B90)</f>
        <v>47</v>
      </c>
      <c r="I90">
        <f t="shared" ref="I90:I96" si="58">_xlfn.NUMBERVALUE(C90)</f>
        <v>48</v>
      </c>
      <c r="J90">
        <f t="shared" ref="J90:J96" si="59">_xlfn.NUMBERVALUE(F90)</f>
        <v>48</v>
      </c>
    </row>
    <row r="91" spans="1:10" x14ac:dyDescent="0.25">
      <c r="A91" s="1" t="s">
        <v>271</v>
      </c>
      <c r="B91" s="93" t="s">
        <v>58</v>
      </c>
      <c r="C91" s="238" t="s">
        <v>126</v>
      </c>
      <c r="D91" s="2245"/>
      <c r="E91" s="2245"/>
      <c r="F91" s="383" t="s">
        <v>188</v>
      </c>
      <c r="H91">
        <f t="shared" si="57"/>
        <v>67.5</v>
      </c>
      <c r="I91">
        <f t="shared" si="58"/>
        <v>22.3</v>
      </c>
      <c r="J91">
        <f t="shared" si="59"/>
        <v>8.9</v>
      </c>
    </row>
    <row r="92" spans="1:10" x14ac:dyDescent="0.25">
      <c r="A92" s="1" t="s">
        <v>272</v>
      </c>
      <c r="B92" s="94" t="s">
        <v>20</v>
      </c>
      <c r="C92" s="239" t="s">
        <v>31</v>
      </c>
      <c r="D92" s="2245"/>
      <c r="E92" s="2245"/>
      <c r="F92" s="384" t="s">
        <v>54</v>
      </c>
      <c r="H92">
        <f t="shared" si="57"/>
        <v>2.5</v>
      </c>
      <c r="I92">
        <f t="shared" si="58"/>
        <v>3.8</v>
      </c>
      <c r="J92">
        <f t="shared" si="59"/>
        <v>2</v>
      </c>
    </row>
    <row r="93" spans="1:10" x14ac:dyDescent="0.25">
      <c r="A93" s="1" t="s">
        <v>273</v>
      </c>
      <c r="B93" s="95" t="s">
        <v>59</v>
      </c>
      <c r="C93" s="240" t="s">
        <v>127</v>
      </c>
      <c r="D93" s="2245"/>
      <c r="E93" s="2245"/>
      <c r="F93" s="385" t="s">
        <v>189</v>
      </c>
      <c r="H93">
        <f t="shared" si="57"/>
        <v>47.8</v>
      </c>
      <c r="I93">
        <f t="shared" si="58"/>
        <v>35.5</v>
      </c>
      <c r="J93">
        <f t="shared" si="59"/>
        <v>17.399999999999999</v>
      </c>
    </row>
    <row r="94" spans="1:10" x14ac:dyDescent="0.25">
      <c r="A94" s="1" t="s">
        <v>274</v>
      </c>
      <c r="B94" s="96" t="s">
        <v>29</v>
      </c>
      <c r="C94" s="241" t="s">
        <v>128</v>
      </c>
      <c r="D94" s="2245"/>
      <c r="E94" s="2245"/>
      <c r="F94" s="386" t="s">
        <v>190</v>
      </c>
      <c r="H94">
        <f t="shared" si="57"/>
        <v>3</v>
      </c>
      <c r="I94">
        <f t="shared" si="58"/>
        <v>4.5999999999999996</v>
      </c>
      <c r="J94">
        <f t="shared" si="59"/>
        <v>2.6</v>
      </c>
    </row>
    <row r="95" spans="1:10" x14ac:dyDescent="0.25">
      <c r="A95" s="1" t="s">
        <v>275</v>
      </c>
      <c r="B95" s="97" t="s">
        <v>60</v>
      </c>
      <c r="C95" s="242" t="s">
        <v>96</v>
      </c>
      <c r="D95" s="2245"/>
      <c r="E95" s="2245"/>
      <c r="F95" s="387" t="s">
        <v>112</v>
      </c>
      <c r="H95">
        <f t="shared" si="57"/>
        <v>14.4</v>
      </c>
      <c r="I95">
        <f t="shared" si="58"/>
        <v>55</v>
      </c>
      <c r="J95">
        <f t="shared" si="59"/>
        <v>30.2</v>
      </c>
    </row>
    <row r="96" spans="1:10" x14ac:dyDescent="0.25">
      <c r="A96" s="1" t="s">
        <v>276</v>
      </c>
      <c r="B96" s="98" t="s">
        <v>61</v>
      </c>
      <c r="C96" s="243" t="s">
        <v>129</v>
      </c>
      <c r="D96" s="2245"/>
      <c r="E96" s="2245"/>
      <c r="F96" s="388" t="s">
        <v>6</v>
      </c>
      <c r="H96">
        <f t="shared" si="57"/>
        <v>4.5</v>
      </c>
      <c r="I96">
        <f t="shared" si="58"/>
        <v>5.6</v>
      </c>
      <c r="J96">
        <f t="shared" si="59"/>
        <v>3.4</v>
      </c>
    </row>
    <row r="97" spans="1:10" x14ac:dyDescent="0.25">
      <c r="A97" s="1" t="s">
        <v>277</v>
      </c>
      <c r="B97" s="99" t="s">
        <v>8</v>
      </c>
      <c r="C97" s="244" t="s">
        <v>8</v>
      </c>
      <c r="D97" s="2245"/>
      <c r="E97" s="2245"/>
      <c r="F97" s="389" t="s">
        <v>8</v>
      </c>
      <c r="H97">
        <f>_xlfn.NUMBERVALUE(B98)</f>
        <v>31.9</v>
      </c>
      <c r="I97">
        <f>_xlfn.NUMBERVALUE(C98)</f>
        <v>52</v>
      </c>
      <c r="J97">
        <f t="shared" ref="J97:J98" si="60">_xlfn.NUMBERVALUE(F98)</f>
        <v>16</v>
      </c>
    </row>
    <row r="98" spans="1:10" x14ac:dyDescent="0.25">
      <c r="A98" s="1" t="s">
        <v>278</v>
      </c>
      <c r="B98" s="100" t="s">
        <v>62</v>
      </c>
      <c r="C98" s="245" t="s">
        <v>130</v>
      </c>
      <c r="D98" s="2245"/>
      <c r="E98" s="2245"/>
      <c r="F98" s="390" t="s">
        <v>35</v>
      </c>
      <c r="H98">
        <f>_xlfn.NUMBERVALUE(B99)</f>
        <v>3.6</v>
      </c>
      <c r="I98">
        <f>_xlfn.NUMBERVALUE(C99)</f>
        <v>3.1</v>
      </c>
      <c r="J98">
        <f t="shared" si="60"/>
        <v>3</v>
      </c>
    </row>
    <row r="99" spans="1:10" x14ac:dyDescent="0.25">
      <c r="A99" s="1" t="s">
        <v>279</v>
      </c>
      <c r="B99" s="101" t="s">
        <v>56</v>
      </c>
      <c r="C99" s="246" t="s">
        <v>40</v>
      </c>
      <c r="D99" s="2245"/>
      <c r="E99" s="2245"/>
      <c r="F99" s="391" t="s">
        <v>29</v>
      </c>
      <c r="H99">
        <f>_xlfn.NUMBERVALUE(B101)</f>
        <v>62.7</v>
      </c>
      <c r="I99">
        <f>_xlfn.NUMBERVALUE(C101)</f>
        <v>27</v>
      </c>
      <c r="J99">
        <f t="shared" ref="J99:J100" si="61">_xlfn.NUMBERVALUE(F101)</f>
        <v>9.1</v>
      </c>
    </row>
    <row r="100" spans="1:10" x14ac:dyDescent="0.25">
      <c r="A100" s="1" t="s">
        <v>280</v>
      </c>
      <c r="B100" s="102" t="s">
        <v>8</v>
      </c>
      <c r="C100" s="247" t="s">
        <v>8</v>
      </c>
      <c r="D100" s="2245"/>
      <c r="E100" s="2245"/>
      <c r="F100" s="392" t="s">
        <v>8</v>
      </c>
      <c r="H100">
        <f>_xlfn.NUMBERVALUE(B102)</f>
        <v>3.3</v>
      </c>
      <c r="I100">
        <f>_xlfn.NUMBERVALUE(C102)</f>
        <v>3</v>
      </c>
      <c r="J100">
        <f t="shared" si="61"/>
        <v>1.7</v>
      </c>
    </row>
    <row r="101" spans="1:10" x14ac:dyDescent="0.25">
      <c r="A101" s="1"/>
      <c r="B101" s="103" t="s">
        <v>63</v>
      </c>
      <c r="C101" s="248" t="s">
        <v>131</v>
      </c>
      <c r="D101" s="2245"/>
      <c r="E101" s="2245"/>
      <c r="F101" s="393" t="s">
        <v>191</v>
      </c>
    </row>
    <row r="102" spans="1:10" x14ac:dyDescent="0.25">
      <c r="A102" s="1"/>
      <c r="B102" s="104" t="s">
        <v>64</v>
      </c>
      <c r="C102" s="249" t="s">
        <v>29</v>
      </c>
      <c r="D102" s="2245"/>
      <c r="E102" s="2245"/>
      <c r="F102" s="394" t="s">
        <v>174</v>
      </c>
    </row>
    <row r="103" spans="1:10" x14ac:dyDescent="0.25">
      <c r="A103" s="1"/>
      <c r="B103" s="105" t="s">
        <v>8</v>
      </c>
      <c r="C103" s="250" t="s">
        <v>8</v>
      </c>
      <c r="D103" s="2245"/>
      <c r="E103" s="2245"/>
      <c r="F103" s="395" t="s">
        <v>8</v>
      </c>
    </row>
    <row r="104" spans="1:10" ht="30" x14ac:dyDescent="0.25">
      <c r="A104" s="1" t="s">
        <v>213</v>
      </c>
      <c r="B104" s="106" t="s">
        <v>9</v>
      </c>
      <c r="C104" s="251" t="s">
        <v>88</v>
      </c>
      <c r="D104" s="2245"/>
      <c r="E104" s="2245"/>
      <c r="F104" s="396" t="s">
        <v>150</v>
      </c>
    </row>
    <row r="105" spans="1:10" x14ac:dyDescent="0.25">
      <c r="A105" s="1" t="s">
        <v>214</v>
      </c>
      <c r="B105" s="107" t="s">
        <v>3</v>
      </c>
      <c r="C105" s="252" t="s">
        <v>3</v>
      </c>
      <c r="D105" s="2245"/>
      <c r="E105" s="2245"/>
      <c r="F105" s="397" t="s">
        <v>3</v>
      </c>
    </row>
    <row r="106" spans="1:10" x14ac:dyDescent="0.25">
      <c r="A106" s="1" t="s">
        <v>215</v>
      </c>
      <c r="B106" s="108" t="s">
        <v>24</v>
      </c>
      <c r="C106" s="253" t="s">
        <v>24</v>
      </c>
      <c r="D106" s="2245"/>
      <c r="E106" s="2245"/>
      <c r="F106" s="398" t="s">
        <v>24</v>
      </c>
      <c r="H106">
        <f t="shared" ref="H106" si="62">_xlfn.NUMBERVALUE(B106)</f>
        <v>45</v>
      </c>
      <c r="I106">
        <f t="shared" ref="I106" si="63">_xlfn.NUMBERVALUE(C106)</f>
        <v>45</v>
      </c>
      <c r="J106">
        <f t="shared" ref="J106" si="64">_xlfn.NUMBERVALUE(F106)</f>
        <v>45</v>
      </c>
    </row>
    <row r="107" spans="1:10" x14ac:dyDescent="0.25">
      <c r="A107" s="1" t="s">
        <v>281</v>
      </c>
      <c r="B107" s="109" t="s">
        <v>65</v>
      </c>
      <c r="C107" s="254" t="s">
        <v>132</v>
      </c>
      <c r="D107" s="2245"/>
      <c r="E107" s="2245"/>
      <c r="F107" s="399" t="s">
        <v>192</v>
      </c>
      <c r="H107">
        <f>_xlfn.NUMBERVALUE(LEFT(B107,FIND(" ",B107)))</f>
        <v>22</v>
      </c>
      <c r="I107">
        <f>_xlfn.NUMBERVALUE(LEFT(C107,FIND(" ",C107)))</f>
        <v>55.2</v>
      </c>
      <c r="J107">
        <f t="shared" ref="J107" si="65">_xlfn.NUMBERVALUE(LEFT(F107,FIND(" ",F107)))</f>
        <v>22.5</v>
      </c>
    </row>
    <row r="108" spans="1:10" x14ac:dyDescent="0.25">
      <c r="A108" s="1" t="s">
        <v>282</v>
      </c>
      <c r="B108" s="110" t="s">
        <v>66</v>
      </c>
      <c r="C108" s="255" t="s">
        <v>133</v>
      </c>
      <c r="D108" s="2245"/>
      <c r="E108" s="2245"/>
      <c r="F108" s="400" t="s">
        <v>193</v>
      </c>
      <c r="H108">
        <f>_xlfn.NUMBERVALUE(RIGHT(B107,FIND(" ",B107)))</f>
        <v>4.5999999999999996</v>
      </c>
      <c r="I108">
        <v>4.2</v>
      </c>
      <c r="J108">
        <v>1.5</v>
      </c>
    </row>
    <row r="109" spans="1:10" x14ac:dyDescent="0.25">
      <c r="A109" s="1" t="s">
        <v>283</v>
      </c>
      <c r="B109" s="111" t="s">
        <v>67</v>
      </c>
      <c r="C109" s="256" t="s">
        <v>134</v>
      </c>
      <c r="D109" s="2245"/>
      <c r="E109" s="2245"/>
      <c r="F109" s="401" t="s">
        <v>194</v>
      </c>
      <c r="H109">
        <f>_xlfn.NUMBERVALUE(LEFT(B108,FIND(" ",B108)))</f>
        <v>56</v>
      </c>
      <c r="I109">
        <f>_xlfn.NUMBERVALUE(LEFT(C108,FIND(" ",C108)))</f>
        <v>31</v>
      </c>
      <c r="J109">
        <f t="shared" ref="J109" si="66">_xlfn.NUMBERVALUE(LEFT(F108,FIND(" ",F108)))</f>
        <v>12</v>
      </c>
    </row>
    <row r="110" spans="1:10" x14ac:dyDescent="0.25">
      <c r="A110" s="1" t="s">
        <v>284</v>
      </c>
      <c r="B110" s="112" t="s">
        <v>68</v>
      </c>
      <c r="C110" s="257" t="s">
        <v>135</v>
      </c>
      <c r="D110" s="2245"/>
      <c r="E110" s="2245"/>
      <c r="F110" s="402" t="s">
        <v>195</v>
      </c>
      <c r="H110">
        <f>_xlfn.NUMBERVALUE(RIGHT(B108,FIND(" ",B108)))</f>
        <v>3</v>
      </c>
      <c r="I110">
        <f>_xlfn.NUMBERVALUE(RIGHT(C108,FIND(" ",C108)))</f>
        <v>3.8</v>
      </c>
      <c r="J110">
        <f t="shared" ref="J110" si="67">_xlfn.NUMBERVALUE(RIGHT(F108,FIND(" ",F108)))</f>
        <v>3</v>
      </c>
    </row>
    <row r="111" spans="1:10" x14ac:dyDescent="0.25">
      <c r="A111" s="445" t="s">
        <v>285</v>
      </c>
      <c r="B111" s="113" t="s">
        <v>69</v>
      </c>
      <c r="C111" s="258" t="s">
        <v>136</v>
      </c>
      <c r="D111" s="2245"/>
      <c r="E111" s="2245"/>
      <c r="F111" s="403" t="s">
        <v>196</v>
      </c>
      <c r="H111">
        <f>_xlfn.NUMBERVALUE(LEFT(B109,FIND(" ",B109)))</f>
        <v>33.6</v>
      </c>
      <c r="I111">
        <f>_xlfn.NUMBERVALUE(LEFT(C109,FIND(" ",C109)))</f>
        <v>34.200000000000003</v>
      </c>
      <c r="J111">
        <f t="shared" ref="J111" si="68">_xlfn.NUMBERVALUE(LEFT(F109,FIND(" ",F109)))</f>
        <v>32</v>
      </c>
    </row>
    <row r="112" spans="1:10" x14ac:dyDescent="0.25">
      <c r="A112" s="445" t="s">
        <v>364</v>
      </c>
      <c r="B112" s="440"/>
      <c r="C112" s="440"/>
      <c r="D112" s="2245"/>
      <c r="E112" s="2245"/>
      <c r="F112" s="440"/>
      <c r="H112">
        <v>3.2</v>
      </c>
      <c r="I112">
        <v>3.8</v>
      </c>
      <c r="J112">
        <f t="shared" ref="J112" si="69">_xlfn.NUMBERVALUE(RIGHT(F109,FIND(" ",F109)))</f>
        <v>3</v>
      </c>
    </row>
    <row r="113" spans="1:10" x14ac:dyDescent="0.25">
      <c r="A113" s="445" t="s">
        <v>365</v>
      </c>
      <c r="B113" s="440"/>
      <c r="C113" s="440"/>
      <c r="D113" s="2245"/>
      <c r="E113" s="2245"/>
      <c r="F113" s="440"/>
      <c r="H113">
        <f>_xlfn.NUMBERVALUE(LEFT(B110,FIND(" ",B110)))</f>
        <v>48</v>
      </c>
      <c r="I113">
        <f>_xlfn.NUMBERVALUE(LEFT(C110,FIND(" ",C110)))</f>
        <v>35</v>
      </c>
      <c r="J113">
        <f t="shared" ref="J113" si="70">_xlfn.NUMBERVALUE(LEFT(F110,FIND(" ",F110)))</f>
        <v>17.5</v>
      </c>
    </row>
    <row r="114" spans="1:10" x14ac:dyDescent="0.25">
      <c r="A114" s="445" t="s">
        <v>366</v>
      </c>
      <c r="B114" s="440"/>
      <c r="C114" s="440"/>
      <c r="D114" s="2245"/>
      <c r="E114" s="2245"/>
      <c r="F114" s="440"/>
      <c r="H114">
        <f>_xlfn.NUMBERVALUE(RIGHT(B110,FIND(" ",B110)))</f>
        <v>3</v>
      </c>
      <c r="I114">
        <f t="shared" ref="I114" si="71">_xlfn.NUMBERVALUE(RIGHT(C110,FIND(" ",C110)))</f>
        <v>2.8</v>
      </c>
      <c r="J114">
        <v>1.5</v>
      </c>
    </row>
    <row r="115" spans="1:10" x14ac:dyDescent="0.25">
      <c r="A115" s="445" t="s">
        <v>367</v>
      </c>
      <c r="B115" s="440"/>
      <c r="C115" s="440"/>
      <c r="D115" s="2245"/>
      <c r="E115" s="2245"/>
      <c r="F115" s="440"/>
      <c r="H115">
        <f>_xlfn.NUMBERVALUE(LEFT(B111,FIND(" ",B111)))</f>
        <v>18</v>
      </c>
      <c r="I115">
        <f>_xlfn.NUMBERVALUE(LEFT(C111,FIND(" ",C111)))</f>
        <v>54</v>
      </c>
      <c r="J115">
        <f>_xlfn.NUMBERVALUE(LEFT(F111,FIND(" ",F111)))</f>
        <v>25</v>
      </c>
    </row>
    <row r="116" spans="1:10" x14ac:dyDescent="0.25">
      <c r="A116" s="445" t="s">
        <v>368</v>
      </c>
      <c r="B116" s="440"/>
      <c r="C116" s="440"/>
      <c r="D116" s="2245"/>
      <c r="E116" s="2245"/>
      <c r="F116" s="440"/>
      <c r="H116">
        <f>_xlfn.NUMBERVALUE(RIGHT(B111,FIND(" ",B111)))</f>
        <v>4</v>
      </c>
      <c r="I116">
        <f>_xlfn.NUMBERVALUE(RIGHT(C111,FIND(" ",C111)))</f>
        <v>4</v>
      </c>
      <c r="J116">
        <f>_xlfn.NUMBERVALUE(RIGHT(F111,FIND(" ",F111)))</f>
        <v>2.5</v>
      </c>
    </row>
    <row r="117" spans="1:10" x14ac:dyDescent="0.25">
      <c r="A117" s="445"/>
      <c r="B117" s="440"/>
      <c r="C117" s="440"/>
      <c r="D117" s="2245"/>
      <c r="E117" s="2245"/>
      <c r="F117" s="440"/>
    </row>
    <row r="118" spans="1:10" ht="30" x14ac:dyDescent="0.25">
      <c r="A118" s="1" t="s">
        <v>213</v>
      </c>
      <c r="B118" s="114" t="s">
        <v>9</v>
      </c>
      <c r="C118" s="259" t="s">
        <v>88</v>
      </c>
      <c r="D118" s="2245"/>
      <c r="E118" s="2245"/>
      <c r="F118" s="404" t="s">
        <v>150</v>
      </c>
    </row>
    <row r="119" spans="1:10" x14ac:dyDescent="0.25">
      <c r="A119" s="1" t="s">
        <v>214</v>
      </c>
      <c r="B119" s="115" t="s">
        <v>3</v>
      </c>
      <c r="C119" s="260" t="s">
        <v>3</v>
      </c>
      <c r="D119" s="2245"/>
      <c r="E119" s="2245"/>
      <c r="F119" s="405" t="s">
        <v>3</v>
      </c>
    </row>
    <row r="120" spans="1:10" x14ac:dyDescent="0.25">
      <c r="A120" s="1" t="s">
        <v>215</v>
      </c>
      <c r="B120" s="116" t="s">
        <v>70</v>
      </c>
      <c r="C120" s="261" t="s">
        <v>70</v>
      </c>
      <c r="D120" s="2245"/>
      <c r="E120" s="2245"/>
      <c r="F120" s="406" t="s">
        <v>70</v>
      </c>
      <c r="H120">
        <f t="shared" ref="H120" si="72">_xlfn.NUMBERVALUE(B120)</f>
        <v>46</v>
      </c>
      <c r="I120">
        <f t="shared" ref="I120" si="73">_xlfn.NUMBERVALUE(C120)</f>
        <v>46</v>
      </c>
      <c r="J120">
        <f t="shared" ref="J120" si="74">_xlfn.NUMBERVALUE(F120)</f>
        <v>46</v>
      </c>
    </row>
    <row r="121" spans="1:10" x14ac:dyDescent="0.25">
      <c r="A121" s="1" t="s">
        <v>286</v>
      </c>
      <c r="B121" s="117" t="s">
        <v>71</v>
      </c>
      <c r="C121" s="262" t="s">
        <v>137</v>
      </c>
      <c r="D121" s="2245"/>
      <c r="E121" s="2245"/>
      <c r="F121" s="407" t="s">
        <v>197</v>
      </c>
      <c r="H121">
        <f>_xlfn.NUMBERVALUE(LEFT(B121,FIND(" ",B121)))</f>
        <v>18</v>
      </c>
      <c r="I121">
        <f>_xlfn.NUMBERVALUE(LEFT(C121,FIND(" ",C121)))</f>
        <v>55.4</v>
      </c>
      <c r="J121">
        <f t="shared" ref="J121" si="75">_xlfn.NUMBERVALUE(LEFT(F121,FIND(" ",F121)))</f>
        <v>25</v>
      </c>
    </row>
    <row r="122" spans="1:10" x14ac:dyDescent="0.25">
      <c r="A122" s="1" t="s">
        <v>287</v>
      </c>
      <c r="B122" s="118" t="s">
        <v>72</v>
      </c>
      <c r="C122" s="263" t="s">
        <v>138</v>
      </c>
      <c r="D122" s="2245"/>
      <c r="E122" s="2245"/>
      <c r="F122" s="408" t="s">
        <v>198</v>
      </c>
      <c r="H122">
        <f>_xlfn.NUMBERVALUE(RIGHT(B121,FIND(" ",B121)))</f>
        <v>3.5</v>
      </c>
      <c r="I122">
        <v>4.5999999999999996</v>
      </c>
      <c r="J122">
        <f t="shared" ref="J122" si="76">_xlfn.NUMBERVALUE(RIGHT(F121,FIND(" ",F121)))</f>
        <v>2</v>
      </c>
    </row>
    <row r="123" spans="1:10" x14ac:dyDescent="0.25">
      <c r="A123" s="1" t="s">
        <v>288</v>
      </c>
      <c r="B123" s="119" t="s">
        <v>8</v>
      </c>
      <c r="C123" s="264" t="s">
        <v>8</v>
      </c>
      <c r="D123" s="2245"/>
      <c r="E123" s="2245"/>
      <c r="F123" s="409" t="s">
        <v>8</v>
      </c>
      <c r="H123">
        <f>_xlfn.NUMBERVALUE(LEFT(B122,FIND(" ",B122)))</f>
        <v>20</v>
      </c>
      <c r="I123">
        <f>_xlfn.NUMBERVALUE(LEFT(C122,FIND(" ",C122)))</f>
        <v>65</v>
      </c>
      <c r="J123">
        <f t="shared" ref="J123" si="77">_xlfn.NUMBERVALUE(LEFT(F122,FIND(" ",F122)))</f>
        <v>15</v>
      </c>
    </row>
    <row r="124" spans="1:10" x14ac:dyDescent="0.25">
      <c r="A124" s="1" t="s">
        <v>289</v>
      </c>
      <c r="B124" s="120" t="s">
        <v>73</v>
      </c>
      <c r="C124" s="265" t="s">
        <v>139</v>
      </c>
      <c r="D124" s="2245"/>
      <c r="E124" s="2245"/>
      <c r="F124" s="410" t="s">
        <v>199</v>
      </c>
      <c r="H124">
        <f>_xlfn.NUMBERVALUE(RIGHT(B122,FIND(" ",B122)))</f>
        <v>3.8</v>
      </c>
      <c r="I124">
        <f>_xlfn.NUMBERVALUE(RIGHT(C122,FIND(" ",C122)))</f>
        <v>5</v>
      </c>
      <c r="J124">
        <f t="shared" ref="J124" si="78">_xlfn.NUMBERVALUE(RIGHT(F122,FIND(" ",F122)))</f>
        <v>3</v>
      </c>
    </row>
    <row r="125" spans="1:10" x14ac:dyDescent="0.25">
      <c r="A125" s="1" t="s">
        <v>290</v>
      </c>
      <c r="B125" s="121" t="s">
        <v>8</v>
      </c>
      <c r="C125" s="266" t="s">
        <v>8</v>
      </c>
      <c r="D125" s="2245"/>
      <c r="E125" s="2245"/>
      <c r="F125" s="411" t="s">
        <v>8</v>
      </c>
      <c r="H125">
        <f>_xlfn.NUMBERVALUE(LEFT(B124,FIND(" ",B124)))</f>
        <v>32.799999999999997</v>
      </c>
      <c r="I125">
        <f>_xlfn.NUMBERVALUE(LEFT(C124,FIND(" ",C124)))</f>
        <v>33.5</v>
      </c>
      <c r="J125">
        <f t="shared" ref="J125" si="79">_xlfn.NUMBERVALUE(LEFT(F124,FIND(" ",F124)))</f>
        <v>32.799999999999997</v>
      </c>
    </row>
    <row r="126" spans="1:10" x14ac:dyDescent="0.25">
      <c r="A126" s="1" t="s">
        <v>291</v>
      </c>
      <c r="B126" s="122" t="s">
        <v>74</v>
      </c>
      <c r="C126" s="267" t="s">
        <v>136</v>
      </c>
      <c r="D126" s="2245"/>
      <c r="E126" s="2245"/>
      <c r="F126" s="412" t="s">
        <v>200</v>
      </c>
      <c r="H126">
        <v>3.2</v>
      </c>
      <c r="I126">
        <v>3.5</v>
      </c>
      <c r="J126">
        <v>2.8</v>
      </c>
    </row>
    <row r="127" spans="1:10" x14ac:dyDescent="0.25">
      <c r="A127" s="1" t="s">
        <v>292</v>
      </c>
      <c r="B127" s="123" t="s">
        <v>75</v>
      </c>
      <c r="C127" s="268" t="s">
        <v>140</v>
      </c>
      <c r="D127" s="2245"/>
      <c r="E127" s="2245"/>
      <c r="F127" s="413" t="s">
        <v>201</v>
      </c>
      <c r="H127">
        <f>_xlfn.NUMBERVALUE(LEFT(B126,FIND(" ",B126)))</f>
        <v>31.2</v>
      </c>
      <c r="I127">
        <f>_xlfn.NUMBERVALUE(LEFT(C126,FIND(" ",C126)))</f>
        <v>54</v>
      </c>
      <c r="J127">
        <f t="shared" ref="J127" si="80">_xlfn.NUMBERVALUE(LEFT(F126,FIND(" ",F126)))</f>
        <v>14.9</v>
      </c>
    </row>
    <row r="128" spans="1:10" x14ac:dyDescent="0.25">
      <c r="A128" s="1" t="s">
        <v>293</v>
      </c>
      <c r="B128" s="124" t="s">
        <v>8</v>
      </c>
      <c r="C128" s="269" t="s">
        <v>8</v>
      </c>
      <c r="D128" s="2245"/>
      <c r="E128" s="2245"/>
      <c r="F128" s="414" t="s">
        <v>8</v>
      </c>
      <c r="H128">
        <v>4.2</v>
      </c>
      <c r="I128">
        <f t="shared" ref="I128" si="81">_xlfn.NUMBERVALUE(RIGHT(C126,FIND(" ",C126)))</f>
        <v>4</v>
      </c>
      <c r="J128">
        <v>2.4</v>
      </c>
    </row>
    <row r="129" spans="1:10" x14ac:dyDescent="0.25">
      <c r="A129" s="445" t="s">
        <v>370</v>
      </c>
      <c r="B129" s="440"/>
      <c r="C129" s="440"/>
      <c r="D129" s="2245"/>
      <c r="E129" s="2245"/>
      <c r="F129" s="440"/>
      <c r="H129">
        <f>_xlfn.NUMBERVALUE(LEFT(B127,FIND(" ",B127)))</f>
        <v>47.2</v>
      </c>
      <c r="I129">
        <f>_xlfn.NUMBERVALUE(LEFT(C127,FIND(" ",C127)))</f>
        <v>35</v>
      </c>
      <c r="J129">
        <f t="shared" ref="J129" si="82">_xlfn.NUMBERVALUE(LEFT(F127,FIND(" ",F127)))</f>
        <v>17.5</v>
      </c>
    </row>
    <row r="130" spans="1:10" x14ac:dyDescent="0.25">
      <c r="A130" s="445" t="s">
        <v>369</v>
      </c>
      <c r="B130" s="440"/>
      <c r="C130" s="440"/>
      <c r="D130" s="2245"/>
      <c r="E130" s="2245"/>
      <c r="F130" s="440"/>
      <c r="H130">
        <v>3.8</v>
      </c>
      <c r="I130">
        <f t="shared" ref="I130" si="83">_xlfn.NUMBERVALUE(RIGHT(C127,FIND(" ",C127)))</f>
        <v>3</v>
      </c>
      <c r="J130">
        <v>2.5</v>
      </c>
    </row>
    <row r="131" spans="1:10" x14ac:dyDescent="0.25">
      <c r="A131" s="1"/>
      <c r="B131" s="440"/>
      <c r="C131" s="440"/>
      <c r="D131" s="2245"/>
      <c r="E131" s="2245"/>
      <c r="F131" s="440"/>
    </row>
    <row r="132" spans="1:10" ht="30" x14ac:dyDescent="0.25">
      <c r="A132" s="1" t="s">
        <v>213</v>
      </c>
      <c r="B132" s="125" t="s">
        <v>9</v>
      </c>
      <c r="C132" s="270" t="s">
        <v>88</v>
      </c>
      <c r="D132" s="2245"/>
      <c r="E132" s="2245"/>
      <c r="F132" s="415" t="s">
        <v>150</v>
      </c>
    </row>
    <row r="133" spans="1:10" x14ac:dyDescent="0.25">
      <c r="A133" s="1" t="s">
        <v>214</v>
      </c>
      <c r="B133" s="126" t="s">
        <v>3</v>
      </c>
      <c r="C133" s="271" t="s">
        <v>3</v>
      </c>
      <c r="D133" s="2245"/>
      <c r="E133" s="2245"/>
      <c r="F133" s="416" t="s">
        <v>3</v>
      </c>
    </row>
    <row r="134" spans="1:10" x14ac:dyDescent="0.25">
      <c r="A134" s="1" t="s">
        <v>215</v>
      </c>
      <c r="B134" s="127" t="s">
        <v>24</v>
      </c>
      <c r="C134" s="272" t="s">
        <v>24</v>
      </c>
      <c r="D134" s="2245"/>
      <c r="E134" s="2245"/>
      <c r="F134" s="417" t="s">
        <v>4</v>
      </c>
      <c r="H134">
        <f t="shared" ref="H134" si="84">_xlfn.NUMBERVALUE(B134)</f>
        <v>45</v>
      </c>
      <c r="I134">
        <f t="shared" ref="I134" si="85">_xlfn.NUMBERVALUE(C134)</f>
        <v>45</v>
      </c>
      <c r="J134">
        <f t="shared" ref="J134" si="86">_xlfn.NUMBERVALUE(F134)</f>
        <v>43</v>
      </c>
    </row>
    <row r="135" spans="1:10" x14ac:dyDescent="0.25">
      <c r="A135" s="1" t="s">
        <v>294</v>
      </c>
      <c r="B135" s="128" t="s">
        <v>76</v>
      </c>
      <c r="C135" s="273" t="s">
        <v>141</v>
      </c>
      <c r="D135" s="2245"/>
      <c r="E135" s="2245"/>
      <c r="F135" s="418" t="s">
        <v>202</v>
      </c>
      <c r="H135">
        <f>_xlfn.NUMBERVALUE(LEFT(B135,FIND(" ",B135)))</f>
        <v>94</v>
      </c>
      <c r="I135">
        <f>_xlfn.NUMBERVALUE(LEFT(C135,FIND(" ",C135)))</f>
        <v>3</v>
      </c>
      <c r="J135">
        <f t="shared" ref="J135" si="87">_xlfn.NUMBERVALUE(LEFT(F135,FIND(" ",F135)))</f>
        <v>2</v>
      </c>
    </row>
    <row r="136" spans="1:10" x14ac:dyDescent="0.25">
      <c r="A136" s="1" t="s">
        <v>295</v>
      </c>
      <c r="B136" s="129" t="s">
        <v>77</v>
      </c>
      <c r="C136" s="274" t="s">
        <v>142</v>
      </c>
      <c r="D136" s="2245"/>
      <c r="E136" s="2245"/>
      <c r="F136" s="419" t="s">
        <v>203</v>
      </c>
      <c r="H136">
        <f>_xlfn.NUMBERVALUE(RIGHT(B135,FIND(" ",B135)))</f>
        <v>3</v>
      </c>
      <c r="I136">
        <f>_xlfn.NUMBERVALUE(RIGHT(C135,FIND(" ",C135)))</f>
        <v>1.8</v>
      </c>
      <c r="J136">
        <f t="shared" ref="J136" si="88">_xlfn.NUMBERVALUE(RIGHT(F135,FIND(" ",F135)))</f>
        <v>1.37</v>
      </c>
    </row>
    <row r="137" spans="1:10" x14ac:dyDescent="0.25">
      <c r="A137" s="1" t="s">
        <v>296</v>
      </c>
      <c r="B137" s="130" t="s">
        <v>8</v>
      </c>
      <c r="C137" s="275" t="s">
        <v>8</v>
      </c>
      <c r="D137" s="2245"/>
      <c r="E137" s="2245"/>
      <c r="F137" s="420" t="s">
        <v>8</v>
      </c>
      <c r="H137">
        <f>_xlfn.NUMBERVALUE(LEFT(B136,FIND(" ",B136)))</f>
        <v>18</v>
      </c>
      <c r="I137">
        <f t="shared" ref="I137" si="89">_xlfn.NUMBERVALUE(LEFT(C136,FIND(" ",C136)))</f>
        <v>54</v>
      </c>
      <c r="J137">
        <f t="shared" ref="J137" si="90">_xlfn.NUMBERVALUE(LEFT(F136,FIND(" ",F136)))</f>
        <v>25</v>
      </c>
    </row>
    <row r="138" spans="1:10" x14ac:dyDescent="0.25">
      <c r="A138" s="1" t="s">
        <v>297</v>
      </c>
      <c r="B138" s="131" t="s">
        <v>78</v>
      </c>
      <c r="C138" s="276" t="s">
        <v>143</v>
      </c>
      <c r="D138" s="2245"/>
      <c r="E138" s="2245"/>
      <c r="F138" s="421" t="s">
        <v>204</v>
      </c>
      <c r="H138">
        <f>_xlfn.NUMBERVALUE(RIGHT(B136,FIND(" ",B136)))</f>
        <v>4</v>
      </c>
      <c r="I138">
        <f t="shared" ref="I138" si="91">_xlfn.NUMBERVALUE(RIGHT(C136,FIND(" ",C136)))</f>
        <v>5</v>
      </c>
      <c r="J138">
        <f t="shared" ref="J138" si="92">_xlfn.NUMBERVALUE(RIGHT(F136,FIND(" ",F136)))</f>
        <v>3</v>
      </c>
    </row>
    <row r="139" spans="1:10" x14ac:dyDescent="0.25">
      <c r="A139" s="1" t="s">
        <v>298</v>
      </c>
      <c r="B139" s="132" t="s">
        <v>8</v>
      </c>
      <c r="C139" s="277" t="s">
        <v>8</v>
      </c>
      <c r="D139" s="2245"/>
      <c r="E139" s="2245"/>
      <c r="F139" s="422" t="s">
        <v>8</v>
      </c>
      <c r="H139">
        <f>_xlfn.NUMBERVALUE(LEFT(B138,FIND(" ",B138)))</f>
        <v>55.4</v>
      </c>
      <c r="I139">
        <f t="shared" ref="I139" si="93">_xlfn.NUMBERVALUE(LEFT(C138,FIND(" ",C138)))</f>
        <v>38</v>
      </c>
      <c r="J139">
        <f t="shared" ref="J139" si="94">_xlfn.NUMBERVALUE(LEFT(F138,FIND(" ",F138)))</f>
        <v>6</v>
      </c>
    </row>
    <row r="140" spans="1:10" x14ac:dyDescent="0.25">
      <c r="A140" s="1" t="s">
        <v>299</v>
      </c>
      <c r="B140" s="133" t="s">
        <v>79</v>
      </c>
      <c r="C140" s="278" t="s">
        <v>144</v>
      </c>
      <c r="D140" s="2245"/>
      <c r="E140" s="2245"/>
      <c r="F140" s="423" t="s">
        <v>205</v>
      </c>
      <c r="H140">
        <f>_xlfn.NUMBERVALUE(RIGHT(B138,FIND(" ",B138)))</f>
        <v>3.15</v>
      </c>
      <c r="I140">
        <f t="shared" ref="I140" si="95">_xlfn.NUMBERVALUE(RIGHT(C138,FIND(" ",C138)))</f>
        <v>3.6</v>
      </c>
      <c r="J140">
        <f t="shared" ref="J140" si="96">_xlfn.NUMBERVALUE(RIGHT(F138,FIND(" ",F138)))</f>
        <v>1.5</v>
      </c>
    </row>
    <row r="141" spans="1:10" x14ac:dyDescent="0.25">
      <c r="A141" s="1" t="s">
        <v>300</v>
      </c>
      <c r="B141" s="134" t="s">
        <v>80</v>
      </c>
      <c r="C141" s="279" t="s">
        <v>91</v>
      </c>
      <c r="D141" s="2245"/>
      <c r="E141" s="2245"/>
      <c r="F141" s="424" t="s">
        <v>206</v>
      </c>
      <c r="H141">
        <f>_xlfn.NUMBERVALUE(LEFT(B140,FIND(" ",B140)))</f>
        <v>48.9</v>
      </c>
      <c r="I141">
        <f>_xlfn.NUMBERVALUE(LEFT(C140,FIND(" ",C140)))</f>
        <v>35</v>
      </c>
      <c r="J141">
        <f t="shared" ref="J141" si="97">_xlfn.NUMBERVALUE(LEFT(F140,FIND(" ",F140)))</f>
        <v>15.9</v>
      </c>
    </row>
    <row r="142" spans="1:10" x14ac:dyDescent="0.25">
      <c r="A142" s="1" t="s">
        <v>301</v>
      </c>
      <c r="B142" s="135" t="s">
        <v>8</v>
      </c>
      <c r="C142" s="280" t="s">
        <v>8</v>
      </c>
      <c r="D142" s="2245"/>
      <c r="E142" s="2245"/>
      <c r="F142" s="425" t="s">
        <v>8</v>
      </c>
      <c r="H142">
        <f>_xlfn.NUMBERVALUE(RIGHT(B140,FIND(" ",B140)))</f>
        <v>2.9</v>
      </c>
      <c r="I142">
        <f>_xlfn.NUMBERVALUE(RIGHT(C140,FIND(" ",C140)))</f>
        <v>2.61</v>
      </c>
      <c r="J142">
        <f t="shared" ref="J142" si="98">_xlfn.NUMBERVALUE(RIGHT(F140,FIND(" ",F140)))</f>
        <v>2.2999999999999998</v>
      </c>
    </row>
    <row r="143" spans="1:10" x14ac:dyDescent="0.25">
      <c r="A143" s="445" t="s">
        <v>371</v>
      </c>
      <c r="B143" s="440"/>
      <c r="C143" s="440"/>
      <c r="D143" s="2245"/>
      <c r="E143" s="2245"/>
      <c r="F143" s="440"/>
      <c r="H143">
        <f>_xlfn.NUMBERVALUE(LEFT(B141,FIND(" ",B141)))</f>
        <v>24</v>
      </c>
      <c r="I143">
        <f>_xlfn.NUMBERVALUE(LEFT(C141,FIND(" ",C141)))</f>
        <v>53</v>
      </c>
      <c r="J143">
        <f t="shared" ref="J143" si="99">_xlfn.NUMBERVALUE(LEFT(F141,FIND(" ",F141)))</f>
        <v>23</v>
      </c>
    </row>
    <row r="144" spans="1:10" x14ac:dyDescent="0.25">
      <c r="A144" s="445" t="s">
        <v>372</v>
      </c>
      <c r="B144" s="440"/>
      <c r="C144" s="440"/>
      <c r="D144" s="2245"/>
      <c r="E144" s="2245"/>
      <c r="F144" s="440"/>
      <c r="H144">
        <f>_xlfn.NUMBERVALUE(RIGHT(B141,FIND(" ",B141)))</f>
        <v>4</v>
      </c>
      <c r="I144">
        <f>_xlfn.NUMBERVALUE(RIGHT(C141,FIND(" ",C141)))</f>
        <v>5</v>
      </c>
      <c r="J144">
        <f t="shared" ref="J144" si="100">_xlfn.NUMBERVALUE(RIGHT(F141,FIND(" ",F141)))</f>
        <v>3.92</v>
      </c>
    </row>
    <row r="145" spans="1:10" x14ac:dyDescent="0.25">
      <c r="A145" s="1"/>
      <c r="B145" s="440"/>
      <c r="C145" s="440"/>
      <c r="D145" s="2245"/>
      <c r="E145" s="2245"/>
      <c r="F145" s="440"/>
    </row>
    <row r="146" spans="1:10" ht="30" x14ac:dyDescent="0.25">
      <c r="A146" s="1" t="s">
        <v>213</v>
      </c>
      <c r="B146" s="136" t="s">
        <v>9</v>
      </c>
      <c r="C146" s="281" t="s">
        <v>88</v>
      </c>
      <c r="D146" s="2245"/>
      <c r="E146" s="2245"/>
      <c r="F146" s="426" t="s">
        <v>150</v>
      </c>
    </row>
    <row r="147" spans="1:10" x14ac:dyDescent="0.25">
      <c r="A147" s="1" t="s">
        <v>214</v>
      </c>
      <c r="B147" s="137" t="s">
        <v>3</v>
      </c>
      <c r="C147" s="282" t="s">
        <v>3</v>
      </c>
      <c r="D147" s="2245"/>
      <c r="E147" s="2245"/>
      <c r="F147" s="427" t="s">
        <v>3</v>
      </c>
    </row>
    <row r="148" spans="1:10" x14ac:dyDescent="0.25">
      <c r="A148" s="1" t="s">
        <v>215</v>
      </c>
      <c r="B148" s="138" t="s">
        <v>81</v>
      </c>
      <c r="C148" s="283" t="s">
        <v>81</v>
      </c>
      <c r="D148" s="2245"/>
      <c r="E148" s="2245"/>
      <c r="F148" s="428" t="s">
        <v>81</v>
      </c>
      <c r="H148">
        <f t="shared" ref="H148" si="101">_xlfn.NUMBERVALUE(B148)</f>
        <v>38</v>
      </c>
      <c r="I148">
        <f t="shared" ref="I148" si="102">_xlfn.NUMBERVALUE(C148)</f>
        <v>38</v>
      </c>
      <c r="J148">
        <f t="shared" ref="J148" si="103">_xlfn.NUMBERVALUE(F148)</f>
        <v>38</v>
      </c>
    </row>
    <row r="149" spans="1:10" x14ac:dyDescent="0.25">
      <c r="A149" s="1" t="s">
        <v>302</v>
      </c>
      <c r="B149" s="139" t="s">
        <v>82</v>
      </c>
      <c r="C149" s="284" t="s">
        <v>145</v>
      </c>
      <c r="D149" s="2245"/>
      <c r="E149" s="2245"/>
      <c r="F149" s="429" t="s">
        <v>207</v>
      </c>
      <c r="H149">
        <f>_xlfn.NUMBERVALUE(LEFT(B149,FIND(" ",B149)))</f>
        <v>61.5</v>
      </c>
      <c r="I149">
        <f t="shared" ref="I149" si="104">_xlfn.NUMBERVALUE(LEFT(C149,FIND(" ",C149)))</f>
        <v>26.6</v>
      </c>
      <c r="J149">
        <f t="shared" ref="J149" si="105">_xlfn.NUMBERVALUE(LEFT(F149,FIND(" ",F149)))</f>
        <v>12</v>
      </c>
    </row>
    <row r="150" spans="1:10" x14ac:dyDescent="0.25">
      <c r="A150" s="1" t="s">
        <v>303</v>
      </c>
      <c r="B150" s="140" t="s">
        <v>8</v>
      </c>
      <c r="C150" s="285" t="s">
        <v>8</v>
      </c>
      <c r="D150" s="2245"/>
      <c r="E150" s="2245"/>
      <c r="F150" s="430" t="s">
        <v>8</v>
      </c>
      <c r="H150">
        <f>_xlfn.NUMBERVALUE(RIGHT(B149,FIND(" ",B149)))</f>
        <v>3.5</v>
      </c>
      <c r="I150">
        <f t="shared" ref="I150" si="106">_xlfn.NUMBERVALUE(RIGHT(C149,FIND(" ",C149)))</f>
        <v>3.51</v>
      </c>
      <c r="J150">
        <f t="shared" ref="J150" si="107">_xlfn.NUMBERVALUE(RIGHT(F149,FIND(" ",F149)))</f>
        <v>2</v>
      </c>
    </row>
    <row r="151" spans="1:10" x14ac:dyDescent="0.25">
      <c r="A151" s="1" t="s">
        <v>304</v>
      </c>
      <c r="B151" s="141" t="s">
        <v>83</v>
      </c>
      <c r="C151" s="286" t="s">
        <v>146</v>
      </c>
      <c r="D151" s="2245"/>
      <c r="E151" s="2245"/>
      <c r="F151" s="431" t="s">
        <v>208</v>
      </c>
      <c r="H151">
        <f>_xlfn.NUMBERVALUE(LEFT(B151,FIND(" ",B151)))</f>
        <v>38.799999999999997</v>
      </c>
      <c r="I151">
        <f t="shared" ref="I151" si="108">_xlfn.NUMBERVALUE(LEFT(C151,FIND(" ",C151)))</f>
        <v>39.6</v>
      </c>
      <c r="J151">
        <f t="shared" ref="J151" si="109">_xlfn.NUMBERVALUE(LEFT(F151,FIND(" ",F151)))</f>
        <v>22</v>
      </c>
    </row>
    <row r="152" spans="1:10" x14ac:dyDescent="0.25">
      <c r="A152" s="1" t="s">
        <v>305</v>
      </c>
      <c r="B152" s="142" t="s">
        <v>8</v>
      </c>
      <c r="C152" s="287" t="s">
        <v>8</v>
      </c>
      <c r="D152" s="2245"/>
      <c r="E152" s="2245"/>
      <c r="F152" s="432" t="s">
        <v>8</v>
      </c>
      <c r="H152">
        <f>_xlfn.NUMBERVALUE(RIGHT(B151,FIND(" ",B151)))</f>
        <v>2.5</v>
      </c>
      <c r="I152">
        <f t="shared" ref="I152" si="110">_xlfn.NUMBERVALUE(RIGHT(C151,FIND(" ",C151)))</f>
        <v>2.4500000000000002</v>
      </c>
      <c r="J152">
        <f t="shared" ref="J152" si="111">_xlfn.NUMBERVALUE(RIGHT(F151,FIND(" ",F151)))</f>
        <v>2</v>
      </c>
    </row>
    <row r="153" spans="1:10" x14ac:dyDescent="0.25">
      <c r="A153" s="1" t="s">
        <v>306</v>
      </c>
      <c r="B153" s="143" t="s">
        <v>84</v>
      </c>
      <c r="C153" s="288" t="s">
        <v>147</v>
      </c>
      <c r="D153" s="2245"/>
      <c r="E153" s="2245"/>
      <c r="F153" s="433" t="s">
        <v>209</v>
      </c>
      <c r="H153">
        <f>_xlfn.NUMBERVALUE(LEFT(B153,FIND(" ",B153)))</f>
        <v>45.5</v>
      </c>
      <c r="I153">
        <f t="shared" ref="I153" si="112">_xlfn.NUMBERVALUE(LEFT(C153,FIND(" ",C153)))</f>
        <v>38.5</v>
      </c>
      <c r="J153">
        <f t="shared" ref="J153" si="113">_xlfn.NUMBERVALUE(LEFT(F153,FIND(" ",F153)))</f>
        <v>16.5</v>
      </c>
    </row>
    <row r="154" spans="1:10" x14ac:dyDescent="0.25">
      <c r="A154" s="1" t="s">
        <v>307</v>
      </c>
      <c r="B154" s="144" t="s">
        <v>8</v>
      </c>
      <c r="C154" s="289" t="s">
        <v>8</v>
      </c>
      <c r="D154" s="2245"/>
      <c r="E154" s="2245"/>
      <c r="F154" s="434" t="s">
        <v>8</v>
      </c>
      <c r="H154">
        <f>_xlfn.NUMBERVALUE(RIGHT(B153,FIND(" ",B153)))</f>
        <v>4.5</v>
      </c>
      <c r="I154">
        <f t="shared" ref="I154" si="114">_xlfn.NUMBERVALUE(RIGHT(C153,FIND(" ",C153)))</f>
        <v>2.95</v>
      </c>
      <c r="J154">
        <f t="shared" ref="J154" si="115">_xlfn.NUMBERVALUE(RIGHT(F153,FIND(" ",F153)))</f>
        <v>3.5</v>
      </c>
    </row>
    <row r="155" spans="1:10" x14ac:dyDescent="0.25">
      <c r="A155" s="1" t="s">
        <v>308</v>
      </c>
      <c r="B155" s="145" t="s">
        <v>85</v>
      </c>
      <c r="C155" s="290" t="s">
        <v>148</v>
      </c>
      <c r="D155" s="2245"/>
      <c r="E155" s="2245"/>
      <c r="F155" s="435" t="s">
        <v>210</v>
      </c>
      <c r="H155">
        <f>_xlfn.NUMBERVALUE(LEFT(B155,FIND(" ",B155)))</f>
        <v>26.9</v>
      </c>
      <c r="I155">
        <f t="shared" ref="I155" si="116">_xlfn.NUMBERVALUE(LEFT(C155,FIND(" ",C155)))</f>
        <v>54</v>
      </c>
      <c r="J155">
        <f t="shared" ref="J155" si="117">_xlfn.NUMBERVALUE(LEFT(F155,FIND(" ",F155)))</f>
        <v>19.600000000000001</v>
      </c>
    </row>
    <row r="156" spans="1:10" x14ac:dyDescent="0.25">
      <c r="A156" s="1" t="s">
        <v>309</v>
      </c>
      <c r="B156" s="146" t="s">
        <v>8</v>
      </c>
      <c r="C156" s="291" t="s">
        <v>8</v>
      </c>
      <c r="D156" s="2245"/>
      <c r="E156" s="2245"/>
      <c r="F156" s="436" t="s">
        <v>8</v>
      </c>
      <c r="H156">
        <f>_xlfn.NUMBERVALUE(RIGHT(B155,FIND(" ",B155)))</f>
        <v>2.86</v>
      </c>
      <c r="I156">
        <f t="shared" ref="I156" si="118">_xlfn.NUMBERVALUE(RIGHT(C155,FIND(" ",C155)))</f>
        <v>3.43</v>
      </c>
      <c r="J156">
        <f t="shared" ref="J156" si="119">_xlfn.NUMBERVALUE(RIGHT(F155,FIND(" ",F155)))</f>
        <v>2.7</v>
      </c>
    </row>
    <row r="157" spans="1:10" x14ac:dyDescent="0.25">
      <c r="A157" s="1" t="s">
        <v>310</v>
      </c>
      <c r="B157" s="147" t="s">
        <v>86</v>
      </c>
      <c r="C157" s="292" t="s">
        <v>149</v>
      </c>
      <c r="D157" s="2245"/>
      <c r="E157" s="2245"/>
      <c r="F157" s="437" t="s">
        <v>211</v>
      </c>
      <c r="H157">
        <f>_xlfn.NUMBERVALUE(LEFT(B157,FIND(" ",B157)))</f>
        <v>22.9</v>
      </c>
      <c r="I157">
        <f>_xlfn.NUMBERVALUE(LEFT(C157,FIND(" ",C157)))</f>
        <v>56</v>
      </c>
      <c r="J157">
        <f t="shared" ref="J157" si="120">_xlfn.NUMBERVALUE(LEFT(F157,FIND(" ",F157)))</f>
        <v>21</v>
      </c>
    </row>
    <row r="158" spans="1:10" x14ac:dyDescent="0.25">
      <c r="A158" s="1" t="s">
        <v>311</v>
      </c>
      <c r="B158" s="148" t="s">
        <v>8</v>
      </c>
      <c r="C158" s="293" t="s">
        <v>8</v>
      </c>
      <c r="D158" s="2245"/>
      <c r="E158" s="2245"/>
      <c r="F158" s="438" t="s">
        <v>8</v>
      </c>
      <c r="H158">
        <f>_xlfn.NUMBERVALUE(RIGHT(B157,FIND(" ",B157)))</f>
        <v>3.44</v>
      </c>
      <c r="I158">
        <f>_xlfn.NUMBERVALUE(RIGHT(C157,FIND(" ",C157)))</f>
        <v>4.75</v>
      </c>
      <c r="J158">
        <f t="shared" ref="J158" si="121">_xlfn.NUMBERVALUE(RIGHT(F157,FIND(" ",F157)))</f>
        <v>3</v>
      </c>
    </row>
    <row r="161" spans="1:9" x14ac:dyDescent="0.25">
      <c r="A161" t="s">
        <v>215</v>
      </c>
      <c r="F161" t="s">
        <v>215</v>
      </c>
      <c r="G161">
        <v>37</v>
      </c>
      <c r="H161">
        <v>37</v>
      </c>
      <c r="I161">
        <v>37</v>
      </c>
    </row>
    <row r="162" spans="1:9" x14ac:dyDescent="0.25">
      <c r="A162" s="443" t="s">
        <v>1369</v>
      </c>
      <c r="B162" t="str">
        <f>A162</f>
        <v>Soil 2010-106</v>
      </c>
      <c r="C162" t="s">
        <v>317</v>
      </c>
      <c r="F162" t="str">
        <f>CONCATENATE(B162,"_",C162)</f>
        <v>Soil 2010-106_Median</v>
      </c>
      <c r="G162">
        <v>15</v>
      </c>
      <c r="H162">
        <v>51.3</v>
      </c>
      <c r="I162">
        <v>31.1</v>
      </c>
    </row>
    <row r="163" spans="1:9" x14ac:dyDescent="0.25">
      <c r="A163" s="443" t="s">
        <v>1370</v>
      </c>
      <c r="B163" t="str">
        <f>A162</f>
        <v>Soil 2010-106</v>
      </c>
      <c r="C163" t="s">
        <v>319</v>
      </c>
      <c r="F163" t="str">
        <f t="shared" ref="F163:F171" si="122">CONCATENATE(B163,"_",C163)</f>
        <v>Soil 2010-106_MAD</v>
      </c>
      <c r="G163">
        <v>5</v>
      </c>
      <c r="H163">
        <v>5.75</v>
      </c>
      <c r="I163">
        <v>7.33</v>
      </c>
    </row>
    <row r="164" spans="1:9" x14ac:dyDescent="0.25">
      <c r="A164" s="443" t="s">
        <v>1371</v>
      </c>
      <c r="B164" t="str">
        <f>A163</f>
        <v>Soil 2010-107</v>
      </c>
      <c r="C164" t="s">
        <v>317</v>
      </c>
      <c r="F164" t="str">
        <f t="shared" si="122"/>
        <v>Soil 2010-107_Median</v>
      </c>
      <c r="G164">
        <v>73.3</v>
      </c>
      <c r="H164">
        <v>18.600000000000001</v>
      </c>
      <c r="I164">
        <v>7.2</v>
      </c>
    </row>
    <row r="165" spans="1:9" x14ac:dyDescent="0.25">
      <c r="A165" s="443" t="s">
        <v>1372</v>
      </c>
      <c r="B165" t="str">
        <f>A163</f>
        <v>Soil 2010-107</v>
      </c>
      <c r="C165" t="s">
        <v>319</v>
      </c>
      <c r="F165" t="str">
        <f t="shared" si="122"/>
        <v>Soil 2010-107_MAD</v>
      </c>
      <c r="G165">
        <v>2.93</v>
      </c>
      <c r="H165">
        <v>2.4900000000000002</v>
      </c>
      <c r="I165">
        <v>1.8</v>
      </c>
    </row>
    <row r="166" spans="1:9" x14ac:dyDescent="0.25">
      <c r="A166" s="443" t="s">
        <v>1373</v>
      </c>
      <c r="B166" t="str">
        <f>A164</f>
        <v>Soil 2010-108</v>
      </c>
      <c r="C166" t="s">
        <v>317</v>
      </c>
      <c r="F166" t="str">
        <f t="shared" si="122"/>
        <v>Soil 2010-108_Median</v>
      </c>
      <c r="G166">
        <v>57.5</v>
      </c>
      <c r="H166">
        <v>34.6</v>
      </c>
      <c r="I166">
        <v>7</v>
      </c>
    </row>
    <row r="167" spans="1:9" x14ac:dyDescent="0.25">
      <c r="B167" t="str">
        <f>A164</f>
        <v>Soil 2010-108</v>
      </c>
      <c r="C167" t="s">
        <v>319</v>
      </c>
      <c r="F167" t="str">
        <f t="shared" si="122"/>
        <v>Soil 2010-108_MAD</v>
      </c>
      <c r="G167">
        <v>3.04</v>
      </c>
      <c r="H167">
        <v>2.6</v>
      </c>
      <c r="I167">
        <v>2</v>
      </c>
    </row>
    <row r="168" spans="1:9" x14ac:dyDescent="0.25">
      <c r="B168" t="str">
        <f>A165</f>
        <v>Soil 2010-109</v>
      </c>
      <c r="C168" t="s">
        <v>317</v>
      </c>
      <c r="F168" t="str">
        <f t="shared" si="122"/>
        <v>Soil 2010-109_Median</v>
      </c>
      <c r="G168">
        <v>74.2</v>
      </c>
      <c r="H168">
        <v>20</v>
      </c>
      <c r="I168">
        <v>6.3</v>
      </c>
    </row>
    <row r="169" spans="1:9" x14ac:dyDescent="0.25">
      <c r="B169" t="str">
        <f>A165</f>
        <v>Soil 2010-109</v>
      </c>
      <c r="C169" t="s">
        <v>319</v>
      </c>
      <c r="F169" t="str">
        <f t="shared" si="122"/>
        <v>Soil 2010-109_MAD</v>
      </c>
      <c r="G169">
        <v>4</v>
      </c>
      <c r="H169">
        <v>3.7</v>
      </c>
      <c r="I169">
        <v>1.95</v>
      </c>
    </row>
    <row r="170" spans="1:9" x14ac:dyDescent="0.25">
      <c r="B170" t="str">
        <f>A166</f>
        <v>Soil 2010-110</v>
      </c>
      <c r="C170" t="s">
        <v>317</v>
      </c>
      <c r="F170" t="str">
        <f t="shared" si="122"/>
        <v>Soil 2010-110_Median</v>
      </c>
      <c r="G170">
        <v>22</v>
      </c>
      <c r="H170">
        <v>43.2</v>
      </c>
      <c r="I170">
        <v>33.4</v>
      </c>
    </row>
    <row r="171" spans="1:9" x14ac:dyDescent="0.25">
      <c r="B171" t="str">
        <f>A166</f>
        <v>Soil 2010-110</v>
      </c>
      <c r="C171" t="s">
        <v>319</v>
      </c>
      <c r="F171" t="str">
        <f t="shared" si="122"/>
        <v>Soil 2010-110_MAD</v>
      </c>
      <c r="G171">
        <v>3.2</v>
      </c>
      <c r="H171">
        <v>5.7</v>
      </c>
      <c r="I171">
        <v>4.4000000000000004</v>
      </c>
    </row>
    <row r="173" spans="1:9" x14ac:dyDescent="0.25">
      <c r="F173" t="s">
        <v>215</v>
      </c>
      <c r="G173">
        <v>47</v>
      </c>
      <c r="H173">
        <v>47</v>
      </c>
      <c r="I173">
        <v>47</v>
      </c>
    </row>
    <row r="174" spans="1:9" x14ac:dyDescent="0.25">
      <c r="A174" s="443" t="s">
        <v>1374</v>
      </c>
      <c r="B174" t="str">
        <f>A174</f>
        <v>Soil 2010-111</v>
      </c>
      <c r="C174" t="s">
        <v>317</v>
      </c>
      <c r="F174" t="str">
        <f>CONCATENATE(B174,"_",C174)</f>
        <v>Soil 2010-111_Median</v>
      </c>
      <c r="G174">
        <v>73</v>
      </c>
      <c r="H174">
        <v>19</v>
      </c>
      <c r="I174">
        <v>7</v>
      </c>
    </row>
    <row r="175" spans="1:9" x14ac:dyDescent="0.25">
      <c r="A175" s="443" t="s">
        <v>1375</v>
      </c>
      <c r="B175" t="str">
        <f>A174</f>
        <v>Soil 2010-111</v>
      </c>
      <c r="C175" t="s">
        <v>319</v>
      </c>
      <c r="F175" t="str">
        <f t="shared" ref="F175:F183" si="123">CONCATENATE(B175,"_",C175)</f>
        <v>Soil 2010-111_MAD</v>
      </c>
      <c r="G175">
        <v>3</v>
      </c>
      <c r="H175">
        <v>2.9</v>
      </c>
      <c r="I175">
        <v>2</v>
      </c>
    </row>
    <row r="176" spans="1:9" x14ac:dyDescent="0.25">
      <c r="A176" s="443" t="s">
        <v>1376</v>
      </c>
      <c r="B176" t="str">
        <f>A175</f>
        <v>Soil 2010-112</v>
      </c>
      <c r="C176" t="s">
        <v>317</v>
      </c>
      <c r="F176" t="str">
        <f t="shared" si="123"/>
        <v>Soil 2010-112_Median</v>
      </c>
      <c r="G176">
        <v>55</v>
      </c>
      <c r="H176">
        <v>19.399999999999999</v>
      </c>
      <c r="I176">
        <v>26.2</v>
      </c>
    </row>
    <row r="177" spans="1:11" x14ac:dyDescent="0.25">
      <c r="A177" s="443" t="s">
        <v>1377</v>
      </c>
      <c r="B177" t="str">
        <f>A175</f>
        <v>Soil 2010-112</v>
      </c>
      <c r="C177" t="s">
        <v>319</v>
      </c>
      <c r="F177" t="str">
        <f t="shared" si="123"/>
        <v>Soil 2010-112_MAD</v>
      </c>
      <c r="G177">
        <v>2.93</v>
      </c>
      <c r="H177">
        <v>3.54</v>
      </c>
      <c r="I177">
        <v>2.8</v>
      </c>
    </row>
    <row r="178" spans="1:11" x14ac:dyDescent="0.25">
      <c r="A178" s="443" t="s">
        <v>1378</v>
      </c>
      <c r="B178" t="str">
        <f>A176</f>
        <v>Soil 2010-113</v>
      </c>
      <c r="C178" t="s">
        <v>317</v>
      </c>
      <c r="F178" t="str">
        <f t="shared" si="123"/>
        <v>Soil 2010-113_Median</v>
      </c>
      <c r="G178">
        <v>14</v>
      </c>
      <c r="H178">
        <v>46.8</v>
      </c>
      <c r="I178">
        <v>38</v>
      </c>
    </row>
    <row r="179" spans="1:11" x14ac:dyDescent="0.25">
      <c r="B179" t="str">
        <f>A176</f>
        <v>Soil 2010-113</v>
      </c>
      <c r="C179" t="s">
        <v>319</v>
      </c>
      <c r="F179" t="str">
        <f t="shared" si="123"/>
        <v>Soil 2010-113_MAD</v>
      </c>
      <c r="G179">
        <v>3.04</v>
      </c>
      <c r="H179">
        <v>4.8</v>
      </c>
      <c r="I179">
        <v>3</v>
      </c>
    </row>
    <row r="180" spans="1:11" x14ac:dyDescent="0.25">
      <c r="B180" t="str">
        <f>A177</f>
        <v>Soil 2010-114</v>
      </c>
      <c r="C180" t="s">
        <v>317</v>
      </c>
      <c r="F180" t="str">
        <f t="shared" si="123"/>
        <v>Soil 2010-114_Median</v>
      </c>
      <c r="G180">
        <v>77.5</v>
      </c>
      <c r="H180">
        <v>15.8</v>
      </c>
      <c r="I180">
        <v>5.6</v>
      </c>
    </row>
    <row r="181" spans="1:11" x14ac:dyDescent="0.25">
      <c r="B181" t="str">
        <f>A177</f>
        <v>Soil 2010-114</v>
      </c>
      <c r="C181" t="s">
        <v>319</v>
      </c>
      <c r="F181" t="str">
        <f t="shared" si="123"/>
        <v>Soil 2010-114_MAD</v>
      </c>
      <c r="G181">
        <v>2.7</v>
      </c>
      <c r="H181">
        <v>2.2000000000000002</v>
      </c>
      <c r="I181">
        <v>1.6</v>
      </c>
    </row>
    <row r="182" spans="1:11" x14ac:dyDescent="0.25">
      <c r="B182" t="str">
        <f>A178</f>
        <v>Soil 2010-115</v>
      </c>
      <c r="C182" t="s">
        <v>317</v>
      </c>
      <c r="F182" t="str">
        <f t="shared" si="123"/>
        <v>Soil 2010-115_Median</v>
      </c>
      <c r="G182">
        <v>67.400000000000006</v>
      </c>
      <c r="H182">
        <v>23.8</v>
      </c>
      <c r="I182">
        <v>8.6</v>
      </c>
    </row>
    <row r="183" spans="1:11" x14ac:dyDescent="0.25">
      <c r="B183" t="str">
        <f>A178</f>
        <v>Soil 2010-115</v>
      </c>
      <c r="C183" t="s">
        <v>319</v>
      </c>
      <c r="F183" t="str">
        <f t="shared" si="123"/>
        <v>Soil 2010-115_MAD</v>
      </c>
      <c r="G183">
        <v>2.57</v>
      </c>
      <c r="H183">
        <v>2.25</v>
      </c>
      <c r="I183">
        <v>1.9</v>
      </c>
    </row>
    <row r="186" spans="1:11" x14ac:dyDescent="0.25">
      <c r="F186" t="s">
        <v>215</v>
      </c>
      <c r="G186">
        <v>35</v>
      </c>
      <c r="H186">
        <v>35</v>
      </c>
      <c r="I186">
        <v>35</v>
      </c>
      <c r="K186" t="s">
        <v>1384</v>
      </c>
    </row>
    <row r="187" spans="1:11" x14ac:dyDescent="0.25">
      <c r="A187" s="443" t="s">
        <v>1379</v>
      </c>
      <c r="B187" t="str">
        <f>A187</f>
        <v>Soil 2010-116</v>
      </c>
      <c r="C187" t="s">
        <v>317</v>
      </c>
      <c r="F187" t="str">
        <f>CONCATENATE(B187,"_",C187)</f>
        <v>Soil 2010-116_Median</v>
      </c>
      <c r="G187">
        <v>38.6</v>
      </c>
      <c r="H187">
        <v>22</v>
      </c>
      <c r="I187">
        <v>39.299999999999997</v>
      </c>
    </row>
    <row r="188" spans="1:11" x14ac:dyDescent="0.25">
      <c r="A188" s="443" t="s">
        <v>1380</v>
      </c>
      <c r="B188" t="str">
        <f>A187</f>
        <v>Soil 2010-116</v>
      </c>
      <c r="C188" t="s">
        <v>319</v>
      </c>
      <c r="F188" t="str">
        <f t="shared" ref="F188:F196" si="124">CONCATENATE(B188,"_",C188)</f>
        <v>Soil 2010-116_MAD</v>
      </c>
      <c r="G188">
        <v>2.08</v>
      </c>
      <c r="H188">
        <v>3</v>
      </c>
      <c r="I188">
        <v>1.99</v>
      </c>
    </row>
    <row r="189" spans="1:11" x14ac:dyDescent="0.25">
      <c r="A189" s="443" t="s">
        <v>1381</v>
      </c>
      <c r="B189" t="str">
        <f>A188</f>
        <v>Soil 2010-117</v>
      </c>
      <c r="C189" t="s">
        <v>317</v>
      </c>
      <c r="F189" t="str">
        <f t="shared" si="124"/>
        <v>Soil 2010-117_Median</v>
      </c>
      <c r="G189">
        <v>72.599999999999994</v>
      </c>
      <c r="H189">
        <v>20.100000000000001</v>
      </c>
      <c r="I189">
        <v>6.7</v>
      </c>
    </row>
    <row r="190" spans="1:11" x14ac:dyDescent="0.25">
      <c r="A190" s="443" t="s">
        <v>1382</v>
      </c>
      <c r="B190" t="str">
        <f>A188</f>
        <v>Soil 2010-117</v>
      </c>
      <c r="C190" t="s">
        <v>319</v>
      </c>
      <c r="F190" t="str">
        <f t="shared" si="124"/>
        <v>Soil 2010-117_MAD</v>
      </c>
      <c r="G190">
        <v>2.93</v>
      </c>
      <c r="H190">
        <v>2.48</v>
      </c>
      <c r="I190">
        <v>1.7</v>
      </c>
    </row>
    <row r="191" spans="1:11" x14ac:dyDescent="0.25">
      <c r="A191" s="443" t="s">
        <v>1383</v>
      </c>
      <c r="B191" t="str">
        <f>A189</f>
        <v>Soil 2010-118</v>
      </c>
      <c r="C191" t="s">
        <v>317</v>
      </c>
      <c r="F191" t="str">
        <f t="shared" si="124"/>
        <v>Soil 2010-118_Median</v>
      </c>
      <c r="G191">
        <v>26.2</v>
      </c>
      <c r="H191">
        <v>55.1</v>
      </c>
      <c r="I191">
        <v>17.75</v>
      </c>
    </row>
    <row r="192" spans="1:11" x14ac:dyDescent="0.25">
      <c r="B192" t="str">
        <f>A189</f>
        <v>Soil 2010-118</v>
      </c>
      <c r="C192" t="s">
        <v>319</v>
      </c>
      <c r="F192" t="str">
        <f t="shared" si="124"/>
        <v>Soil 2010-118_MAD</v>
      </c>
      <c r="G192">
        <v>3.04</v>
      </c>
      <c r="H192">
        <v>3.71</v>
      </c>
      <c r="I192">
        <v>4.2699999999999996</v>
      </c>
    </row>
    <row r="193" spans="1:11" x14ac:dyDescent="0.25">
      <c r="B193" t="str">
        <f>A190</f>
        <v>Soil 2010-119</v>
      </c>
      <c r="C193" t="s">
        <v>317</v>
      </c>
      <c r="F193" t="str">
        <f t="shared" si="124"/>
        <v>Soil 2010-119_Median</v>
      </c>
      <c r="G193">
        <v>47</v>
      </c>
      <c r="H193">
        <v>35.5</v>
      </c>
      <c r="I193">
        <v>17.75</v>
      </c>
    </row>
    <row r="194" spans="1:11" x14ac:dyDescent="0.25">
      <c r="B194" t="str">
        <f>A190</f>
        <v>Soil 2010-119</v>
      </c>
      <c r="C194" t="s">
        <v>319</v>
      </c>
      <c r="F194" t="str">
        <f t="shared" si="124"/>
        <v>Soil 2010-119_MAD</v>
      </c>
      <c r="G194">
        <v>3.04</v>
      </c>
      <c r="H194">
        <v>2.9</v>
      </c>
      <c r="I194">
        <v>2.25</v>
      </c>
    </row>
    <row r="195" spans="1:11" x14ac:dyDescent="0.25">
      <c r="B195" t="str">
        <f>A191</f>
        <v>Soil 2010-120</v>
      </c>
      <c r="C195" t="s">
        <v>317</v>
      </c>
      <c r="F195" t="str">
        <f t="shared" si="124"/>
        <v>Soil 2010-120_Median</v>
      </c>
      <c r="G195">
        <v>62</v>
      </c>
      <c r="H195">
        <v>25.6</v>
      </c>
      <c r="I195">
        <v>12.3</v>
      </c>
    </row>
    <row r="196" spans="1:11" x14ac:dyDescent="0.25">
      <c r="B196" t="str">
        <f>A191</f>
        <v>Soil 2010-120</v>
      </c>
      <c r="C196" t="s">
        <v>319</v>
      </c>
      <c r="F196" t="str">
        <f t="shared" si="124"/>
        <v>Soil 2010-120_MAD</v>
      </c>
      <c r="G196">
        <v>3.08</v>
      </c>
      <c r="H196">
        <v>2.8</v>
      </c>
      <c r="I196">
        <v>1.75</v>
      </c>
    </row>
    <row r="199" spans="1:11" x14ac:dyDescent="0.25">
      <c r="F199" t="s">
        <v>215</v>
      </c>
      <c r="G199">
        <v>35</v>
      </c>
      <c r="H199">
        <v>35</v>
      </c>
      <c r="I199">
        <v>35</v>
      </c>
      <c r="K199" t="s">
        <v>1391</v>
      </c>
    </row>
    <row r="200" spans="1:11" x14ac:dyDescent="0.25">
      <c r="A200" s="443" t="s">
        <v>1386</v>
      </c>
      <c r="B200" s="443" t="s">
        <v>1386</v>
      </c>
      <c r="C200" t="s">
        <v>317</v>
      </c>
      <c r="F200" t="str">
        <f>CONCATENATE(B200,"_",C200)</f>
        <v>Soil 2009-101_Median</v>
      </c>
      <c r="G200">
        <v>21.6</v>
      </c>
      <c r="H200">
        <v>59</v>
      </c>
      <c r="I200">
        <v>18</v>
      </c>
    </row>
    <row r="201" spans="1:11" x14ac:dyDescent="0.25">
      <c r="A201" s="443" t="s">
        <v>1386</v>
      </c>
      <c r="B201" s="443" t="s">
        <v>1386</v>
      </c>
      <c r="C201" t="s">
        <v>319</v>
      </c>
      <c r="F201" t="str">
        <f t="shared" ref="F201:F209" si="125">CONCATENATE(B201,"_",C201)</f>
        <v>Soil 2009-101_MAD</v>
      </c>
      <c r="G201">
        <v>5</v>
      </c>
      <c r="H201">
        <v>3.6</v>
      </c>
      <c r="I201">
        <v>3</v>
      </c>
    </row>
    <row r="202" spans="1:11" x14ac:dyDescent="0.25">
      <c r="A202" t="s">
        <v>1387</v>
      </c>
      <c r="B202" t="s">
        <v>1387</v>
      </c>
      <c r="C202" t="s">
        <v>317</v>
      </c>
      <c r="F202" t="str">
        <f t="shared" si="125"/>
        <v>Soil 2009-102_Median</v>
      </c>
      <c r="G202">
        <v>30.4</v>
      </c>
      <c r="H202">
        <v>42.2</v>
      </c>
      <c r="I202">
        <v>28.4</v>
      </c>
    </row>
    <row r="203" spans="1:11" x14ac:dyDescent="0.25">
      <c r="A203" t="s">
        <v>1387</v>
      </c>
      <c r="B203" t="s">
        <v>1387</v>
      </c>
      <c r="C203" t="s">
        <v>319</v>
      </c>
      <c r="F203" t="str">
        <f t="shared" si="125"/>
        <v>Soil 2009-102_MAD</v>
      </c>
      <c r="G203">
        <v>4.4000000000000004</v>
      </c>
      <c r="H203">
        <v>2.58</v>
      </c>
      <c r="I203">
        <v>2.39</v>
      </c>
    </row>
    <row r="204" spans="1:11" x14ac:dyDescent="0.25">
      <c r="A204" t="s">
        <v>1388</v>
      </c>
      <c r="B204" t="s">
        <v>1388</v>
      </c>
      <c r="C204" t="s">
        <v>317</v>
      </c>
      <c r="F204" t="str">
        <f t="shared" si="125"/>
        <v>Soil 2009-103_Median</v>
      </c>
      <c r="G204">
        <v>16.899999999999999</v>
      </c>
      <c r="H204">
        <v>54</v>
      </c>
      <c r="I204">
        <v>28.5</v>
      </c>
    </row>
    <row r="205" spans="1:11" x14ac:dyDescent="0.25">
      <c r="A205" t="s">
        <v>1388</v>
      </c>
      <c r="B205" t="s">
        <v>1388</v>
      </c>
      <c r="C205" t="s">
        <v>319</v>
      </c>
      <c r="F205" t="str">
        <f t="shared" si="125"/>
        <v>Soil 2009-103_MAD</v>
      </c>
      <c r="G205">
        <v>4.1500000000000004</v>
      </c>
      <c r="H205">
        <v>5</v>
      </c>
      <c r="I205">
        <v>3.55</v>
      </c>
    </row>
    <row r="206" spans="1:11" x14ac:dyDescent="0.25">
      <c r="A206" t="s">
        <v>1389</v>
      </c>
      <c r="B206" t="s">
        <v>1389</v>
      </c>
      <c r="C206" t="s">
        <v>317</v>
      </c>
      <c r="F206" t="str">
        <f t="shared" si="125"/>
        <v>Soil 2009-104_Median</v>
      </c>
      <c r="G206">
        <v>71.099999999999994</v>
      </c>
      <c r="H206">
        <v>19.2</v>
      </c>
      <c r="I206">
        <v>10</v>
      </c>
    </row>
    <row r="207" spans="1:11" x14ac:dyDescent="0.25">
      <c r="A207" t="s">
        <v>1389</v>
      </c>
      <c r="B207" t="s">
        <v>1389</v>
      </c>
      <c r="C207" t="s">
        <v>319</v>
      </c>
      <c r="F207" t="str">
        <f t="shared" si="125"/>
        <v>Soil 2009-104_MAD</v>
      </c>
      <c r="G207">
        <v>3.12</v>
      </c>
      <c r="H207">
        <v>1.45</v>
      </c>
      <c r="I207">
        <v>2</v>
      </c>
    </row>
    <row r="208" spans="1:11" x14ac:dyDescent="0.25">
      <c r="A208" t="s">
        <v>1390</v>
      </c>
      <c r="B208" t="s">
        <v>1390</v>
      </c>
      <c r="C208" t="s">
        <v>317</v>
      </c>
      <c r="F208" t="str">
        <f t="shared" si="125"/>
        <v>Soil 2009-105_Median</v>
      </c>
      <c r="G208">
        <v>38.5</v>
      </c>
      <c r="H208">
        <v>38.9</v>
      </c>
      <c r="I208">
        <v>23.5</v>
      </c>
    </row>
    <row r="209" spans="1:11" x14ac:dyDescent="0.25">
      <c r="A209" t="s">
        <v>1390</v>
      </c>
      <c r="B209" t="s">
        <v>1390</v>
      </c>
      <c r="C209" t="s">
        <v>319</v>
      </c>
      <c r="F209" t="str">
        <f t="shared" si="125"/>
        <v>Soil 2009-105_MAD</v>
      </c>
      <c r="G209">
        <v>4.5</v>
      </c>
      <c r="H209">
        <v>3.7</v>
      </c>
      <c r="I209">
        <v>1.92</v>
      </c>
    </row>
    <row r="210" spans="1:11" x14ac:dyDescent="0.25">
      <c r="A210"/>
    </row>
    <row r="212" spans="1:11" x14ac:dyDescent="0.25">
      <c r="F212" t="s">
        <v>215</v>
      </c>
      <c r="G212">
        <v>39</v>
      </c>
      <c r="H212">
        <v>39</v>
      </c>
      <c r="I212">
        <v>38</v>
      </c>
      <c r="K212" t="s">
        <v>1402</v>
      </c>
    </row>
    <row r="213" spans="1:11" x14ac:dyDescent="0.25">
      <c r="B213" t="s">
        <v>1397</v>
      </c>
      <c r="C213" t="s">
        <v>317</v>
      </c>
      <c r="F213" t="str">
        <f>CONCATENATE(B213,"_",C213)</f>
        <v>Soil 2009-106_Median</v>
      </c>
      <c r="G213">
        <v>67</v>
      </c>
      <c r="H213">
        <v>24.8</v>
      </c>
      <c r="I213">
        <v>8.5</v>
      </c>
    </row>
    <row r="214" spans="1:11" x14ac:dyDescent="0.25">
      <c r="A214" s="443" t="s">
        <v>1385</v>
      </c>
      <c r="B214" t="s">
        <v>1397</v>
      </c>
      <c r="C214" t="s">
        <v>319</v>
      </c>
      <c r="F214" t="str">
        <f t="shared" ref="F214:F222" si="126">CONCATENATE(B214,"_",C214)</f>
        <v>Soil 2009-106_MAD</v>
      </c>
      <c r="G214">
        <v>2.68</v>
      </c>
      <c r="H214">
        <v>2.7</v>
      </c>
      <c r="I214">
        <v>1.9</v>
      </c>
    </row>
    <row r="215" spans="1:11" x14ac:dyDescent="0.25">
      <c r="A215" t="s">
        <v>1392</v>
      </c>
      <c r="B215" t="s">
        <v>1398</v>
      </c>
      <c r="C215" t="s">
        <v>317</v>
      </c>
      <c r="F215" t="str">
        <f t="shared" si="126"/>
        <v>Soil 2009-107_Median</v>
      </c>
      <c r="G215">
        <v>21</v>
      </c>
      <c r="H215">
        <v>53.9</v>
      </c>
      <c r="I215">
        <v>22.5</v>
      </c>
    </row>
    <row r="216" spans="1:11" x14ac:dyDescent="0.25">
      <c r="A216" t="s">
        <v>1385</v>
      </c>
      <c r="B216" t="s">
        <v>1398</v>
      </c>
      <c r="C216" t="s">
        <v>319</v>
      </c>
      <c r="F216" t="str">
        <f t="shared" si="126"/>
        <v>Soil 2009-107_MAD</v>
      </c>
      <c r="G216">
        <v>4</v>
      </c>
      <c r="H216">
        <v>4.0999999999999996</v>
      </c>
      <c r="I216">
        <v>4.0999999999999996</v>
      </c>
    </row>
    <row r="217" spans="1:11" x14ac:dyDescent="0.25">
      <c r="A217" t="s">
        <v>1393</v>
      </c>
      <c r="B217" t="s">
        <v>1399</v>
      </c>
      <c r="C217" t="s">
        <v>317</v>
      </c>
      <c r="F217" t="str">
        <f t="shared" si="126"/>
        <v>Soil 2009-108_Median</v>
      </c>
      <c r="G217">
        <v>22</v>
      </c>
      <c r="H217">
        <v>61</v>
      </c>
      <c r="I217">
        <v>17.3</v>
      </c>
    </row>
    <row r="218" spans="1:11" x14ac:dyDescent="0.25">
      <c r="A218" t="s">
        <v>1385</v>
      </c>
      <c r="B218" t="s">
        <v>1399</v>
      </c>
      <c r="C218" t="s">
        <v>319</v>
      </c>
      <c r="F218" t="str">
        <f t="shared" si="126"/>
        <v>Soil 2009-108_MAD</v>
      </c>
      <c r="G218">
        <v>5</v>
      </c>
      <c r="H218">
        <v>7</v>
      </c>
      <c r="I218">
        <v>3.55</v>
      </c>
    </row>
    <row r="219" spans="1:11" x14ac:dyDescent="0.25">
      <c r="A219" t="s">
        <v>1394</v>
      </c>
      <c r="B219" t="s">
        <v>1400</v>
      </c>
      <c r="C219" t="s">
        <v>317</v>
      </c>
      <c r="F219" t="str">
        <f t="shared" si="126"/>
        <v>Soil 2009-109_Median</v>
      </c>
      <c r="G219">
        <v>56.5</v>
      </c>
      <c r="H219">
        <v>36.799999999999997</v>
      </c>
      <c r="I219">
        <v>6.1</v>
      </c>
    </row>
    <row r="220" spans="1:11" x14ac:dyDescent="0.25">
      <c r="A220" t="s">
        <v>1385</v>
      </c>
      <c r="B220" t="s">
        <v>1400</v>
      </c>
      <c r="C220" t="s">
        <v>319</v>
      </c>
      <c r="F220" t="str">
        <f t="shared" si="126"/>
        <v>Soil 2009-109_MAD</v>
      </c>
      <c r="G220">
        <v>4.25</v>
      </c>
      <c r="H220">
        <v>4.75</v>
      </c>
      <c r="I220">
        <v>1.56</v>
      </c>
    </row>
    <row r="221" spans="1:11" x14ac:dyDescent="0.25">
      <c r="A221" t="s">
        <v>1395</v>
      </c>
      <c r="B221" t="s">
        <v>1401</v>
      </c>
      <c r="C221" t="s">
        <v>317</v>
      </c>
      <c r="F221" t="str">
        <f t="shared" si="126"/>
        <v>Soil 2009-110_Median</v>
      </c>
      <c r="G221">
        <v>10</v>
      </c>
      <c r="H221">
        <v>41.1</v>
      </c>
      <c r="I221">
        <v>48</v>
      </c>
    </row>
    <row r="222" spans="1:11" x14ac:dyDescent="0.25">
      <c r="A222" t="s">
        <v>1385</v>
      </c>
      <c r="B222" t="s">
        <v>1401</v>
      </c>
      <c r="C222" t="s">
        <v>319</v>
      </c>
      <c r="F222" t="str">
        <f t="shared" si="126"/>
        <v>Soil 2009-110_MAD</v>
      </c>
      <c r="G222">
        <v>5</v>
      </c>
      <c r="H222">
        <v>6.92</v>
      </c>
      <c r="I222">
        <v>6</v>
      </c>
    </row>
    <row r="223" spans="1:11" x14ac:dyDescent="0.25">
      <c r="A223" t="s">
        <v>1396</v>
      </c>
    </row>
    <row r="225" spans="1:11" x14ac:dyDescent="0.25">
      <c r="F225" t="s">
        <v>215</v>
      </c>
      <c r="G225">
        <v>40</v>
      </c>
      <c r="H225">
        <v>40</v>
      </c>
      <c r="I225">
        <v>40</v>
      </c>
      <c r="K225" t="s">
        <v>1423</v>
      </c>
    </row>
    <row r="226" spans="1:11" x14ac:dyDescent="0.25">
      <c r="C226" t="s">
        <v>317</v>
      </c>
      <c r="F226" t="s">
        <v>1413</v>
      </c>
      <c r="G226">
        <v>78.400000000000006</v>
      </c>
      <c r="H226">
        <v>12.9</v>
      </c>
      <c r="I226">
        <v>8.1999999999999993</v>
      </c>
    </row>
    <row r="227" spans="1:11" x14ac:dyDescent="0.25">
      <c r="A227" s="443" t="s">
        <v>1385</v>
      </c>
      <c r="B227" s="443" t="s">
        <v>1408</v>
      </c>
      <c r="C227" t="s">
        <v>319</v>
      </c>
      <c r="F227" t="s">
        <v>1414</v>
      </c>
      <c r="G227">
        <v>3.13</v>
      </c>
      <c r="H227">
        <v>1.27</v>
      </c>
      <c r="I227">
        <v>1.2</v>
      </c>
    </row>
    <row r="228" spans="1:11" x14ac:dyDescent="0.25">
      <c r="A228" s="443" t="s">
        <v>1385</v>
      </c>
      <c r="B228" t="s">
        <v>1408</v>
      </c>
      <c r="C228" t="s">
        <v>317</v>
      </c>
      <c r="F228" t="s">
        <v>1415</v>
      </c>
      <c r="G228">
        <v>75.2</v>
      </c>
      <c r="H228">
        <v>17.899999999999999</v>
      </c>
      <c r="I228">
        <v>6.2</v>
      </c>
    </row>
    <row r="229" spans="1:11" x14ac:dyDescent="0.25">
      <c r="A229" t="s">
        <v>1403</v>
      </c>
      <c r="B229" t="s">
        <v>1409</v>
      </c>
      <c r="C229" t="s">
        <v>319</v>
      </c>
      <c r="F229" t="s">
        <v>1416</v>
      </c>
      <c r="G229">
        <v>3.01</v>
      </c>
      <c r="H229">
        <v>2.33</v>
      </c>
      <c r="I229">
        <v>1.2</v>
      </c>
    </row>
    <row r="230" spans="1:11" x14ac:dyDescent="0.25">
      <c r="A230" t="s">
        <v>1385</v>
      </c>
      <c r="B230" t="s">
        <v>1409</v>
      </c>
      <c r="C230" t="s">
        <v>317</v>
      </c>
      <c r="F230" t="s">
        <v>1417</v>
      </c>
      <c r="G230">
        <v>66.5</v>
      </c>
      <c r="H230">
        <v>23.6</v>
      </c>
      <c r="I230">
        <v>10</v>
      </c>
    </row>
    <row r="231" spans="1:11" x14ac:dyDescent="0.25">
      <c r="A231" t="s">
        <v>1404</v>
      </c>
      <c r="B231" t="s">
        <v>1410</v>
      </c>
      <c r="C231" t="s">
        <v>319</v>
      </c>
      <c r="F231" t="s">
        <v>1418</v>
      </c>
      <c r="G231">
        <v>2.66</v>
      </c>
      <c r="H231">
        <v>2.85</v>
      </c>
      <c r="I231">
        <v>2.5</v>
      </c>
    </row>
    <row r="232" spans="1:11" x14ac:dyDescent="0.25">
      <c r="A232" t="s">
        <v>1385</v>
      </c>
      <c r="B232" t="s">
        <v>1410</v>
      </c>
      <c r="C232" t="s">
        <v>317</v>
      </c>
      <c r="F232" t="s">
        <v>1419</v>
      </c>
      <c r="G232">
        <v>25.6</v>
      </c>
      <c r="H232">
        <v>58.4</v>
      </c>
      <c r="I232">
        <v>17.2</v>
      </c>
    </row>
    <row r="233" spans="1:11" x14ac:dyDescent="0.25">
      <c r="A233" t="s">
        <v>1405</v>
      </c>
      <c r="B233" t="s">
        <v>1411</v>
      </c>
      <c r="C233" t="s">
        <v>319</v>
      </c>
      <c r="F233" t="s">
        <v>1420</v>
      </c>
      <c r="G233">
        <v>6.62</v>
      </c>
      <c r="H233">
        <v>4.96</v>
      </c>
      <c r="I233">
        <v>3.24</v>
      </c>
    </row>
    <row r="234" spans="1:11" x14ac:dyDescent="0.25">
      <c r="A234" t="s">
        <v>1385</v>
      </c>
      <c r="B234" t="s">
        <v>1411</v>
      </c>
      <c r="C234" t="s">
        <v>317</v>
      </c>
      <c r="F234" t="s">
        <v>1421</v>
      </c>
      <c r="G234">
        <v>73.400000000000006</v>
      </c>
      <c r="H234">
        <v>16</v>
      </c>
      <c r="I234">
        <v>10.3</v>
      </c>
    </row>
    <row r="235" spans="1:11" x14ac:dyDescent="0.25">
      <c r="A235" t="s">
        <v>1406</v>
      </c>
      <c r="B235" t="s">
        <v>1412</v>
      </c>
      <c r="C235" t="s">
        <v>319</v>
      </c>
      <c r="F235" t="s">
        <v>1422</v>
      </c>
      <c r="G235">
        <v>2.93</v>
      </c>
      <c r="H235">
        <v>2.35</v>
      </c>
      <c r="I235">
        <v>1.55</v>
      </c>
    </row>
    <row r="236" spans="1:11" x14ac:dyDescent="0.25">
      <c r="A236" t="s">
        <v>1385</v>
      </c>
      <c r="B236" t="s">
        <v>1412</v>
      </c>
    </row>
    <row r="237" spans="1:11" x14ac:dyDescent="0.25">
      <c r="A237" t="s">
        <v>1407</v>
      </c>
    </row>
    <row r="240" spans="1:11" x14ac:dyDescent="0.25">
      <c r="C240" t="s">
        <v>1385</v>
      </c>
      <c r="F240" t="s">
        <v>215</v>
      </c>
      <c r="G240">
        <v>33</v>
      </c>
      <c r="H240">
        <v>33</v>
      </c>
      <c r="I240">
        <v>34</v>
      </c>
      <c r="K240" t="s">
        <v>1429</v>
      </c>
    </row>
    <row r="241" spans="1:11" x14ac:dyDescent="0.25">
      <c r="B241" t="s">
        <v>1385</v>
      </c>
      <c r="C241" t="s">
        <v>1424</v>
      </c>
      <c r="D241" t="str">
        <f>CONCATENATE(B241," ",C241)</f>
        <v>Soil 2009-116</v>
      </c>
      <c r="E241" t="s">
        <v>317</v>
      </c>
      <c r="F241" t="str">
        <f>CONCATENATE(D241,"_",E241)</f>
        <v>Soil 2009-116_Median</v>
      </c>
      <c r="G241">
        <v>12.2</v>
      </c>
      <c r="H241">
        <v>57.5</v>
      </c>
      <c r="I241">
        <v>31</v>
      </c>
    </row>
    <row r="242" spans="1:11" x14ac:dyDescent="0.25">
      <c r="B242" t="s">
        <v>1424</v>
      </c>
      <c r="C242" t="s">
        <v>1385</v>
      </c>
      <c r="D242" t="str">
        <f>D241</f>
        <v>Soil 2009-116</v>
      </c>
      <c r="E242" t="s">
        <v>319</v>
      </c>
      <c r="F242" t="str">
        <f t="shared" ref="F242:F250" si="127">CONCATENATE(D242,"_",E242)</f>
        <v>Soil 2009-116_MAD</v>
      </c>
      <c r="G242">
        <v>3.13</v>
      </c>
      <c r="H242">
        <v>4.5</v>
      </c>
      <c r="I242">
        <v>2.5499999999999998</v>
      </c>
    </row>
    <row r="243" spans="1:11" x14ac:dyDescent="0.25">
      <c r="B243" t="s">
        <v>1385</v>
      </c>
      <c r="C243" t="s">
        <v>1425</v>
      </c>
      <c r="D243" t="str">
        <f>CONCATENATE(B243," ",C243)</f>
        <v>Soil 2009-117</v>
      </c>
      <c r="E243" t="s">
        <v>317</v>
      </c>
      <c r="F243" t="str">
        <f t="shared" si="127"/>
        <v>Soil 2009-117_Median</v>
      </c>
      <c r="G243">
        <v>75.5</v>
      </c>
      <c r="H243">
        <v>17.3</v>
      </c>
      <c r="I243">
        <v>7.2</v>
      </c>
    </row>
    <row r="244" spans="1:11" x14ac:dyDescent="0.25">
      <c r="B244" t="s">
        <v>1425</v>
      </c>
      <c r="C244" t="s">
        <v>1385</v>
      </c>
      <c r="D244" t="str">
        <f>D243</f>
        <v>Soil 2009-117</v>
      </c>
      <c r="E244" t="s">
        <v>319</v>
      </c>
      <c r="F244" t="str">
        <f t="shared" si="127"/>
        <v>Soil 2009-117_MAD</v>
      </c>
      <c r="G244">
        <v>3.01</v>
      </c>
      <c r="H244">
        <v>2.5</v>
      </c>
      <c r="I244">
        <v>2.15</v>
      </c>
    </row>
    <row r="245" spans="1:11" x14ac:dyDescent="0.25">
      <c r="B245" t="s">
        <v>1385</v>
      </c>
      <c r="C245" t="s">
        <v>1426</v>
      </c>
      <c r="D245" t="str">
        <f>CONCATENATE(B245," ",C245)</f>
        <v>Soil 2009-118</v>
      </c>
      <c r="E245" t="s">
        <v>317</v>
      </c>
      <c r="F245" t="str">
        <f t="shared" si="127"/>
        <v>Soil 2009-118_Median</v>
      </c>
      <c r="G245">
        <v>22</v>
      </c>
      <c r="H245">
        <v>58.6</v>
      </c>
      <c r="I245">
        <v>19.5</v>
      </c>
    </row>
    <row r="246" spans="1:11" x14ac:dyDescent="0.25">
      <c r="B246" t="s">
        <v>1426</v>
      </c>
      <c r="C246" t="s">
        <v>1385</v>
      </c>
      <c r="D246" t="str">
        <f>D245</f>
        <v>Soil 2009-118</v>
      </c>
      <c r="E246" t="s">
        <v>319</v>
      </c>
      <c r="F246" t="str">
        <f t="shared" si="127"/>
        <v>Soil 2009-118_MAD</v>
      </c>
      <c r="G246">
        <v>2.66</v>
      </c>
      <c r="H246">
        <v>3.4</v>
      </c>
      <c r="I246">
        <v>2.75</v>
      </c>
    </row>
    <row r="247" spans="1:11" x14ac:dyDescent="0.25">
      <c r="B247" t="s">
        <v>1385</v>
      </c>
      <c r="C247" t="s">
        <v>1427</v>
      </c>
      <c r="D247" t="str">
        <f>CONCATENATE(B247," ",C247)</f>
        <v>Soil 2009-119</v>
      </c>
      <c r="E247" t="s">
        <v>317</v>
      </c>
      <c r="F247" t="str">
        <f t="shared" si="127"/>
        <v>Soil 2009-119_Median</v>
      </c>
      <c r="G247">
        <v>8</v>
      </c>
      <c r="H247">
        <v>39.799999999999997</v>
      </c>
      <c r="I247">
        <v>50</v>
      </c>
    </row>
    <row r="248" spans="1:11" x14ac:dyDescent="0.25">
      <c r="B248" t="s">
        <v>1427</v>
      </c>
      <c r="C248" t="s">
        <v>1385</v>
      </c>
      <c r="D248" t="str">
        <f>D247</f>
        <v>Soil 2009-119</v>
      </c>
      <c r="E248" t="s">
        <v>319</v>
      </c>
      <c r="F248" t="str">
        <f t="shared" si="127"/>
        <v>Soil 2009-119_MAD</v>
      </c>
      <c r="G248">
        <v>4.8</v>
      </c>
      <c r="H248">
        <v>4.2</v>
      </c>
      <c r="I248">
        <v>3.18</v>
      </c>
    </row>
    <row r="249" spans="1:11" x14ac:dyDescent="0.25">
      <c r="B249" t="s">
        <v>1385</v>
      </c>
      <c r="C249" t="s">
        <v>1428</v>
      </c>
      <c r="D249" t="str">
        <f>CONCATENATE(B249," ",C249)</f>
        <v>Soil 2009-120</v>
      </c>
      <c r="E249" t="s">
        <v>317</v>
      </c>
      <c r="F249" t="str">
        <f t="shared" si="127"/>
        <v>Soil 2009-120_Median</v>
      </c>
      <c r="G249">
        <v>38.4</v>
      </c>
      <c r="H249">
        <v>21.3</v>
      </c>
      <c r="I249">
        <v>39.299999999999997</v>
      </c>
    </row>
    <row r="250" spans="1:11" x14ac:dyDescent="0.25">
      <c r="B250" t="s">
        <v>1428</v>
      </c>
      <c r="D250" t="str">
        <f>D249</f>
        <v>Soil 2009-120</v>
      </c>
      <c r="E250" t="s">
        <v>319</v>
      </c>
      <c r="F250" t="str">
        <f t="shared" si="127"/>
        <v>Soil 2009-120_MAD</v>
      </c>
      <c r="G250">
        <v>2.93</v>
      </c>
      <c r="H250">
        <v>5.27</v>
      </c>
      <c r="I250">
        <v>3.71</v>
      </c>
    </row>
    <row r="253" spans="1:11" x14ac:dyDescent="0.25">
      <c r="C253" t="s">
        <v>1385</v>
      </c>
      <c r="F253" t="s">
        <v>215</v>
      </c>
      <c r="G253">
        <v>39</v>
      </c>
      <c r="H253">
        <v>39</v>
      </c>
      <c r="I253">
        <v>39</v>
      </c>
      <c r="K253" t="s">
        <v>1435</v>
      </c>
    </row>
    <row r="254" spans="1:11" x14ac:dyDescent="0.25">
      <c r="B254" s="443" t="s">
        <v>1385</v>
      </c>
      <c r="C254" t="s">
        <v>1424</v>
      </c>
      <c r="D254" t="str">
        <f>CONCATENATE(B254," ",C254)</f>
        <v>Soil 2009-116</v>
      </c>
      <c r="E254" t="s">
        <v>317</v>
      </c>
      <c r="F254" t="str">
        <f>CONCATENATE(D254,"_",E254)</f>
        <v>Soil 2009-116_Median</v>
      </c>
      <c r="G254">
        <v>79.400000000000006</v>
      </c>
      <c r="H254">
        <v>14</v>
      </c>
      <c r="I254">
        <v>6.3</v>
      </c>
    </row>
    <row r="255" spans="1:11" x14ac:dyDescent="0.25">
      <c r="A255" s="443" t="s">
        <v>1385</v>
      </c>
      <c r="B255" t="s">
        <v>1430</v>
      </c>
      <c r="C255" t="s">
        <v>1385</v>
      </c>
      <c r="D255" t="str">
        <f>D254</f>
        <v>Soil 2009-116</v>
      </c>
      <c r="E255" t="s">
        <v>319</v>
      </c>
      <c r="F255" t="str">
        <f t="shared" ref="F255:F263" si="128">CONCATENATE(D255,"_",E255)</f>
        <v>Soil 2009-116_MAD</v>
      </c>
      <c r="G255">
        <v>2.2999999999999998</v>
      </c>
      <c r="H255">
        <v>1.3</v>
      </c>
      <c r="I255">
        <v>1.2</v>
      </c>
    </row>
    <row r="256" spans="1:11" x14ac:dyDescent="0.25">
      <c r="A256" t="s">
        <v>1430</v>
      </c>
      <c r="B256" t="s">
        <v>1385</v>
      </c>
      <c r="C256" t="s">
        <v>1425</v>
      </c>
      <c r="D256" t="str">
        <f>CONCATENATE(B256," ",C256)</f>
        <v>Soil 2009-117</v>
      </c>
      <c r="E256" t="s">
        <v>317</v>
      </c>
      <c r="F256" t="str">
        <f t="shared" si="128"/>
        <v>Soil 2009-117_Median</v>
      </c>
      <c r="G256">
        <v>26</v>
      </c>
      <c r="H256">
        <v>40</v>
      </c>
      <c r="I256">
        <v>31</v>
      </c>
    </row>
    <row r="257" spans="1:11" x14ac:dyDescent="0.25">
      <c r="A257" t="s">
        <v>1385</v>
      </c>
      <c r="B257" t="s">
        <v>1431</v>
      </c>
      <c r="C257" t="s">
        <v>1385</v>
      </c>
      <c r="D257" t="str">
        <f>D256</f>
        <v>Soil 2009-117</v>
      </c>
      <c r="E257" t="s">
        <v>319</v>
      </c>
      <c r="F257" t="str">
        <f t="shared" si="128"/>
        <v>Soil 2009-117_MAD</v>
      </c>
      <c r="G257">
        <v>3.72</v>
      </c>
      <c r="H257">
        <v>3</v>
      </c>
      <c r="I257">
        <v>2.4700000000000002</v>
      </c>
    </row>
    <row r="258" spans="1:11" x14ac:dyDescent="0.25">
      <c r="A258" t="s">
        <v>1431</v>
      </c>
      <c r="B258" t="s">
        <v>1385</v>
      </c>
      <c r="C258" t="s">
        <v>1426</v>
      </c>
      <c r="D258" t="str">
        <f>CONCATENATE(B258," ",C258)</f>
        <v>Soil 2009-118</v>
      </c>
      <c r="E258" t="s">
        <v>317</v>
      </c>
      <c r="F258" t="str">
        <f t="shared" si="128"/>
        <v>Soil 2009-118_Median</v>
      </c>
      <c r="G258">
        <v>86</v>
      </c>
      <c r="H258">
        <v>8</v>
      </c>
      <c r="I258">
        <v>6</v>
      </c>
    </row>
    <row r="259" spans="1:11" x14ac:dyDescent="0.25">
      <c r="A259" t="s">
        <v>1385</v>
      </c>
      <c r="B259" t="s">
        <v>1432</v>
      </c>
      <c r="C259" t="s">
        <v>1385</v>
      </c>
      <c r="D259" t="str">
        <f>D258</f>
        <v>Soil 2009-118</v>
      </c>
      <c r="E259" t="s">
        <v>319</v>
      </c>
      <c r="F259" t="str">
        <f t="shared" si="128"/>
        <v>Soil 2009-118_MAD</v>
      </c>
      <c r="G259">
        <v>2.25</v>
      </c>
      <c r="H259">
        <v>1.3</v>
      </c>
      <c r="I259">
        <v>1.7</v>
      </c>
    </row>
    <row r="260" spans="1:11" x14ac:dyDescent="0.25">
      <c r="A260" t="s">
        <v>1432</v>
      </c>
      <c r="B260" t="s">
        <v>1385</v>
      </c>
      <c r="C260" t="s">
        <v>1427</v>
      </c>
      <c r="D260" t="str">
        <f>CONCATENATE(B260," ",C260)</f>
        <v>Soil 2009-119</v>
      </c>
      <c r="E260" t="s">
        <v>317</v>
      </c>
      <c r="F260" t="str">
        <f t="shared" si="128"/>
        <v>Soil 2009-119_Median</v>
      </c>
      <c r="G260">
        <v>58</v>
      </c>
      <c r="H260">
        <v>30</v>
      </c>
      <c r="I260">
        <v>11.9</v>
      </c>
    </row>
    <row r="261" spans="1:11" x14ac:dyDescent="0.25">
      <c r="A261" t="s">
        <v>1385</v>
      </c>
      <c r="B261" t="s">
        <v>1433</v>
      </c>
      <c r="C261" t="s">
        <v>1385</v>
      </c>
      <c r="D261" t="str">
        <f>D260</f>
        <v>Soil 2009-119</v>
      </c>
      <c r="E261" t="s">
        <v>319</v>
      </c>
      <c r="F261" t="str">
        <f t="shared" si="128"/>
        <v>Soil 2009-119_MAD</v>
      </c>
      <c r="G261">
        <v>2.78</v>
      </c>
      <c r="H261">
        <v>2.5</v>
      </c>
      <c r="I261">
        <v>1.9</v>
      </c>
    </row>
    <row r="262" spans="1:11" x14ac:dyDescent="0.25">
      <c r="A262" t="s">
        <v>1433</v>
      </c>
      <c r="B262" t="s">
        <v>1385</v>
      </c>
      <c r="C262" t="s">
        <v>1428</v>
      </c>
      <c r="D262" t="str">
        <f>CONCATENATE(B262," ",C262)</f>
        <v>Soil 2009-120</v>
      </c>
      <c r="E262" t="s">
        <v>317</v>
      </c>
      <c r="F262" t="str">
        <f t="shared" si="128"/>
        <v>Soil 2009-120_Median</v>
      </c>
      <c r="G262">
        <v>13</v>
      </c>
      <c r="H262">
        <v>55.4</v>
      </c>
      <c r="I262">
        <v>31</v>
      </c>
    </row>
    <row r="263" spans="1:11" x14ac:dyDescent="0.25">
      <c r="A263" t="s">
        <v>1385</v>
      </c>
      <c r="B263" t="s">
        <v>1434</v>
      </c>
      <c r="D263" t="str">
        <f>D262</f>
        <v>Soil 2009-120</v>
      </c>
      <c r="E263" t="s">
        <v>319</v>
      </c>
      <c r="F263" t="str">
        <f t="shared" si="128"/>
        <v>Soil 2009-120_MAD</v>
      </c>
      <c r="G263">
        <v>4</v>
      </c>
      <c r="H263">
        <v>7.2</v>
      </c>
      <c r="I263">
        <v>4.8499999999999996</v>
      </c>
    </row>
    <row r="264" spans="1:11" x14ac:dyDescent="0.25">
      <c r="A264" t="s">
        <v>1434</v>
      </c>
    </row>
    <row r="269" spans="1:11" x14ac:dyDescent="0.25">
      <c r="B269" s="443" t="s">
        <v>1385</v>
      </c>
      <c r="F269" t="s">
        <v>215</v>
      </c>
      <c r="G269">
        <v>36</v>
      </c>
      <c r="H269">
        <v>36</v>
      </c>
      <c r="I269">
        <v>36</v>
      </c>
      <c r="K269" t="s">
        <v>1441</v>
      </c>
    </row>
    <row r="270" spans="1:11" x14ac:dyDescent="0.25">
      <c r="A270" s="443" t="s">
        <v>1385</v>
      </c>
      <c r="B270" t="s">
        <v>1436</v>
      </c>
      <c r="C270" t="str">
        <f>CONCATENATE(A270," ", B270)</f>
        <v>Soil 2007-111</v>
      </c>
      <c r="D270" t="s">
        <v>317</v>
      </c>
      <c r="F270" t="str">
        <f t="shared" ref="F270:F279" si="129">CONCATENATE(C270,"_",D270)</f>
        <v>Soil 2007-111_Median</v>
      </c>
      <c r="G270">
        <v>71.900000000000006</v>
      </c>
      <c r="H270">
        <v>17.7</v>
      </c>
      <c r="I270">
        <v>11.3</v>
      </c>
    </row>
    <row r="271" spans="1:11" x14ac:dyDescent="0.25">
      <c r="A271" t="s">
        <v>1436</v>
      </c>
      <c r="B271" t="s">
        <v>1385</v>
      </c>
      <c r="C271" t="str">
        <f>C270</f>
        <v>Soil 2007-111</v>
      </c>
      <c r="D271" t="s">
        <v>319</v>
      </c>
      <c r="F271" t="str">
        <f t="shared" si="129"/>
        <v>Soil 2007-111_MAD</v>
      </c>
      <c r="G271">
        <v>2.87</v>
      </c>
      <c r="H271">
        <v>3.42</v>
      </c>
      <c r="I271">
        <v>2.65</v>
      </c>
    </row>
    <row r="272" spans="1:11" x14ac:dyDescent="0.25">
      <c r="A272" t="s">
        <v>1385</v>
      </c>
      <c r="B272" t="s">
        <v>1437</v>
      </c>
      <c r="C272" t="str">
        <f>CONCATENATE(A272," ", B272)</f>
        <v>Soil 2007-112</v>
      </c>
      <c r="D272" t="s">
        <v>317</v>
      </c>
      <c r="F272" t="str">
        <f t="shared" si="129"/>
        <v>Soil 2007-112_Median</v>
      </c>
      <c r="G272">
        <v>19.7</v>
      </c>
      <c r="H272">
        <v>56.5</v>
      </c>
      <c r="I272">
        <v>23.4</v>
      </c>
    </row>
    <row r="273" spans="1:11" x14ac:dyDescent="0.25">
      <c r="A273" t="s">
        <v>1437</v>
      </c>
      <c r="B273" t="s">
        <v>1385</v>
      </c>
      <c r="C273" t="str">
        <f>C272</f>
        <v>Soil 2007-112</v>
      </c>
      <c r="D273" t="s">
        <v>319</v>
      </c>
      <c r="F273" t="str">
        <f t="shared" si="129"/>
        <v>Soil 2007-112_MAD</v>
      </c>
      <c r="G273">
        <v>3.3</v>
      </c>
      <c r="H273">
        <v>4.82</v>
      </c>
      <c r="I273">
        <v>3.4</v>
      </c>
    </row>
    <row r="274" spans="1:11" x14ac:dyDescent="0.25">
      <c r="A274" t="s">
        <v>1385</v>
      </c>
      <c r="B274" t="s">
        <v>1438</v>
      </c>
      <c r="C274" t="str">
        <f>CONCATENATE(A274," ", B274)</f>
        <v>Soil 2007-113</v>
      </c>
      <c r="D274" t="s">
        <v>317</v>
      </c>
      <c r="F274" t="str">
        <f t="shared" si="129"/>
        <v>Soil 2007-113_Median</v>
      </c>
      <c r="G274">
        <v>19</v>
      </c>
      <c r="H274">
        <v>57</v>
      </c>
      <c r="I274">
        <v>23.6</v>
      </c>
    </row>
    <row r="275" spans="1:11" x14ac:dyDescent="0.25">
      <c r="A275" t="s">
        <v>1438</v>
      </c>
      <c r="B275" t="s">
        <v>1385</v>
      </c>
      <c r="C275" t="str">
        <f>C274</f>
        <v>Soil 2007-113</v>
      </c>
      <c r="D275" t="s">
        <v>319</v>
      </c>
      <c r="F275" t="str">
        <f t="shared" si="129"/>
        <v>Soil 2007-113_MAD</v>
      </c>
      <c r="G275">
        <v>2.4500000000000002</v>
      </c>
      <c r="H275">
        <v>6.9</v>
      </c>
      <c r="I275">
        <v>3.29</v>
      </c>
    </row>
    <row r="276" spans="1:11" x14ac:dyDescent="0.25">
      <c r="A276" t="s">
        <v>1385</v>
      </c>
      <c r="B276" t="s">
        <v>1439</v>
      </c>
      <c r="C276" t="str">
        <f>CONCATENATE(A276," ", B276)</f>
        <v>Soil 2007-114</v>
      </c>
      <c r="D276" t="s">
        <v>317</v>
      </c>
      <c r="F276" t="str">
        <f t="shared" si="129"/>
        <v>Soil 2007-114_Median</v>
      </c>
      <c r="G276">
        <v>79</v>
      </c>
      <c r="H276">
        <v>14</v>
      </c>
      <c r="I276">
        <v>6.8</v>
      </c>
    </row>
    <row r="277" spans="1:11" x14ac:dyDescent="0.25">
      <c r="A277" t="s">
        <v>1439</v>
      </c>
      <c r="B277" t="s">
        <v>1385</v>
      </c>
      <c r="C277" t="str">
        <f>C276</f>
        <v>Soil 2007-114</v>
      </c>
      <c r="D277" t="s">
        <v>319</v>
      </c>
      <c r="F277" t="str">
        <f t="shared" si="129"/>
        <v>Soil 2007-114_MAD</v>
      </c>
      <c r="G277">
        <v>3.16</v>
      </c>
      <c r="H277">
        <v>1.72</v>
      </c>
      <c r="I277">
        <v>1.88</v>
      </c>
    </row>
    <row r="278" spans="1:11" x14ac:dyDescent="0.25">
      <c r="A278" t="s">
        <v>1385</v>
      </c>
      <c r="B278" t="s">
        <v>1440</v>
      </c>
      <c r="C278" t="str">
        <f>CONCATENATE(A278," ", B278)</f>
        <v>Soil 2007-115</v>
      </c>
      <c r="D278" t="s">
        <v>317</v>
      </c>
      <c r="F278" t="str">
        <f t="shared" si="129"/>
        <v>Soil 2007-115_Median</v>
      </c>
      <c r="G278">
        <v>95.9</v>
      </c>
      <c r="H278">
        <v>2.2000000000000002</v>
      </c>
      <c r="I278">
        <v>2</v>
      </c>
    </row>
    <row r="279" spans="1:11" x14ac:dyDescent="0.25">
      <c r="A279" t="s">
        <v>1440</v>
      </c>
      <c r="C279" t="str">
        <f>C278</f>
        <v>Soil 2007-115</v>
      </c>
      <c r="D279" t="s">
        <v>319</v>
      </c>
      <c r="F279" t="str">
        <f t="shared" si="129"/>
        <v>Soil 2007-115_MAD</v>
      </c>
      <c r="G279">
        <v>1.35</v>
      </c>
      <c r="H279">
        <v>1.27</v>
      </c>
      <c r="I279">
        <v>1.48</v>
      </c>
    </row>
    <row r="284" spans="1:11" x14ac:dyDescent="0.25">
      <c r="B284" s="443" t="s">
        <v>1385</v>
      </c>
      <c r="F284" t="s">
        <v>215</v>
      </c>
      <c r="G284">
        <v>44</v>
      </c>
      <c r="H284">
        <v>44</v>
      </c>
      <c r="I284">
        <v>44</v>
      </c>
    </row>
    <row r="285" spans="1:11" x14ac:dyDescent="0.25">
      <c r="A285" s="443" t="s">
        <v>1385</v>
      </c>
      <c r="B285" t="s">
        <v>1442</v>
      </c>
      <c r="C285" t="str">
        <f>CONCATENATE(A285," ", B285)</f>
        <v>Soil 2007-106</v>
      </c>
      <c r="D285" t="s">
        <v>317</v>
      </c>
      <c r="F285" t="str">
        <f t="shared" ref="F285:F294" si="130">CONCATENATE(C285,"_",D285)</f>
        <v>Soil 2007-106_Median</v>
      </c>
      <c r="G285">
        <v>60.6</v>
      </c>
      <c r="H285">
        <v>32</v>
      </c>
      <c r="I285">
        <v>7.9</v>
      </c>
      <c r="K285" t="s">
        <v>1447</v>
      </c>
    </row>
    <row r="286" spans="1:11" x14ac:dyDescent="0.25">
      <c r="A286" t="s">
        <v>1442</v>
      </c>
      <c r="B286" t="s">
        <v>1385</v>
      </c>
      <c r="C286" t="str">
        <f>C285</f>
        <v>Soil 2007-106</v>
      </c>
      <c r="D286" t="s">
        <v>319</v>
      </c>
      <c r="F286" t="str">
        <f t="shared" si="130"/>
        <v>Soil 2007-106_MAD</v>
      </c>
      <c r="G286">
        <v>2.6</v>
      </c>
      <c r="H286">
        <v>2.9</v>
      </c>
      <c r="I286">
        <v>1.9</v>
      </c>
    </row>
    <row r="287" spans="1:11" x14ac:dyDescent="0.25">
      <c r="A287" t="s">
        <v>1385</v>
      </c>
      <c r="B287" t="s">
        <v>1443</v>
      </c>
      <c r="C287" t="str">
        <f>CONCATENATE(A287," ", B287)</f>
        <v>Soil 2007-107</v>
      </c>
      <c r="D287" t="s">
        <v>317</v>
      </c>
      <c r="F287" t="str">
        <f t="shared" si="130"/>
        <v>Soil 2007-107_Median</v>
      </c>
      <c r="G287">
        <v>86</v>
      </c>
      <c r="H287">
        <v>8</v>
      </c>
      <c r="I287">
        <v>5.3</v>
      </c>
    </row>
    <row r="288" spans="1:11" x14ac:dyDescent="0.25">
      <c r="A288" t="s">
        <v>1443</v>
      </c>
      <c r="B288" t="s">
        <v>1385</v>
      </c>
      <c r="C288" t="str">
        <f>C287</f>
        <v>Soil 2007-107</v>
      </c>
      <c r="D288" t="s">
        <v>319</v>
      </c>
      <c r="F288" t="str">
        <f t="shared" si="130"/>
        <v>Soil 2007-107_MAD</v>
      </c>
      <c r="G288">
        <v>2</v>
      </c>
      <c r="H288">
        <v>1.9</v>
      </c>
      <c r="I288">
        <v>1.7</v>
      </c>
    </row>
    <row r="289" spans="1:11" x14ac:dyDescent="0.25">
      <c r="A289" t="s">
        <v>1385</v>
      </c>
      <c r="B289" t="s">
        <v>1444</v>
      </c>
      <c r="C289" t="str">
        <f>CONCATENATE(A289," ", B289)</f>
        <v>Soil 2007-108</v>
      </c>
      <c r="D289" t="s">
        <v>317</v>
      </c>
      <c r="F289" t="str">
        <f t="shared" si="130"/>
        <v>Soil 2007-108_Median</v>
      </c>
      <c r="G289">
        <v>80.2</v>
      </c>
      <c r="H289">
        <v>14</v>
      </c>
      <c r="I289">
        <v>6.6</v>
      </c>
    </row>
    <row r="290" spans="1:11" x14ac:dyDescent="0.25">
      <c r="A290" t="s">
        <v>1444</v>
      </c>
      <c r="B290" t="s">
        <v>1385</v>
      </c>
      <c r="C290" t="str">
        <f>C289</f>
        <v>Soil 2007-108</v>
      </c>
      <c r="D290" t="s">
        <v>319</v>
      </c>
      <c r="F290" t="str">
        <f t="shared" si="130"/>
        <v>Soil 2007-108_MAD</v>
      </c>
      <c r="G290">
        <v>1.8</v>
      </c>
      <c r="H290">
        <v>2</v>
      </c>
      <c r="I290">
        <v>1.6</v>
      </c>
    </row>
    <row r="291" spans="1:11" x14ac:dyDescent="0.25">
      <c r="A291" t="s">
        <v>1385</v>
      </c>
      <c r="B291" t="s">
        <v>1445</v>
      </c>
      <c r="C291" t="str">
        <f>CONCATENATE(A291," ", B291)</f>
        <v>Soil 2007-109</v>
      </c>
      <c r="D291" t="s">
        <v>317</v>
      </c>
      <c r="F291" t="str">
        <f t="shared" si="130"/>
        <v>Soil 2007-109_Median</v>
      </c>
      <c r="G291">
        <v>26</v>
      </c>
      <c r="H291">
        <v>49</v>
      </c>
      <c r="I291">
        <v>25</v>
      </c>
    </row>
    <row r="292" spans="1:11" x14ac:dyDescent="0.25">
      <c r="A292" t="s">
        <v>1445</v>
      </c>
      <c r="B292" t="s">
        <v>1385</v>
      </c>
      <c r="C292" t="str">
        <f>C291</f>
        <v>Soil 2007-109</v>
      </c>
      <c r="D292" t="s">
        <v>319</v>
      </c>
      <c r="F292" t="str">
        <f t="shared" si="130"/>
        <v>Soil 2007-109_MAD</v>
      </c>
      <c r="G292">
        <v>3.2</v>
      </c>
      <c r="H292">
        <v>4.3</v>
      </c>
      <c r="I292">
        <v>4</v>
      </c>
    </row>
    <row r="293" spans="1:11" x14ac:dyDescent="0.25">
      <c r="A293" t="s">
        <v>1385</v>
      </c>
      <c r="B293" t="s">
        <v>1446</v>
      </c>
      <c r="C293" t="str">
        <f>CONCATENATE(A293," ", B293)</f>
        <v>Soil 2007-110</v>
      </c>
      <c r="D293" t="s">
        <v>317</v>
      </c>
      <c r="F293" t="str">
        <f t="shared" si="130"/>
        <v>Soil 2007-110_Median</v>
      </c>
      <c r="G293">
        <v>33</v>
      </c>
      <c r="H293">
        <v>44.7</v>
      </c>
      <c r="I293">
        <v>21</v>
      </c>
    </row>
    <row r="294" spans="1:11" x14ac:dyDescent="0.25">
      <c r="A294" t="s">
        <v>1446</v>
      </c>
      <c r="C294" t="str">
        <f>C293</f>
        <v>Soil 2007-110</v>
      </c>
      <c r="D294" t="s">
        <v>319</v>
      </c>
      <c r="F294" t="str">
        <f t="shared" si="130"/>
        <v>Soil 2007-110_MAD</v>
      </c>
      <c r="G294">
        <v>3.3</v>
      </c>
      <c r="H294">
        <v>4.3</v>
      </c>
      <c r="I294">
        <v>3.6</v>
      </c>
    </row>
    <row r="298" spans="1:11" x14ac:dyDescent="0.25">
      <c r="B298" s="443" t="s">
        <v>1385</v>
      </c>
      <c r="F298" t="s">
        <v>215</v>
      </c>
      <c r="G298">
        <v>45</v>
      </c>
      <c r="H298">
        <v>45</v>
      </c>
      <c r="I298">
        <v>45</v>
      </c>
      <c r="K298" t="s">
        <v>1453</v>
      </c>
    </row>
    <row r="299" spans="1:11" x14ac:dyDescent="0.25">
      <c r="A299" s="443" t="s">
        <v>1385</v>
      </c>
      <c r="B299" t="s">
        <v>1448</v>
      </c>
      <c r="C299" t="str">
        <f>CONCATENATE(A299," ", B299)</f>
        <v>Soil 2007-101</v>
      </c>
      <c r="D299" t="s">
        <v>317</v>
      </c>
      <c r="F299" t="str">
        <f t="shared" ref="F299:F308" si="131">CONCATENATE(C299,"_",D299)</f>
        <v>Soil 2007-101_Median</v>
      </c>
      <c r="G299">
        <v>80</v>
      </c>
      <c r="H299">
        <v>15</v>
      </c>
      <c r="I299">
        <v>6</v>
      </c>
    </row>
    <row r="300" spans="1:11" x14ac:dyDescent="0.25">
      <c r="A300" t="s">
        <v>1448</v>
      </c>
      <c r="B300" t="s">
        <v>1385</v>
      </c>
      <c r="C300" t="str">
        <f>C299</f>
        <v>Soil 2007-101</v>
      </c>
      <c r="D300" t="s">
        <v>319</v>
      </c>
      <c r="F300" t="str">
        <f t="shared" si="131"/>
        <v>Soil 2007-101_MAD</v>
      </c>
      <c r="G300">
        <v>2</v>
      </c>
      <c r="H300">
        <v>2.1</v>
      </c>
      <c r="I300">
        <v>2</v>
      </c>
    </row>
    <row r="301" spans="1:11" x14ac:dyDescent="0.25">
      <c r="A301" t="s">
        <v>1385</v>
      </c>
      <c r="B301" t="s">
        <v>1449</v>
      </c>
      <c r="C301" t="str">
        <f>CONCATENATE(A301," ", B301)</f>
        <v>Soil 2007-102</v>
      </c>
      <c r="D301" t="s">
        <v>317</v>
      </c>
      <c r="F301" t="str">
        <f t="shared" si="131"/>
        <v>Soil 2007-102_Median</v>
      </c>
      <c r="G301">
        <v>18</v>
      </c>
      <c r="H301">
        <v>57</v>
      </c>
      <c r="I301">
        <v>25.5</v>
      </c>
    </row>
    <row r="302" spans="1:11" x14ac:dyDescent="0.25">
      <c r="A302" t="s">
        <v>1449</v>
      </c>
      <c r="B302" t="s">
        <v>1385</v>
      </c>
      <c r="C302" t="str">
        <f>C301</f>
        <v>Soil 2007-102</v>
      </c>
      <c r="D302" t="s">
        <v>319</v>
      </c>
      <c r="F302" t="str">
        <f t="shared" si="131"/>
        <v>Soil 2007-102_MAD</v>
      </c>
      <c r="G302">
        <v>3.4</v>
      </c>
      <c r="H302">
        <v>5.43</v>
      </c>
      <c r="I302">
        <v>3.5</v>
      </c>
    </row>
    <row r="303" spans="1:11" x14ac:dyDescent="0.25">
      <c r="A303" t="s">
        <v>1385</v>
      </c>
      <c r="B303" t="s">
        <v>1450</v>
      </c>
      <c r="C303" t="str">
        <f>CONCATENATE(A303," ", B303)</f>
        <v>Soil 2007-103</v>
      </c>
      <c r="D303" t="s">
        <v>317</v>
      </c>
      <c r="F303" t="str">
        <f t="shared" si="131"/>
        <v>Soil 2007-103_Median</v>
      </c>
      <c r="G303">
        <v>32.200000000000003</v>
      </c>
      <c r="H303">
        <v>53.2</v>
      </c>
      <c r="I303">
        <v>14</v>
      </c>
    </row>
    <row r="304" spans="1:11" x14ac:dyDescent="0.25">
      <c r="A304" t="s">
        <v>1450</v>
      </c>
      <c r="B304" t="s">
        <v>1385</v>
      </c>
      <c r="C304" t="str">
        <f>C303</f>
        <v>Soil 2007-103</v>
      </c>
      <c r="D304" t="s">
        <v>319</v>
      </c>
      <c r="F304" t="str">
        <f t="shared" si="131"/>
        <v>Soil 2007-103_MAD</v>
      </c>
      <c r="G304">
        <v>2.2000000000000002</v>
      </c>
      <c r="H304">
        <v>2.61</v>
      </c>
      <c r="I304">
        <v>2.09</v>
      </c>
    </row>
    <row r="305" spans="1:11" x14ac:dyDescent="0.25">
      <c r="A305" t="s">
        <v>1385</v>
      </c>
      <c r="B305" t="s">
        <v>1451</v>
      </c>
      <c r="C305" t="str">
        <f>CONCATENATE(A305," ", B305)</f>
        <v>Soil 2007-104</v>
      </c>
      <c r="D305" t="s">
        <v>317</v>
      </c>
      <c r="F305" t="str">
        <f t="shared" si="131"/>
        <v>Soil 2007-104_Median</v>
      </c>
      <c r="G305">
        <v>24</v>
      </c>
      <c r="H305">
        <v>55</v>
      </c>
      <c r="I305">
        <v>21</v>
      </c>
    </row>
    <row r="306" spans="1:11" x14ac:dyDescent="0.25">
      <c r="A306" t="s">
        <v>1451</v>
      </c>
      <c r="B306" t="s">
        <v>1385</v>
      </c>
      <c r="C306" t="str">
        <f>C305</f>
        <v>Soil 2007-104</v>
      </c>
      <c r="D306" t="s">
        <v>319</v>
      </c>
      <c r="F306" t="str">
        <f t="shared" si="131"/>
        <v>Soil 2007-104_MAD</v>
      </c>
      <c r="G306">
        <v>3.1</v>
      </c>
      <c r="H306">
        <v>4.51</v>
      </c>
      <c r="I306">
        <v>4</v>
      </c>
    </row>
    <row r="307" spans="1:11" x14ac:dyDescent="0.25">
      <c r="A307" t="s">
        <v>1385</v>
      </c>
      <c r="B307" t="s">
        <v>1452</v>
      </c>
      <c r="C307" t="str">
        <f>CONCATENATE(A307," ", B307)</f>
        <v>Soil 2007-105</v>
      </c>
      <c r="D307" t="s">
        <v>317</v>
      </c>
      <c r="F307" t="str">
        <f t="shared" si="131"/>
        <v>Soil 2007-105_Median</v>
      </c>
      <c r="G307">
        <v>18</v>
      </c>
      <c r="H307">
        <v>56.1</v>
      </c>
      <c r="I307">
        <v>24.9</v>
      </c>
    </row>
    <row r="308" spans="1:11" x14ac:dyDescent="0.25">
      <c r="A308" t="s">
        <v>1452</v>
      </c>
      <c r="C308" t="str">
        <f>C307</f>
        <v>Soil 2007-105</v>
      </c>
      <c r="D308" t="s">
        <v>319</v>
      </c>
      <c r="F308" t="str">
        <f t="shared" si="131"/>
        <v>Soil 2007-105_MAD</v>
      </c>
      <c r="G308">
        <v>3.61</v>
      </c>
      <c r="H308">
        <v>3.1</v>
      </c>
      <c r="I308">
        <v>3.6</v>
      </c>
    </row>
    <row r="313" spans="1:11" x14ac:dyDescent="0.25">
      <c r="A313"/>
      <c r="B313" t="s">
        <v>1385</v>
      </c>
      <c r="F313" t="s">
        <v>215</v>
      </c>
      <c r="G313">
        <v>49</v>
      </c>
      <c r="H313">
        <v>49</v>
      </c>
      <c r="I313">
        <v>49</v>
      </c>
      <c r="K313" t="s">
        <v>1459</v>
      </c>
    </row>
    <row r="314" spans="1:11" x14ac:dyDescent="0.25">
      <c r="A314" t="s">
        <v>1385</v>
      </c>
      <c r="B314" t="s">
        <v>1454</v>
      </c>
      <c r="C314" t="str">
        <f>CONCATENATE(A314," ", B314)</f>
        <v>Soil 2006-116</v>
      </c>
      <c r="D314" t="s">
        <v>317</v>
      </c>
      <c r="F314" t="str">
        <f t="shared" ref="F314:F323" si="132">CONCATENATE(C314,"_",D314)</f>
        <v>Soil 2006-116_Median</v>
      </c>
      <c r="G314">
        <v>25</v>
      </c>
      <c r="H314">
        <v>58</v>
      </c>
      <c r="I314">
        <v>17.600000000000001</v>
      </c>
    </row>
    <row r="315" spans="1:11" x14ac:dyDescent="0.25">
      <c r="A315" t="s">
        <v>1454</v>
      </c>
      <c r="B315" t="s">
        <v>1385</v>
      </c>
      <c r="C315" t="str">
        <f>C314</f>
        <v>Soil 2006-116</v>
      </c>
      <c r="D315" t="s">
        <v>319</v>
      </c>
      <c r="F315" t="str">
        <f t="shared" si="132"/>
        <v>Soil 2006-116_MAD</v>
      </c>
      <c r="G315">
        <v>3.78</v>
      </c>
      <c r="H315">
        <v>4.12</v>
      </c>
      <c r="I315">
        <v>2.91</v>
      </c>
    </row>
    <row r="316" spans="1:11" x14ac:dyDescent="0.25">
      <c r="A316" t="s">
        <v>1385</v>
      </c>
      <c r="B316" t="s">
        <v>1455</v>
      </c>
      <c r="C316" t="str">
        <f>CONCATENATE(A316," ", B316)</f>
        <v>Soil 2006-117</v>
      </c>
      <c r="D316" t="s">
        <v>317</v>
      </c>
      <c r="F316" t="str">
        <f t="shared" si="132"/>
        <v>Soil 2006-117_Median</v>
      </c>
      <c r="G316">
        <v>20.8</v>
      </c>
      <c r="H316">
        <v>55.8</v>
      </c>
      <c r="I316">
        <v>23</v>
      </c>
    </row>
    <row r="317" spans="1:11" x14ac:dyDescent="0.25">
      <c r="A317" t="s">
        <v>1455</v>
      </c>
      <c r="B317" t="s">
        <v>1385</v>
      </c>
      <c r="C317" t="str">
        <f>C316</f>
        <v>Soil 2006-117</v>
      </c>
      <c r="D317" t="s">
        <v>319</v>
      </c>
      <c r="F317" t="str">
        <f t="shared" si="132"/>
        <v>Soil 2006-117_MAD</v>
      </c>
      <c r="G317">
        <v>3.46</v>
      </c>
      <c r="H317">
        <v>4.0999999999999996</v>
      </c>
      <c r="I317">
        <v>1.85</v>
      </c>
    </row>
    <row r="318" spans="1:11" x14ac:dyDescent="0.25">
      <c r="A318" t="s">
        <v>1385</v>
      </c>
      <c r="B318" t="s">
        <v>1456</v>
      </c>
      <c r="C318" t="str">
        <f>CONCATENATE(A318," ", B318)</f>
        <v>Soil 2006-118</v>
      </c>
      <c r="D318" t="s">
        <v>317</v>
      </c>
      <c r="F318" t="str">
        <f t="shared" si="132"/>
        <v>Soil 2006-118_Median</v>
      </c>
      <c r="G318">
        <v>60</v>
      </c>
      <c r="H318">
        <v>33.1</v>
      </c>
      <c r="I318">
        <v>7.2</v>
      </c>
    </row>
    <row r="319" spans="1:11" x14ac:dyDescent="0.25">
      <c r="A319" t="s">
        <v>1456</v>
      </c>
      <c r="B319" t="s">
        <v>1385</v>
      </c>
      <c r="C319" t="str">
        <f>C318</f>
        <v>Soil 2006-118</v>
      </c>
      <c r="D319" t="s">
        <v>319</v>
      </c>
      <c r="F319" t="str">
        <f t="shared" si="132"/>
        <v>Soil 2006-118_MAD</v>
      </c>
      <c r="G319">
        <v>3</v>
      </c>
      <c r="H319">
        <v>3.08</v>
      </c>
      <c r="I319">
        <v>1.53</v>
      </c>
    </row>
    <row r="320" spans="1:11" x14ac:dyDescent="0.25">
      <c r="A320" t="s">
        <v>1385</v>
      </c>
      <c r="B320" t="s">
        <v>1457</v>
      </c>
      <c r="C320" t="str">
        <f>CONCATENATE(A320," ", B320)</f>
        <v>Soil 2006-119</v>
      </c>
      <c r="D320" t="s">
        <v>317</v>
      </c>
      <c r="F320" t="str">
        <f t="shared" si="132"/>
        <v>Soil 2006-119_Median</v>
      </c>
      <c r="G320">
        <v>18.899999999999999</v>
      </c>
      <c r="H320">
        <v>56.8</v>
      </c>
      <c r="I320">
        <v>24.9</v>
      </c>
    </row>
    <row r="321" spans="1:9" x14ac:dyDescent="0.25">
      <c r="A321" t="s">
        <v>1457</v>
      </c>
      <c r="B321" t="s">
        <v>1385</v>
      </c>
      <c r="C321" t="str">
        <f>C320</f>
        <v>Soil 2006-119</v>
      </c>
      <c r="D321" t="s">
        <v>319</v>
      </c>
      <c r="F321" t="str">
        <f t="shared" si="132"/>
        <v>Soil 2006-119_MAD</v>
      </c>
      <c r="G321">
        <v>3.56</v>
      </c>
      <c r="H321">
        <v>4.75</v>
      </c>
      <c r="I321">
        <v>3.1</v>
      </c>
    </row>
    <row r="322" spans="1:9" x14ac:dyDescent="0.25">
      <c r="A322" t="s">
        <v>1385</v>
      </c>
      <c r="B322" t="s">
        <v>1458</v>
      </c>
      <c r="C322" t="str">
        <f>CONCATENATE(A322," ", B322)</f>
        <v>Soil 2006-120</v>
      </c>
      <c r="D322" t="s">
        <v>317</v>
      </c>
      <c r="F322" t="str">
        <f t="shared" si="132"/>
        <v>Soil 2006-120_Median</v>
      </c>
      <c r="G322">
        <v>33</v>
      </c>
      <c r="H322">
        <v>45.9</v>
      </c>
      <c r="I322">
        <v>21</v>
      </c>
    </row>
    <row r="323" spans="1:9" x14ac:dyDescent="0.25">
      <c r="A323" t="s">
        <v>1458</v>
      </c>
      <c r="C323" t="str">
        <f>C322</f>
        <v>Soil 2006-120</v>
      </c>
      <c r="D323" t="s">
        <v>319</v>
      </c>
      <c r="F323" t="str">
        <f t="shared" si="132"/>
        <v>Soil 2006-120_MAD</v>
      </c>
      <c r="G323">
        <v>3.05</v>
      </c>
      <c r="H323">
        <v>4.03</v>
      </c>
      <c r="I323">
        <v>2.6</v>
      </c>
    </row>
    <row r="327" spans="1:9" x14ac:dyDescent="0.25">
      <c r="B327" s="443" t="s">
        <v>1385</v>
      </c>
      <c r="F327" t="s">
        <v>215</v>
      </c>
      <c r="G327">
        <v>50</v>
      </c>
      <c r="H327">
        <v>50</v>
      </c>
      <c r="I327">
        <v>50</v>
      </c>
    </row>
    <row r="328" spans="1:9" x14ac:dyDescent="0.25">
      <c r="A328" s="443" t="s">
        <v>1385</v>
      </c>
      <c r="B328" t="s">
        <v>1460</v>
      </c>
      <c r="C328" t="str">
        <f>CONCATENATE(A328," ", B328)</f>
        <v>Soil 2005-101</v>
      </c>
      <c r="D328" t="s">
        <v>317</v>
      </c>
      <c r="F328" t="str">
        <f t="shared" ref="F328:F337" si="133">CONCATENATE(C328,"_",D328)</f>
        <v>Soil 2005-101_Median</v>
      </c>
      <c r="G328">
        <v>16</v>
      </c>
      <c r="H328">
        <v>57.5</v>
      </c>
      <c r="I328">
        <v>25</v>
      </c>
    </row>
    <row r="329" spans="1:9" x14ac:dyDescent="0.25">
      <c r="A329" t="s">
        <v>1460</v>
      </c>
      <c r="B329" s="443" t="s">
        <v>1385</v>
      </c>
      <c r="C329" t="str">
        <f>C328</f>
        <v>Soil 2005-101</v>
      </c>
      <c r="D329" t="s">
        <v>319</v>
      </c>
      <c r="F329" t="str">
        <f t="shared" si="133"/>
        <v>Soil 2005-101_MAD</v>
      </c>
      <c r="G329">
        <v>6</v>
      </c>
      <c r="H329">
        <v>6.4</v>
      </c>
      <c r="I329">
        <v>4.4000000000000004</v>
      </c>
    </row>
    <row r="330" spans="1:9" x14ac:dyDescent="0.25">
      <c r="A330" s="443" t="s">
        <v>1385</v>
      </c>
      <c r="B330" t="s">
        <v>1461</v>
      </c>
      <c r="C330" t="str">
        <f>CONCATENATE(A330," ", B330)</f>
        <v>Soil 2005-102</v>
      </c>
      <c r="D330" t="s">
        <v>317</v>
      </c>
      <c r="F330" t="str">
        <f t="shared" si="133"/>
        <v>Soil 2005-102_Median</v>
      </c>
      <c r="G330">
        <v>35.1</v>
      </c>
      <c r="H330">
        <v>49.8</v>
      </c>
      <c r="I330">
        <v>15</v>
      </c>
    </row>
    <row r="331" spans="1:9" x14ac:dyDescent="0.25">
      <c r="A331" t="s">
        <v>1461</v>
      </c>
      <c r="B331" t="s">
        <v>1385</v>
      </c>
      <c r="C331" t="str">
        <f>C330</f>
        <v>Soil 2005-102</v>
      </c>
      <c r="D331" t="s">
        <v>319</v>
      </c>
      <c r="F331" t="str">
        <f t="shared" si="133"/>
        <v>Soil 2005-102_MAD</v>
      </c>
      <c r="G331">
        <v>5.0999999999999996</v>
      </c>
      <c r="H331">
        <v>3.7</v>
      </c>
      <c r="I331">
        <v>3</v>
      </c>
    </row>
    <row r="332" spans="1:9" x14ac:dyDescent="0.25">
      <c r="A332" t="s">
        <v>1385</v>
      </c>
      <c r="B332" t="s">
        <v>1462</v>
      </c>
      <c r="C332" t="str">
        <f>CONCATENATE(A332," ", B332)</f>
        <v>Soil 2005-103</v>
      </c>
      <c r="D332" t="s">
        <v>317</v>
      </c>
      <c r="F332" t="str">
        <f t="shared" si="133"/>
        <v>Soil 2005-103_Median</v>
      </c>
      <c r="G332">
        <v>56</v>
      </c>
      <c r="H332">
        <v>30.2</v>
      </c>
      <c r="I332">
        <v>14.1</v>
      </c>
    </row>
    <row r="333" spans="1:9" x14ac:dyDescent="0.25">
      <c r="A333" t="s">
        <v>1462</v>
      </c>
      <c r="B333" t="s">
        <v>1385</v>
      </c>
      <c r="C333" t="str">
        <f>C332</f>
        <v>Soil 2005-103</v>
      </c>
      <c r="D333" t="s">
        <v>319</v>
      </c>
      <c r="F333" t="str">
        <f t="shared" si="133"/>
        <v>Soil 2005-103_MAD</v>
      </c>
      <c r="G333">
        <v>3.1</v>
      </c>
      <c r="H333">
        <v>3.1</v>
      </c>
      <c r="I333">
        <v>2.1</v>
      </c>
    </row>
    <row r="334" spans="1:9" x14ac:dyDescent="0.25">
      <c r="A334" t="s">
        <v>1385</v>
      </c>
      <c r="B334" t="s">
        <v>1463</v>
      </c>
      <c r="C334" t="str">
        <f>CONCATENATE(A334," ", B334)</f>
        <v>Soil 2005-104</v>
      </c>
      <c r="D334" t="s">
        <v>317</v>
      </c>
      <c r="F334" t="str">
        <f t="shared" si="133"/>
        <v>Soil 2005-104_Median</v>
      </c>
      <c r="G334">
        <v>94.6</v>
      </c>
      <c r="H334">
        <v>2.4</v>
      </c>
      <c r="I334">
        <v>2.4</v>
      </c>
    </row>
    <row r="335" spans="1:9" x14ac:dyDescent="0.25">
      <c r="A335" t="s">
        <v>1463</v>
      </c>
      <c r="B335" t="s">
        <v>1385</v>
      </c>
      <c r="C335" t="str">
        <f>C334</f>
        <v>Soil 2005-104</v>
      </c>
      <c r="D335" t="s">
        <v>319</v>
      </c>
      <c r="F335" t="str">
        <f t="shared" si="133"/>
        <v>Soil 2005-104_MAD</v>
      </c>
      <c r="G335">
        <v>2.4</v>
      </c>
      <c r="H335">
        <v>1.4</v>
      </c>
      <c r="I335">
        <v>0.9</v>
      </c>
    </row>
    <row r="336" spans="1:9" x14ac:dyDescent="0.25">
      <c r="A336" t="s">
        <v>1385</v>
      </c>
      <c r="B336" t="s">
        <v>1464</v>
      </c>
      <c r="C336" t="str">
        <f>CONCATENATE(A336," ", B336)</f>
        <v>Soil 2005-105</v>
      </c>
      <c r="D336" t="s">
        <v>317</v>
      </c>
      <c r="F336" t="str">
        <f t="shared" si="133"/>
        <v>Soil 2005-105_Median</v>
      </c>
      <c r="G336">
        <v>65</v>
      </c>
      <c r="H336">
        <v>26</v>
      </c>
      <c r="I336">
        <v>9.3000000000000007</v>
      </c>
    </row>
    <row r="337" spans="1:9" x14ac:dyDescent="0.25">
      <c r="A337" t="s">
        <v>1464</v>
      </c>
      <c r="C337" t="str">
        <f>C336</f>
        <v>Soil 2005-105</v>
      </c>
      <c r="D337" t="s">
        <v>319</v>
      </c>
      <c r="F337" t="str">
        <f t="shared" si="133"/>
        <v>Soil 2005-105_MAD</v>
      </c>
      <c r="G337">
        <v>4</v>
      </c>
      <c r="H337">
        <v>2.9</v>
      </c>
      <c r="I337">
        <v>1.7</v>
      </c>
    </row>
    <row r="341" spans="1:9" x14ac:dyDescent="0.25">
      <c r="B341" s="443" t="s">
        <v>1385</v>
      </c>
      <c r="F341" t="s">
        <v>215</v>
      </c>
      <c r="G341">
        <v>41</v>
      </c>
      <c r="H341">
        <v>41</v>
      </c>
      <c r="I341">
        <v>41</v>
      </c>
    </row>
    <row r="342" spans="1:9" x14ac:dyDescent="0.25">
      <c r="A342" s="443" t="s">
        <v>1385</v>
      </c>
      <c r="B342" t="s">
        <v>1465</v>
      </c>
      <c r="C342" t="str">
        <f>CONCATENATE(A342," ", B342)</f>
        <v>Soil 2004-111</v>
      </c>
      <c r="D342" t="s">
        <v>317</v>
      </c>
      <c r="F342" t="str">
        <f t="shared" ref="F342:F351" si="134">CONCATENATE(C342,"_",D342)</f>
        <v>Soil 2004-111_Median</v>
      </c>
      <c r="G342">
        <v>75</v>
      </c>
      <c r="H342">
        <v>9.4</v>
      </c>
      <c r="I342">
        <v>16</v>
      </c>
    </row>
    <row r="343" spans="1:9" x14ac:dyDescent="0.25">
      <c r="A343" t="s">
        <v>1465</v>
      </c>
      <c r="B343" t="s">
        <v>1385</v>
      </c>
      <c r="C343" t="str">
        <f>C342</f>
        <v>Soil 2004-111</v>
      </c>
      <c r="D343" t="s">
        <v>319</v>
      </c>
      <c r="F343" t="str">
        <f t="shared" si="134"/>
        <v>Soil 2004-111_MAD</v>
      </c>
      <c r="G343">
        <v>1.6</v>
      </c>
      <c r="H343">
        <v>1.8</v>
      </c>
      <c r="I343">
        <v>2</v>
      </c>
    </row>
    <row r="344" spans="1:9" x14ac:dyDescent="0.25">
      <c r="A344" t="s">
        <v>1385</v>
      </c>
      <c r="B344" t="s">
        <v>1466</v>
      </c>
      <c r="C344" t="str">
        <f>CONCATENATE(A344," ", B344)</f>
        <v>Soil 2004-112</v>
      </c>
      <c r="D344" t="s">
        <v>317</v>
      </c>
      <c r="F344" t="str">
        <f t="shared" si="134"/>
        <v>Soil 2004-112_Median</v>
      </c>
      <c r="G344">
        <v>21.2</v>
      </c>
      <c r="H344">
        <v>57.7</v>
      </c>
      <c r="I344">
        <v>18</v>
      </c>
    </row>
    <row r="345" spans="1:9" x14ac:dyDescent="0.25">
      <c r="A345" t="s">
        <v>1466</v>
      </c>
      <c r="B345" t="s">
        <v>1385</v>
      </c>
      <c r="C345" t="str">
        <f>C344</f>
        <v>Soil 2004-112</v>
      </c>
      <c r="D345" t="s">
        <v>319</v>
      </c>
      <c r="F345" t="str">
        <f t="shared" si="134"/>
        <v>Soil 2004-112_MAD</v>
      </c>
      <c r="G345">
        <v>4</v>
      </c>
      <c r="H345">
        <v>6.1</v>
      </c>
      <c r="I345">
        <v>2.1</v>
      </c>
    </row>
    <row r="346" spans="1:9" x14ac:dyDescent="0.25">
      <c r="A346" t="s">
        <v>1385</v>
      </c>
      <c r="B346" t="s">
        <v>1467</v>
      </c>
      <c r="C346" t="str">
        <f>CONCATENATE(A346," ", B346)</f>
        <v>Soil 2004-113</v>
      </c>
      <c r="D346" t="s">
        <v>317</v>
      </c>
      <c r="F346" t="str">
        <f t="shared" si="134"/>
        <v>Soil 2004-113_Median</v>
      </c>
      <c r="G346">
        <v>87.6</v>
      </c>
      <c r="H346">
        <v>7.5</v>
      </c>
      <c r="I346">
        <v>5</v>
      </c>
    </row>
    <row r="347" spans="1:9" x14ac:dyDescent="0.25">
      <c r="A347" t="s">
        <v>1467</v>
      </c>
      <c r="B347" t="s">
        <v>1385</v>
      </c>
      <c r="C347" t="str">
        <f>C346</f>
        <v>Soil 2004-113</v>
      </c>
      <c r="D347" t="s">
        <v>319</v>
      </c>
      <c r="F347" t="str">
        <f t="shared" si="134"/>
        <v>Soil 2004-113_MAD</v>
      </c>
      <c r="G347">
        <v>2.4</v>
      </c>
      <c r="H347">
        <v>1.6</v>
      </c>
      <c r="I347">
        <v>2</v>
      </c>
    </row>
    <row r="348" spans="1:9" x14ac:dyDescent="0.25">
      <c r="A348" t="s">
        <v>1385</v>
      </c>
      <c r="B348" t="s">
        <v>1468</v>
      </c>
      <c r="C348" t="str">
        <f>CONCATENATE(A348," ", B348)</f>
        <v>Soil 2004-114</v>
      </c>
      <c r="D348" t="s">
        <v>317</v>
      </c>
      <c r="F348" t="str">
        <f t="shared" si="134"/>
        <v>Soil 2004-114_Median</v>
      </c>
      <c r="G348">
        <v>20</v>
      </c>
      <c r="H348">
        <v>55</v>
      </c>
      <c r="I348">
        <v>26</v>
      </c>
    </row>
    <row r="349" spans="1:9" x14ac:dyDescent="0.25">
      <c r="A349" t="s">
        <v>1468</v>
      </c>
      <c r="B349" t="s">
        <v>1385</v>
      </c>
      <c r="C349" t="str">
        <f>C348</f>
        <v>Soil 2004-114</v>
      </c>
      <c r="D349" t="s">
        <v>319</v>
      </c>
      <c r="F349" t="str">
        <f t="shared" si="134"/>
        <v>Soil 2004-114_MAD</v>
      </c>
      <c r="G349">
        <v>4.4000000000000004</v>
      </c>
      <c r="H349">
        <v>5.3</v>
      </c>
      <c r="I349">
        <v>2.4</v>
      </c>
    </row>
    <row r="350" spans="1:9" x14ac:dyDescent="0.25">
      <c r="A350" t="s">
        <v>1385</v>
      </c>
      <c r="B350" t="s">
        <v>1469</v>
      </c>
      <c r="C350" t="str">
        <f>CONCATENATE(A350," ", B350)</f>
        <v>Soil 2004-115</v>
      </c>
      <c r="D350" t="s">
        <v>317</v>
      </c>
      <c r="F350" t="str">
        <f t="shared" si="134"/>
        <v>Soil 2004-115_Median</v>
      </c>
      <c r="G350">
        <v>71</v>
      </c>
      <c r="H350">
        <v>18.2</v>
      </c>
      <c r="I350">
        <v>10.6</v>
      </c>
    </row>
    <row r="351" spans="1:9" x14ac:dyDescent="0.25">
      <c r="A351" t="s">
        <v>1469</v>
      </c>
      <c r="C351" t="str">
        <f>C350</f>
        <v>Soil 2004-115</v>
      </c>
      <c r="D351" t="s">
        <v>319</v>
      </c>
      <c r="F351" t="str">
        <f t="shared" si="134"/>
        <v>Soil 2004-115_MAD</v>
      </c>
      <c r="G351">
        <v>2</v>
      </c>
      <c r="H351">
        <v>2.2999999999999998</v>
      </c>
      <c r="I351">
        <v>2.2000000000000002</v>
      </c>
    </row>
    <row r="356" spans="1:9" x14ac:dyDescent="0.25">
      <c r="B356" s="443" t="s">
        <v>1385</v>
      </c>
      <c r="F356" t="s">
        <v>215</v>
      </c>
      <c r="G356">
        <v>43</v>
      </c>
      <c r="H356">
        <v>43</v>
      </c>
      <c r="I356">
        <v>43</v>
      </c>
    </row>
    <row r="357" spans="1:9" x14ac:dyDescent="0.25">
      <c r="A357" s="443" t="s">
        <v>1385</v>
      </c>
      <c r="B357" t="s">
        <v>1470</v>
      </c>
      <c r="C357" t="str">
        <f>CONCATENATE(A357," ", B357)</f>
        <v>Soil 2004-101</v>
      </c>
      <c r="D357" t="s">
        <v>317</v>
      </c>
      <c r="F357" t="str">
        <f t="shared" ref="F357:F366" si="135">CONCATENATE(C357,"_",D357)</f>
        <v>Soil 2004-101_Median</v>
      </c>
      <c r="G357">
        <v>12.5</v>
      </c>
      <c r="H357">
        <v>40</v>
      </c>
      <c r="I357">
        <v>46.8</v>
      </c>
    </row>
    <row r="358" spans="1:9" x14ac:dyDescent="0.25">
      <c r="A358" t="s">
        <v>1470</v>
      </c>
      <c r="B358" t="s">
        <v>1385</v>
      </c>
      <c r="C358" t="str">
        <f>C357</f>
        <v>Soil 2004-101</v>
      </c>
      <c r="D358" t="s">
        <v>319</v>
      </c>
      <c r="F358" t="str">
        <f t="shared" si="135"/>
        <v>Soil 2004-101_MAD</v>
      </c>
      <c r="G358">
        <v>3.5</v>
      </c>
      <c r="H358">
        <v>4</v>
      </c>
      <c r="I358">
        <v>4.3</v>
      </c>
    </row>
    <row r="359" spans="1:9" x14ac:dyDescent="0.25">
      <c r="A359" t="s">
        <v>1385</v>
      </c>
      <c r="B359" t="s">
        <v>1471</v>
      </c>
      <c r="C359" t="str">
        <f>CONCATENATE(A359," ", B359)</f>
        <v>Soil 2004-102</v>
      </c>
      <c r="D359" t="s">
        <v>317</v>
      </c>
      <c r="F359" t="str">
        <f t="shared" si="135"/>
        <v>Soil 2004-102_Median</v>
      </c>
      <c r="G359">
        <v>31.2</v>
      </c>
      <c r="H359">
        <v>42</v>
      </c>
      <c r="I359">
        <v>27</v>
      </c>
    </row>
    <row r="360" spans="1:9" x14ac:dyDescent="0.25">
      <c r="A360" t="s">
        <v>1471</v>
      </c>
      <c r="B360" t="s">
        <v>1385</v>
      </c>
      <c r="C360" t="str">
        <f>C359</f>
        <v>Soil 2004-102</v>
      </c>
      <c r="D360" t="s">
        <v>319</v>
      </c>
      <c r="F360" t="str">
        <f t="shared" si="135"/>
        <v>Soil 2004-102_MAD</v>
      </c>
      <c r="G360">
        <v>3</v>
      </c>
      <c r="H360">
        <v>5</v>
      </c>
      <c r="I360">
        <v>6</v>
      </c>
    </row>
    <row r="361" spans="1:9" x14ac:dyDescent="0.25">
      <c r="A361" t="s">
        <v>1385</v>
      </c>
      <c r="B361" t="s">
        <v>1472</v>
      </c>
      <c r="C361" t="str">
        <f>CONCATENATE(A361," ", B361)</f>
        <v>Soil 2004-103</v>
      </c>
      <c r="D361" t="s">
        <v>317</v>
      </c>
      <c r="F361" t="str">
        <f t="shared" si="135"/>
        <v>Soil 2004-103_Median</v>
      </c>
      <c r="G361">
        <v>26.6</v>
      </c>
      <c r="H361">
        <v>46</v>
      </c>
      <c r="I361">
        <v>28</v>
      </c>
    </row>
    <row r="362" spans="1:9" x14ac:dyDescent="0.25">
      <c r="A362" t="s">
        <v>1472</v>
      </c>
      <c r="B362" t="s">
        <v>1385</v>
      </c>
      <c r="C362" t="str">
        <f>C361</f>
        <v>Soil 2004-103</v>
      </c>
      <c r="D362" t="s">
        <v>319</v>
      </c>
      <c r="F362" t="str">
        <f t="shared" si="135"/>
        <v>Soil 2004-103_MAD</v>
      </c>
      <c r="G362">
        <v>3.4</v>
      </c>
      <c r="H362">
        <v>4</v>
      </c>
      <c r="I362">
        <v>3</v>
      </c>
    </row>
    <row r="363" spans="1:9" x14ac:dyDescent="0.25">
      <c r="A363" t="s">
        <v>1385</v>
      </c>
      <c r="B363" t="s">
        <v>1473</v>
      </c>
      <c r="C363" t="str">
        <f>CONCATENATE(A363," ", B363)</f>
        <v>Soil 2004-104</v>
      </c>
      <c r="D363" t="s">
        <v>317</v>
      </c>
      <c r="F363" t="str">
        <f t="shared" si="135"/>
        <v>Soil 2004-104_Median</v>
      </c>
      <c r="G363">
        <v>36.700000000000003</v>
      </c>
      <c r="H363">
        <v>34.9</v>
      </c>
      <c r="I363">
        <v>28</v>
      </c>
    </row>
    <row r="364" spans="1:9" x14ac:dyDescent="0.25">
      <c r="A364" t="s">
        <v>1473</v>
      </c>
      <c r="B364" t="s">
        <v>1385</v>
      </c>
      <c r="C364" t="str">
        <f>C363</f>
        <v>Soil 2004-104</v>
      </c>
      <c r="D364" t="s">
        <v>319</v>
      </c>
      <c r="F364" t="str">
        <f t="shared" si="135"/>
        <v>Soil 2004-104_MAD</v>
      </c>
      <c r="G364">
        <v>2.7</v>
      </c>
      <c r="H364">
        <v>3.1</v>
      </c>
      <c r="I364">
        <v>3.6</v>
      </c>
    </row>
    <row r="365" spans="1:9" x14ac:dyDescent="0.25">
      <c r="A365" t="s">
        <v>1385</v>
      </c>
      <c r="B365" t="s">
        <v>1474</v>
      </c>
      <c r="C365" t="str">
        <f>CONCATENATE(A365," ", B365)</f>
        <v>Soil 2004-105</v>
      </c>
      <c r="D365" t="s">
        <v>317</v>
      </c>
      <c r="F365" t="str">
        <f t="shared" si="135"/>
        <v>Soil 2004-105_Median</v>
      </c>
      <c r="G365">
        <v>19.100000000000001</v>
      </c>
      <c r="H365">
        <v>57</v>
      </c>
      <c r="I365">
        <v>25.6</v>
      </c>
    </row>
    <row r="366" spans="1:9" x14ac:dyDescent="0.25">
      <c r="A366" t="s">
        <v>1474</v>
      </c>
      <c r="C366" t="str">
        <f>C365</f>
        <v>Soil 2004-105</v>
      </c>
      <c r="D366" t="s">
        <v>319</v>
      </c>
      <c r="F366" t="str">
        <f t="shared" si="135"/>
        <v>Soil 2004-105_MAD</v>
      </c>
      <c r="G366">
        <v>4.4000000000000004</v>
      </c>
      <c r="H366">
        <v>4.2</v>
      </c>
      <c r="I366">
        <v>2.6</v>
      </c>
    </row>
    <row r="371" spans="1:11" x14ac:dyDescent="0.25">
      <c r="B371" s="443" t="s">
        <v>1385</v>
      </c>
      <c r="F371" t="s">
        <v>215</v>
      </c>
      <c r="G371">
        <v>40</v>
      </c>
      <c r="H371">
        <v>40</v>
      </c>
      <c r="I371">
        <v>40</v>
      </c>
      <c r="K371" t="s">
        <v>1480</v>
      </c>
    </row>
    <row r="372" spans="1:11" x14ac:dyDescent="0.25">
      <c r="A372" s="443" t="s">
        <v>1385</v>
      </c>
      <c r="B372" t="s">
        <v>1475</v>
      </c>
      <c r="C372" t="str">
        <f>CONCATENATE(A372," ", B372)</f>
        <v>Soil 2003-116</v>
      </c>
      <c r="D372" t="s">
        <v>317</v>
      </c>
      <c r="F372" t="str">
        <f t="shared" ref="F372:F381" si="136">CONCATENATE(C372,"_",D372)</f>
        <v>Soil 2003-116_Median</v>
      </c>
      <c r="G372">
        <v>34.5</v>
      </c>
      <c r="H372">
        <v>54.7</v>
      </c>
      <c r="I372">
        <v>10</v>
      </c>
    </row>
    <row r="373" spans="1:11" x14ac:dyDescent="0.25">
      <c r="A373" t="s">
        <v>1475</v>
      </c>
      <c r="B373" t="s">
        <v>1385</v>
      </c>
      <c r="C373" t="str">
        <f>C372</f>
        <v>Soil 2003-116</v>
      </c>
      <c r="D373" t="s">
        <v>319</v>
      </c>
      <c r="F373" t="str">
        <f t="shared" si="136"/>
        <v>Soil 2003-116_MAD</v>
      </c>
      <c r="G373">
        <v>3.5</v>
      </c>
      <c r="H373">
        <v>4.3</v>
      </c>
      <c r="I373">
        <v>2.4</v>
      </c>
    </row>
    <row r="374" spans="1:11" x14ac:dyDescent="0.25">
      <c r="A374" t="s">
        <v>1385</v>
      </c>
      <c r="B374" t="s">
        <v>1476</v>
      </c>
      <c r="C374" t="str">
        <f>CONCATENATE(A374," ", B374)</f>
        <v>Soil 2003-117</v>
      </c>
      <c r="D374" t="s">
        <v>317</v>
      </c>
      <c r="F374" t="str">
        <f t="shared" si="136"/>
        <v>Soil 2003-117_Median</v>
      </c>
      <c r="G374">
        <v>29.4</v>
      </c>
      <c r="H374">
        <v>49.7</v>
      </c>
      <c r="I374">
        <v>25.4</v>
      </c>
    </row>
    <row r="375" spans="1:11" x14ac:dyDescent="0.25">
      <c r="A375" t="s">
        <v>1476</v>
      </c>
      <c r="B375" t="s">
        <v>1385</v>
      </c>
      <c r="C375" t="str">
        <f>C374</f>
        <v>Soil 2003-117</v>
      </c>
      <c r="D375" t="s">
        <v>319</v>
      </c>
      <c r="F375" t="str">
        <f t="shared" si="136"/>
        <v>Soil 2003-117_MAD</v>
      </c>
      <c r="G375">
        <v>3.5</v>
      </c>
      <c r="H375">
        <v>4.3</v>
      </c>
      <c r="I375">
        <v>2.4</v>
      </c>
    </row>
    <row r="376" spans="1:11" x14ac:dyDescent="0.25">
      <c r="A376" t="s">
        <v>1385</v>
      </c>
      <c r="B376" t="s">
        <v>1477</v>
      </c>
      <c r="C376" t="str">
        <f>CONCATENATE(A376," ", B376)</f>
        <v>Soil 2003-118</v>
      </c>
      <c r="D376" t="s">
        <v>317</v>
      </c>
      <c r="F376" t="str">
        <f t="shared" si="136"/>
        <v>Soil 2003-118_Median</v>
      </c>
      <c r="G376">
        <v>10.5</v>
      </c>
      <c r="H376">
        <v>66</v>
      </c>
      <c r="I376">
        <v>22.3</v>
      </c>
    </row>
    <row r="377" spans="1:11" x14ac:dyDescent="0.25">
      <c r="A377" t="s">
        <v>1477</v>
      </c>
      <c r="B377" t="s">
        <v>1385</v>
      </c>
      <c r="C377" t="str">
        <f>C376</f>
        <v>Soil 2003-118</v>
      </c>
      <c r="D377" t="s">
        <v>319</v>
      </c>
      <c r="F377" t="str">
        <f t="shared" si="136"/>
        <v>Soil 2003-118_MAD</v>
      </c>
      <c r="G377">
        <v>2.1</v>
      </c>
      <c r="H377">
        <v>4</v>
      </c>
      <c r="I377">
        <v>3.5</v>
      </c>
    </row>
    <row r="378" spans="1:11" x14ac:dyDescent="0.25">
      <c r="A378" t="s">
        <v>1385</v>
      </c>
      <c r="B378" t="s">
        <v>1478</v>
      </c>
      <c r="C378" t="str">
        <f>CONCATENATE(A378," ", B378)</f>
        <v>Soil 2003-119</v>
      </c>
      <c r="D378" t="s">
        <v>317</v>
      </c>
      <c r="F378" t="str">
        <f t="shared" si="136"/>
        <v>Soil 2003-119_Median</v>
      </c>
      <c r="G378">
        <v>7.4</v>
      </c>
      <c r="H378">
        <v>19</v>
      </c>
      <c r="I378">
        <v>7</v>
      </c>
    </row>
    <row r="379" spans="1:11" x14ac:dyDescent="0.25">
      <c r="A379" t="s">
        <v>1478</v>
      </c>
      <c r="B379" t="s">
        <v>1385</v>
      </c>
      <c r="C379" t="str">
        <f>C378</f>
        <v>Soil 2003-119</v>
      </c>
      <c r="D379" t="s">
        <v>319</v>
      </c>
      <c r="F379" t="str">
        <f t="shared" si="136"/>
        <v>Soil 2003-119_MAD</v>
      </c>
      <c r="G379">
        <v>1.7</v>
      </c>
      <c r="H379">
        <v>1</v>
      </c>
      <c r="I379">
        <v>1.8</v>
      </c>
    </row>
    <row r="380" spans="1:11" x14ac:dyDescent="0.25">
      <c r="A380" t="s">
        <v>1385</v>
      </c>
      <c r="B380" t="s">
        <v>1479</v>
      </c>
      <c r="C380" t="str">
        <f>CONCATENATE(A380," ", B380)</f>
        <v>Soil 2003-120</v>
      </c>
      <c r="D380" t="s">
        <v>317</v>
      </c>
      <c r="F380" t="str">
        <f t="shared" si="136"/>
        <v>Soil 2003-120_Median</v>
      </c>
      <c r="G380">
        <v>31.4</v>
      </c>
      <c r="H380">
        <v>46.3</v>
      </c>
      <c r="I380">
        <v>23</v>
      </c>
    </row>
    <row r="381" spans="1:11" x14ac:dyDescent="0.25">
      <c r="A381" t="s">
        <v>1479</v>
      </c>
      <c r="C381" t="str">
        <f>C380</f>
        <v>Soil 2003-120</v>
      </c>
      <c r="D381" t="s">
        <v>319</v>
      </c>
      <c r="F381" t="str">
        <f t="shared" si="136"/>
        <v>Soil 2003-120_MAD</v>
      </c>
      <c r="G381">
        <v>4.5999999999999996</v>
      </c>
      <c r="H381">
        <v>3.7</v>
      </c>
      <c r="I381">
        <v>3</v>
      </c>
    </row>
    <row r="386" spans="1:11" x14ac:dyDescent="0.25">
      <c r="B386" s="443" t="s">
        <v>1385</v>
      </c>
      <c r="F386" t="s">
        <v>215</v>
      </c>
      <c r="G386">
        <v>45</v>
      </c>
      <c r="H386">
        <v>45</v>
      </c>
      <c r="I386">
        <v>45</v>
      </c>
      <c r="K386" t="s">
        <v>1486</v>
      </c>
    </row>
    <row r="387" spans="1:11" x14ac:dyDescent="0.25">
      <c r="A387" s="443" t="s">
        <v>1385</v>
      </c>
      <c r="B387" t="s">
        <v>1485</v>
      </c>
      <c r="C387" t="str">
        <f>CONCATENATE(A387," ", B387)</f>
        <v>Soil 2003-111</v>
      </c>
      <c r="D387" t="s">
        <v>317</v>
      </c>
      <c r="F387" t="str">
        <f t="shared" ref="F387:F396" si="137">CONCATENATE(C387,"_",D387)</f>
        <v>Soil 2003-111_Median</v>
      </c>
      <c r="G387">
        <v>38.299999999999997</v>
      </c>
      <c r="H387">
        <v>48.6</v>
      </c>
      <c r="I387">
        <v>12.6</v>
      </c>
    </row>
    <row r="388" spans="1:11" x14ac:dyDescent="0.25">
      <c r="A388" t="s">
        <v>1485</v>
      </c>
      <c r="B388" t="s">
        <v>1385</v>
      </c>
      <c r="C388" t="str">
        <f>C387</f>
        <v>Soil 2003-111</v>
      </c>
      <c r="D388" t="s">
        <v>319</v>
      </c>
      <c r="F388" t="str">
        <f t="shared" si="137"/>
        <v>Soil 2003-111_MAD</v>
      </c>
      <c r="G388">
        <v>4.3</v>
      </c>
      <c r="H388">
        <v>4.3</v>
      </c>
      <c r="I388">
        <v>1.7</v>
      </c>
    </row>
    <row r="389" spans="1:11" x14ac:dyDescent="0.25">
      <c r="A389" t="s">
        <v>1385</v>
      </c>
      <c r="B389" t="s">
        <v>1481</v>
      </c>
      <c r="C389" t="str">
        <f>CONCATENATE(A389," ", B389)</f>
        <v>Soil 2003-112</v>
      </c>
      <c r="D389" t="s">
        <v>317</v>
      </c>
      <c r="F389" t="str">
        <f t="shared" si="137"/>
        <v>Soil 2003-112_Median</v>
      </c>
      <c r="G389">
        <v>56</v>
      </c>
      <c r="H389">
        <v>25.8</v>
      </c>
      <c r="I389">
        <v>18.399999999999999</v>
      </c>
    </row>
    <row r="390" spans="1:11" x14ac:dyDescent="0.25">
      <c r="A390" t="s">
        <v>1481</v>
      </c>
      <c r="B390" t="s">
        <v>1385</v>
      </c>
      <c r="C390" t="str">
        <f>C389</f>
        <v>Soil 2003-112</v>
      </c>
      <c r="D390" t="s">
        <v>319</v>
      </c>
      <c r="F390" t="str">
        <f t="shared" si="137"/>
        <v>Soil 2003-112_MAD</v>
      </c>
      <c r="G390">
        <v>3</v>
      </c>
      <c r="H390">
        <v>3</v>
      </c>
      <c r="I390">
        <v>2.4</v>
      </c>
    </row>
    <row r="391" spans="1:11" x14ac:dyDescent="0.25">
      <c r="A391" t="s">
        <v>1385</v>
      </c>
      <c r="B391" t="s">
        <v>1482</v>
      </c>
      <c r="C391" t="str">
        <f>CONCATENATE(A391," ", B391)</f>
        <v>Soil 2003-113</v>
      </c>
      <c r="D391" t="s">
        <v>317</v>
      </c>
      <c r="F391" t="str">
        <f t="shared" si="137"/>
        <v>Soil 2003-113_Median</v>
      </c>
      <c r="G391">
        <v>62.3</v>
      </c>
      <c r="H391">
        <v>27.5</v>
      </c>
      <c r="I391">
        <v>10</v>
      </c>
    </row>
    <row r="392" spans="1:11" x14ac:dyDescent="0.25">
      <c r="A392" t="s">
        <v>1482</v>
      </c>
      <c r="B392" t="s">
        <v>1385</v>
      </c>
      <c r="C392" t="str">
        <f>C391</f>
        <v>Soil 2003-113</v>
      </c>
      <c r="D392" t="s">
        <v>319</v>
      </c>
      <c r="F392" t="str">
        <f t="shared" si="137"/>
        <v>Soil 2003-113_MAD</v>
      </c>
      <c r="G392">
        <v>2.2999999999999998</v>
      </c>
      <c r="H392">
        <v>2.5</v>
      </c>
      <c r="I392">
        <v>2.1</v>
      </c>
    </row>
    <row r="393" spans="1:11" x14ac:dyDescent="0.25">
      <c r="A393" t="s">
        <v>1385</v>
      </c>
      <c r="B393" t="s">
        <v>1483</v>
      </c>
      <c r="C393" t="str">
        <f>CONCATENATE(A393," ", B393)</f>
        <v>Soil 2003-114</v>
      </c>
      <c r="D393" t="s">
        <v>317</v>
      </c>
      <c r="F393" t="str">
        <f t="shared" si="137"/>
        <v>Soil 2003-114_Median</v>
      </c>
      <c r="G393">
        <v>30.5</v>
      </c>
      <c r="H393">
        <v>46</v>
      </c>
      <c r="I393">
        <v>22.5</v>
      </c>
    </row>
    <row r="394" spans="1:11" x14ac:dyDescent="0.25">
      <c r="A394" t="s">
        <v>1483</v>
      </c>
      <c r="B394" t="s">
        <v>1385</v>
      </c>
      <c r="C394" t="str">
        <f>C393</f>
        <v>Soil 2003-114</v>
      </c>
      <c r="D394" t="s">
        <v>319</v>
      </c>
      <c r="F394" t="str">
        <f t="shared" si="137"/>
        <v>Soil 2003-114_MAD</v>
      </c>
      <c r="G394">
        <v>3.5</v>
      </c>
      <c r="H394">
        <v>3</v>
      </c>
      <c r="I394">
        <v>3.5</v>
      </c>
    </row>
    <row r="395" spans="1:11" x14ac:dyDescent="0.25">
      <c r="A395" t="s">
        <v>1385</v>
      </c>
      <c r="B395" t="s">
        <v>1484</v>
      </c>
      <c r="C395" t="str">
        <f>CONCATENATE(A395," ", B395)</f>
        <v>Soil 2003-115</v>
      </c>
      <c r="D395" t="s">
        <v>317</v>
      </c>
      <c r="F395" t="str">
        <f t="shared" si="137"/>
        <v>Soil 2003-115_Median</v>
      </c>
      <c r="G395">
        <v>49.9</v>
      </c>
      <c r="H395">
        <v>32.700000000000003</v>
      </c>
      <c r="I395">
        <v>17.3</v>
      </c>
    </row>
    <row r="396" spans="1:11" x14ac:dyDescent="0.25">
      <c r="A396" t="s">
        <v>1484</v>
      </c>
      <c r="C396" t="str">
        <f>C395</f>
        <v>Soil 2003-115</v>
      </c>
      <c r="D396" t="s">
        <v>319</v>
      </c>
      <c r="F396" t="str">
        <f t="shared" si="137"/>
        <v>Soil 2003-115_MAD</v>
      </c>
      <c r="G396">
        <v>2.4</v>
      </c>
      <c r="H396">
        <v>2.1</v>
      </c>
      <c r="I396">
        <v>2.5</v>
      </c>
    </row>
    <row r="401" spans="1:11" x14ac:dyDescent="0.25">
      <c r="B401" s="443" t="s">
        <v>1385</v>
      </c>
      <c r="F401" t="s">
        <v>215</v>
      </c>
      <c r="G401">
        <v>44</v>
      </c>
      <c r="H401">
        <v>44</v>
      </c>
      <c r="I401">
        <v>44</v>
      </c>
      <c r="K401" t="s">
        <v>1492</v>
      </c>
    </row>
    <row r="402" spans="1:11" x14ac:dyDescent="0.25">
      <c r="A402" s="443" t="s">
        <v>1385</v>
      </c>
      <c r="B402" t="s">
        <v>1487</v>
      </c>
      <c r="C402" t="str">
        <f>CONCATENATE(A402," ", B402)</f>
        <v>Soil 2003-106</v>
      </c>
      <c r="D402" t="s">
        <v>317</v>
      </c>
      <c r="F402" t="str">
        <f t="shared" ref="F402:F411" si="138">CONCATENATE(C402,"_",D402)</f>
        <v>Soil 2003-106_Median</v>
      </c>
      <c r="G402">
        <v>29.7</v>
      </c>
      <c r="H402">
        <v>45.1</v>
      </c>
      <c r="I402">
        <v>24</v>
      </c>
    </row>
    <row r="403" spans="1:11" x14ac:dyDescent="0.25">
      <c r="A403" t="s">
        <v>1487</v>
      </c>
      <c r="B403" t="s">
        <v>1385</v>
      </c>
      <c r="C403" t="str">
        <f>C402</f>
        <v>Soil 2003-106</v>
      </c>
      <c r="D403" t="s">
        <v>319</v>
      </c>
      <c r="F403" t="str">
        <f t="shared" si="138"/>
        <v>Soil 2003-106_MAD</v>
      </c>
      <c r="G403">
        <v>4.7</v>
      </c>
      <c r="H403">
        <v>3.9</v>
      </c>
      <c r="I403">
        <v>4</v>
      </c>
    </row>
    <row r="404" spans="1:11" x14ac:dyDescent="0.25">
      <c r="A404" t="s">
        <v>1385</v>
      </c>
      <c r="B404" t="s">
        <v>1488</v>
      </c>
      <c r="C404" t="str">
        <f>CONCATENATE(A404," ", B404)</f>
        <v>Soil 2003-107</v>
      </c>
      <c r="D404" t="s">
        <v>317</v>
      </c>
      <c r="F404" t="str">
        <f t="shared" si="138"/>
        <v>Soil 2003-107_Median</v>
      </c>
      <c r="G404">
        <v>63</v>
      </c>
      <c r="H404">
        <v>15</v>
      </c>
      <c r="I404">
        <v>20.100000000000001</v>
      </c>
    </row>
    <row r="405" spans="1:11" x14ac:dyDescent="0.25">
      <c r="A405" t="s">
        <v>1488</v>
      </c>
      <c r="B405" t="s">
        <v>1385</v>
      </c>
      <c r="C405" t="str">
        <f>C404</f>
        <v>Soil 2003-107</v>
      </c>
      <c r="D405" t="s">
        <v>319</v>
      </c>
      <c r="F405" t="str">
        <f t="shared" si="138"/>
        <v>Soil 2003-107_MAD</v>
      </c>
      <c r="G405">
        <v>3</v>
      </c>
      <c r="H405">
        <v>2</v>
      </c>
      <c r="I405">
        <v>2.1</v>
      </c>
    </row>
    <row r="406" spans="1:11" x14ac:dyDescent="0.25">
      <c r="A406" t="s">
        <v>1385</v>
      </c>
      <c r="B406" t="s">
        <v>1489</v>
      </c>
      <c r="C406" t="str">
        <f>CONCATENATE(A406," ", B406)</f>
        <v>Soil 2003-108</v>
      </c>
      <c r="D406" t="s">
        <v>317</v>
      </c>
      <c r="F406" t="str">
        <f t="shared" si="138"/>
        <v>Soil 2003-108_Median</v>
      </c>
      <c r="G406">
        <v>37.5</v>
      </c>
      <c r="H406">
        <v>45</v>
      </c>
      <c r="I406">
        <v>17.5</v>
      </c>
    </row>
    <row r="407" spans="1:11" x14ac:dyDescent="0.25">
      <c r="A407" t="s">
        <v>1489</v>
      </c>
      <c r="B407" t="s">
        <v>1385</v>
      </c>
      <c r="C407" t="str">
        <f>C406</f>
        <v>Soil 2003-108</v>
      </c>
      <c r="D407" t="s">
        <v>319</v>
      </c>
      <c r="F407" t="str">
        <f t="shared" si="138"/>
        <v>Soil 2003-108_MAD</v>
      </c>
      <c r="G407">
        <v>2.8</v>
      </c>
      <c r="H407">
        <v>5</v>
      </c>
      <c r="I407">
        <v>3.5</v>
      </c>
    </row>
    <row r="408" spans="1:11" x14ac:dyDescent="0.25">
      <c r="A408" t="s">
        <v>1385</v>
      </c>
      <c r="B408" t="s">
        <v>1490</v>
      </c>
      <c r="C408" t="str">
        <f>CONCATENATE(A408," ", B408)</f>
        <v>Soil 2003-109</v>
      </c>
      <c r="D408" t="s">
        <v>317</v>
      </c>
      <c r="F408" t="str">
        <f t="shared" si="138"/>
        <v>Soil 2003-109_Median</v>
      </c>
      <c r="G408">
        <v>15.4</v>
      </c>
      <c r="H408">
        <v>48.8</v>
      </c>
      <c r="I408">
        <v>35</v>
      </c>
    </row>
    <row r="409" spans="1:11" x14ac:dyDescent="0.25">
      <c r="A409" t="s">
        <v>1490</v>
      </c>
      <c r="B409" t="s">
        <v>1385</v>
      </c>
      <c r="C409" t="str">
        <f>C408</f>
        <v>Soil 2003-109</v>
      </c>
      <c r="D409" t="s">
        <v>319</v>
      </c>
      <c r="F409" t="str">
        <f t="shared" si="138"/>
        <v>Soil 2003-109_MAD</v>
      </c>
      <c r="G409">
        <v>2.8</v>
      </c>
      <c r="H409">
        <v>2.8</v>
      </c>
      <c r="I409">
        <v>4</v>
      </c>
    </row>
    <row r="410" spans="1:11" x14ac:dyDescent="0.25">
      <c r="A410" t="s">
        <v>1385</v>
      </c>
      <c r="B410" t="s">
        <v>1491</v>
      </c>
      <c r="C410" t="str">
        <f>CONCATENATE(A410," ", B410)</f>
        <v>Soil 2003-110</v>
      </c>
      <c r="D410" t="s">
        <v>317</v>
      </c>
      <c r="F410" t="str">
        <f t="shared" si="138"/>
        <v>Soil 2003-110_Median</v>
      </c>
      <c r="G410">
        <v>13.6</v>
      </c>
      <c r="H410">
        <v>70.8</v>
      </c>
      <c r="I410">
        <v>15.4</v>
      </c>
    </row>
    <row r="411" spans="1:11" x14ac:dyDescent="0.25">
      <c r="A411" t="s">
        <v>1491</v>
      </c>
      <c r="C411" t="str">
        <f>C410</f>
        <v>Soil 2003-110</v>
      </c>
      <c r="D411" t="s">
        <v>319</v>
      </c>
      <c r="F411" t="str">
        <f t="shared" si="138"/>
        <v>Soil 2003-110_MAD</v>
      </c>
      <c r="G411">
        <v>3.9</v>
      </c>
      <c r="H411">
        <v>5</v>
      </c>
      <c r="I411">
        <v>2.6</v>
      </c>
    </row>
    <row r="416" spans="1:11" x14ac:dyDescent="0.25">
      <c r="B416" s="443" t="s">
        <v>1385</v>
      </c>
      <c r="F416" t="s">
        <v>215</v>
      </c>
      <c r="G416">
        <v>43</v>
      </c>
      <c r="H416">
        <v>43</v>
      </c>
      <c r="I416">
        <v>43</v>
      </c>
    </row>
    <row r="417" spans="1:11" x14ac:dyDescent="0.25">
      <c r="A417" s="443" t="s">
        <v>1385</v>
      </c>
      <c r="B417" t="s">
        <v>1493</v>
      </c>
      <c r="C417" t="str">
        <f>CONCATENATE(A417," ", B417)</f>
        <v>Soil 2003-101</v>
      </c>
      <c r="D417" t="s">
        <v>317</v>
      </c>
      <c r="F417" t="str">
        <f t="shared" ref="F417:F426" si="139">CONCATENATE(C417,"_",D417)</f>
        <v>Soil 2003-101_Median</v>
      </c>
      <c r="G417">
        <v>59</v>
      </c>
      <c r="H417">
        <v>24.6</v>
      </c>
      <c r="I417">
        <v>16</v>
      </c>
      <c r="K417" t="s">
        <v>1504</v>
      </c>
    </row>
    <row r="418" spans="1:11" x14ac:dyDescent="0.25">
      <c r="A418" t="s">
        <v>1493</v>
      </c>
      <c r="B418" t="s">
        <v>1385</v>
      </c>
      <c r="C418" t="str">
        <f>C417</f>
        <v>Soil 2003-101</v>
      </c>
      <c r="D418" t="s">
        <v>319</v>
      </c>
      <c r="F418" t="str">
        <f t="shared" si="139"/>
        <v>Soil 2003-101_MAD</v>
      </c>
      <c r="G418">
        <v>2.1</v>
      </c>
      <c r="H418">
        <v>2.2000000000000002</v>
      </c>
      <c r="I418">
        <v>2.1</v>
      </c>
    </row>
    <row r="419" spans="1:11" x14ac:dyDescent="0.25">
      <c r="A419" t="s">
        <v>1385</v>
      </c>
      <c r="B419" t="s">
        <v>1494</v>
      </c>
      <c r="C419" t="str">
        <f>CONCATENATE(A419," ", B419)</f>
        <v>Soil 2003-102</v>
      </c>
      <c r="D419" t="s">
        <v>317</v>
      </c>
      <c r="F419" t="str">
        <f t="shared" si="139"/>
        <v>Soil 2003-102_Median</v>
      </c>
      <c r="G419">
        <v>21.3</v>
      </c>
      <c r="H419">
        <v>68.7</v>
      </c>
      <c r="I419">
        <v>10.6</v>
      </c>
    </row>
    <row r="420" spans="1:11" x14ac:dyDescent="0.25">
      <c r="A420" t="s">
        <v>1494</v>
      </c>
      <c r="B420" t="s">
        <v>1385</v>
      </c>
      <c r="C420" t="str">
        <f>C419</f>
        <v>Soil 2003-102</v>
      </c>
      <c r="D420" t="s">
        <v>319</v>
      </c>
      <c r="F420" t="str">
        <f t="shared" si="139"/>
        <v>Soil 2003-102_MAD</v>
      </c>
      <c r="G420">
        <v>3.7</v>
      </c>
      <c r="H420">
        <v>2.7</v>
      </c>
      <c r="I420">
        <v>3</v>
      </c>
    </row>
    <row r="421" spans="1:11" x14ac:dyDescent="0.25">
      <c r="A421" t="s">
        <v>1385</v>
      </c>
      <c r="B421" t="s">
        <v>1495</v>
      </c>
      <c r="C421" t="str">
        <f>CONCATENATE(A421," ", B421)</f>
        <v>Soil 2003-103</v>
      </c>
      <c r="D421" t="s">
        <v>317</v>
      </c>
      <c r="F421" t="str">
        <f t="shared" si="139"/>
        <v>Soil 2003-103_Median</v>
      </c>
      <c r="G421">
        <v>65.900000000000006</v>
      </c>
      <c r="H421">
        <v>21.6</v>
      </c>
      <c r="I421">
        <v>13</v>
      </c>
    </row>
    <row r="422" spans="1:11" x14ac:dyDescent="0.25">
      <c r="A422" t="s">
        <v>1495</v>
      </c>
      <c r="B422" t="s">
        <v>1385</v>
      </c>
      <c r="C422" t="str">
        <f>C421</f>
        <v>Soil 2003-103</v>
      </c>
      <c r="D422" t="s">
        <v>319</v>
      </c>
      <c r="F422" t="str">
        <f t="shared" si="139"/>
        <v>Soil 2003-103_MAD</v>
      </c>
      <c r="G422">
        <v>2.1</v>
      </c>
      <c r="H422">
        <v>1.6</v>
      </c>
      <c r="I422">
        <v>1.8</v>
      </c>
    </row>
    <row r="423" spans="1:11" x14ac:dyDescent="0.25">
      <c r="A423" t="s">
        <v>1385</v>
      </c>
      <c r="B423" t="s">
        <v>1496</v>
      </c>
      <c r="C423" t="str">
        <f>CONCATENATE(A423," ", B423)</f>
        <v>Soil 2003-104</v>
      </c>
      <c r="D423" t="s">
        <v>317</v>
      </c>
      <c r="F423" t="str">
        <f t="shared" si="139"/>
        <v>Soil 2003-104_Median</v>
      </c>
      <c r="G423">
        <v>54.6</v>
      </c>
      <c r="H423">
        <v>30.9</v>
      </c>
      <c r="I423">
        <v>14.6</v>
      </c>
    </row>
    <row r="424" spans="1:11" x14ac:dyDescent="0.25">
      <c r="A424" t="s">
        <v>1496</v>
      </c>
      <c r="B424" t="s">
        <v>1385</v>
      </c>
      <c r="C424" t="str">
        <f>C423</f>
        <v>Soil 2003-104</v>
      </c>
      <c r="D424" t="s">
        <v>319</v>
      </c>
      <c r="F424" t="str">
        <f t="shared" si="139"/>
        <v>Soil 2003-104_MAD</v>
      </c>
      <c r="G424">
        <v>2.2999999999999998</v>
      </c>
      <c r="H424">
        <v>1.9</v>
      </c>
      <c r="I424">
        <v>2.1</v>
      </c>
    </row>
    <row r="425" spans="1:11" x14ac:dyDescent="0.25">
      <c r="A425" t="s">
        <v>1385</v>
      </c>
      <c r="B425" t="s">
        <v>1497</v>
      </c>
      <c r="C425" t="str">
        <f>CONCATENATE(A425," ", B425)</f>
        <v>Soil 2003-105</v>
      </c>
      <c r="D425" t="s">
        <v>317</v>
      </c>
      <c r="F425" t="str">
        <f t="shared" si="139"/>
        <v>Soil 2003-105_Median</v>
      </c>
      <c r="G425">
        <v>31.4</v>
      </c>
      <c r="H425">
        <v>45</v>
      </c>
      <c r="I425">
        <v>23.4</v>
      </c>
    </row>
    <row r="426" spans="1:11" x14ac:dyDescent="0.25">
      <c r="A426" t="s">
        <v>1497</v>
      </c>
      <c r="C426" t="str">
        <f>C425</f>
        <v>Soil 2003-105</v>
      </c>
      <c r="D426" t="s">
        <v>319</v>
      </c>
      <c r="F426" t="str">
        <f t="shared" si="139"/>
        <v>Soil 2003-105_MAD</v>
      </c>
      <c r="G426">
        <v>4.2</v>
      </c>
      <c r="H426">
        <v>4.0999999999999996</v>
      </c>
      <c r="I426">
        <v>2.4</v>
      </c>
    </row>
    <row r="431" spans="1:11" x14ac:dyDescent="0.25">
      <c r="B431" s="443" t="s">
        <v>1385</v>
      </c>
      <c r="F431" t="s">
        <v>215</v>
      </c>
      <c r="G431">
        <v>48</v>
      </c>
      <c r="H431">
        <v>48</v>
      </c>
      <c r="I431">
        <v>48</v>
      </c>
      <c r="K431" t="s">
        <v>1503</v>
      </c>
    </row>
    <row r="432" spans="1:11" x14ac:dyDescent="0.25">
      <c r="A432" s="443" t="s">
        <v>1385</v>
      </c>
      <c r="B432" t="s">
        <v>1498</v>
      </c>
      <c r="C432" t="str">
        <f>CONCATENATE(A432," ", B432)</f>
        <v>Soil 2002-116</v>
      </c>
      <c r="D432" t="s">
        <v>317</v>
      </c>
      <c r="F432" t="str">
        <f t="shared" ref="F432:F441" si="140">CONCATENATE(C432,"_",D432)</f>
        <v>Soil 2002-116_Median</v>
      </c>
      <c r="G432">
        <v>17.5</v>
      </c>
      <c r="H432">
        <v>54</v>
      </c>
      <c r="I432">
        <v>29.6</v>
      </c>
    </row>
    <row r="433" spans="1:11" x14ac:dyDescent="0.25">
      <c r="A433" t="s">
        <v>1498</v>
      </c>
      <c r="B433" t="s">
        <v>1385</v>
      </c>
      <c r="C433" t="str">
        <f>C432</f>
        <v>Soil 2002-116</v>
      </c>
      <c r="D433" t="s">
        <v>319</v>
      </c>
      <c r="F433" t="str">
        <f t="shared" si="140"/>
        <v>Soil 2002-116_MAD</v>
      </c>
      <c r="G433">
        <v>2.5</v>
      </c>
      <c r="H433">
        <v>4</v>
      </c>
      <c r="I433">
        <v>2.1</v>
      </c>
    </row>
    <row r="434" spans="1:11" x14ac:dyDescent="0.25">
      <c r="A434" t="s">
        <v>1385</v>
      </c>
      <c r="B434" t="s">
        <v>1499</v>
      </c>
      <c r="C434" t="str">
        <f>CONCATENATE(A434," ", B434)</f>
        <v>Soil 2002-117</v>
      </c>
      <c r="D434" t="s">
        <v>317</v>
      </c>
      <c r="F434" t="str">
        <f t="shared" si="140"/>
        <v>Soil 2002-117_Median</v>
      </c>
      <c r="G434">
        <v>36.700000000000003</v>
      </c>
      <c r="H434">
        <v>39</v>
      </c>
      <c r="I434">
        <v>25</v>
      </c>
    </row>
    <row r="435" spans="1:11" x14ac:dyDescent="0.25">
      <c r="A435" t="s">
        <v>1499</v>
      </c>
      <c r="B435" t="s">
        <v>1385</v>
      </c>
      <c r="C435" t="str">
        <f>C434</f>
        <v>Soil 2002-117</v>
      </c>
      <c r="D435" t="s">
        <v>319</v>
      </c>
      <c r="F435" t="str">
        <f t="shared" si="140"/>
        <v>Soil 2002-117_MAD</v>
      </c>
      <c r="G435">
        <v>3.3</v>
      </c>
      <c r="H435">
        <v>2.1</v>
      </c>
      <c r="I435">
        <v>2.8</v>
      </c>
    </row>
    <row r="436" spans="1:11" x14ac:dyDescent="0.25">
      <c r="A436" t="s">
        <v>1385</v>
      </c>
      <c r="B436" t="s">
        <v>1500</v>
      </c>
      <c r="C436" t="str">
        <f>CONCATENATE(A436," ", B436)</f>
        <v>Soil 2002-118</v>
      </c>
      <c r="D436" t="s">
        <v>317</v>
      </c>
      <c r="F436" t="str">
        <f t="shared" si="140"/>
        <v>Soil 2002-118_Median</v>
      </c>
      <c r="G436">
        <v>33.4</v>
      </c>
      <c r="H436">
        <v>29.3</v>
      </c>
      <c r="I436">
        <v>38.4</v>
      </c>
    </row>
    <row r="437" spans="1:11" x14ac:dyDescent="0.25">
      <c r="A437" t="s">
        <v>1500</v>
      </c>
      <c r="B437" t="s">
        <v>1385</v>
      </c>
      <c r="C437" t="str">
        <f>C436</f>
        <v>Soil 2002-118</v>
      </c>
      <c r="D437" t="s">
        <v>319</v>
      </c>
      <c r="F437" t="str">
        <f t="shared" si="140"/>
        <v>Soil 2002-118_MAD</v>
      </c>
      <c r="G437">
        <v>3.4</v>
      </c>
      <c r="H437">
        <v>4.5</v>
      </c>
      <c r="I437">
        <v>5.0999999999999996</v>
      </c>
    </row>
    <row r="438" spans="1:11" x14ac:dyDescent="0.25">
      <c r="A438" t="s">
        <v>1385</v>
      </c>
      <c r="B438" t="s">
        <v>1501</v>
      </c>
      <c r="C438" t="str">
        <f>CONCATENATE(A438," ", B438)</f>
        <v>Soil 2002-119</v>
      </c>
      <c r="D438" t="s">
        <v>317</v>
      </c>
      <c r="F438" t="str">
        <f t="shared" si="140"/>
        <v>Soil 2002-119_Median</v>
      </c>
      <c r="G438">
        <v>88</v>
      </c>
      <c r="H438">
        <v>6.4</v>
      </c>
      <c r="I438">
        <v>4</v>
      </c>
    </row>
    <row r="439" spans="1:11" x14ac:dyDescent="0.25">
      <c r="A439" t="s">
        <v>1501</v>
      </c>
      <c r="B439" t="s">
        <v>1385</v>
      </c>
      <c r="C439" t="str">
        <f>C438</f>
        <v>Soil 2002-119</v>
      </c>
      <c r="D439" t="s">
        <v>319</v>
      </c>
      <c r="F439" t="str">
        <f t="shared" si="140"/>
        <v>Soil 2002-119_MAD</v>
      </c>
      <c r="G439">
        <v>2.8</v>
      </c>
      <c r="H439">
        <v>1.4</v>
      </c>
      <c r="I439">
        <v>1.4</v>
      </c>
    </row>
    <row r="440" spans="1:11" x14ac:dyDescent="0.25">
      <c r="A440" t="s">
        <v>1385</v>
      </c>
      <c r="B440" t="s">
        <v>1502</v>
      </c>
      <c r="C440" t="str">
        <f>CONCATENATE(A440," ", B440)</f>
        <v>Soil 2002-120</v>
      </c>
      <c r="D440" t="s">
        <v>317</v>
      </c>
      <c r="F440" t="str">
        <f t="shared" si="140"/>
        <v>Soil 2002-120_Median</v>
      </c>
      <c r="G440">
        <v>54</v>
      </c>
      <c r="H440">
        <v>36</v>
      </c>
      <c r="I440">
        <v>8.4</v>
      </c>
    </row>
    <row r="441" spans="1:11" x14ac:dyDescent="0.25">
      <c r="A441" t="s">
        <v>1502</v>
      </c>
      <c r="C441" t="str">
        <f>C440</f>
        <v>Soil 2002-120</v>
      </c>
      <c r="D441" t="s">
        <v>319</v>
      </c>
      <c r="F441" t="str">
        <f t="shared" si="140"/>
        <v>Soil 2002-120_MAD</v>
      </c>
      <c r="G441">
        <v>4</v>
      </c>
      <c r="H441">
        <v>3.9</v>
      </c>
      <c r="I441">
        <v>3.8</v>
      </c>
    </row>
    <row r="445" spans="1:11" x14ac:dyDescent="0.25">
      <c r="B445" s="443" t="s">
        <v>1385</v>
      </c>
      <c r="F445" t="s">
        <v>215</v>
      </c>
      <c r="G445">
        <v>45</v>
      </c>
      <c r="H445">
        <v>45</v>
      </c>
      <c r="I445">
        <v>45</v>
      </c>
    </row>
    <row r="446" spans="1:11" x14ac:dyDescent="0.25">
      <c r="A446" s="443" t="s">
        <v>1385</v>
      </c>
      <c r="B446" t="s">
        <v>1505</v>
      </c>
      <c r="C446" t="str">
        <f>CONCATENATE(A446," ", B446)</f>
        <v>Soil 2002-111</v>
      </c>
      <c r="D446" t="s">
        <v>317</v>
      </c>
      <c r="F446" t="str">
        <f t="shared" ref="F446:F455" si="141">CONCATENATE(C446,"_",D446)</f>
        <v>Soil 2002-111_Median</v>
      </c>
      <c r="G446">
        <v>31</v>
      </c>
      <c r="H446">
        <v>36</v>
      </c>
      <c r="I446">
        <v>34.6</v>
      </c>
      <c r="K446" t="s">
        <v>1510</v>
      </c>
    </row>
    <row r="447" spans="1:11" x14ac:dyDescent="0.25">
      <c r="A447" t="s">
        <v>1505</v>
      </c>
      <c r="B447" t="s">
        <v>1385</v>
      </c>
      <c r="C447" t="str">
        <f>C446</f>
        <v>Soil 2002-111</v>
      </c>
      <c r="D447" t="s">
        <v>319</v>
      </c>
      <c r="F447" t="str">
        <f t="shared" si="141"/>
        <v>Soil 2002-111_MAD</v>
      </c>
      <c r="G447">
        <v>3</v>
      </c>
      <c r="H447">
        <v>4.4000000000000004</v>
      </c>
      <c r="I447">
        <v>3.7</v>
      </c>
    </row>
    <row r="448" spans="1:11" x14ac:dyDescent="0.25">
      <c r="A448" t="s">
        <v>1385</v>
      </c>
      <c r="B448" t="s">
        <v>1506</v>
      </c>
      <c r="C448" t="str">
        <f>CONCATENATE(A448," ", B448)</f>
        <v>Soil 2002-112</v>
      </c>
      <c r="D448" t="s">
        <v>317</v>
      </c>
      <c r="F448" t="str">
        <f t="shared" si="141"/>
        <v>Soil 2002-112_Median</v>
      </c>
      <c r="G448">
        <v>16.5</v>
      </c>
      <c r="H448">
        <v>28.6</v>
      </c>
      <c r="I448">
        <v>55.2</v>
      </c>
    </row>
    <row r="449" spans="1:11" x14ac:dyDescent="0.25">
      <c r="A449" t="s">
        <v>1506</v>
      </c>
      <c r="B449" t="s">
        <v>1385</v>
      </c>
      <c r="C449" t="str">
        <f>C448</f>
        <v>Soil 2002-112</v>
      </c>
      <c r="D449" t="s">
        <v>319</v>
      </c>
      <c r="F449" t="str">
        <f t="shared" si="141"/>
        <v>Soil 2002-112_MAD</v>
      </c>
      <c r="G449">
        <v>3.5</v>
      </c>
      <c r="H449">
        <v>3.6</v>
      </c>
      <c r="I449">
        <v>4.9000000000000004</v>
      </c>
    </row>
    <row r="450" spans="1:11" x14ac:dyDescent="0.25">
      <c r="A450" t="s">
        <v>1385</v>
      </c>
      <c r="B450" t="s">
        <v>1507</v>
      </c>
      <c r="C450" t="str">
        <f>CONCATENATE(A450," ", B450)</f>
        <v>Soil 2002-113</v>
      </c>
      <c r="D450" t="s">
        <v>317</v>
      </c>
      <c r="F450" t="str">
        <f t="shared" si="141"/>
        <v>Soil 2002-113_Median</v>
      </c>
      <c r="G450">
        <v>36.1</v>
      </c>
      <c r="H450">
        <v>37.5</v>
      </c>
      <c r="I450">
        <v>26.1</v>
      </c>
    </row>
    <row r="451" spans="1:11" x14ac:dyDescent="0.25">
      <c r="A451" t="s">
        <v>1507</v>
      </c>
      <c r="B451" t="s">
        <v>1385</v>
      </c>
      <c r="C451" t="str">
        <f>C450</f>
        <v>Soil 2002-113</v>
      </c>
      <c r="D451" t="s">
        <v>319</v>
      </c>
      <c r="F451" t="str">
        <f t="shared" si="141"/>
        <v>Soil 2002-113_MAD</v>
      </c>
      <c r="G451">
        <v>3.1</v>
      </c>
      <c r="H451">
        <v>2.9</v>
      </c>
      <c r="I451">
        <v>2.2999999999999998</v>
      </c>
    </row>
    <row r="452" spans="1:11" x14ac:dyDescent="0.25">
      <c r="A452" t="s">
        <v>1385</v>
      </c>
      <c r="B452" t="s">
        <v>1508</v>
      </c>
      <c r="C452" t="str">
        <f>CONCATENATE(A452," ", B452)</f>
        <v>Soil 2002-114</v>
      </c>
      <c r="D452" t="s">
        <v>317</v>
      </c>
      <c r="F452" t="str">
        <f t="shared" si="141"/>
        <v>Soil 2002-114_Median</v>
      </c>
      <c r="G452">
        <v>17.3</v>
      </c>
      <c r="H452">
        <v>45</v>
      </c>
      <c r="I452">
        <v>37.700000000000003</v>
      </c>
    </row>
    <row r="453" spans="1:11" x14ac:dyDescent="0.25">
      <c r="A453" t="s">
        <v>1508</v>
      </c>
      <c r="B453" t="s">
        <v>1385</v>
      </c>
      <c r="C453" t="str">
        <f>C452</f>
        <v>Soil 2002-114</v>
      </c>
      <c r="D453" t="s">
        <v>319</v>
      </c>
      <c r="F453" t="str">
        <f t="shared" si="141"/>
        <v>Soil 2002-114_MAD</v>
      </c>
      <c r="G453">
        <v>3</v>
      </c>
      <c r="H453">
        <v>3.4</v>
      </c>
      <c r="I453">
        <v>2.6</v>
      </c>
    </row>
    <row r="454" spans="1:11" x14ac:dyDescent="0.25">
      <c r="A454" t="s">
        <v>1385</v>
      </c>
      <c r="B454" t="s">
        <v>1509</v>
      </c>
      <c r="C454" t="str">
        <f>CONCATENATE(A454," ", B454)</f>
        <v>Soil 2002-115</v>
      </c>
      <c r="D454" t="s">
        <v>317</v>
      </c>
      <c r="F454" t="str">
        <f t="shared" si="141"/>
        <v>Soil 2002-115_Median</v>
      </c>
      <c r="G454">
        <v>76</v>
      </c>
      <c r="H454">
        <v>12</v>
      </c>
      <c r="I454">
        <v>12</v>
      </c>
    </row>
    <row r="455" spans="1:11" x14ac:dyDescent="0.25">
      <c r="A455" t="s">
        <v>1509</v>
      </c>
      <c r="C455" t="str">
        <f>C454</f>
        <v>Soil 2002-115</v>
      </c>
      <c r="D455" t="s">
        <v>319</v>
      </c>
      <c r="F455" t="str">
        <f t="shared" si="141"/>
        <v>Soil 2002-115_MAD</v>
      </c>
      <c r="G455">
        <v>1.5</v>
      </c>
      <c r="H455">
        <v>2</v>
      </c>
      <c r="I455">
        <v>1.2</v>
      </c>
    </row>
    <row r="460" spans="1:11" x14ac:dyDescent="0.25">
      <c r="B460" s="443" t="s">
        <v>1385</v>
      </c>
      <c r="F460" t="s">
        <v>215</v>
      </c>
      <c r="G460">
        <v>53</v>
      </c>
      <c r="H460">
        <v>53</v>
      </c>
      <c r="I460">
        <v>53</v>
      </c>
      <c r="K460" t="s">
        <v>1516</v>
      </c>
    </row>
    <row r="461" spans="1:11" x14ac:dyDescent="0.25">
      <c r="A461" s="443" t="s">
        <v>1385</v>
      </c>
      <c r="B461" t="s">
        <v>1511</v>
      </c>
      <c r="C461" t="str">
        <f>CONCATENATE(A461," ", B461)</f>
        <v>Soil 2002-106</v>
      </c>
      <c r="D461" t="s">
        <v>317</v>
      </c>
      <c r="F461" t="str">
        <f t="shared" ref="F461:F470" si="142">CONCATENATE(C461,"_",D461)</f>
        <v>Soil 2002-106_Median</v>
      </c>
      <c r="G461">
        <v>38</v>
      </c>
      <c r="H461">
        <v>37</v>
      </c>
      <c r="I461">
        <v>25.9</v>
      </c>
    </row>
    <row r="462" spans="1:11" x14ac:dyDescent="0.25">
      <c r="A462" t="s">
        <v>1511</v>
      </c>
      <c r="B462" t="s">
        <v>1385</v>
      </c>
      <c r="C462" t="str">
        <f>C461</f>
        <v>Soil 2002-106</v>
      </c>
      <c r="D462" t="s">
        <v>319</v>
      </c>
      <c r="F462" t="str">
        <f t="shared" si="142"/>
        <v>Soil 2002-106_MAD</v>
      </c>
      <c r="G462">
        <v>4</v>
      </c>
      <c r="H462">
        <v>3</v>
      </c>
      <c r="I462">
        <v>2.8</v>
      </c>
    </row>
    <row r="463" spans="1:11" x14ac:dyDescent="0.25">
      <c r="A463" t="s">
        <v>1385</v>
      </c>
      <c r="B463" t="s">
        <v>1512</v>
      </c>
      <c r="C463" t="str">
        <f>CONCATENATE(A463," ", B463)</f>
        <v>Soil 2002-107</v>
      </c>
      <c r="D463" t="s">
        <v>317</v>
      </c>
      <c r="F463" t="str">
        <f t="shared" si="142"/>
        <v>Soil 2002-107_Median</v>
      </c>
      <c r="G463">
        <v>85</v>
      </c>
      <c r="H463">
        <v>10.4</v>
      </c>
      <c r="I463">
        <v>4.5</v>
      </c>
    </row>
    <row r="464" spans="1:11" x14ac:dyDescent="0.25">
      <c r="A464" t="s">
        <v>1512</v>
      </c>
      <c r="B464" t="s">
        <v>1385</v>
      </c>
      <c r="C464" t="str">
        <f>C463</f>
        <v>Soil 2002-107</v>
      </c>
      <c r="D464" t="s">
        <v>319</v>
      </c>
      <c r="F464" t="str">
        <f t="shared" si="142"/>
        <v>Soil 2002-107_MAD</v>
      </c>
      <c r="G464">
        <v>2.2000000000000002</v>
      </c>
      <c r="H464">
        <v>1.6</v>
      </c>
      <c r="I464">
        <v>1.7</v>
      </c>
    </row>
    <row r="465" spans="1:11" x14ac:dyDescent="0.25">
      <c r="A465" t="s">
        <v>1385</v>
      </c>
      <c r="B465" t="s">
        <v>1513</v>
      </c>
      <c r="C465" t="str">
        <f>CONCATENATE(A465," ", B465)</f>
        <v>Soil 2002-108</v>
      </c>
      <c r="D465" t="s">
        <v>317</v>
      </c>
      <c r="F465" t="str">
        <f t="shared" si="142"/>
        <v>Soil 2002-108_Median</v>
      </c>
      <c r="G465">
        <v>38.799999999999997</v>
      </c>
      <c r="H465">
        <v>38</v>
      </c>
      <c r="I465">
        <v>22</v>
      </c>
    </row>
    <row r="466" spans="1:11" x14ac:dyDescent="0.25">
      <c r="A466" t="s">
        <v>1513</v>
      </c>
      <c r="B466" t="s">
        <v>1385</v>
      </c>
      <c r="C466" t="str">
        <f>C465</f>
        <v>Soil 2002-108</v>
      </c>
      <c r="D466" t="s">
        <v>319</v>
      </c>
      <c r="F466" t="str">
        <f t="shared" si="142"/>
        <v>Soil 2002-108_MAD</v>
      </c>
      <c r="G466">
        <v>1.2</v>
      </c>
      <c r="H466">
        <v>3</v>
      </c>
      <c r="I466">
        <v>3</v>
      </c>
    </row>
    <row r="467" spans="1:11" x14ac:dyDescent="0.25">
      <c r="A467" t="s">
        <v>1385</v>
      </c>
      <c r="B467" t="s">
        <v>1514</v>
      </c>
      <c r="C467" t="str">
        <f>CONCATENATE(A467," ", B467)</f>
        <v>Soil 2002-109</v>
      </c>
      <c r="D467" t="s">
        <v>317</v>
      </c>
      <c r="F467" t="str">
        <f t="shared" si="142"/>
        <v>Soil 2002-109_Median</v>
      </c>
      <c r="G467">
        <v>47</v>
      </c>
      <c r="H467">
        <v>24.2</v>
      </c>
      <c r="I467">
        <v>29.1</v>
      </c>
    </row>
    <row r="468" spans="1:11" x14ac:dyDescent="0.25">
      <c r="A468" t="s">
        <v>1514</v>
      </c>
      <c r="B468" t="s">
        <v>1385</v>
      </c>
      <c r="C468" t="str">
        <f>C467</f>
        <v>Soil 2002-109</v>
      </c>
      <c r="D468" t="s">
        <v>319</v>
      </c>
      <c r="F468" t="str">
        <f t="shared" si="142"/>
        <v>Soil 2002-109_MAD</v>
      </c>
      <c r="G468">
        <v>4</v>
      </c>
      <c r="H468">
        <v>3.2</v>
      </c>
      <c r="I468">
        <v>4.0999999999999996</v>
      </c>
    </row>
    <row r="469" spans="1:11" x14ac:dyDescent="0.25">
      <c r="A469" t="s">
        <v>1385</v>
      </c>
      <c r="B469" t="s">
        <v>1515</v>
      </c>
      <c r="C469" t="str">
        <f>CONCATENATE(A469," ", B469)</f>
        <v>Soil 2002-110</v>
      </c>
      <c r="D469" t="s">
        <v>317</v>
      </c>
      <c r="F469" t="str">
        <f t="shared" si="142"/>
        <v>Soil 2002-110_Median</v>
      </c>
      <c r="G469">
        <v>42</v>
      </c>
      <c r="H469">
        <v>48</v>
      </c>
      <c r="I469">
        <v>10</v>
      </c>
    </row>
    <row r="470" spans="1:11" x14ac:dyDescent="0.25">
      <c r="A470" t="s">
        <v>1515</v>
      </c>
      <c r="C470" t="str">
        <f>C469</f>
        <v>Soil 2002-110</v>
      </c>
      <c r="D470" t="s">
        <v>319</v>
      </c>
      <c r="F470" t="str">
        <f t="shared" si="142"/>
        <v>Soil 2002-110_MAD</v>
      </c>
      <c r="G470">
        <v>4</v>
      </c>
      <c r="H470">
        <v>3.2</v>
      </c>
      <c r="I470">
        <v>2.5</v>
      </c>
    </row>
    <row r="475" spans="1:11" x14ac:dyDescent="0.25">
      <c r="B475" s="443" t="s">
        <v>1385</v>
      </c>
      <c r="F475" t="s">
        <v>215</v>
      </c>
      <c r="G475">
        <v>52</v>
      </c>
      <c r="H475">
        <v>52</v>
      </c>
      <c r="I475">
        <v>52</v>
      </c>
      <c r="K475" t="s">
        <v>1522</v>
      </c>
    </row>
    <row r="476" spans="1:11" x14ac:dyDescent="0.25">
      <c r="A476" s="443" t="s">
        <v>1385</v>
      </c>
      <c r="B476" t="s">
        <v>1517</v>
      </c>
      <c r="C476" t="str">
        <f>CONCATENATE(A476," ", B476)</f>
        <v>Soil 2002-101</v>
      </c>
      <c r="D476" t="s">
        <v>317</v>
      </c>
      <c r="F476" t="str">
        <f t="shared" ref="F476:F485" si="143">CONCATENATE(C476,"_",D476)</f>
        <v>Soil 2002-101_Median</v>
      </c>
      <c r="G476">
        <v>23.7</v>
      </c>
      <c r="H476">
        <v>62.9</v>
      </c>
      <c r="I476">
        <v>15.5</v>
      </c>
    </row>
    <row r="477" spans="1:11" x14ac:dyDescent="0.25">
      <c r="A477" t="s">
        <v>1517</v>
      </c>
      <c r="B477" t="s">
        <v>1385</v>
      </c>
      <c r="C477" t="str">
        <f>C476</f>
        <v>Soil 2002-101</v>
      </c>
      <c r="D477" t="s">
        <v>319</v>
      </c>
      <c r="F477" t="str">
        <f t="shared" si="143"/>
        <v>Soil 2002-101_MAD</v>
      </c>
      <c r="G477">
        <v>4.3</v>
      </c>
      <c r="H477">
        <v>3.6</v>
      </c>
      <c r="I477">
        <v>3</v>
      </c>
    </row>
    <row r="478" spans="1:11" x14ac:dyDescent="0.25">
      <c r="A478" t="s">
        <v>1385</v>
      </c>
      <c r="B478" t="s">
        <v>1518</v>
      </c>
      <c r="C478" t="str">
        <f>CONCATENATE(A478," ", B478)</f>
        <v>Soil 2002-102</v>
      </c>
      <c r="D478" t="s">
        <v>317</v>
      </c>
      <c r="F478" t="str">
        <f t="shared" si="143"/>
        <v>Soil 2002-102_Median</v>
      </c>
      <c r="G478">
        <v>23.4</v>
      </c>
      <c r="H478">
        <v>47.1</v>
      </c>
      <c r="I478">
        <v>28.8</v>
      </c>
    </row>
    <row r="479" spans="1:11" x14ac:dyDescent="0.25">
      <c r="A479" t="s">
        <v>1518</v>
      </c>
      <c r="B479" t="s">
        <v>1385</v>
      </c>
      <c r="C479" t="str">
        <f>C478</f>
        <v>Soil 2002-102</v>
      </c>
      <c r="D479" t="s">
        <v>319</v>
      </c>
      <c r="F479" t="str">
        <f t="shared" si="143"/>
        <v>Soil 2002-102_MAD</v>
      </c>
      <c r="G479">
        <v>3.5</v>
      </c>
      <c r="H479">
        <v>4.8</v>
      </c>
      <c r="I479">
        <v>3.9</v>
      </c>
    </row>
    <row r="480" spans="1:11" x14ac:dyDescent="0.25">
      <c r="A480" t="s">
        <v>1385</v>
      </c>
      <c r="B480" t="s">
        <v>1519</v>
      </c>
      <c r="C480" t="str">
        <f>CONCATENATE(A480," ", B480)</f>
        <v>Soil 2002-103</v>
      </c>
      <c r="D480" t="s">
        <v>317</v>
      </c>
      <c r="F480" t="str">
        <f t="shared" si="143"/>
        <v>Soil 2002-103_Median</v>
      </c>
      <c r="G480">
        <v>81.5</v>
      </c>
      <c r="H480">
        <v>9.5</v>
      </c>
      <c r="I480">
        <v>9.1999999999999993</v>
      </c>
    </row>
    <row r="481" spans="1:11" x14ac:dyDescent="0.25">
      <c r="A481" t="s">
        <v>1519</v>
      </c>
      <c r="B481" t="s">
        <v>1385</v>
      </c>
      <c r="C481" t="str">
        <f>C480</f>
        <v>Soil 2002-103</v>
      </c>
      <c r="D481" t="s">
        <v>319</v>
      </c>
      <c r="F481" t="str">
        <f t="shared" si="143"/>
        <v>Soil 2002-103_MAD</v>
      </c>
      <c r="G481">
        <v>1.6</v>
      </c>
      <c r="H481">
        <v>1.5</v>
      </c>
      <c r="I481">
        <v>1.7</v>
      </c>
    </row>
    <row r="482" spans="1:11" x14ac:dyDescent="0.25">
      <c r="A482" t="s">
        <v>1385</v>
      </c>
      <c r="B482" t="s">
        <v>1520</v>
      </c>
      <c r="C482" t="str">
        <f>CONCATENATE(A482," ", B482)</f>
        <v>Soil 2002-104</v>
      </c>
      <c r="D482" t="s">
        <v>317</v>
      </c>
      <c r="F482" t="str">
        <f t="shared" si="143"/>
        <v>Soil 2002-104_Median</v>
      </c>
      <c r="G482">
        <v>44</v>
      </c>
      <c r="H482">
        <v>32</v>
      </c>
      <c r="I482">
        <v>25</v>
      </c>
    </row>
    <row r="483" spans="1:11" x14ac:dyDescent="0.25">
      <c r="A483" t="s">
        <v>1520</v>
      </c>
      <c r="B483" t="s">
        <v>1385</v>
      </c>
      <c r="C483" t="str">
        <f>C482</f>
        <v>Soil 2002-104</v>
      </c>
      <c r="D483" t="s">
        <v>319</v>
      </c>
      <c r="F483" t="str">
        <f t="shared" si="143"/>
        <v>Soil 2002-104_MAD</v>
      </c>
      <c r="G483">
        <v>3</v>
      </c>
      <c r="H483">
        <v>3</v>
      </c>
      <c r="I483">
        <v>4</v>
      </c>
    </row>
    <row r="484" spans="1:11" x14ac:dyDescent="0.25">
      <c r="A484" t="s">
        <v>1385</v>
      </c>
      <c r="B484" t="s">
        <v>1521</v>
      </c>
      <c r="C484" t="str">
        <f>CONCATENATE(A484," ", B484)</f>
        <v>Soil 2002-105</v>
      </c>
      <c r="D484" t="s">
        <v>317</v>
      </c>
      <c r="F484" t="str">
        <f t="shared" si="143"/>
        <v>Soil 2002-105_Median</v>
      </c>
      <c r="G484">
        <v>39.299999999999997</v>
      </c>
      <c r="H484">
        <v>37</v>
      </c>
      <c r="I484">
        <v>26</v>
      </c>
    </row>
    <row r="485" spans="1:11" x14ac:dyDescent="0.25">
      <c r="A485" t="s">
        <v>1521</v>
      </c>
      <c r="C485" t="str">
        <f>C484</f>
        <v>Soil 2002-105</v>
      </c>
      <c r="D485" t="s">
        <v>319</v>
      </c>
      <c r="F485" t="str">
        <f t="shared" si="143"/>
        <v>Soil 2002-105_MAD</v>
      </c>
      <c r="G485">
        <v>3.7</v>
      </c>
      <c r="H485">
        <v>3</v>
      </c>
      <c r="I485">
        <v>2</v>
      </c>
    </row>
    <row r="488" spans="1:11" x14ac:dyDescent="0.25">
      <c r="F488" t="s">
        <v>215</v>
      </c>
      <c r="G488">
        <v>56</v>
      </c>
      <c r="H488">
        <v>56</v>
      </c>
      <c r="I488">
        <v>56</v>
      </c>
      <c r="K488" t="s">
        <v>1528</v>
      </c>
    </row>
    <row r="489" spans="1:11" x14ac:dyDescent="0.25">
      <c r="B489" t="s">
        <v>1523</v>
      </c>
      <c r="C489" t="str">
        <f>B489</f>
        <v>Soil 2001-116</v>
      </c>
      <c r="D489" t="s">
        <v>317</v>
      </c>
      <c r="F489" t="str">
        <f t="shared" ref="F489:F498" si="144">CONCATENATE(C489,"_",D489)</f>
        <v>Soil 2001-116_Median</v>
      </c>
      <c r="G489">
        <v>72.7</v>
      </c>
      <c r="H489">
        <v>12</v>
      </c>
      <c r="I489">
        <v>15</v>
      </c>
    </row>
    <row r="490" spans="1:11" x14ac:dyDescent="0.25">
      <c r="B490" t="s">
        <v>1524</v>
      </c>
      <c r="C490" t="str">
        <f>B489</f>
        <v>Soil 2001-116</v>
      </c>
      <c r="D490" t="s">
        <v>319</v>
      </c>
      <c r="F490" t="str">
        <f t="shared" si="144"/>
        <v>Soil 2001-116_MAD</v>
      </c>
      <c r="G490">
        <v>2.2999999999999998</v>
      </c>
      <c r="H490">
        <v>2.1</v>
      </c>
      <c r="I490">
        <v>1</v>
      </c>
    </row>
    <row r="491" spans="1:11" x14ac:dyDescent="0.25">
      <c r="B491" t="s">
        <v>1525</v>
      </c>
      <c r="C491" t="str">
        <f>B490</f>
        <v>Soil 2001-117</v>
      </c>
      <c r="D491" t="s">
        <v>317</v>
      </c>
      <c r="F491" t="str">
        <f t="shared" si="144"/>
        <v>Soil 2001-117_Median</v>
      </c>
      <c r="G491">
        <v>30</v>
      </c>
      <c r="H491">
        <v>47</v>
      </c>
      <c r="I491">
        <v>22.1</v>
      </c>
    </row>
    <row r="492" spans="1:11" x14ac:dyDescent="0.25">
      <c r="A492"/>
      <c r="B492" t="s">
        <v>1526</v>
      </c>
      <c r="C492" t="str">
        <f>B490</f>
        <v>Soil 2001-117</v>
      </c>
      <c r="D492" t="s">
        <v>319</v>
      </c>
      <c r="F492" t="str">
        <f t="shared" si="144"/>
        <v>Soil 2001-117_MAD</v>
      </c>
      <c r="G492">
        <v>5.3</v>
      </c>
      <c r="H492">
        <v>5</v>
      </c>
      <c r="I492">
        <v>4.3</v>
      </c>
    </row>
    <row r="493" spans="1:11" x14ac:dyDescent="0.25">
      <c r="A493"/>
      <c r="B493" t="s">
        <v>1527</v>
      </c>
      <c r="C493" t="str">
        <f>B491</f>
        <v>Soil 2001-118</v>
      </c>
      <c r="D493" t="s">
        <v>317</v>
      </c>
      <c r="F493" t="str">
        <f t="shared" si="144"/>
        <v>Soil 2001-118_Median</v>
      </c>
      <c r="G493">
        <v>90</v>
      </c>
      <c r="H493">
        <v>6</v>
      </c>
      <c r="I493">
        <v>4</v>
      </c>
    </row>
    <row r="494" spans="1:11" x14ac:dyDescent="0.25">
      <c r="A494" s="2247"/>
      <c r="C494" t="str">
        <f>B491</f>
        <v>Soil 2001-118</v>
      </c>
      <c r="D494" t="s">
        <v>319</v>
      </c>
      <c r="F494" t="str">
        <f t="shared" si="144"/>
        <v>Soil 2001-118_MAD</v>
      </c>
      <c r="G494">
        <v>2</v>
      </c>
      <c r="H494">
        <v>2</v>
      </c>
      <c r="I494">
        <v>1</v>
      </c>
    </row>
    <row r="495" spans="1:11" x14ac:dyDescent="0.25">
      <c r="A495"/>
      <c r="C495" t="str">
        <f>B492</f>
        <v>Soil 2001-119</v>
      </c>
      <c r="D495" t="s">
        <v>317</v>
      </c>
      <c r="F495" t="str">
        <f t="shared" si="144"/>
        <v>Soil 2001-119_Median</v>
      </c>
      <c r="G495">
        <v>45.5</v>
      </c>
      <c r="H495">
        <v>15</v>
      </c>
      <c r="I495">
        <v>38.6</v>
      </c>
    </row>
    <row r="496" spans="1:11" x14ac:dyDescent="0.25">
      <c r="A496"/>
      <c r="C496" t="str">
        <f>B492</f>
        <v>Soil 2001-119</v>
      </c>
      <c r="D496" t="s">
        <v>319</v>
      </c>
      <c r="F496" t="str">
        <f t="shared" si="144"/>
        <v>Soil 2001-119_MAD</v>
      </c>
      <c r="G496">
        <v>3.5</v>
      </c>
      <c r="H496">
        <v>2.8</v>
      </c>
      <c r="I496">
        <v>2.6</v>
      </c>
    </row>
    <row r="497" spans="1:11" x14ac:dyDescent="0.25">
      <c r="A497"/>
      <c r="C497" t="str">
        <f>B493</f>
        <v>Soil 2001-120</v>
      </c>
      <c r="D497" t="s">
        <v>317</v>
      </c>
      <c r="F497" t="str">
        <f t="shared" si="144"/>
        <v>Soil 2001-120_Median</v>
      </c>
      <c r="G497">
        <v>87</v>
      </c>
      <c r="H497">
        <v>7</v>
      </c>
      <c r="I497">
        <v>6</v>
      </c>
    </row>
    <row r="498" spans="1:11" x14ac:dyDescent="0.25">
      <c r="A498"/>
      <c r="C498" t="str">
        <f>B493</f>
        <v>Soil 2001-120</v>
      </c>
      <c r="D498" t="s">
        <v>319</v>
      </c>
      <c r="F498" t="str">
        <f t="shared" si="144"/>
        <v>Soil 2001-120_MAD</v>
      </c>
      <c r="G498">
        <v>2</v>
      </c>
      <c r="H498">
        <v>1.7</v>
      </c>
      <c r="I498">
        <v>1.5</v>
      </c>
    </row>
    <row r="499" spans="1:11" x14ac:dyDescent="0.25">
      <c r="A499"/>
    </row>
    <row r="500" spans="1:11" x14ac:dyDescent="0.25">
      <c r="A500"/>
    </row>
    <row r="501" spans="1:11" x14ac:dyDescent="0.25">
      <c r="A501"/>
    </row>
    <row r="502" spans="1:11" x14ac:dyDescent="0.25">
      <c r="F502" t="s">
        <v>215</v>
      </c>
      <c r="G502">
        <v>52</v>
      </c>
      <c r="H502">
        <v>52</v>
      </c>
      <c r="I502">
        <v>52</v>
      </c>
      <c r="K502" t="s">
        <v>1534</v>
      </c>
    </row>
    <row r="503" spans="1:11" x14ac:dyDescent="0.25">
      <c r="B503" t="s">
        <v>1529</v>
      </c>
      <c r="C503" t="str">
        <f>B503</f>
        <v>Soil 2001-111</v>
      </c>
      <c r="D503" t="s">
        <v>317</v>
      </c>
      <c r="F503" t="str">
        <f t="shared" ref="F503:F512" si="145">CONCATENATE(C503,"_",D503)</f>
        <v>Soil 2001-111_Median</v>
      </c>
      <c r="G503">
        <v>50</v>
      </c>
      <c r="H503">
        <v>29</v>
      </c>
      <c r="I503">
        <v>17.8</v>
      </c>
    </row>
    <row r="504" spans="1:11" x14ac:dyDescent="0.25">
      <c r="B504" t="s">
        <v>1530</v>
      </c>
      <c r="C504" t="str">
        <f>B503</f>
        <v>Soil 2001-111</v>
      </c>
      <c r="D504" t="s">
        <v>319</v>
      </c>
      <c r="F504" t="str">
        <f t="shared" si="145"/>
        <v>Soil 2001-111_MAD</v>
      </c>
      <c r="G504">
        <v>5.2</v>
      </c>
      <c r="H504">
        <v>4</v>
      </c>
      <c r="I504">
        <v>3.2</v>
      </c>
    </row>
    <row r="505" spans="1:11" x14ac:dyDescent="0.25">
      <c r="B505" t="s">
        <v>1531</v>
      </c>
      <c r="C505" t="str">
        <f>B504</f>
        <v>Soil 2001-112</v>
      </c>
      <c r="D505" t="s">
        <v>317</v>
      </c>
      <c r="F505" t="str">
        <f t="shared" si="145"/>
        <v>Soil 2001-112_Median</v>
      </c>
      <c r="G505">
        <v>48</v>
      </c>
      <c r="H505">
        <v>29</v>
      </c>
      <c r="I505">
        <v>22.8</v>
      </c>
    </row>
    <row r="506" spans="1:11" x14ac:dyDescent="0.25">
      <c r="B506" t="s">
        <v>1532</v>
      </c>
      <c r="C506" t="str">
        <f>B504</f>
        <v>Soil 2001-112</v>
      </c>
      <c r="D506" t="s">
        <v>319</v>
      </c>
      <c r="F506" t="str">
        <f t="shared" si="145"/>
        <v>Soil 2001-112_MAD</v>
      </c>
      <c r="G506">
        <v>4.4000000000000004</v>
      </c>
      <c r="H506">
        <v>2</v>
      </c>
      <c r="I506">
        <v>2.8</v>
      </c>
    </row>
    <row r="507" spans="1:11" x14ac:dyDescent="0.25">
      <c r="B507" t="s">
        <v>1533</v>
      </c>
      <c r="C507" t="str">
        <f>B505</f>
        <v>Soil 2001-113</v>
      </c>
      <c r="D507" t="s">
        <v>317</v>
      </c>
      <c r="F507" t="str">
        <f t="shared" si="145"/>
        <v>Soil 2001-113_Median</v>
      </c>
      <c r="G507">
        <v>91.5</v>
      </c>
      <c r="H507">
        <v>5.3</v>
      </c>
      <c r="I507">
        <v>3</v>
      </c>
    </row>
    <row r="508" spans="1:11" x14ac:dyDescent="0.25">
      <c r="C508" t="str">
        <f>B505</f>
        <v>Soil 2001-113</v>
      </c>
      <c r="D508" t="s">
        <v>319</v>
      </c>
      <c r="F508" t="str">
        <f t="shared" si="145"/>
        <v>Soil 2001-113_MAD</v>
      </c>
      <c r="G508">
        <v>2.2999999999999998</v>
      </c>
      <c r="H508">
        <v>1.6</v>
      </c>
      <c r="I508">
        <v>1</v>
      </c>
    </row>
    <row r="509" spans="1:11" x14ac:dyDescent="0.25">
      <c r="C509" t="str">
        <f>B506</f>
        <v>Soil 2001-114</v>
      </c>
      <c r="D509" t="s">
        <v>317</v>
      </c>
      <c r="F509" t="str">
        <f t="shared" si="145"/>
        <v>Soil 2001-114_Median</v>
      </c>
      <c r="G509">
        <v>73.900000000000006</v>
      </c>
      <c r="H509">
        <v>11</v>
      </c>
      <c r="I509">
        <v>15</v>
      </c>
    </row>
    <row r="510" spans="1:11" x14ac:dyDescent="0.25">
      <c r="C510" t="str">
        <f>B506</f>
        <v>Soil 2001-114</v>
      </c>
      <c r="D510" t="s">
        <v>319</v>
      </c>
      <c r="F510" t="str">
        <f t="shared" si="145"/>
        <v>Soil 2001-114_MAD</v>
      </c>
      <c r="G510">
        <v>2</v>
      </c>
      <c r="H510">
        <v>1.5</v>
      </c>
      <c r="I510">
        <v>2</v>
      </c>
    </row>
    <row r="511" spans="1:11" x14ac:dyDescent="0.25">
      <c r="C511" t="str">
        <f>B507</f>
        <v>Soil 2001-115</v>
      </c>
      <c r="D511" t="s">
        <v>317</v>
      </c>
      <c r="F511" t="str">
        <f t="shared" si="145"/>
        <v>Soil 2001-115_Median</v>
      </c>
      <c r="G511">
        <v>60.9</v>
      </c>
      <c r="H511">
        <v>28.8</v>
      </c>
      <c r="I511">
        <v>9.8000000000000007</v>
      </c>
    </row>
    <row r="512" spans="1:11" x14ac:dyDescent="0.25">
      <c r="C512" t="str">
        <f>B507</f>
        <v>Soil 2001-115</v>
      </c>
      <c r="D512" t="s">
        <v>319</v>
      </c>
      <c r="F512" t="str">
        <f t="shared" si="145"/>
        <v>Soil 2001-115_MAD</v>
      </c>
      <c r="G512">
        <v>2.9</v>
      </c>
      <c r="H512">
        <v>1.4</v>
      </c>
      <c r="I512">
        <v>1.8</v>
      </c>
    </row>
    <row r="517" spans="2:11" x14ac:dyDescent="0.25">
      <c r="F517" t="s">
        <v>215</v>
      </c>
      <c r="G517">
        <v>49</v>
      </c>
      <c r="H517">
        <v>49</v>
      </c>
      <c r="I517">
        <v>49</v>
      </c>
      <c r="K517" t="s">
        <v>1540</v>
      </c>
    </row>
    <row r="518" spans="2:11" x14ac:dyDescent="0.25">
      <c r="B518" t="s">
        <v>1535</v>
      </c>
      <c r="C518" t="str">
        <f>B518</f>
        <v>Soil 2001-106</v>
      </c>
      <c r="D518" t="s">
        <v>317</v>
      </c>
      <c r="F518" t="str">
        <f t="shared" ref="F518:F527" si="146">CONCATENATE(C518,"_",D518)</f>
        <v>Soil 2001-106_Median</v>
      </c>
      <c r="G518">
        <v>72</v>
      </c>
      <c r="H518">
        <v>12.3</v>
      </c>
      <c r="I518">
        <v>16</v>
      </c>
    </row>
    <row r="519" spans="2:11" x14ac:dyDescent="0.25">
      <c r="B519" t="s">
        <v>1536</v>
      </c>
      <c r="C519" t="str">
        <f>B518</f>
        <v>Soil 2001-106</v>
      </c>
      <c r="D519" t="s">
        <v>319</v>
      </c>
      <c r="F519" t="str">
        <f t="shared" si="146"/>
        <v>Soil 2001-106_MAD</v>
      </c>
      <c r="G519">
        <v>2.5</v>
      </c>
      <c r="H519">
        <v>1.6</v>
      </c>
      <c r="I519">
        <v>1.9</v>
      </c>
    </row>
    <row r="520" spans="2:11" x14ac:dyDescent="0.25">
      <c r="B520" t="s">
        <v>1537</v>
      </c>
      <c r="C520" t="str">
        <f>B519</f>
        <v>Soil 2001-107</v>
      </c>
      <c r="D520" t="s">
        <v>317</v>
      </c>
      <c r="F520" t="str">
        <f t="shared" si="146"/>
        <v>Soil 2001-107_Median</v>
      </c>
      <c r="G520">
        <v>15</v>
      </c>
      <c r="H520">
        <v>56.6</v>
      </c>
      <c r="I520">
        <v>26.6</v>
      </c>
    </row>
    <row r="521" spans="2:11" x14ac:dyDescent="0.25">
      <c r="B521" t="s">
        <v>1538</v>
      </c>
      <c r="C521" t="str">
        <f>B519</f>
        <v>Soil 2001-107</v>
      </c>
      <c r="D521" t="s">
        <v>319</v>
      </c>
      <c r="F521" t="str">
        <f t="shared" si="146"/>
        <v>Soil 2001-107_MAD</v>
      </c>
      <c r="G521">
        <v>4.2</v>
      </c>
      <c r="H521">
        <v>6.4</v>
      </c>
      <c r="I521">
        <v>4.8</v>
      </c>
    </row>
    <row r="522" spans="2:11" x14ac:dyDescent="0.25">
      <c r="B522" t="s">
        <v>1539</v>
      </c>
      <c r="C522" t="str">
        <f>B520</f>
        <v>Soil 2001-108</v>
      </c>
      <c r="D522" t="s">
        <v>317</v>
      </c>
      <c r="F522" t="str">
        <f t="shared" si="146"/>
        <v>Soil 2001-108_Median</v>
      </c>
      <c r="G522">
        <v>28</v>
      </c>
      <c r="H522">
        <v>58.2</v>
      </c>
      <c r="I522">
        <v>13.2</v>
      </c>
    </row>
    <row r="523" spans="2:11" x14ac:dyDescent="0.25">
      <c r="C523" t="str">
        <f>B520</f>
        <v>Soil 2001-108</v>
      </c>
      <c r="D523" t="s">
        <v>319</v>
      </c>
      <c r="F523" t="str">
        <f t="shared" si="146"/>
        <v>Soil 2001-108_MAD</v>
      </c>
      <c r="G523">
        <v>3</v>
      </c>
      <c r="H523">
        <v>2.8</v>
      </c>
      <c r="I523">
        <v>2.6</v>
      </c>
    </row>
    <row r="524" spans="2:11" x14ac:dyDescent="0.25">
      <c r="C524" t="str">
        <f>B521</f>
        <v>Soil 2001-109</v>
      </c>
      <c r="D524" t="s">
        <v>317</v>
      </c>
      <c r="F524" t="str">
        <f t="shared" si="146"/>
        <v>Soil 2001-109_Median</v>
      </c>
      <c r="G524">
        <v>92</v>
      </c>
      <c r="H524">
        <v>3.8</v>
      </c>
      <c r="I524">
        <v>4</v>
      </c>
    </row>
    <row r="525" spans="2:11" x14ac:dyDescent="0.25">
      <c r="C525" t="str">
        <f>B521</f>
        <v>Soil 2001-109</v>
      </c>
      <c r="D525" t="s">
        <v>319</v>
      </c>
      <c r="F525" t="str">
        <f t="shared" si="146"/>
        <v>Soil 2001-109_MAD</v>
      </c>
      <c r="G525">
        <v>1.4</v>
      </c>
      <c r="H525">
        <v>1.3</v>
      </c>
      <c r="I525">
        <v>1.6</v>
      </c>
    </row>
    <row r="526" spans="2:11" x14ac:dyDescent="0.25">
      <c r="C526" t="str">
        <f>B522</f>
        <v>Soil 2001-110</v>
      </c>
      <c r="D526" t="s">
        <v>317</v>
      </c>
      <c r="F526" t="str">
        <f t="shared" si="146"/>
        <v>Soil 2001-110_Median</v>
      </c>
      <c r="G526">
        <v>46</v>
      </c>
      <c r="H526">
        <v>43.8</v>
      </c>
      <c r="I526">
        <v>11</v>
      </c>
    </row>
    <row r="527" spans="2:11" x14ac:dyDescent="0.25">
      <c r="C527" t="str">
        <f>B522</f>
        <v>Soil 2001-110</v>
      </c>
      <c r="D527" t="s">
        <v>319</v>
      </c>
      <c r="F527" t="str">
        <f t="shared" si="146"/>
        <v>Soil 2001-110_MAD</v>
      </c>
      <c r="G527">
        <v>3.9</v>
      </c>
      <c r="H527">
        <v>3.3</v>
      </c>
      <c r="I527">
        <v>2.6</v>
      </c>
    </row>
    <row r="531" spans="2:11" x14ac:dyDescent="0.25">
      <c r="F531" t="s">
        <v>215</v>
      </c>
      <c r="G531">
        <v>51</v>
      </c>
      <c r="H531">
        <v>51</v>
      </c>
      <c r="I531">
        <v>51</v>
      </c>
      <c r="K531" t="s">
        <v>1546</v>
      </c>
    </row>
    <row r="532" spans="2:11" x14ac:dyDescent="0.25">
      <c r="B532" t="s">
        <v>1541</v>
      </c>
      <c r="C532" t="str">
        <f>B532</f>
        <v>Soil 2001-101</v>
      </c>
      <c r="D532" t="s">
        <v>317</v>
      </c>
      <c r="F532" t="str">
        <f t="shared" ref="F532:F541" si="147">CONCATENATE(C532,"_",D532)</f>
        <v>Soil 2001-101_Median</v>
      </c>
      <c r="G532">
        <v>88</v>
      </c>
      <c r="H532">
        <v>7</v>
      </c>
      <c r="I532">
        <v>5.2</v>
      </c>
    </row>
    <row r="533" spans="2:11" x14ac:dyDescent="0.25">
      <c r="B533" t="s">
        <v>1542</v>
      </c>
      <c r="C533" t="str">
        <f>B532</f>
        <v>Soil 2001-101</v>
      </c>
      <c r="D533" t="s">
        <v>319</v>
      </c>
      <c r="F533" t="str">
        <f t="shared" si="147"/>
        <v>Soil 2001-101_MAD</v>
      </c>
      <c r="G533">
        <v>2</v>
      </c>
      <c r="H533">
        <v>2</v>
      </c>
      <c r="I533">
        <v>1.4</v>
      </c>
    </row>
    <row r="534" spans="2:11" x14ac:dyDescent="0.25">
      <c r="B534" t="s">
        <v>1543</v>
      </c>
      <c r="C534" t="str">
        <f>B533</f>
        <v>Soil 2001-102</v>
      </c>
      <c r="D534" t="s">
        <v>317</v>
      </c>
      <c r="F534" t="str">
        <f t="shared" si="147"/>
        <v>Soil 2001-102_Median</v>
      </c>
      <c r="G534">
        <v>19.600000000000001</v>
      </c>
      <c r="H534">
        <v>60</v>
      </c>
      <c r="I534">
        <v>18.600000000000001</v>
      </c>
    </row>
    <row r="535" spans="2:11" x14ac:dyDescent="0.25">
      <c r="B535" t="s">
        <v>1544</v>
      </c>
      <c r="C535" t="str">
        <f>B533</f>
        <v>Soil 2001-102</v>
      </c>
      <c r="D535" t="s">
        <v>319</v>
      </c>
      <c r="F535" t="str">
        <f t="shared" si="147"/>
        <v>Soil 2001-102_MAD</v>
      </c>
      <c r="G535">
        <v>4.5</v>
      </c>
      <c r="H535">
        <v>5</v>
      </c>
      <c r="I535">
        <v>3.5</v>
      </c>
    </row>
    <row r="536" spans="2:11" x14ac:dyDescent="0.25">
      <c r="B536" t="s">
        <v>1545</v>
      </c>
      <c r="C536" t="str">
        <f>B534</f>
        <v>Soil 2001-103</v>
      </c>
      <c r="D536" t="s">
        <v>317</v>
      </c>
      <c r="F536" t="str">
        <f t="shared" si="147"/>
        <v>Soil 2001-103_Median</v>
      </c>
      <c r="G536">
        <v>35</v>
      </c>
      <c r="H536">
        <v>39.200000000000003</v>
      </c>
      <c r="I536">
        <v>25.7</v>
      </c>
    </row>
    <row r="537" spans="2:11" x14ac:dyDescent="0.25">
      <c r="C537" t="str">
        <f>B534</f>
        <v>Soil 2001-103</v>
      </c>
      <c r="D537" t="s">
        <v>319</v>
      </c>
      <c r="F537" t="str">
        <f t="shared" si="147"/>
        <v>Soil 2001-103_MAD</v>
      </c>
      <c r="G537">
        <v>3.8</v>
      </c>
      <c r="H537">
        <v>3.8</v>
      </c>
      <c r="I537">
        <v>3.7</v>
      </c>
    </row>
    <row r="538" spans="2:11" x14ac:dyDescent="0.25">
      <c r="C538" t="str">
        <f>B535</f>
        <v>Soil 2001-104</v>
      </c>
      <c r="D538" t="s">
        <v>317</v>
      </c>
      <c r="F538" t="str">
        <f t="shared" si="147"/>
        <v>Soil 2001-104_Median</v>
      </c>
      <c r="G538">
        <v>35</v>
      </c>
      <c r="H538">
        <v>49.5</v>
      </c>
      <c r="I538">
        <v>15.7</v>
      </c>
    </row>
    <row r="539" spans="2:11" x14ac:dyDescent="0.25">
      <c r="C539" t="str">
        <f>B535</f>
        <v>Soil 2001-104</v>
      </c>
      <c r="D539" t="s">
        <v>319</v>
      </c>
      <c r="F539" t="str">
        <f t="shared" si="147"/>
        <v>Soil 2001-104_MAD</v>
      </c>
      <c r="G539">
        <v>3</v>
      </c>
      <c r="H539">
        <v>2.5</v>
      </c>
      <c r="I539">
        <v>2.7</v>
      </c>
    </row>
    <row r="540" spans="2:11" x14ac:dyDescent="0.25">
      <c r="C540" t="str">
        <f>B536</f>
        <v>Soil 2001-105</v>
      </c>
      <c r="D540" t="s">
        <v>317</v>
      </c>
      <c r="F540" t="str">
        <f t="shared" si="147"/>
        <v>Soil 2001-105_Median</v>
      </c>
      <c r="G540">
        <v>72</v>
      </c>
      <c r="H540">
        <v>13</v>
      </c>
      <c r="I540">
        <v>15</v>
      </c>
    </row>
    <row r="541" spans="2:11" x14ac:dyDescent="0.25">
      <c r="C541" t="str">
        <f>B536</f>
        <v>Soil 2001-105</v>
      </c>
      <c r="D541" t="s">
        <v>319</v>
      </c>
      <c r="F541" t="str">
        <f t="shared" si="147"/>
        <v>Soil 2001-105_MAD</v>
      </c>
      <c r="G541">
        <v>3</v>
      </c>
      <c r="H541">
        <v>2</v>
      </c>
      <c r="I541">
        <v>2</v>
      </c>
    </row>
    <row r="546" spans="2:11" x14ac:dyDescent="0.25">
      <c r="F546" t="s">
        <v>215</v>
      </c>
      <c r="G546">
        <v>47</v>
      </c>
      <c r="H546">
        <v>47</v>
      </c>
      <c r="I546">
        <v>47</v>
      </c>
    </row>
    <row r="547" spans="2:11" x14ac:dyDescent="0.25">
      <c r="B547" t="s">
        <v>1547</v>
      </c>
      <c r="C547" t="str">
        <f>B547</f>
        <v>Soil 2000-116</v>
      </c>
      <c r="D547" t="s">
        <v>317</v>
      </c>
      <c r="F547" t="str">
        <f t="shared" ref="F547:F556" si="148">CONCATENATE(C547,"_",D547)</f>
        <v>Soil 2000-116_Median</v>
      </c>
      <c r="G547">
        <v>60</v>
      </c>
      <c r="H547">
        <v>27.5</v>
      </c>
      <c r="I547">
        <v>12.2</v>
      </c>
      <c r="K547" t="s">
        <v>1552</v>
      </c>
    </row>
    <row r="548" spans="2:11" x14ac:dyDescent="0.25">
      <c r="B548" t="s">
        <v>1548</v>
      </c>
      <c r="C548" t="str">
        <f>B547</f>
        <v>Soil 2000-116</v>
      </c>
      <c r="D548" t="s">
        <v>319</v>
      </c>
      <c r="F548" t="str">
        <f t="shared" si="148"/>
        <v>Soil 2000-116_MAD</v>
      </c>
      <c r="G548">
        <v>2.9</v>
      </c>
      <c r="H548">
        <v>2.8</v>
      </c>
      <c r="I548">
        <v>1.8</v>
      </c>
    </row>
    <row r="549" spans="2:11" x14ac:dyDescent="0.25">
      <c r="B549" t="s">
        <v>1549</v>
      </c>
      <c r="C549" t="str">
        <f>B548</f>
        <v>Soil 2000-117</v>
      </c>
      <c r="D549" t="s">
        <v>317</v>
      </c>
      <c r="F549" t="str">
        <f t="shared" si="148"/>
        <v>Soil 2000-117_Median</v>
      </c>
      <c r="G549">
        <v>39</v>
      </c>
      <c r="H549">
        <v>48</v>
      </c>
      <c r="I549">
        <v>12</v>
      </c>
    </row>
    <row r="550" spans="2:11" x14ac:dyDescent="0.25">
      <c r="B550" t="s">
        <v>1550</v>
      </c>
      <c r="C550" t="str">
        <f>B548</f>
        <v>Soil 2000-117</v>
      </c>
      <c r="D550" t="s">
        <v>319</v>
      </c>
      <c r="F550" t="str">
        <f t="shared" si="148"/>
        <v>Soil 2000-117_MAD</v>
      </c>
      <c r="G550">
        <v>3.9</v>
      </c>
      <c r="H550">
        <v>4.5999999999999996</v>
      </c>
      <c r="I550">
        <v>2</v>
      </c>
    </row>
    <row r="551" spans="2:11" x14ac:dyDescent="0.25">
      <c r="B551" t="s">
        <v>1551</v>
      </c>
      <c r="C551" t="str">
        <f>B549</f>
        <v>Soil 2000-118</v>
      </c>
      <c r="D551" t="s">
        <v>317</v>
      </c>
      <c r="F551" t="str">
        <f t="shared" si="148"/>
        <v>Soil 2000-118_Median</v>
      </c>
      <c r="G551">
        <v>85</v>
      </c>
      <c r="H551">
        <v>8.3000000000000007</v>
      </c>
      <c r="I551">
        <v>6.7</v>
      </c>
    </row>
    <row r="552" spans="2:11" x14ac:dyDescent="0.25">
      <c r="C552" t="str">
        <f>B549</f>
        <v>Soil 2000-118</v>
      </c>
      <c r="D552" t="s">
        <v>319</v>
      </c>
      <c r="F552" t="str">
        <f t="shared" si="148"/>
        <v>Soil 2000-118_MAD</v>
      </c>
      <c r="G552">
        <v>2</v>
      </c>
      <c r="H552">
        <v>1.7</v>
      </c>
      <c r="I552">
        <v>1.7</v>
      </c>
    </row>
    <row r="553" spans="2:11" x14ac:dyDescent="0.25">
      <c r="C553" t="str">
        <f>B550</f>
        <v>Soil 2000-119</v>
      </c>
      <c r="D553" t="s">
        <v>317</v>
      </c>
      <c r="F553" t="str">
        <f t="shared" si="148"/>
        <v>Soil 2000-119_Median</v>
      </c>
      <c r="G553">
        <v>47.8</v>
      </c>
      <c r="H553">
        <v>32</v>
      </c>
      <c r="I553">
        <v>19.5</v>
      </c>
    </row>
    <row r="554" spans="2:11" x14ac:dyDescent="0.25">
      <c r="C554" t="str">
        <f>B550</f>
        <v>Soil 2000-119</v>
      </c>
      <c r="D554" t="s">
        <v>319</v>
      </c>
      <c r="F554" t="str">
        <f t="shared" si="148"/>
        <v>Soil 2000-119_MAD</v>
      </c>
      <c r="G554">
        <v>2.9</v>
      </c>
      <c r="H554">
        <v>4</v>
      </c>
      <c r="I554">
        <v>4</v>
      </c>
    </row>
    <row r="555" spans="2:11" x14ac:dyDescent="0.25">
      <c r="C555" t="str">
        <f>B551</f>
        <v>Soil 2000-120</v>
      </c>
      <c r="D555" t="s">
        <v>317</v>
      </c>
      <c r="F555" t="str">
        <f t="shared" si="148"/>
        <v>Soil 2000-120_Median</v>
      </c>
      <c r="G555">
        <v>42</v>
      </c>
      <c r="H555">
        <v>38</v>
      </c>
      <c r="I555">
        <v>20</v>
      </c>
    </row>
    <row r="556" spans="2:11" x14ac:dyDescent="0.25">
      <c r="C556" t="str">
        <f>B551</f>
        <v>Soil 2000-120</v>
      </c>
      <c r="D556" t="s">
        <v>319</v>
      </c>
      <c r="F556" t="str">
        <f t="shared" si="148"/>
        <v>Soil 2000-120_MAD</v>
      </c>
      <c r="G556">
        <v>3</v>
      </c>
      <c r="H556">
        <v>4</v>
      </c>
      <c r="I556">
        <v>5</v>
      </c>
    </row>
    <row r="561" spans="2:11" x14ac:dyDescent="0.25">
      <c r="F561" t="s">
        <v>215</v>
      </c>
      <c r="G561">
        <v>48</v>
      </c>
      <c r="H561">
        <v>48</v>
      </c>
      <c r="I561">
        <v>48</v>
      </c>
      <c r="K561" t="s">
        <v>1558</v>
      </c>
    </row>
    <row r="562" spans="2:11" x14ac:dyDescent="0.25">
      <c r="B562" t="s">
        <v>1553</v>
      </c>
      <c r="C562" t="str">
        <f>B562</f>
        <v>Soil 2000-111</v>
      </c>
      <c r="D562" t="s">
        <v>317</v>
      </c>
      <c r="F562" t="str">
        <f t="shared" ref="F562:F571" si="149">CONCATENATE(C562,"_",D562)</f>
        <v>Soil 2000-111_Median</v>
      </c>
      <c r="G562">
        <v>49</v>
      </c>
      <c r="H562">
        <v>21.1</v>
      </c>
      <c r="I562">
        <v>32.299999999999997</v>
      </c>
    </row>
    <row r="563" spans="2:11" x14ac:dyDescent="0.25">
      <c r="B563" t="s">
        <v>1554</v>
      </c>
      <c r="C563" t="str">
        <f>B562</f>
        <v>Soil 2000-111</v>
      </c>
      <c r="D563" t="s">
        <v>319</v>
      </c>
      <c r="F563" t="str">
        <f t="shared" si="149"/>
        <v>Soil 2000-111_MAD</v>
      </c>
      <c r="G563">
        <v>3.5</v>
      </c>
      <c r="H563">
        <v>5</v>
      </c>
      <c r="I563">
        <v>4.5999999999999996</v>
      </c>
    </row>
    <row r="564" spans="2:11" x14ac:dyDescent="0.25">
      <c r="B564" t="s">
        <v>1555</v>
      </c>
      <c r="C564" t="str">
        <f>B563</f>
        <v>Soil 2000-112</v>
      </c>
      <c r="D564" t="s">
        <v>317</v>
      </c>
      <c r="F564" t="str">
        <f t="shared" si="149"/>
        <v>Soil 2000-112_Median</v>
      </c>
      <c r="G564">
        <v>54.3</v>
      </c>
      <c r="H564">
        <v>36</v>
      </c>
      <c r="I564">
        <v>8.1999999999999993</v>
      </c>
    </row>
    <row r="565" spans="2:11" x14ac:dyDescent="0.25">
      <c r="B565" t="s">
        <v>1556</v>
      </c>
      <c r="C565" t="str">
        <f>B563</f>
        <v>Soil 2000-112</v>
      </c>
      <c r="D565" t="s">
        <v>319</v>
      </c>
      <c r="F565" t="str">
        <f t="shared" si="149"/>
        <v>Soil 2000-112_MAD</v>
      </c>
      <c r="G565">
        <v>2.7</v>
      </c>
      <c r="H565">
        <v>4</v>
      </c>
      <c r="I565">
        <v>1.8</v>
      </c>
    </row>
    <row r="566" spans="2:11" x14ac:dyDescent="0.25">
      <c r="B566" t="s">
        <v>1557</v>
      </c>
      <c r="C566" t="str">
        <f>B564</f>
        <v>Soil 2000-113</v>
      </c>
      <c r="D566" t="s">
        <v>317</v>
      </c>
      <c r="F566" t="str">
        <f t="shared" si="149"/>
        <v>Soil 2000-113_Median</v>
      </c>
      <c r="G566">
        <v>86.1</v>
      </c>
      <c r="H566">
        <v>9</v>
      </c>
      <c r="I566">
        <v>5</v>
      </c>
    </row>
    <row r="567" spans="2:11" x14ac:dyDescent="0.25">
      <c r="C567" t="str">
        <f>B564</f>
        <v>Soil 2000-113</v>
      </c>
      <c r="D567" t="s">
        <v>319</v>
      </c>
      <c r="F567" t="str">
        <f t="shared" si="149"/>
        <v>Soil 2000-113_MAD</v>
      </c>
      <c r="G567">
        <v>2.2000000000000002</v>
      </c>
      <c r="H567">
        <v>1.4</v>
      </c>
      <c r="I567">
        <v>2</v>
      </c>
    </row>
    <row r="568" spans="2:11" x14ac:dyDescent="0.25">
      <c r="C568" t="str">
        <f>B565</f>
        <v>Soil 2000-114</v>
      </c>
      <c r="D568" t="s">
        <v>317</v>
      </c>
      <c r="F568" t="str">
        <f t="shared" si="149"/>
        <v>Soil 2000-114_Median</v>
      </c>
      <c r="G568">
        <v>85.5</v>
      </c>
      <c r="H568">
        <v>7.8</v>
      </c>
      <c r="I568">
        <v>7</v>
      </c>
    </row>
    <row r="569" spans="2:11" x14ac:dyDescent="0.25">
      <c r="C569" t="str">
        <f>B565</f>
        <v>Soil 2000-114</v>
      </c>
      <c r="D569" t="s">
        <v>319</v>
      </c>
      <c r="F569" t="str">
        <f t="shared" si="149"/>
        <v>Soil 2000-114_MAD</v>
      </c>
      <c r="G569">
        <v>2.4</v>
      </c>
      <c r="H569">
        <v>1.5</v>
      </c>
      <c r="I569">
        <v>1</v>
      </c>
    </row>
    <row r="570" spans="2:11" x14ac:dyDescent="0.25">
      <c r="C570" t="str">
        <f>B566</f>
        <v>Soil 2000-115</v>
      </c>
      <c r="D570" t="s">
        <v>317</v>
      </c>
      <c r="F570" t="str">
        <f t="shared" si="149"/>
        <v>Soil 2000-115_Median</v>
      </c>
      <c r="G570">
        <v>34</v>
      </c>
      <c r="H570">
        <v>48.3</v>
      </c>
      <c r="I570">
        <v>17.5</v>
      </c>
    </row>
    <row r="571" spans="2:11" x14ac:dyDescent="0.25">
      <c r="C571" t="str">
        <f>B566</f>
        <v>Soil 2000-115</v>
      </c>
      <c r="D571" t="s">
        <v>319</v>
      </c>
      <c r="F571" t="str">
        <f t="shared" si="149"/>
        <v>Soil 2000-115_MAD</v>
      </c>
      <c r="G571">
        <v>3.2</v>
      </c>
      <c r="H571">
        <v>5.3</v>
      </c>
      <c r="I571">
        <v>2.1</v>
      </c>
    </row>
    <row r="575" spans="2:11" x14ac:dyDescent="0.25">
      <c r="F575" t="s">
        <v>215</v>
      </c>
      <c r="G575">
        <v>50</v>
      </c>
      <c r="H575">
        <v>50</v>
      </c>
      <c r="I575">
        <v>50</v>
      </c>
      <c r="K575" t="s">
        <v>1564</v>
      </c>
    </row>
    <row r="576" spans="2:11" x14ac:dyDescent="0.25">
      <c r="B576" t="s">
        <v>1559</v>
      </c>
      <c r="C576" t="str">
        <f>B576</f>
        <v>Soil 2000-106</v>
      </c>
      <c r="D576" t="s">
        <v>317</v>
      </c>
      <c r="F576" t="str">
        <f t="shared" ref="F576:F585" si="150">CONCATENATE(C576,"_",D576)</f>
        <v>Soil 2000-106_Median</v>
      </c>
      <c r="G576">
        <v>85.2</v>
      </c>
      <c r="H576">
        <v>7</v>
      </c>
      <c r="I576">
        <v>6.9</v>
      </c>
    </row>
    <row r="577" spans="2:11" x14ac:dyDescent="0.25">
      <c r="B577" t="s">
        <v>1560</v>
      </c>
      <c r="C577" t="str">
        <f>B576</f>
        <v>Soil 2000-106</v>
      </c>
      <c r="D577" t="s">
        <v>319</v>
      </c>
      <c r="F577" t="str">
        <f t="shared" si="150"/>
        <v>Soil 2000-106_MAD</v>
      </c>
      <c r="G577">
        <v>2.2000000000000002</v>
      </c>
      <c r="H577">
        <v>2.2000000000000002</v>
      </c>
      <c r="I577">
        <v>1.7</v>
      </c>
    </row>
    <row r="578" spans="2:11" x14ac:dyDescent="0.25">
      <c r="B578" t="s">
        <v>1561</v>
      </c>
      <c r="C578" t="str">
        <f>B577</f>
        <v>Soil 2000-107</v>
      </c>
      <c r="D578" t="s">
        <v>317</v>
      </c>
      <c r="F578" t="str">
        <f t="shared" si="150"/>
        <v>Soil 2000-107_Median</v>
      </c>
      <c r="G578">
        <v>17.5</v>
      </c>
      <c r="H578">
        <v>53</v>
      </c>
      <c r="I578">
        <v>29.6</v>
      </c>
    </row>
    <row r="579" spans="2:11" x14ac:dyDescent="0.25">
      <c r="B579" t="s">
        <v>1562</v>
      </c>
      <c r="C579" t="str">
        <f>B577</f>
        <v>Soil 2000-107</v>
      </c>
      <c r="D579" t="s">
        <v>319</v>
      </c>
      <c r="F579" t="str">
        <f t="shared" si="150"/>
        <v>Soil 2000-107_MAD</v>
      </c>
      <c r="G579">
        <v>3.1</v>
      </c>
      <c r="H579">
        <v>4</v>
      </c>
      <c r="I579">
        <v>2.4</v>
      </c>
    </row>
    <row r="580" spans="2:11" x14ac:dyDescent="0.25">
      <c r="B580" t="s">
        <v>1563</v>
      </c>
      <c r="C580" t="str">
        <f>B578</f>
        <v>Soil 2000-108</v>
      </c>
      <c r="D580" t="s">
        <v>317</v>
      </c>
      <c r="F580" t="str">
        <f t="shared" si="150"/>
        <v>Soil 2000-108_Median</v>
      </c>
      <c r="G580">
        <v>61</v>
      </c>
      <c r="H580">
        <v>25.4</v>
      </c>
      <c r="I580">
        <v>13.9</v>
      </c>
    </row>
    <row r="581" spans="2:11" x14ac:dyDescent="0.25">
      <c r="C581" t="str">
        <f>B578</f>
        <v>Soil 2000-108</v>
      </c>
      <c r="D581" t="s">
        <v>319</v>
      </c>
      <c r="F581" t="str">
        <f t="shared" si="150"/>
        <v>Soil 2000-108_MAD</v>
      </c>
      <c r="G581">
        <v>3.4</v>
      </c>
      <c r="H581">
        <v>3.2</v>
      </c>
      <c r="I581">
        <v>2.1</v>
      </c>
    </row>
    <row r="582" spans="2:11" x14ac:dyDescent="0.25">
      <c r="C582" t="str">
        <f>B579</f>
        <v>Soil 2000-109</v>
      </c>
      <c r="D582" t="s">
        <v>317</v>
      </c>
      <c r="F582" t="str">
        <f t="shared" si="150"/>
        <v>Soil 2000-109_Median</v>
      </c>
      <c r="G582">
        <v>14.8</v>
      </c>
      <c r="H582">
        <v>50.4</v>
      </c>
      <c r="I582">
        <v>34</v>
      </c>
    </row>
    <row r="583" spans="2:11" x14ac:dyDescent="0.25">
      <c r="C583" t="str">
        <f>B579</f>
        <v>Soil 2000-109</v>
      </c>
      <c r="D583" t="s">
        <v>319</v>
      </c>
      <c r="F583" t="str">
        <f t="shared" si="150"/>
        <v>Soil 2000-109_MAD</v>
      </c>
      <c r="G583">
        <v>3.8</v>
      </c>
      <c r="H583">
        <v>4.4000000000000004</v>
      </c>
      <c r="I583">
        <v>3.4</v>
      </c>
    </row>
    <row r="584" spans="2:11" x14ac:dyDescent="0.25">
      <c r="C584" t="str">
        <f>B580</f>
        <v>Soil 2000-110</v>
      </c>
      <c r="D584" t="s">
        <v>317</v>
      </c>
      <c r="F584" t="str">
        <f t="shared" si="150"/>
        <v>Soil 2000-110_Median</v>
      </c>
      <c r="G584">
        <v>72.400000000000006</v>
      </c>
      <c r="H584">
        <v>13</v>
      </c>
      <c r="I584">
        <v>14</v>
      </c>
    </row>
    <row r="585" spans="2:11" x14ac:dyDescent="0.25">
      <c r="C585" t="str">
        <f>B580</f>
        <v>Soil 2000-110</v>
      </c>
      <c r="D585" t="s">
        <v>319</v>
      </c>
      <c r="F585" t="str">
        <f t="shared" si="150"/>
        <v>Soil 2000-110_MAD</v>
      </c>
      <c r="G585">
        <v>2.4</v>
      </c>
      <c r="H585">
        <v>2.4</v>
      </c>
      <c r="I585">
        <v>1.7</v>
      </c>
    </row>
    <row r="589" spans="2:11" x14ac:dyDescent="0.25">
      <c r="F589" t="s">
        <v>215</v>
      </c>
      <c r="G589">
        <v>57</v>
      </c>
      <c r="H589">
        <v>57</v>
      </c>
      <c r="I589">
        <v>57</v>
      </c>
      <c r="K589" t="s">
        <v>1570</v>
      </c>
    </row>
    <row r="590" spans="2:11" x14ac:dyDescent="0.25">
      <c r="B590" t="s">
        <v>1565</v>
      </c>
      <c r="C590" t="str">
        <f>B590</f>
        <v>Soil 2000-101</v>
      </c>
      <c r="D590" t="s">
        <v>317</v>
      </c>
      <c r="F590" t="str">
        <f t="shared" ref="F590:F599" si="151">CONCATENATE(C590,"_",D590)</f>
        <v>Soil 2000-101_Median</v>
      </c>
      <c r="G590">
        <v>22</v>
      </c>
      <c r="H590">
        <v>61</v>
      </c>
      <c r="I590">
        <v>18</v>
      </c>
    </row>
    <row r="591" spans="2:11" x14ac:dyDescent="0.25">
      <c r="B591" t="s">
        <v>1566</v>
      </c>
      <c r="C591" t="str">
        <f>B590</f>
        <v>Soil 2000-101</v>
      </c>
      <c r="D591" t="s">
        <v>319</v>
      </c>
      <c r="F591" t="str">
        <f t="shared" si="151"/>
        <v>Soil 2000-101_MAD</v>
      </c>
      <c r="G591">
        <v>4</v>
      </c>
      <c r="H591">
        <v>5</v>
      </c>
      <c r="I591">
        <v>3.1</v>
      </c>
    </row>
    <row r="592" spans="2:11" x14ac:dyDescent="0.25">
      <c r="B592" t="s">
        <v>1567</v>
      </c>
      <c r="C592" t="str">
        <f>B591</f>
        <v>Soil 2000-102</v>
      </c>
      <c r="D592" t="s">
        <v>317</v>
      </c>
      <c r="F592" t="str">
        <f t="shared" si="151"/>
        <v>Soil 2000-102_Median</v>
      </c>
      <c r="G592">
        <v>85</v>
      </c>
      <c r="H592">
        <v>8</v>
      </c>
      <c r="I592">
        <v>6.8</v>
      </c>
    </row>
    <row r="593" spans="2:11" x14ac:dyDescent="0.25">
      <c r="B593" t="s">
        <v>1568</v>
      </c>
      <c r="C593" t="str">
        <f>B591</f>
        <v>Soil 2000-102</v>
      </c>
      <c r="D593" t="s">
        <v>319</v>
      </c>
      <c r="F593" t="str">
        <f t="shared" si="151"/>
        <v>Soil 2000-102_MAD</v>
      </c>
      <c r="G593">
        <v>2</v>
      </c>
      <c r="H593">
        <v>2</v>
      </c>
      <c r="I593">
        <v>1.9</v>
      </c>
    </row>
    <row r="594" spans="2:11" x14ac:dyDescent="0.25">
      <c r="B594" t="s">
        <v>1569</v>
      </c>
      <c r="C594" t="str">
        <f>B592</f>
        <v>Soil 2000-103</v>
      </c>
      <c r="D594" t="s">
        <v>317</v>
      </c>
      <c r="F594" t="str">
        <f t="shared" si="151"/>
        <v>Soil 2000-103_Median</v>
      </c>
      <c r="G594">
        <v>6.7</v>
      </c>
      <c r="H594">
        <v>38</v>
      </c>
      <c r="I594">
        <v>53.1</v>
      </c>
    </row>
    <row r="595" spans="2:11" x14ac:dyDescent="0.25">
      <c r="C595" t="str">
        <f>B592</f>
        <v>Soil 2000-103</v>
      </c>
      <c r="D595" t="s">
        <v>319</v>
      </c>
      <c r="F595" t="str">
        <f t="shared" si="151"/>
        <v>Soil 2000-103_MAD</v>
      </c>
      <c r="G595">
        <v>4.3</v>
      </c>
      <c r="H595">
        <v>6.9</v>
      </c>
      <c r="I595">
        <v>5.6</v>
      </c>
    </row>
    <row r="596" spans="2:11" x14ac:dyDescent="0.25">
      <c r="C596" t="str">
        <f>B593</f>
        <v>Soil 2000-104</v>
      </c>
      <c r="D596" t="s">
        <v>317</v>
      </c>
      <c r="F596" t="str">
        <f t="shared" si="151"/>
        <v>Soil 2000-104_Median</v>
      </c>
      <c r="G596">
        <v>90</v>
      </c>
      <c r="H596">
        <v>4</v>
      </c>
      <c r="I596">
        <v>6</v>
      </c>
    </row>
    <row r="597" spans="2:11" x14ac:dyDescent="0.25">
      <c r="C597" t="str">
        <f>B593</f>
        <v>Soil 2000-104</v>
      </c>
      <c r="D597" t="s">
        <v>319</v>
      </c>
      <c r="F597" t="str">
        <f t="shared" si="151"/>
        <v>Soil 2000-104_MAD</v>
      </c>
      <c r="G597">
        <v>2.5</v>
      </c>
      <c r="H597">
        <v>1.2</v>
      </c>
      <c r="I597">
        <v>2</v>
      </c>
    </row>
    <row r="598" spans="2:11" x14ac:dyDescent="0.25">
      <c r="C598" t="str">
        <f>B594</f>
        <v>Soil 2000-105</v>
      </c>
      <c r="D598" t="s">
        <v>317</v>
      </c>
      <c r="F598" t="str">
        <f t="shared" si="151"/>
        <v>Soil 2000-105_Median</v>
      </c>
      <c r="G598">
        <v>45</v>
      </c>
      <c r="H598">
        <v>38</v>
      </c>
      <c r="I598">
        <v>17</v>
      </c>
    </row>
    <row r="599" spans="2:11" x14ac:dyDescent="0.25">
      <c r="C599" t="str">
        <f>B594</f>
        <v>Soil 2000-105</v>
      </c>
      <c r="D599" t="s">
        <v>319</v>
      </c>
      <c r="F599" t="str">
        <f t="shared" si="151"/>
        <v>Soil 2000-105_MAD</v>
      </c>
      <c r="G599">
        <v>3.2</v>
      </c>
      <c r="H599">
        <v>4</v>
      </c>
      <c r="I599">
        <v>3</v>
      </c>
    </row>
    <row r="602" spans="2:11" x14ac:dyDescent="0.25">
      <c r="F602" t="s">
        <v>215</v>
      </c>
      <c r="G602">
        <v>39</v>
      </c>
      <c r="H602">
        <v>39</v>
      </c>
      <c r="I602">
        <v>39</v>
      </c>
      <c r="K602" t="s">
        <v>1576</v>
      </c>
    </row>
    <row r="603" spans="2:11" x14ac:dyDescent="0.25">
      <c r="B603" t="s">
        <v>1571</v>
      </c>
      <c r="C603" t="str">
        <f>B603</f>
        <v>Soil 1999-116</v>
      </c>
      <c r="D603" t="s">
        <v>317</v>
      </c>
      <c r="F603" t="str">
        <f t="shared" ref="F603:F612" si="152">CONCATENATE(C603,"_",D603)</f>
        <v>Soil 1999-116_Median</v>
      </c>
      <c r="G603">
        <v>58</v>
      </c>
      <c r="H603">
        <v>32.4</v>
      </c>
      <c r="I603">
        <v>10</v>
      </c>
    </row>
    <row r="604" spans="2:11" x14ac:dyDescent="0.25">
      <c r="B604" t="s">
        <v>1572</v>
      </c>
      <c r="C604" t="str">
        <f>B603</f>
        <v>Soil 1999-116</v>
      </c>
      <c r="D604" t="s">
        <v>319</v>
      </c>
      <c r="F604" t="str">
        <f t="shared" si="152"/>
        <v>Soil 1999-116_MAD</v>
      </c>
      <c r="G604">
        <v>2.5</v>
      </c>
      <c r="H604">
        <v>2.4</v>
      </c>
      <c r="I604">
        <v>2</v>
      </c>
    </row>
    <row r="605" spans="2:11" x14ac:dyDescent="0.25">
      <c r="B605" t="s">
        <v>1573</v>
      </c>
      <c r="C605" t="str">
        <f>B604</f>
        <v>Soil 1999-117</v>
      </c>
      <c r="D605" t="s">
        <v>317</v>
      </c>
      <c r="F605" t="str">
        <f t="shared" si="152"/>
        <v>Soil 1999-117_Median</v>
      </c>
      <c r="G605">
        <v>39.6</v>
      </c>
      <c r="H605">
        <v>43</v>
      </c>
      <c r="I605">
        <v>18</v>
      </c>
    </row>
    <row r="606" spans="2:11" x14ac:dyDescent="0.25">
      <c r="B606" t="s">
        <v>1574</v>
      </c>
      <c r="C606" t="str">
        <f>B604</f>
        <v>Soil 1999-117</v>
      </c>
      <c r="D606" t="s">
        <v>319</v>
      </c>
      <c r="F606" t="str">
        <f t="shared" si="152"/>
        <v>Soil 1999-117_MAD</v>
      </c>
      <c r="G606">
        <v>4.2</v>
      </c>
      <c r="H606">
        <v>3.2</v>
      </c>
      <c r="I606">
        <v>2.5</v>
      </c>
    </row>
    <row r="607" spans="2:11" x14ac:dyDescent="0.25">
      <c r="B607" t="s">
        <v>1575</v>
      </c>
      <c r="C607" t="str">
        <f>B605</f>
        <v>Soil 1999-118</v>
      </c>
      <c r="D607" t="s">
        <v>317</v>
      </c>
      <c r="F607" t="str">
        <f t="shared" si="152"/>
        <v>Soil 1999-118_Median</v>
      </c>
      <c r="G607">
        <v>42.5</v>
      </c>
      <c r="H607">
        <v>38.799999999999997</v>
      </c>
      <c r="I607">
        <v>17</v>
      </c>
    </row>
    <row r="608" spans="2:11" x14ac:dyDescent="0.25">
      <c r="C608" t="str">
        <f>B605</f>
        <v>Soil 1999-118</v>
      </c>
      <c r="D608" t="s">
        <v>319</v>
      </c>
      <c r="F608" t="str">
        <f t="shared" si="152"/>
        <v>Soil 1999-118_MAD</v>
      </c>
      <c r="G608">
        <v>3.2</v>
      </c>
      <c r="H608">
        <v>2.9</v>
      </c>
      <c r="I608">
        <v>3.4</v>
      </c>
    </row>
    <row r="609" spans="2:11" x14ac:dyDescent="0.25">
      <c r="C609" t="str">
        <f>B606</f>
        <v>Soil 1999-119</v>
      </c>
      <c r="D609" t="s">
        <v>317</v>
      </c>
      <c r="F609" t="str">
        <f t="shared" si="152"/>
        <v>Soil 1999-119_Median</v>
      </c>
      <c r="G609">
        <v>51.5</v>
      </c>
      <c r="H609">
        <v>30.9</v>
      </c>
      <c r="I609">
        <v>18</v>
      </c>
    </row>
    <row r="610" spans="2:11" x14ac:dyDescent="0.25">
      <c r="C610" t="str">
        <f>B606</f>
        <v>Soil 1999-119</v>
      </c>
      <c r="D610" t="s">
        <v>319</v>
      </c>
      <c r="F610" t="str">
        <f t="shared" si="152"/>
        <v>Soil 1999-119_MAD</v>
      </c>
      <c r="G610">
        <v>3.5</v>
      </c>
      <c r="H610">
        <v>2.9</v>
      </c>
      <c r="I610">
        <v>2.8</v>
      </c>
    </row>
    <row r="611" spans="2:11" x14ac:dyDescent="0.25">
      <c r="C611" t="str">
        <f>B607</f>
        <v>Soil 1999-120</v>
      </c>
      <c r="D611" t="s">
        <v>317</v>
      </c>
      <c r="F611" t="str">
        <f t="shared" si="152"/>
        <v>Soil 1999-120_Median</v>
      </c>
      <c r="G611">
        <v>20.7</v>
      </c>
      <c r="H611">
        <v>42</v>
      </c>
      <c r="I611">
        <v>37</v>
      </c>
    </row>
    <row r="612" spans="2:11" x14ac:dyDescent="0.25">
      <c r="C612" t="str">
        <f>B607</f>
        <v>Soil 1999-120</v>
      </c>
      <c r="D612" t="s">
        <v>319</v>
      </c>
      <c r="F612" t="str">
        <f t="shared" si="152"/>
        <v>Soil 1999-120_MAD</v>
      </c>
      <c r="G612">
        <v>5.3</v>
      </c>
      <c r="H612">
        <v>4</v>
      </c>
      <c r="I612">
        <v>3</v>
      </c>
    </row>
    <row r="618" spans="2:11" x14ac:dyDescent="0.25">
      <c r="F618" t="s">
        <v>215</v>
      </c>
      <c r="G618">
        <v>51</v>
      </c>
      <c r="H618">
        <v>51</v>
      </c>
      <c r="I618">
        <v>51</v>
      </c>
      <c r="K618" t="s">
        <v>1582</v>
      </c>
    </row>
    <row r="619" spans="2:11" x14ac:dyDescent="0.25">
      <c r="B619" t="s">
        <v>1577</v>
      </c>
      <c r="C619" t="str">
        <f>B619</f>
        <v>Soil 1999-111</v>
      </c>
      <c r="D619" t="s">
        <v>317</v>
      </c>
      <c r="F619" t="str">
        <f t="shared" ref="F619:F628" si="153">CONCATENATE(C619,"_",D619)</f>
        <v>Soil 1999-111_Median</v>
      </c>
      <c r="G619">
        <v>38</v>
      </c>
      <c r="H619">
        <v>48</v>
      </c>
      <c r="I619">
        <v>13</v>
      </c>
    </row>
    <row r="620" spans="2:11" x14ac:dyDescent="0.25">
      <c r="B620" t="s">
        <v>1578</v>
      </c>
      <c r="C620" t="str">
        <f>B619</f>
        <v>Soil 1999-111</v>
      </c>
      <c r="D620" t="s">
        <v>319</v>
      </c>
      <c r="F620" t="str">
        <f t="shared" si="153"/>
        <v>Soil 1999-111_MAD</v>
      </c>
      <c r="G620">
        <v>4</v>
      </c>
      <c r="H620">
        <v>4</v>
      </c>
      <c r="I620">
        <v>4</v>
      </c>
    </row>
    <row r="621" spans="2:11" x14ac:dyDescent="0.25">
      <c r="B621" t="s">
        <v>1579</v>
      </c>
      <c r="C621" t="str">
        <f>B620</f>
        <v>Soil 1999-112</v>
      </c>
      <c r="D621" t="s">
        <v>317</v>
      </c>
      <c r="F621" t="str">
        <f t="shared" si="153"/>
        <v>Soil 1999-112_Median</v>
      </c>
      <c r="G621">
        <v>45.3</v>
      </c>
      <c r="H621">
        <v>37.6</v>
      </c>
      <c r="I621">
        <v>16.8</v>
      </c>
    </row>
    <row r="622" spans="2:11" x14ac:dyDescent="0.25">
      <c r="B622" t="s">
        <v>1580</v>
      </c>
      <c r="C622" t="str">
        <f>B620</f>
        <v>Soil 1999-112</v>
      </c>
      <c r="D622" t="s">
        <v>319</v>
      </c>
      <c r="F622" t="str">
        <f t="shared" si="153"/>
        <v>Soil 1999-112_MAD</v>
      </c>
      <c r="G622">
        <v>3.4</v>
      </c>
      <c r="H622">
        <v>2.6</v>
      </c>
      <c r="I622">
        <v>2.8</v>
      </c>
    </row>
    <row r="623" spans="2:11" x14ac:dyDescent="0.25">
      <c r="B623" t="s">
        <v>1581</v>
      </c>
      <c r="C623" t="str">
        <f>B621</f>
        <v>Soil 1999-113</v>
      </c>
      <c r="D623" t="s">
        <v>317</v>
      </c>
      <c r="F623" t="str">
        <f t="shared" si="153"/>
        <v>Soil 1999-113_Median</v>
      </c>
      <c r="G623">
        <v>79.5</v>
      </c>
      <c r="H623">
        <v>15.6</v>
      </c>
      <c r="I623">
        <v>5.4</v>
      </c>
    </row>
    <row r="624" spans="2:11" x14ac:dyDescent="0.25">
      <c r="C624" t="str">
        <f>B621</f>
        <v>Soil 1999-113</v>
      </c>
      <c r="D624" t="s">
        <v>319</v>
      </c>
      <c r="F624" t="str">
        <f t="shared" si="153"/>
        <v>Soil 1999-113_MAD</v>
      </c>
      <c r="G624">
        <v>3.2</v>
      </c>
      <c r="H624">
        <v>3.2</v>
      </c>
      <c r="I624">
        <v>1.7</v>
      </c>
    </row>
    <row r="625" spans="2:11" x14ac:dyDescent="0.25">
      <c r="C625" t="str">
        <f>B622</f>
        <v>Soil 1999-114</v>
      </c>
      <c r="D625" t="s">
        <v>317</v>
      </c>
      <c r="F625" t="str">
        <f t="shared" si="153"/>
        <v>Soil 1999-114_Median</v>
      </c>
      <c r="G625">
        <v>35</v>
      </c>
      <c r="H625">
        <v>47.7</v>
      </c>
      <c r="I625">
        <v>17</v>
      </c>
    </row>
    <row r="626" spans="2:11" x14ac:dyDescent="0.25">
      <c r="C626" t="str">
        <f>B622</f>
        <v>Soil 1999-114</v>
      </c>
      <c r="D626" t="s">
        <v>319</v>
      </c>
      <c r="F626" t="str">
        <f t="shared" si="153"/>
        <v>Soil 1999-114_MAD</v>
      </c>
      <c r="G626">
        <v>3.8</v>
      </c>
      <c r="H626">
        <v>3.3</v>
      </c>
      <c r="I626">
        <v>3</v>
      </c>
    </row>
    <row r="627" spans="2:11" x14ac:dyDescent="0.25">
      <c r="C627" t="str">
        <f>B623</f>
        <v>Soil 1999-115</v>
      </c>
      <c r="D627" t="s">
        <v>317</v>
      </c>
      <c r="F627" t="str">
        <f t="shared" si="153"/>
        <v>Soil 1999-115_Median</v>
      </c>
      <c r="G627">
        <v>15</v>
      </c>
      <c r="H627">
        <v>48</v>
      </c>
      <c r="I627">
        <v>35</v>
      </c>
    </row>
    <row r="628" spans="2:11" x14ac:dyDescent="0.25">
      <c r="C628" t="str">
        <f>B623</f>
        <v>Soil 1999-115</v>
      </c>
      <c r="D628" t="s">
        <v>319</v>
      </c>
      <c r="F628" t="str">
        <f t="shared" si="153"/>
        <v>Soil 1999-115_MAD</v>
      </c>
      <c r="G628">
        <v>5</v>
      </c>
      <c r="H628">
        <v>5.2</v>
      </c>
      <c r="I628">
        <v>4.5</v>
      </c>
    </row>
    <row r="633" spans="2:11" x14ac:dyDescent="0.25">
      <c r="F633" t="s">
        <v>215</v>
      </c>
    </row>
    <row r="634" spans="2:11" x14ac:dyDescent="0.25">
      <c r="B634" t="s">
        <v>1583</v>
      </c>
      <c r="C634" t="str">
        <f>B634</f>
        <v>Soil 1999-106</v>
      </c>
      <c r="D634" t="s">
        <v>317</v>
      </c>
      <c r="F634" t="str">
        <f t="shared" ref="F634:F643" si="154">CONCATENATE(C634,"_",D634)</f>
        <v>Soil 1999-106_Median</v>
      </c>
      <c r="G634">
        <v>16.3</v>
      </c>
      <c r="H634">
        <v>67</v>
      </c>
      <c r="I634">
        <v>16</v>
      </c>
      <c r="K634" t="s">
        <v>1588</v>
      </c>
    </row>
    <row r="635" spans="2:11" x14ac:dyDescent="0.25">
      <c r="B635" t="s">
        <v>1584</v>
      </c>
      <c r="C635" t="str">
        <f>B634</f>
        <v>Soil 1999-106</v>
      </c>
      <c r="D635" t="s">
        <v>319</v>
      </c>
      <c r="F635" t="str">
        <f t="shared" si="154"/>
        <v>Soil 1999-106_MAD</v>
      </c>
      <c r="G635">
        <v>3.7</v>
      </c>
      <c r="H635">
        <v>5</v>
      </c>
      <c r="I635">
        <v>3.5</v>
      </c>
    </row>
    <row r="636" spans="2:11" x14ac:dyDescent="0.25">
      <c r="B636" t="s">
        <v>1585</v>
      </c>
      <c r="C636" t="str">
        <f>B635</f>
        <v>Soil 1999-107</v>
      </c>
      <c r="D636" t="s">
        <v>317</v>
      </c>
      <c r="F636" t="str">
        <f t="shared" si="154"/>
        <v>Soil 1999-107_Median</v>
      </c>
      <c r="G636">
        <v>51</v>
      </c>
      <c r="H636">
        <v>36</v>
      </c>
      <c r="I636">
        <v>12.2</v>
      </c>
    </row>
    <row r="637" spans="2:11" x14ac:dyDescent="0.25">
      <c r="B637" t="s">
        <v>1586</v>
      </c>
      <c r="C637" t="str">
        <f>B635</f>
        <v>Soil 1999-107</v>
      </c>
      <c r="D637" t="s">
        <v>319</v>
      </c>
      <c r="F637" t="str">
        <f t="shared" si="154"/>
        <v>Soil 1999-107_MAD</v>
      </c>
      <c r="G637">
        <v>4</v>
      </c>
      <c r="H637">
        <v>4</v>
      </c>
      <c r="I637">
        <v>3.8</v>
      </c>
    </row>
    <row r="638" spans="2:11" x14ac:dyDescent="0.25">
      <c r="B638" t="s">
        <v>1587</v>
      </c>
      <c r="C638" t="str">
        <f>B636</f>
        <v>Soil 1999-108</v>
      </c>
      <c r="D638" t="s">
        <v>317</v>
      </c>
      <c r="F638" t="str">
        <f t="shared" si="154"/>
        <v>Soil 1999-108_Median</v>
      </c>
      <c r="G638">
        <v>43.1</v>
      </c>
      <c r="H638">
        <v>34</v>
      </c>
      <c r="I638">
        <v>22.8</v>
      </c>
    </row>
    <row r="639" spans="2:11" x14ac:dyDescent="0.25">
      <c r="C639" t="str">
        <f>B636</f>
        <v>Soil 1999-108</v>
      </c>
      <c r="D639" t="s">
        <v>319</v>
      </c>
      <c r="F639" t="str">
        <f t="shared" si="154"/>
        <v>Soil 1999-108_MAD</v>
      </c>
      <c r="G639">
        <v>2.9</v>
      </c>
      <c r="H639">
        <v>2.5</v>
      </c>
      <c r="I639">
        <v>3.2</v>
      </c>
    </row>
    <row r="640" spans="2:11" x14ac:dyDescent="0.25">
      <c r="C640" t="str">
        <f>B637</f>
        <v>Soil 1999-109</v>
      </c>
      <c r="D640" t="s">
        <v>317</v>
      </c>
      <c r="F640" t="str">
        <f t="shared" si="154"/>
        <v>Soil 1999-109_Median</v>
      </c>
      <c r="G640">
        <v>45</v>
      </c>
      <c r="H640">
        <v>37.5</v>
      </c>
      <c r="I640">
        <v>17</v>
      </c>
    </row>
    <row r="641" spans="2:13" x14ac:dyDescent="0.25">
      <c r="C641" t="str">
        <f>B637</f>
        <v>Soil 1999-109</v>
      </c>
      <c r="D641" t="s">
        <v>319</v>
      </c>
      <c r="F641" t="str">
        <f t="shared" si="154"/>
        <v>Soil 1999-109_MAD</v>
      </c>
      <c r="G641">
        <v>2.2999999999999998</v>
      </c>
      <c r="H641">
        <v>2.4</v>
      </c>
      <c r="I641">
        <v>3</v>
      </c>
    </row>
    <row r="642" spans="2:13" x14ac:dyDescent="0.25">
      <c r="C642" t="str">
        <f>B638</f>
        <v>Soil 1999-110</v>
      </c>
      <c r="D642" t="s">
        <v>317</v>
      </c>
      <c r="F642" t="str">
        <f t="shared" si="154"/>
        <v>Soil 1999-110_Median</v>
      </c>
      <c r="G642">
        <v>22</v>
      </c>
      <c r="H642">
        <v>62</v>
      </c>
      <c r="I642">
        <v>15.9</v>
      </c>
    </row>
    <row r="643" spans="2:13" x14ac:dyDescent="0.25">
      <c r="C643" t="str">
        <f>B638</f>
        <v>Soil 1999-110</v>
      </c>
      <c r="D643" t="s">
        <v>319</v>
      </c>
      <c r="F643" t="str">
        <f t="shared" si="154"/>
        <v>Soil 1999-110_MAD</v>
      </c>
      <c r="G643">
        <v>5</v>
      </c>
      <c r="H643">
        <v>5</v>
      </c>
      <c r="I643">
        <v>2.2000000000000002</v>
      </c>
    </row>
    <row r="648" spans="2:13" x14ac:dyDescent="0.25">
      <c r="F648" t="s">
        <v>215</v>
      </c>
    </row>
    <row r="649" spans="2:13" x14ac:dyDescent="0.25">
      <c r="B649" t="s">
        <v>1589</v>
      </c>
      <c r="C649" t="str">
        <f>B649</f>
        <v>Soil 1999-101</v>
      </c>
      <c r="D649" t="s">
        <v>317</v>
      </c>
      <c r="F649" t="str">
        <f t="shared" ref="F649:F658" si="155">CONCATENATE(C649,"_",D649)</f>
        <v>Soil 1999-101_Median</v>
      </c>
      <c r="G649">
        <v>44.1</v>
      </c>
      <c r="H649">
        <v>38</v>
      </c>
      <c r="I649">
        <v>17.600000000000001</v>
      </c>
      <c r="K649" t="s">
        <v>1594</v>
      </c>
    </row>
    <row r="650" spans="2:13" x14ac:dyDescent="0.25">
      <c r="B650" t="s">
        <v>1590</v>
      </c>
      <c r="C650" t="str">
        <f>B649</f>
        <v>Soil 1999-101</v>
      </c>
      <c r="D650" t="s">
        <v>319</v>
      </c>
      <c r="F650" t="str">
        <f t="shared" si="155"/>
        <v>Soil 1999-101_MAD</v>
      </c>
      <c r="G650">
        <v>4</v>
      </c>
      <c r="H650">
        <v>3</v>
      </c>
      <c r="I650">
        <v>3.1</v>
      </c>
    </row>
    <row r="651" spans="2:13" x14ac:dyDescent="0.25">
      <c r="B651" t="s">
        <v>1591</v>
      </c>
      <c r="C651" t="str">
        <f>B650</f>
        <v>Soil 1999-102</v>
      </c>
      <c r="D651" t="s">
        <v>317</v>
      </c>
      <c r="F651" t="str">
        <f t="shared" si="155"/>
        <v>Soil 1999-102_Median</v>
      </c>
      <c r="G651">
        <v>23</v>
      </c>
      <c r="H651">
        <v>49.9</v>
      </c>
      <c r="I651">
        <v>26.6</v>
      </c>
      <c r="M651" s="2248"/>
    </row>
    <row r="652" spans="2:13" x14ac:dyDescent="0.25">
      <c r="B652" t="s">
        <v>1592</v>
      </c>
      <c r="C652" t="str">
        <f>B650</f>
        <v>Soil 1999-102</v>
      </c>
      <c r="D652" t="s">
        <v>319</v>
      </c>
      <c r="F652" t="str">
        <f t="shared" si="155"/>
        <v>Soil 1999-102_MAD</v>
      </c>
      <c r="G652">
        <v>5</v>
      </c>
      <c r="H652">
        <v>5.5</v>
      </c>
      <c r="I652">
        <v>4</v>
      </c>
    </row>
    <row r="653" spans="2:13" x14ac:dyDescent="0.25">
      <c r="B653" t="s">
        <v>1593</v>
      </c>
      <c r="C653" t="str">
        <f>B651</f>
        <v>Soil 1999-103</v>
      </c>
      <c r="D653" t="s">
        <v>317</v>
      </c>
      <c r="F653" t="str">
        <f t="shared" si="155"/>
        <v>Soil 1999-103_Median</v>
      </c>
      <c r="G653">
        <v>69.599999999999994</v>
      </c>
      <c r="H653">
        <v>15</v>
      </c>
      <c r="I653">
        <v>16.8</v>
      </c>
    </row>
    <row r="654" spans="2:13" x14ac:dyDescent="0.25">
      <c r="C654" t="str">
        <f>B651</f>
        <v>Soil 1999-103</v>
      </c>
      <c r="D654" t="s">
        <v>319</v>
      </c>
      <c r="F654" t="str">
        <f t="shared" si="155"/>
        <v>Soil 1999-103_MAD</v>
      </c>
      <c r="G654">
        <v>2.4</v>
      </c>
      <c r="H654">
        <v>2</v>
      </c>
      <c r="I654">
        <v>1.8</v>
      </c>
    </row>
    <row r="655" spans="2:13" x14ac:dyDescent="0.25">
      <c r="C655" t="str">
        <f>B652</f>
        <v>Soil 1999-104</v>
      </c>
      <c r="D655" t="s">
        <v>317</v>
      </c>
      <c r="F655" t="str">
        <f t="shared" si="155"/>
        <v>Soil 1999-104_Median</v>
      </c>
      <c r="G655">
        <v>36</v>
      </c>
      <c r="H655">
        <v>38</v>
      </c>
      <c r="I655">
        <v>26.5</v>
      </c>
    </row>
    <row r="656" spans="2:13" x14ac:dyDescent="0.25">
      <c r="C656" t="str">
        <f>B652</f>
        <v>Soil 1999-104</v>
      </c>
      <c r="D656" t="s">
        <v>319</v>
      </c>
      <c r="F656" t="str">
        <f t="shared" si="155"/>
        <v>Soil 1999-104_MAD</v>
      </c>
      <c r="G656">
        <v>6</v>
      </c>
      <c r="H656">
        <v>5</v>
      </c>
      <c r="I656">
        <v>3.8</v>
      </c>
    </row>
    <row r="657" spans="3:9" x14ac:dyDescent="0.25">
      <c r="C657" t="str">
        <f>B653</f>
        <v>Soil 1999-105</v>
      </c>
      <c r="D657" t="s">
        <v>317</v>
      </c>
      <c r="F657" t="str">
        <f t="shared" si="155"/>
        <v>Soil 1999-105_Median</v>
      </c>
      <c r="G657">
        <v>18</v>
      </c>
      <c r="H657">
        <v>59.2</v>
      </c>
      <c r="I657">
        <v>23</v>
      </c>
    </row>
    <row r="658" spans="3:9" x14ac:dyDescent="0.25">
      <c r="C658" t="str">
        <f>B653</f>
        <v>Soil 1999-105</v>
      </c>
      <c r="D658" t="s">
        <v>319</v>
      </c>
      <c r="F658" t="str">
        <f t="shared" si="155"/>
        <v>Soil 1999-105_MAD</v>
      </c>
      <c r="G658">
        <v>4.8</v>
      </c>
      <c r="H658">
        <v>5.2</v>
      </c>
      <c r="I658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workbookViewId="0">
      <selection activeCell="O5" sqref="O5"/>
    </sheetView>
  </sheetViews>
  <sheetFormatPr defaultRowHeight="15" x14ac:dyDescent="0.25"/>
  <cols>
    <col min="1" max="3" width="12" style="443" bestFit="1" customWidth="1" collapsed="1"/>
    <col min="4" max="4" width="6" style="443" bestFit="1" customWidth="1" collapsed="1"/>
    <col min="5" max="5" width="5" style="443" bestFit="1" customWidth="1" collapsed="1"/>
    <col min="6" max="6" width="5.28515625" style="443" bestFit="1" customWidth="1" collapsed="1"/>
    <col min="7" max="7" width="11.7109375" style="443" bestFit="1" customWidth="1" collapsed="1"/>
    <col min="8" max="8" width="9.7109375" style="443" bestFit="1" customWidth="1" collapsed="1"/>
    <col min="9" max="11" width="11.7109375" style="443" bestFit="1" customWidth="1" collapsed="1"/>
    <col min="12" max="12" width="12.28515625" style="443" bestFit="1" customWidth="1" collapsed="1"/>
    <col min="13" max="13" width="13.42578125" style="443" bestFit="1" customWidth="1" collapsed="1"/>
  </cols>
  <sheetData>
    <row r="1" spans="1:15" x14ac:dyDescent="0.25">
      <c r="A1" s="2865" t="s">
        <v>2003</v>
      </c>
      <c r="B1" s="2866" t="s">
        <v>2004</v>
      </c>
      <c r="C1" s="2867" t="s">
        <v>2005</v>
      </c>
      <c r="D1" s="2868" t="s">
        <v>1987</v>
      </c>
      <c r="E1" s="2869" t="s">
        <v>1986</v>
      </c>
      <c r="F1" s="2870" t="s">
        <v>1985</v>
      </c>
      <c r="G1" s="2871" t="s">
        <v>2075</v>
      </c>
      <c r="H1" s="2872" t="s">
        <v>2076</v>
      </c>
      <c r="I1" s="2873" t="s">
        <v>2077</v>
      </c>
      <c r="J1" s="2874" t="s">
        <v>2006</v>
      </c>
      <c r="K1" s="2875" t="s">
        <v>2008</v>
      </c>
      <c r="L1" s="2876" t="s">
        <v>1988</v>
      </c>
      <c r="M1" s="2877" t="s">
        <v>1989</v>
      </c>
      <c r="O1" s="2854" t="s">
        <v>2108</v>
      </c>
    </row>
    <row r="2" spans="1:15" x14ac:dyDescent="0.25">
      <c r="A2" s="2878">
        <v>54.294478527607367</v>
      </c>
      <c r="B2" s="2933">
        <v>38.854805725971374</v>
      </c>
      <c r="C2" s="2988">
        <v>6.850715746421268</v>
      </c>
      <c r="D2" s="3043">
        <v>6.7</v>
      </c>
      <c r="E2" s="3098">
        <v>38</v>
      </c>
      <c r="F2" s="3153">
        <v>53.1</v>
      </c>
      <c r="G2" s="3208">
        <v>4.3</v>
      </c>
      <c r="H2" s="3263">
        <v>6.9</v>
      </c>
      <c r="I2" s="3318">
        <v>5.6</v>
      </c>
      <c r="J2" s="3373" t="s">
        <v>2062</v>
      </c>
      <c r="K2" s="3428" t="s">
        <v>2063</v>
      </c>
      <c r="L2" s="3483" t="s">
        <v>1997</v>
      </c>
      <c r="M2" s="3538" t="s">
        <v>1997</v>
      </c>
      <c r="O2" t="s">
        <v>2109</v>
      </c>
    </row>
    <row r="3" spans="1:15" x14ac:dyDescent="0.25">
      <c r="A3" s="2879">
        <v>55.034895314057827</v>
      </c>
      <c r="B3" s="2934">
        <v>28.51445663010967</v>
      </c>
      <c r="C3" s="2989">
        <v>16.450648055832502</v>
      </c>
      <c r="D3" s="3044">
        <v>16.5</v>
      </c>
      <c r="E3" s="3099">
        <v>28.6</v>
      </c>
      <c r="F3" s="3154">
        <v>55.2</v>
      </c>
      <c r="G3" s="3209">
        <v>3.5</v>
      </c>
      <c r="H3" s="3264">
        <v>3.6</v>
      </c>
      <c r="I3" s="3319">
        <v>4.9000000000000004</v>
      </c>
      <c r="J3" s="3374" t="s">
        <v>1506</v>
      </c>
      <c r="K3" s="3429" t="s">
        <v>2063</v>
      </c>
      <c r="L3" s="3484" t="s">
        <v>1997</v>
      </c>
      <c r="M3" s="3539" t="s">
        <v>1997</v>
      </c>
      <c r="O3" t="s">
        <v>2110</v>
      </c>
    </row>
    <row r="4" spans="1:15" x14ac:dyDescent="0.25">
      <c r="A4" s="2880">
        <v>48.68292682926829</v>
      </c>
      <c r="B4" s="2935">
        <v>32.195121951219512</v>
      </c>
      <c r="C4" s="2990">
        <v>19.121951219512194</v>
      </c>
      <c r="D4" s="3045">
        <v>19.600000000000001</v>
      </c>
      <c r="E4" s="3100">
        <v>33</v>
      </c>
      <c r="F4" s="3155">
        <v>49.9</v>
      </c>
      <c r="G4" s="3210">
        <v>6.4</v>
      </c>
      <c r="H4" s="3265">
        <v>1.5</v>
      </c>
      <c r="I4" s="3320">
        <v>2.5</v>
      </c>
      <c r="J4" s="3375" t="s">
        <v>2057</v>
      </c>
      <c r="K4" s="3430" t="s">
        <v>2064</v>
      </c>
      <c r="L4" s="3485" t="s">
        <v>1997</v>
      </c>
      <c r="M4" s="3540" t="s">
        <v>1997</v>
      </c>
    </row>
    <row r="5" spans="1:15" x14ac:dyDescent="0.25">
      <c r="A5" s="2881">
        <v>50.2</v>
      </c>
      <c r="B5" s="2936">
        <v>37.299999999999997</v>
      </c>
      <c r="C5" s="2991">
        <v>12.5</v>
      </c>
      <c r="D5" s="3046">
        <v>12.5</v>
      </c>
      <c r="E5" s="3101">
        <v>37.299999999999997</v>
      </c>
      <c r="F5" s="3156">
        <v>50.2</v>
      </c>
      <c r="G5" s="3211">
        <v>2.66</v>
      </c>
      <c r="H5" s="3266">
        <v>1.71</v>
      </c>
      <c r="I5" s="3321">
        <v>3.43</v>
      </c>
      <c r="J5" s="3376" t="s">
        <v>2032</v>
      </c>
      <c r="K5" s="3431" t="s">
        <v>2064</v>
      </c>
      <c r="L5" s="3486" t="s">
        <v>1997</v>
      </c>
      <c r="M5" s="3541" t="s">
        <v>1997</v>
      </c>
    </row>
    <row r="6" spans="1:15" x14ac:dyDescent="0.25">
      <c r="A6" s="2882">
        <v>50.821256038647341</v>
      </c>
      <c r="B6" s="2937">
        <v>31.884057971014492</v>
      </c>
      <c r="C6" s="2992">
        <v>17.294685990338163</v>
      </c>
      <c r="D6" s="3047">
        <v>17.899999999999999</v>
      </c>
      <c r="E6" s="3102">
        <v>33</v>
      </c>
      <c r="F6" s="3157">
        <v>52.6</v>
      </c>
      <c r="G6" s="3212">
        <v>5.3</v>
      </c>
      <c r="H6" s="3267">
        <v>3.58</v>
      </c>
      <c r="I6" s="3322">
        <v>3.4</v>
      </c>
      <c r="J6" s="3377" t="s">
        <v>2039</v>
      </c>
      <c r="K6" s="3432" t="s">
        <v>2064</v>
      </c>
      <c r="L6" s="3487" t="s">
        <v>1997</v>
      </c>
      <c r="M6" s="3542" t="s">
        <v>1997</v>
      </c>
    </row>
    <row r="7" spans="1:15" x14ac:dyDescent="0.25">
      <c r="A7" s="2883">
        <v>49.3</v>
      </c>
      <c r="B7" s="2938">
        <v>31.8</v>
      </c>
      <c r="C7" s="2993">
        <v>18.899999999999999</v>
      </c>
      <c r="D7" s="3048">
        <v>18.899999999999999</v>
      </c>
      <c r="E7" s="3103">
        <v>31.8</v>
      </c>
      <c r="F7" s="3158">
        <v>49.3</v>
      </c>
      <c r="G7" s="3213">
        <v>6.4</v>
      </c>
      <c r="H7" s="3268">
        <v>0.7</v>
      </c>
      <c r="I7" s="3323">
        <v>5.0999999999999996</v>
      </c>
      <c r="J7" s="3378" t="s">
        <v>2038</v>
      </c>
      <c r="K7" s="3433" t="s">
        <v>2064</v>
      </c>
      <c r="L7" s="3488" t="s">
        <v>1997</v>
      </c>
      <c r="M7" s="3543" t="s">
        <v>1997</v>
      </c>
    </row>
    <row r="8" spans="1:15" x14ac:dyDescent="0.25">
      <c r="A8" s="2884">
        <v>47.821878025169411</v>
      </c>
      <c r="B8" s="2939">
        <v>30.977734753146176</v>
      </c>
      <c r="C8" s="2994">
        <v>21.200387221684412</v>
      </c>
      <c r="D8" s="3049">
        <v>21.9</v>
      </c>
      <c r="E8" s="3104">
        <v>32</v>
      </c>
      <c r="F8" s="3159">
        <v>49.4</v>
      </c>
      <c r="G8" s="3214">
        <v>3.26</v>
      </c>
      <c r="H8" s="3269">
        <v>3.53</v>
      </c>
      <c r="I8" s="3324">
        <v>0.3</v>
      </c>
      <c r="J8" s="3379" t="s">
        <v>2037</v>
      </c>
      <c r="K8" s="3434" t="s">
        <v>2064</v>
      </c>
      <c r="L8" s="3489" t="s">
        <v>1997</v>
      </c>
      <c r="M8" s="3544" t="s">
        <v>1997</v>
      </c>
    </row>
    <row r="9" spans="1:15" x14ac:dyDescent="0.25">
      <c r="A9" s="2885">
        <v>54.154154154154149</v>
      </c>
      <c r="B9" s="2940">
        <v>32.832832832832828</v>
      </c>
      <c r="C9" s="2995">
        <v>13.013013013013012</v>
      </c>
      <c r="D9" s="3050">
        <v>13</v>
      </c>
      <c r="E9" s="3105">
        <v>32.799999999999997</v>
      </c>
      <c r="F9" s="3160">
        <v>54.1</v>
      </c>
      <c r="G9" s="3215">
        <v>2.8</v>
      </c>
      <c r="H9" s="3270">
        <v>1.8</v>
      </c>
      <c r="I9" s="3325">
        <v>1.89</v>
      </c>
      <c r="J9" s="3380" t="s">
        <v>2054</v>
      </c>
      <c r="K9" s="3435" t="s">
        <v>2064</v>
      </c>
      <c r="L9" s="3490" t="s">
        <v>1997</v>
      </c>
      <c r="M9" s="3545" t="s">
        <v>1997</v>
      </c>
    </row>
    <row r="10" spans="1:15" x14ac:dyDescent="0.25">
      <c r="A10" s="2886">
        <v>45.273631840796021</v>
      </c>
      <c r="B10" s="2941">
        <v>21.890547263681594</v>
      </c>
      <c r="C10" s="2996">
        <v>32.835820895522389</v>
      </c>
      <c r="D10" s="3051">
        <v>33</v>
      </c>
      <c r="E10" s="3106">
        <v>22</v>
      </c>
      <c r="F10" s="3161">
        <v>45.5</v>
      </c>
      <c r="G10" s="3216">
        <v>3.5</v>
      </c>
      <c r="H10" s="3271">
        <v>2</v>
      </c>
      <c r="I10" s="3326">
        <v>3.3</v>
      </c>
      <c r="J10" s="3381" t="s">
        <v>1978</v>
      </c>
      <c r="K10" s="3436" t="s">
        <v>2063</v>
      </c>
      <c r="L10" s="3491" t="s">
        <v>1997</v>
      </c>
      <c r="M10" s="3546" t="s">
        <v>1997</v>
      </c>
    </row>
    <row r="11" spans="1:15" x14ac:dyDescent="0.25">
      <c r="A11" s="2887">
        <v>28.197381671701912</v>
      </c>
      <c r="B11" s="2942">
        <v>47.935548841893251</v>
      </c>
      <c r="C11" s="2997">
        <v>23.867069486404834</v>
      </c>
      <c r="D11" s="3052">
        <v>23.7</v>
      </c>
      <c r="E11" s="3107">
        <v>47.6</v>
      </c>
      <c r="F11" s="3162">
        <v>28</v>
      </c>
      <c r="G11" s="3217">
        <v>6.2</v>
      </c>
      <c r="H11" s="3272">
        <v>5.4</v>
      </c>
      <c r="I11" s="3327">
        <v>7</v>
      </c>
      <c r="J11" s="3382" t="s">
        <v>2078</v>
      </c>
      <c r="K11" s="3437" t="s">
        <v>2063</v>
      </c>
      <c r="L11" s="3492" t="s">
        <v>1995</v>
      </c>
      <c r="M11" s="3547" t="s">
        <v>1995</v>
      </c>
    </row>
    <row r="12" spans="1:15" x14ac:dyDescent="0.25">
      <c r="A12" s="2888">
        <v>34.232365145228215</v>
      </c>
      <c r="B12" s="2943">
        <v>32.780082987551864</v>
      </c>
      <c r="C12" s="2998">
        <v>32.987551867219914</v>
      </c>
      <c r="D12" s="3053">
        <v>31.8</v>
      </c>
      <c r="E12" s="3108">
        <v>31.6</v>
      </c>
      <c r="F12" s="3163">
        <v>33</v>
      </c>
      <c r="G12" s="3218">
        <v>6</v>
      </c>
      <c r="H12" s="3273">
        <v>5.5</v>
      </c>
      <c r="I12" s="3328">
        <v>5</v>
      </c>
      <c r="J12" s="3383" t="s">
        <v>2079</v>
      </c>
      <c r="K12" s="3438" t="s">
        <v>2063</v>
      </c>
      <c r="L12" s="3493" t="s">
        <v>1995</v>
      </c>
      <c r="M12" s="3548" t="s">
        <v>1995</v>
      </c>
    </row>
    <row r="13" spans="1:15" x14ac:dyDescent="0.25">
      <c r="A13" s="2889">
        <v>37.111334002006018</v>
      </c>
      <c r="B13" s="2944">
        <v>42.126379137412236</v>
      </c>
      <c r="C13" s="2999">
        <v>20.762286860581746</v>
      </c>
      <c r="D13" s="3054">
        <v>20.7</v>
      </c>
      <c r="E13" s="3109">
        <v>42</v>
      </c>
      <c r="F13" s="3164">
        <v>37</v>
      </c>
      <c r="G13" s="3219">
        <v>5.3</v>
      </c>
      <c r="H13" s="3274">
        <v>4</v>
      </c>
      <c r="I13" s="3329">
        <v>3</v>
      </c>
      <c r="J13" s="3384" t="s">
        <v>2080</v>
      </c>
      <c r="K13" s="3439" t="s">
        <v>2063</v>
      </c>
      <c r="L13" s="3494" t="s">
        <v>1995</v>
      </c>
      <c r="M13" s="3549" t="s">
        <v>1995</v>
      </c>
    </row>
    <row r="14" spans="1:15" x14ac:dyDescent="0.25">
      <c r="A14" s="2890">
        <v>29.003021148036254</v>
      </c>
      <c r="B14" s="2945">
        <v>47.432024169184288</v>
      </c>
      <c r="C14" s="3000">
        <v>23.564954682779454</v>
      </c>
      <c r="D14" s="3055">
        <v>23.4</v>
      </c>
      <c r="E14" s="3110">
        <v>47.1</v>
      </c>
      <c r="F14" s="3165">
        <v>28.8</v>
      </c>
      <c r="G14" s="3220">
        <v>3.5</v>
      </c>
      <c r="H14" s="3275">
        <v>4.8</v>
      </c>
      <c r="I14" s="3330">
        <v>3.9</v>
      </c>
      <c r="J14" s="3385" t="s">
        <v>1518</v>
      </c>
      <c r="K14" s="3440" t="s">
        <v>2063</v>
      </c>
      <c r="L14" s="3495" t="s">
        <v>1995</v>
      </c>
      <c r="M14" s="3550" t="s">
        <v>1995</v>
      </c>
    </row>
    <row r="15" spans="1:15" x14ac:dyDescent="0.25">
      <c r="A15" s="2891">
        <v>34.055118110236222</v>
      </c>
      <c r="B15" s="2946">
        <v>35.433070866141733</v>
      </c>
      <c r="C15" s="3001">
        <v>30.511811023622048</v>
      </c>
      <c r="D15" s="3056">
        <v>31</v>
      </c>
      <c r="E15" s="3111">
        <v>36</v>
      </c>
      <c r="F15" s="3166">
        <v>34.6</v>
      </c>
      <c r="G15" s="3221">
        <v>3</v>
      </c>
      <c r="H15" s="3276">
        <v>4.4000000000000004</v>
      </c>
      <c r="I15" s="3331">
        <v>3.7</v>
      </c>
      <c r="J15" s="3386" t="s">
        <v>1505</v>
      </c>
      <c r="K15" s="3441" t="s">
        <v>2063</v>
      </c>
      <c r="L15" s="3496" t="s">
        <v>1995</v>
      </c>
      <c r="M15" s="3551" t="s">
        <v>1995</v>
      </c>
    </row>
    <row r="16" spans="1:15" x14ac:dyDescent="0.25">
      <c r="A16" s="2892">
        <v>37.982195845697326</v>
      </c>
      <c r="B16" s="2947">
        <v>28.981206726013848</v>
      </c>
      <c r="C16" s="3002">
        <v>33.036597428288822</v>
      </c>
      <c r="D16" s="3057">
        <v>33.4</v>
      </c>
      <c r="E16" s="3112">
        <v>29.3</v>
      </c>
      <c r="F16" s="3167">
        <v>38.4</v>
      </c>
      <c r="G16" s="3222">
        <v>3.4</v>
      </c>
      <c r="H16" s="3277">
        <v>4.5</v>
      </c>
      <c r="I16" s="3332">
        <v>5.0999999999999996</v>
      </c>
      <c r="J16" s="3387" t="s">
        <v>1500</v>
      </c>
      <c r="K16" s="3442" t="s">
        <v>2063</v>
      </c>
      <c r="L16" s="3497" t="s">
        <v>1995</v>
      </c>
      <c r="M16" s="3552" t="s">
        <v>1995</v>
      </c>
    </row>
    <row r="17" spans="1:13" x14ac:dyDescent="0.25">
      <c r="A17" s="2893">
        <v>6.1803444782168189</v>
      </c>
      <c r="B17" s="2948">
        <v>10.536980749746709</v>
      </c>
      <c r="C17" s="3003">
        <v>83.282674772036486</v>
      </c>
      <c r="D17" s="3058">
        <v>82.2</v>
      </c>
      <c r="E17" s="3113">
        <v>10.4</v>
      </c>
      <c r="F17" s="3168">
        <v>6.1</v>
      </c>
      <c r="G17" s="3223">
        <v>3.2</v>
      </c>
      <c r="H17" s="3278">
        <v>2.4</v>
      </c>
      <c r="I17" s="3333">
        <v>1.3</v>
      </c>
      <c r="J17" s="3388" t="s">
        <v>2081</v>
      </c>
      <c r="K17" s="3443" t="s">
        <v>2063</v>
      </c>
      <c r="L17" s="3498" t="s">
        <v>1991</v>
      </c>
      <c r="M17" s="3553" t="s">
        <v>1991</v>
      </c>
    </row>
    <row r="18" spans="1:13" x14ac:dyDescent="0.25">
      <c r="A18" s="2894">
        <v>4.0040040040040035</v>
      </c>
      <c r="B18" s="2949">
        <v>12.912912912912912</v>
      </c>
      <c r="C18" s="3004">
        <v>83.083083083083068</v>
      </c>
      <c r="D18" s="3059">
        <v>83</v>
      </c>
      <c r="E18" s="3114">
        <v>12.9</v>
      </c>
      <c r="F18" s="3169">
        <v>4</v>
      </c>
      <c r="G18" s="3224">
        <v>2</v>
      </c>
      <c r="H18" s="3279">
        <v>2.1</v>
      </c>
      <c r="I18" s="3334">
        <v>1.1000000000000001</v>
      </c>
      <c r="J18" s="3389" t="s">
        <v>2082</v>
      </c>
      <c r="K18" s="3444" t="s">
        <v>2063</v>
      </c>
      <c r="L18" s="3499" t="s">
        <v>1991</v>
      </c>
      <c r="M18" s="3554" t="s">
        <v>1991</v>
      </c>
    </row>
    <row r="19" spans="1:13" x14ac:dyDescent="0.25">
      <c r="A19" s="2895">
        <v>5.0454086781029259</v>
      </c>
      <c r="B19" s="2950">
        <v>8.9808274470232092</v>
      </c>
      <c r="C19" s="3005">
        <v>85.973763874873868</v>
      </c>
      <c r="D19" s="3060">
        <v>85.2</v>
      </c>
      <c r="E19" s="3115">
        <v>8.9</v>
      </c>
      <c r="F19" s="3170">
        <v>5</v>
      </c>
      <c r="G19" s="3225">
        <v>2.8</v>
      </c>
      <c r="H19" s="3280">
        <v>2</v>
      </c>
      <c r="I19" s="3335">
        <v>2</v>
      </c>
      <c r="J19" s="3390" t="s">
        <v>2083</v>
      </c>
      <c r="K19" s="3445" t="s">
        <v>2063</v>
      </c>
      <c r="L19" s="3500" t="s">
        <v>1991</v>
      </c>
      <c r="M19" s="3555" t="s">
        <v>1991</v>
      </c>
    </row>
    <row r="20" spans="1:13" x14ac:dyDescent="0.25">
      <c r="A20" s="2896">
        <v>5.3731343283582094</v>
      </c>
      <c r="B20" s="2951">
        <v>15.522388059701493</v>
      </c>
      <c r="C20" s="3006">
        <v>79.104477611940297</v>
      </c>
      <c r="D20" s="3061">
        <v>79.5</v>
      </c>
      <c r="E20" s="3116">
        <v>15.6</v>
      </c>
      <c r="F20" s="3171">
        <v>5.4</v>
      </c>
      <c r="G20" s="3226">
        <v>3.2</v>
      </c>
      <c r="H20" s="3281">
        <v>3.2</v>
      </c>
      <c r="I20" s="3336">
        <v>1.7</v>
      </c>
      <c r="J20" s="3391" t="s">
        <v>2084</v>
      </c>
      <c r="K20" s="3446" t="s">
        <v>2063</v>
      </c>
      <c r="L20" s="3501" t="s">
        <v>1991</v>
      </c>
      <c r="M20" s="3556" t="s">
        <v>1991</v>
      </c>
    </row>
    <row r="21" spans="1:13" x14ac:dyDescent="0.25">
      <c r="A21" s="2897">
        <v>6.8136272545090186</v>
      </c>
      <c r="B21" s="2952">
        <v>8.0160320641282574</v>
      </c>
      <c r="C21" s="3007">
        <v>85.170340681362731</v>
      </c>
      <c r="D21" s="3062">
        <v>85</v>
      </c>
      <c r="E21" s="3117">
        <v>8</v>
      </c>
      <c r="F21" s="3172">
        <v>6.8</v>
      </c>
      <c r="G21" s="3227">
        <v>2</v>
      </c>
      <c r="H21" s="3282">
        <v>2</v>
      </c>
      <c r="I21" s="3337">
        <v>1.9</v>
      </c>
      <c r="J21" s="3392" t="s">
        <v>2085</v>
      </c>
      <c r="K21" s="3447" t="s">
        <v>2063</v>
      </c>
      <c r="L21" s="3502" t="s">
        <v>1991</v>
      </c>
      <c r="M21" s="3557" t="s">
        <v>1991</v>
      </c>
    </row>
    <row r="22" spans="1:13" x14ac:dyDescent="0.25">
      <c r="A22" s="2898">
        <v>6.9626639757820383</v>
      </c>
      <c r="B22" s="2953">
        <v>7.0635721493440968</v>
      </c>
      <c r="C22" s="3008">
        <v>85.973763874873868</v>
      </c>
      <c r="D22" s="3063">
        <v>85.2</v>
      </c>
      <c r="E22" s="3118">
        <v>7</v>
      </c>
      <c r="F22" s="3173">
        <v>6.9</v>
      </c>
      <c r="G22" s="3228">
        <v>2.2000000000000002</v>
      </c>
      <c r="H22" s="3283">
        <v>2.2000000000000002</v>
      </c>
      <c r="I22" s="3338">
        <v>1.7</v>
      </c>
      <c r="J22" s="3393" t="s">
        <v>2086</v>
      </c>
      <c r="K22" s="3448" t="s">
        <v>2063</v>
      </c>
      <c r="L22" s="3503" t="s">
        <v>1991</v>
      </c>
      <c r="M22" s="3558" t="s">
        <v>1991</v>
      </c>
    </row>
    <row r="23" spans="1:13" x14ac:dyDescent="0.25">
      <c r="A23" s="2899">
        <v>6</v>
      </c>
      <c r="B23" s="2954">
        <v>4</v>
      </c>
      <c r="C23" s="3009">
        <v>90</v>
      </c>
      <c r="D23" s="3064">
        <v>90</v>
      </c>
      <c r="E23" s="3119">
        <v>4</v>
      </c>
      <c r="F23" s="3174">
        <v>6</v>
      </c>
      <c r="G23" s="3229">
        <v>2.5</v>
      </c>
      <c r="H23" s="3284">
        <v>1.2</v>
      </c>
      <c r="I23" s="3339">
        <v>2</v>
      </c>
      <c r="J23" s="3394" t="s">
        <v>2087</v>
      </c>
      <c r="K23" s="3449" t="s">
        <v>2063</v>
      </c>
      <c r="L23" s="3504" t="s">
        <v>1994</v>
      </c>
      <c r="M23" s="3559" t="s">
        <v>1994</v>
      </c>
    </row>
    <row r="24" spans="1:13" x14ac:dyDescent="0.25">
      <c r="A24" s="2900">
        <v>5.1896207584830334</v>
      </c>
      <c r="B24" s="2955">
        <v>6.9860279441117763</v>
      </c>
      <c r="C24" s="3010">
        <v>87.824351297405187</v>
      </c>
      <c r="D24" s="3065">
        <v>88</v>
      </c>
      <c r="E24" s="3120">
        <v>7</v>
      </c>
      <c r="F24" s="3175">
        <v>5.2</v>
      </c>
      <c r="G24" s="3230">
        <v>2</v>
      </c>
      <c r="H24" s="3285">
        <v>2</v>
      </c>
      <c r="I24" s="3340">
        <v>1.4</v>
      </c>
      <c r="J24" s="3395" t="s">
        <v>2088</v>
      </c>
      <c r="K24" s="3450" t="s">
        <v>2063</v>
      </c>
      <c r="L24" s="3505" t="s">
        <v>1994</v>
      </c>
      <c r="M24" s="3560" t="s">
        <v>1994</v>
      </c>
    </row>
    <row r="25" spans="1:13" x14ac:dyDescent="0.25">
      <c r="A25" s="2901">
        <v>4.0080160320641287</v>
      </c>
      <c r="B25" s="2956">
        <v>3.8076152304609221</v>
      </c>
      <c r="C25" s="3011">
        <v>92.184368737474955</v>
      </c>
      <c r="D25" s="3066">
        <v>92</v>
      </c>
      <c r="E25" s="3121">
        <v>3.8</v>
      </c>
      <c r="F25" s="3176">
        <v>4</v>
      </c>
      <c r="G25" s="3231">
        <v>1.4</v>
      </c>
      <c r="H25" s="3286">
        <v>1.3</v>
      </c>
      <c r="I25" s="3341">
        <v>1.6</v>
      </c>
      <c r="J25" s="3396" t="s">
        <v>2089</v>
      </c>
      <c r="K25" s="3451" t="s">
        <v>2063</v>
      </c>
      <c r="L25" s="3506" t="s">
        <v>1994</v>
      </c>
      <c r="M25" s="3561" t="s">
        <v>1994</v>
      </c>
    </row>
    <row r="26" spans="1:13" x14ac:dyDescent="0.25">
      <c r="A26" s="2902">
        <v>3.0060120240480965</v>
      </c>
      <c r="B26" s="2957">
        <v>5.3106212424849701</v>
      </c>
      <c r="C26" s="3012">
        <v>91.68336673346694</v>
      </c>
      <c r="D26" s="3067">
        <v>91.5</v>
      </c>
      <c r="E26" s="3122">
        <v>5.3</v>
      </c>
      <c r="F26" s="3177">
        <v>3</v>
      </c>
      <c r="G26" s="3232">
        <v>2.2999999999999998</v>
      </c>
      <c r="H26" s="3287">
        <v>1.6</v>
      </c>
      <c r="I26" s="3342">
        <v>1</v>
      </c>
      <c r="J26" s="3397" t="s">
        <v>2090</v>
      </c>
      <c r="K26" s="3452" t="s">
        <v>2063</v>
      </c>
      <c r="L26" s="3507" t="s">
        <v>1994</v>
      </c>
      <c r="M26" s="3562" t="s">
        <v>1994</v>
      </c>
    </row>
    <row r="27" spans="1:13" x14ac:dyDescent="0.25">
      <c r="A27" s="2903">
        <v>4</v>
      </c>
      <c r="B27" s="2958">
        <v>6</v>
      </c>
      <c r="C27" s="3013">
        <v>90</v>
      </c>
      <c r="D27" s="3068">
        <v>90</v>
      </c>
      <c r="E27" s="3123">
        <v>6</v>
      </c>
      <c r="F27" s="3178">
        <v>4</v>
      </c>
      <c r="G27" s="3233">
        <v>2</v>
      </c>
      <c r="H27" s="3288">
        <v>2</v>
      </c>
      <c r="I27" s="3343">
        <v>1</v>
      </c>
      <c r="J27" s="3398" t="s">
        <v>2091</v>
      </c>
      <c r="K27" s="3453" t="s">
        <v>2063</v>
      </c>
      <c r="L27" s="3508" t="s">
        <v>1994</v>
      </c>
      <c r="M27" s="3563" t="s">
        <v>1994</v>
      </c>
    </row>
    <row r="28" spans="1:13" x14ac:dyDescent="0.25">
      <c r="A28" s="2904">
        <v>4.0650406504065035</v>
      </c>
      <c r="B28" s="2959">
        <v>6.5040650406504064</v>
      </c>
      <c r="C28" s="3014">
        <v>89.430894308943081</v>
      </c>
      <c r="D28" s="3069">
        <v>88</v>
      </c>
      <c r="E28" s="3124">
        <v>6.4</v>
      </c>
      <c r="F28" s="3179">
        <v>4</v>
      </c>
      <c r="G28" s="3234">
        <v>2.8</v>
      </c>
      <c r="H28" s="3289">
        <v>1.4</v>
      </c>
      <c r="I28" s="3344">
        <v>1.4</v>
      </c>
      <c r="J28" s="3399" t="s">
        <v>1501</v>
      </c>
      <c r="K28" s="3454" t="s">
        <v>2063</v>
      </c>
      <c r="L28" s="3509" t="s">
        <v>1994</v>
      </c>
      <c r="M28" s="3564" t="s">
        <v>1994</v>
      </c>
    </row>
    <row r="29" spans="1:13" x14ac:dyDescent="0.25">
      <c r="A29" s="2905">
        <v>31.542968749999996</v>
      </c>
      <c r="B29" s="2960">
        <v>20.60546875</v>
      </c>
      <c r="C29" s="3015">
        <v>47.8515625</v>
      </c>
      <c r="D29" s="3070">
        <v>49</v>
      </c>
      <c r="E29" s="3125">
        <v>21.1</v>
      </c>
      <c r="F29" s="3180">
        <v>32.299999999999997</v>
      </c>
      <c r="G29" s="3235">
        <v>3.5</v>
      </c>
      <c r="H29" s="3290">
        <v>5</v>
      </c>
      <c r="I29" s="3345">
        <v>4.5999999999999996</v>
      </c>
      <c r="J29" s="3400" t="s">
        <v>2061</v>
      </c>
      <c r="K29" s="3455" t="s">
        <v>2063</v>
      </c>
      <c r="L29" s="3510" t="s">
        <v>1996</v>
      </c>
      <c r="M29" s="3565" t="s">
        <v>1996</v>
      </c>
    </row>
    <row r="30" spans="1:13" x14ac:dyDescent="0.25">
      <c r="A30" s="2906">
        <v>29.012961116650054</v>
      </c>
      <c r="B30" s="2961">
        <v>24.127617148554336</v>
      </c>
      <c r="C30" s="3016">
        <v>46.859421734795617</v>
      </c>
      <c r="D30" s="3071">
        <v>47</v>
      </c>
      <c r="E30" s="3126">
        <v>24.2</v>
      </c>
      <c r="F30" s="3181">
        <v>29.1</v>
      </c>
      <c r="G30" s="3236">
        <v>4</v>
      </c>
      <c r="H30" s="3291">
        <v>3.2</v>
      </c>
      <c r="I30" s="3346">
        <v>4.0999999999999996</v>
      </c>
      <c r="J30" s="3401" t="s">
        <v>1514</v>
      </c>
      <c r="K30" s="3456" t="s">
        <v>2063</v>
      </c>
      <c r="L30" s="3511" t="s">
        <v>1996</v>
      </c>
      <c r="M30" s="3566" t="s">
        <v>1996</v>
      </c>
    </row>
    <row r="31" spans="1:13" x14ac:dyDescent="0.25">
      <c r="A31" s="2907">
        <v>20.48929663608563</v>
      </c>
      <c r="B31" s="2962">
        <v>15.290519877675843</v>
      </c>
      <c r="C31" s="3017">
        <v>64.22018348623854</v>
      </c>
      <c r="D31" s="3072">
        <v>63</v>
      </c>
      <c r="E31" s="3127">
        <v>15</v>
      </c>
      <c r="F31" s="3182">
        <v>20.100000000000001</v>
      </c>
      <c r="G31" s="3237">
        <v>3</v>
      </c>
      <c r="H31" s="3292">
        <v>2</v>
      </c>
      <c r="I31" s="3347">
        <v>2.1</v>
      </c>
      <c r="J31" s="3402" t="s">
        <v>1488</v>
      </c>
      <c r="K31" s="3457" t="s">
        <v>2063</v>
      </c>
      <c r="L31" s="3512" t="s">
        <v>1996</v>
      </c>
      <c r="M31" s="3567" t="s">
        <v>1996</v>
      </c>
    </row>
    <row r="32" spans="1:13" x14ac:dyDescent="0.25">
      <c r="A32" s="2908">
        <v>21.449851042701091</v>
      </c>
      <c r="B32" s="2963">
        <v>15.392254220456801</v>
      </c>
      <c r="C32" s="3018">
        <v>63.157894736842103</v>
      </c>
      <c r="D32" s="3073">
        <v>63.6</v>
      </c>
      <c r="E32" s="3128">
        <v>15.5</v>
      </c>
      <c r="F32" s="3183">
        <v>21.6</v>
      </c>
      <c r="G32" s="3238">
        <v>3.1</v>
      </c>
      <c r="H32" s="3293">
        <v>2.5</v>
      </c>
      <c r="I32" s="3348">
        <v>2.2999999999999998</v>
      </c>
      <c r="J32" s="3403" t="s">
        <v>2058</v>
      </c>
      <c r="K32" s="3458" t="s">
        <v>2063</v>
      </c>
      <c r="L32" s="3513" t="s">
        <v>1996</v>
      </c>
      <c r="M32" s="3568" t="s">
        <v>1996</v>
      </c>
    </row>
    <row r="33" spans="1:13" x14ac:dyDescent="0.25">
      <c r="A33" s="2909">
        <v>26.043737574552683</v>
      </c>
      <c r="B33" s="2964">
        <v>19.284294234592444</v>
      </c>
      <c r="C33" s="3019">
        <v>54.671968190854869</v>
      </c>
      <c r="D33" s="3074">
        <v>55</v>
      </c>
      <c r="E33" s="3129">
        <v>19.399999999999999</v>
      </c>
      <c r="F33" s="3184">
        <v>26.2</v>
      </c>
      <c r="G33" s="3239">
        <v>2.93</v>
      </c>
      <c r="H33" s="3294">
        <v>3.54</v>
      </c>
      <c r="I33" s="3349">
        <v>2.8</v>
      </c>
      <c r="J33" s="3404" t="s">
        <v>2060</v>
      </c>
      <c r="K33" s="3459" t="s">
        <v>2063</v>
      </c>
      <c r="L33" s="3514" t="s">
        <v>1996</v>
      </c>
      <c r="M33" s="3569" t="s">
        <v>1996</v>
      </c>
    </row>
    <row r="34" spans="1:13" x14ac:dyDescent="0.25">
      <c r="A34" s="2910">
        <v>21.479229989868287</v>
      </c>
      <c r="B34" s="2965">
        <v>10.131712259371835</v>
      </c>
      <c r="C34" s="3020">
        <v>68.389057750759889</v>
      </c>
      <c r="D34" s="3075">
        <v>67.5</v>
      </c>
      <c r="E34" s="3130">
        <v>10</v>
      </c>
      <c r="F34" s="3185">
        <v>21.2</v>
      </c>
      <c r="G34" s="3240">
        <v>1.1000000000000001</v>
      </c>
      <c r="H34" s="3295">
        <v>1.0900000000000001</v>
      </c>
      <c r="I34" s="3350">
        <v>0.93</v>
      </c>
      <c r="J34" s="3405" t="s">
        <v>2031</v>
      </c>
      <c r="K34" s="3460" t="s">
        <v>2064</v>
      </c>
      <c r="L34" s="3515" t="s">
        <v>1996</v>
      </c>
      <c r="M34" s="3570" t="s">
        <v>1996</v>
      </c>
    </row>
    <row r="35" spans="1:13" x14ac:dyDescent="0.25">
      <c r="A35" s="2911">
        <v>26.156941649899395</v>
      </c>
      <c r="B35" s="2966">
        <v>18.410462776659958</v>
      </c>
      <c r="C35" s="3021">
        <v>55.432595573440643</v>
      </c>
      <c r="D35" s="3076">
        <v>55.1</v>
      </c>
      <c r="E35" s="3131">
        <v>18.3</v>
      </c>
      <c r="F35" s="3186">
        <v>26</v>
      </c>
      <c r="G35" s="3241">
        <v>0.61</v>
      </c>
      <c r="H35" s="3296">
        <v>1.31</v>
      </c>
      <c r="I35" s="3351">
        <v>1.92</v>
      </c>
      <c r="J35" s="3406" t="s">
        <v>2040</v>
      </c>
      <c r="K35" s="3461" t="s">
        <v>2064</v>
      </c>
      <c r="L35" s="3516" t="s">
        <v>1996</v>
      </c>
      <c r="M35" s="3571" t="s">
        <v>1996</v>
      </c>
    </row>
    <row r="36" spans="1:13" x14ac:dyDescent="0.25">
      <c r="A36" s="2912">
        <v>21.643286573146291</v>
      </c>
      <c r="B36" s="2967">
        <v>11.523046092184368</v>
      </c>
      <c r="C36" s="3022">
        <v>66.833667334669329</v>
      </c>
      <c r="D36" s="3077">
        <v>66.7</v>
      </c>
      <c r="E36" s="3132">
        <v>11.5</v>
      </c>
      <c r="F36" s="3187">
        <v>21.6</v>
      </c>
      <c r="G36" s="3242">
        <v>1.1100000000000001</v>
      </c>
      <c r="H36" s="3297">
        <v>0.55000000000000004</v>
      </c>
      <c r="I36" s="3352">
        <v>0.8</v>
      </c>
      <c r="J36" s="3407" t="s">
        <v>2048</v>
      </c>
      <c r="K36" s="3462" t="s">
        <v>2064</v>
      </c>
      <c r="L36" s="3517" t="s">
        <v>1996</v>
      </c>
      <c r="M36" s="3572" t="s">
        <v>1996</v>
      </c>
    </row>
    <row r="37" spans="1:13" x14ac:dyDescent="0.25">
      <c r="A37" s="2913">
        <v>31.573604060913706</v>
      </c>
      <c r="B37" s="2968">
        <v>18.071065989847714</v>
      </c>
      <c r="C37" s="3023">
        <v>50.35532994923858</v>
      </c>
      <c r="D37" s="3078">
        <v>49.6</v>
      </c>
      <c r="E37" s="3133">
        <v>17.8</v>
      </c>
      <c r="F37" s="3188">
        <v>31.1</v>
      </c>
      <c r="G37" s="3243">
        <v>1.9</v>
      </c>
      <c r="H37" s="3298">
        <v>2</v>
      </c>
      <c r="I37" s="3353">
        <v>3.9</v>
      </c>
      <c r="J37" s="3408" t="s">
        <v>1947</v>
      </c>
      <c r="K37" s="3463" t="s">
        <v>2063</v>
      </c>
      <c r="L37" s="3518" t="s">
        <v>1996</v>
      </c>
      <c r="M37" s="3573" t="s">
        <v>1996</v>
      </c>
    </row>
    <row r="38" spans="1:13" x14ac:dyDescent="0.25">
      <c r="A38" s="2914">
        <v>31.362725450901809</v>
      </c>
      <c r="B38" s="2969">
        <v>18.537074148296597</v>
      </c>
      <c r="C38" s="3024">
        <v>50.100200400801612</v>
      </c>
      <c r="D38" s="3079">
        <v>50</v>
      </c>
      <c r="E38" s="3134">
        <v>18.5</v>
      </c>
      <c r="F38" s="3189">
        <v>31.3</v>
      </c>
      <c r="G38" s="3244">
        <v>1.4</v>
      </c>
      <c r="H38" s="3299">
        <v>2.8</v>
      </c>
      <c r="I38" s="3354">
        <v>3.5</v>
      </c>
      <c r="J38" s="3409" t="s">
        <v>1958</v>
      </c>
      <c r="K38" s="3464" t="s">
        <v>2063</v>
      </c>
      <c r="L38" s="3519" t="s">
        <v>1996</v>
      </c>
      <c r="M38" s="3574" t="s">
        <v>1996</v>
      </c>
    </row>
    <row r="39" spans="1:13" x14ac:dyDescent="0.25">
      <c r="A39" s="2915">
        <v>30.549898167006109</v>
      </c>
      <c r="B39" s="2970">
        <v>57.026476578411405</v>
      </c>
      <c r="C39" s="3025">
        <v>12.423625254582484</v>
      </c>
      <c r="D39" s="3080">
        <v>12.2</v>
      </c>
      <c r="E39" s="3135">
        <v>56</v>
      </c>
      <c r="F39" s="3190">
        <v>30</v>
      </c>
      <c r="G39" s="3245">
        <v>3.8</v>
      </c>
      <c r="H39" s="3300">
        <v>6</v>
      </c>
      <c r="I39" s="3355">
        <v>4</v>
      </c>
      <c r="J39" s="3410" t="s">
        <v>2092</v>
      </c>
      <c r="K39" s="3465" t="s">
        <v>2063</v>
      </c>
      <c r="L39" s="3520" t="s">
        <v>1998</v>
      </c>
      <c r="M39" s="3575" t="s">
        <v>1998</v>
      </c>
    </row>
    <row r="40" spans="1:13" x14ac:dyDescent="0.25">
      <c r="A40" s="2916">
        <v>35.714285714285715</v>
      </c>
      <c r="B40" s="2971">
        <v>48.979591836734699</v>
      </c>
      <c r="C40" s="3026">
        <v>15.306122448979592</v>
      </c>
      <c r="D40" s="3081">
        <v>15</v>
      </c>
      <c r="E40" s="3136">
        <v>48</v>
      </c>
      <c r="F40" s="3191">
        <v>35</v>
      </c>
      <c r="G40" s="3246">
        <v>5</v>
      </c>
      <c r="H40" s="3301">
        <v>5.2</v>
      </c>
      <c r="I40" s="3356">
        <v>4.5</v>
      </c>
      <c r="J40" s="3411" t="s">
        <v>2093</v>
      </c>
      <c r="K40" s="3466" t="s">
        <v>2063</v>
      </c>
      <c r="L40" s="3521" t="s">
        <v>1998</v>
      </c>
      <c r="M40" s="3576" t="s">
        <v>1998</v>
      </c>
    </row>
    <row r="41" spans="1:13" x14ac:dyDescent="0.25">
      <c r="A41" s="2917">
        <v>29.570429570429575</v>
      </c>
      <c r="B41" s="2972">
        <v>52.947052947052946</v>
      </c>
      <c r="C41" s="3027">
        <v>17.482517482517483</v>
      </c>
      <c r="D41" s="3082">
        <v>17.5</v>
      </c>
      <c r="E41" s="3137">
        <v>53</v>
      </c>
      <c r="F41" s="3192">
        <v>29.6</v>
      </c>
      <c r="G41" s="3247">
        <v>3.1</v>
      </c>
      <c r="H41" s="3302">
        <v>4</v>
      </c>
      <c r="I41" s="3357">
        <v>2.4</v>
      </c>
      <c r="J41" s="3412" t="s">
        <v>2094</v>
      </c>
      <c r="K41" s="3467" t="s">
        <v>2063</v>
      </c>
      <c r="L41" s="3522" t="s">
        <v>1998</v>
      </c>
      <c r="M41" s="3577" t="s">
        <v>1998</v>
      </c>
    </row>
    <row r="42" spans="1:13" x14ac:dyDescent="0.25">
      <c r="A42" s="2918">
        <v>34.274193548387096</v>
      </c>
      <c r="B42" s="2973">
        <v>50.806451612903224</v>
      </c>
      <c r="C42" s="3028">
        <v>14.919354838709678</v>
      </c>
      <c r="D42" s="3083">
        <v>14.8</v>
      </c>
      <c r="E42" s="3138">
        <v>50.4</v>
      </c>
      <c r="F42" s="3193">
        <v>34</v>
      </c>
      <c r="G42" s="3248">
        <v>3.8</v>
      </c>
      <c r="H42" s="3303">
        <v>4.4000000000000004</v>
      </c>
      <c r="I42" s="3358">
        <v>3.4</v>
      </c>
      <c r="J42" s="3413" t="s">
        <v>2095</v>
      </c>
      <c r="K42" s="3468" t="s">
        <v>2063</v>
      </c>
      <c r="L42" s="3523" t="s">
        <v>1998</v>
      </c>
      <c r="M42" s="3578" t="s">
        <v>1998</v>
      </c>
    </row>
    <row r="43" spans="1:13" x14ac:dyDescent="0.25">
      <c r="A43" s="2919">
        <v>37.700000000000003</v>
      </c>
      <c r="B43" s="2974">
        <v>45</v>
      </c>
      <c r="C43" s="3029">
        <v>17.3</v>
      </c>
      <c r="D43" s="3084">
        <v>17.3</v>
      </c>
      <c r="E43" s="3139">
        <v>45</v>
      </c>
      <c r="F43" s="3194">
        <v>37.700000000000003</v>
      </c>
      <c r="G43" s="3249">
        <v>3</v>
      </c>
      <c r="H43" s="3304">
        <v>3.4</v>
      </c>
      <c r="I43" s="3359">
        <v>2.6</v>
      </c>
      <c r="J43" s="3414" t="s">
        <v>1508</v>
      </c>
      <c r="K43" s="3469" t="s">
        <v>2063</v>
      </c>
      <c r="L43" s="3524" t="s">
        <v>1998</v>
      </c>
      <c r="M43" s="3579" t="s">
        <v>1998</v>
      </c>
    </row>
    <row r="44" spans="1:13" x14ac:dyDescent="0.25">
      <c r="A44" s="2920">
        <v>29.277942631058359</v>
      </c>
      <c r="B44" s="2975">
        <v>53.412462908011868</v>
      </c>
      <c r="C44" s="3030">
        <v>17.309594460929773</v>
      </c>
      <c r="D44" s="3085">
        <v>17.5</v>
      </c>
      <c r="E44" s="3140">
        <v>54</v>
      </c>
      <c r="F44" s="3195">
        <v>29.6</v>
      </c>
      <c r="G44" s="3250">
        <v>2.5</v>
      </c>
      <c r="H44" s="3305">
        <v>4</v>
      </c>
      <c r="I44" s="3360">
        <v>2.1</v>
      </c>
      <c r="J44" s="3415" t="s">
        <v>1498</v>
      </c>
      <c r="K44" s="3470" t="s">
        <v>2063</v>
      </c>
      <c r="L44" s="3525" t="s">
        <v>1998</v>
      </c>
      <c r="M44" s="3580" t="s">
        <v>1998</v>
      </c>
    </row>
    <row r="45" spans="1:13" x14ac:dyDescent="0.25">
      <c r="A45" s="2921">
        <v>21.19071644803229</v>
      </c>
      <c r="B45" s="2976">
        <v>60.645812310797176</v>
      </c>
      <c r="C45" s="3031">
        <v>18.163471241170534</v>
      </c>
      <c r="D45" s="3086">
        <v>18</v>
      </c>
      <c r="E45" s="3141">
        <v>60.1</v>
      </c>
      <c r="F45" s="3196">
        <v>21</v>
      </c>
      <c r="G45" s="3251">
        <v>6</v>
      </c>
      <c r="H45" s="3306">
        <v>4.9000000000000004</v>
      </c>
      <c r="I45" s="3361">
        <v>4</v>
      </c>
      <c r="J45" s="3416" t="s">
        <v>2096</v>
      </c>
      <c r="K45" s="3471" t="s">
        <v>2063</v>
      </c>
      <c r="L45" s="3526" t="s">
        <v>1990</v>
      </c>
      <c r="M45" s="3581" t="s">
        <v>1990</v>
      </c>
    </row>
    <row r="46" spans="1:13" x14ac:dyDescent="0.25">
      <c r="A46" s="2922">
        <v>8.870967741935484</v>
      </c>
      <c r="B46" s="2977">
        <v>55.342741935483872</v>
      </c>
      <c r="C46" s="3032">
        <v>35.786290322580648</v>
      </c>
      <c r="D46" s="3087">
        <v>35.5</v>
      </c>
      <c r="E46" s="3142">
        <v>54.9</v>
      </c>
      <c r="F46" s="3197">
        <v>8.8000000000000007</v>
      </c>
      <c r="G46" s="3252">
        <v>6.5</v>
      </c>
      <c r="H46" s="3307">
        <v>4.9000000000000004</v>
      </c>
      <c r="I46" s="3362">
        <v>1.6</v>
      </c>
      <c r="J46" s="3417" t="s">
        <v>2097</v>
      </c>
      <c r="K46" s="3472" t="s">
        <v>2063</v>
      </c>
      <c r="L46" s="3527" t="s">
        <v>1990</v>
      </c>
      <c r="M46" s="3582" t="s">
        <v>1990</v>
      </c>
    </row>
    <row r="47" spans="1:13" x14ac:dyDescent="0.25">
      <c r="A47" s="2923">
        <v>21.68674698795181</v>
      </c>
      <c r="B47" s="2978">
        <v>60.24096385542169</v>
      </c>
      <c r="C47" s="3033">
        <v>18.072289156626507</v>
      </c>
      <c r="D47" s="3088">
        <v>18</v>
      </c>
      <c r="E47" s="3143">
        <v>60</v>
      </c>
      <c r="F47" s="3198">
        <v>21.6</v>
      </c>
      <c r="G47" s="3253">
        <v>4.9000000000000004</v>
      </c>
      <c r="H47" s="3308">
        <v>4.3</v>
      </c>
      <c r="I47" s="3363">
        <v>2.2999999999999998</v>
      </c>
      <c r="J47" s="3418" t="s">
        <v>2098</v>
      </c>
      <c r="K47" s="3473" t="s">
        <v>2063</v>
      </c>
      <c r="L47" s="3528" t="s">
        <v>1990</v>
      </c>
      <c r="M47" s="3583" t="s">
        <v>1990</v>
      </c>
    </row>
    <row r="48" spans="1:13" x14ac:dyDescent="0.25">
      <c r="A48" s="2924">
        <v>22.457200402819737</v>
      </c>
      <c r="B48" s="2979">
        <v>59.415911379657601</v>
      </c>
      <c r="C48" s="3034">
        <v>18.126888217522659</v>
      </c>
      <c r="D48" s="3089">
        <v>18</v>
      </c>
      <c r="E48" s="3144">
        <v>59</v>
      </c>
      <c r="F48" s="3199">
        <v>22.3</v>
      </c>
      <c r="G48" s="3254">
        <v>4.5</v>
      </c>
      <c r="H48" s="3309">
        <v>4.5</v>
      </c>
      <c r="I48" s="3364">
        <v>4</v>
      </c>
      <c r="J48" s="3419" t="s">
        <v>2099</v>
      </c>
      <c r="K48" s="3474" t="s">
        <v>2063</v>
      </c>
      <c r="L48" s="3529" t="s">
        <v>1990</v>
      </c>
      <c r="M48" s="3584" t="s">
        <v>1990</v>
      </c>
    </row>
    <row r="49" spans="1:13" x14ac:dyDescent="0.25">
      <c r="A49" s="2925">
        <v>26.73366834170854</v>
      </c>
      <c r="B49" s="2980">
        <v>50.150753768844218</v>
      </c>
      <c r="C49" s="3035">
        <v>23.115577889447234</v>
      </c>
      <c r="D49" s="3090">
        <v>23</v>
      </c>
      <c r="E49" s="3145">
        <v>49.9</v>
      </c>
      <c r="F49" s="3200">
        <v>26.6</v>
      </c>
      <c r="G49" s="3255">
        <v>5</v>
      </c>
      <c r="H49" s="3310">
        <v>5.5</v>
      </c>
      <c r="I49" s="3365">
        <v>4</v>
      </c>
      <c r="J49" s="3420" t="s">
        <v>2100</v>
      </c>
      <c r="K49" s="3475" t="s">
        <v>2063</v>
      </c>
      <c r="L49" s="3530" t="s">
        <v>1990</v>
      </c>
      <c r="M49" s="3585" t="s">
        <v>1990</v>
      </c>
    </row>
    <row r="50" spans="1:13" x14ac:dyDescent="0.25">
      <c r="A50" s="2926">
        <v>22.954091816367264</v>
      </c>
      <c r="B50" s="2981">
        <v>59.081836327345307</v>
      </c>
      <c r="C50" s="3036">
        <v>17.964071856287426</v>
      </c>
      <c r="D50" s="3091">
        <v>18</v>
      </c>
      <c r="E50" s="3146">
        <v>59.2</v>
      </c>
      <c r="F50" s="3201">
        <v>23</v>
      </c>
      <c r="G50" s="3256">
        <v>4.8</v>
      </c>
      <c r="H50" s="3311">
        <v>5.2</v>
      </c>
      <c r="I50" s="3366">
        <v>6</v>
      </c>
      <c r="J50" s="3421" t="s">
        <v>2101</v>
      </c>
      <c r="K50" s="3476" t="s">
        <v>2063</v>
      </c>
      <c r="L50" s="3531" t="s">
        <v>1990</v>
      </c>
      <c r="M50" s="3586" t="s">
        <v>1990</v>
      </c>
    </row>
    <row r="51" spans="1:13" x14ac:dyDescent="0.25">
      <c r="A51" s="2927">
        <v>13.157894736842106</v>
      </c>
      <c r="B51" s="2982">
        <v>27.327935222672064</v>
      </c>
      <c r="C51" s="3037">
        <v>59.51417004048583</v>
      </c>
      <c r="D51" s="3092">
        <v>58.8</v>
      </c>
      <c r="E51" s="3147">
        <v>27</v>
      </c>
      <c r="F51" s="3202">
        <v>13</v>
      </c>
      <c r="G51" s="3257">
        <v>3.3</v>
      </c>
      <c r="H51" s="3312">
        <v>3</v>
      </c>
      <c r="I51" s="3367">
        <v>3</v>
      </c>
      <c r="J51" s="3422" t="s">
        <v>2102</v>
      </c>
      <c r="K51" s="3477" t="s">
        <v>2063</v>
      </c>
      <c r="L51" s="3532" t="s">
        <v>1992</v>
      </c>
      <c r="M51" s="3587" t="s">
        <v>1992</v>
      </c>
    </row>
    <row r="52" spans="1:13" x14ac:dyDescent="0.25">
      <c r="A52" s="2928">
        <v>9.990009990009991</v>
      </c>
      <c r="B52" s="2983">
        <v>12.087912087912088</v>
      </c>
      <c r="C52" s="3038">
        <v>77.922077922077918</v>
      </c>
      <c r="D52" s="3093">
        <v>78</v>
      </c>
      <c r="E52" s="3148">
        <v>12.1</v>
      </c>
      <c r="F52" s="3203">
        <v>10</v>
      </c>
      <c r="G52" s="3258">
        <v>2</v>
      </c>
      <c r="H52" s="3313">
        <v>2</v>
      </c>
      <c r="I52" s="3368">
        <v>1.3</v>
      </c>
      <c r="J52" s="3423" t="s">
        <v>2103</v>
      </c>
      <c r="K52" s="3478" t="s">
        <v>2063</v>
      </c>
      <c r="L52" s="3533" t="s">
        <v>1992</v>
      </c>
      <c r="M52" s="3588" t="s">
        <v>1992</v>
      </c>
    </row>
    <row r="53" spans="1:13" x14ac:dyDescent="0.25">
      <c r="A53" s="2929">
        <v>11.3</v>
      </c>
      <c r="B53" s="2984">
        <v>31</v>
      </c>
      <c r="C53" s="3039">
        <v>57.7</v>
      </c>
      <c r="D53" s="3094">
        <v>57.7</v>
      </c>
      <c r="E53" s="3149">
        <v>31</v>
      </c>
      <c r="F53" s="3204">
        <v>11.3</v>
      </c>
      <c r="G53" s="3259">
        <v>3.3</v>
      </c>
      <c r="H53" s="3314">
        <v>3</v>
      </c>
      <c r="I53" s="3369">
        <v>1.7</v>
      </c>
      <c r="J53" s="3424" t="s">
        <v>2104</v>
      </c>
      <c r="K53" s="3479" t="s">
        <v>2063</v>
      </c>
      <c r="L53" s="3534" t="s">
        <v>1992</v>
      </c>
      <c r="M53" s="3589" t="s">
        <v>1992</v>
      </c>
    </row>
    <row r="54" spans="1:13" x14ac:dyDescent="0.25">
      <c r="A54" s="2930">
        <v>12.060301507537687</v>
      </c>
      <c r="B54" s="2985">
        <v>22.613065326633162</v>
      </c>
      <c r="C54" s="3040">
        <v>65.326633165829136</v>
      </c>
      <c r="D54" s="3095">
        <v>65</v>
      </c>
      <c r="E54" s="3150">
        <v>22.5</v>
      </c>
      <c r="F54" s="3205">
        <v>12</v>
      </c>
      <c r="G54" s="3260">
        <v>4</v>
      </c>
      <c r="H54" s="3315">
        <v>2.5</v>
      </c>
      <c r="I54" s="3370">
        <v>2.2000000000000002</v>
      </c>
      <c r="J54" s="3425" t="s">
        <v>2105</v>
      </c>
      <c r="K54" s="3480" t="s">
        <v>2063</v>
      </c>
      <c r="L54" s="3535" t="s">
        <v>1992</v>
      </c>
      <c r="M54" s="3590" t="s">
        <v>1992</v>
      </c>
    </row>
    <row r="55" spans="1:13" x14ac:dyDescent="0.25">
      <c r="A55" s="2931">
        <v>12</v>
      </c>
      <c r="B55" s="2986">
        <v>21</v>
      </c>
      <c r="C55" s="3041">
        <v>67</v>
      </c>
      <c r="D55" s="3096">
        <v>67</v>
      </c>
      <c r="E55" s="3151">
        <v>21</v>
      </c>
      <c r="F55" s="3206">
        <v>12</v>
      </c>
      <c r="G55" s="3261">
        <v>4</v>
      </c>
      <c r="H55" s="3316">
        <v>3</v>
      </c>
      <c r="I55" s="3371">
        <v>3</v>
      </c>
      <c r="J55" s="3426" t="s">
        <v>2106</v>
      </c>
      <c r="K55" s="3481" t="s">
        <v>2063</v>
      </c>
      <c r="L55" s="3536" t="s">
        <v>1992</v>
      </c>
      <c r="M55" s="3591" t="s">
        <v>1992</v>
      </c>
    </row>
    <row r="56" spans="1:13" x14ac:dyDescent="0.25">
      <c r="A56" s="2932">
        <v>12.048192771084338</v>
      </c>
      <c r="B56" s="2987">
        <v>32.730923694779122</v>
      </c>
      <c r="C56" s="3042">
        <v>55.220883534136547</v>
      </c>
      <c r="D56" s="3097">
        <v>55</v>
      </c>
      <c r="E56" s="3152">
        <v>32.6</v>
      </c>
      <c r="F56" s="3207">
        <v>12</v>
      </c>
      <c r="G56" s="3262">
        <v>2.2000000000000002</v>
      </c>
      <c r="H56" s="3317">
        <v>3.6</v>
      </c>
      <c r="I56" s="3372">
        <v>2</v>
      </c>
      <c r="J56" s="3427" t="s">
        <v>2107</v>
      </c>
      <c r="K56" s="3482" t="s">
        <v>2063</v>
      </c>
      <c r="L56" s="3537" t="s">
        <v>1992</v>
      </c>
      <c r="M56" s="3592" t="s">
        <v>1992</v>
      </c>
    </row>
    <row r="57" spans="1:13" x14ac:dyDescent="0.25">
      <c r="A57" s="2580">
        <v>2.0202020202020203</v>
      </c>
      <c r="B57" s="2580">
        <v>3.0303030303030303</v>
      </c>
      <c r="C57" s="2580">
        <v>94.949494949494962</v>
      </c>
      <c r="D57" s="2580">
        <v>94</v>
      </c>
      <c r="E57" s="2580">
        <v>3</v>
      </c>
      <c r="F57" s="2580">
        <v>2</v>
      </c>
      <c r="G57" s="1" t="s">
        <v>2059</v>
      </c>
      <c r="H57" s="1" t="s">
        <v>317</v>
      </c>
      <c r="I57" s="1" t="s">
        <v>2063</v>
      </c>
      <c r="J57" s="1" t="s">
        <v>1994</v>
      </c>
    </row>
    <row r="58" spans="1:13" x14ac:dyDescent="0.25">
      <c r="A58" s="2580">
        <v>26.043737574552683</v>
      </c>
      <c r="B58" s="2580">
        <v>19.284294234592444</v>
      </c>
      <c r="C58" s="2580">
        <v>54.671968190854869</v>
      </c>
      <c r="D58" s="2580">
        <v>55</v>
      </c>
      <c r="E58" s="2580">
        <v>19.399999999999999</v>
      </c>
      <c r="F58" s="2580">
        <v>26.2</v>
      </c>
      <c r="G58" s="1" t="s">
        <v>2060</v>
      </c>
      <c r="H58" s="1" t="s">
        <v>317</v>
      </c>
      <c r="I58" s="1" t="s">
        <v>2063</v>
      </c>
      <c r="J58" s="1" t="s">
        <v>1996</v>
      </c>
    </row>
    <row r="59" spans="1:13" x14ac:dyDescent="0.25">
      <c r="A59" s="2580">
        <v>1.9980019980019978</v>
      </c>
      <c r="B59" s="2580">
        <v>2.197802197802198</v>
      </c>
      <c r="C59" s="2580">
        <v>95.8041958041958</v>
      </c>
      <c r="D59" s="2580">
        <v>95.9</v>
      </c>
      <c r="E59" s="2580">
        <v>2.2000000000000002</v>
      </c>
      <c r="F59" s="2580">
        <v>2</v>
      </c>
      <c r="G59" s="1" t="s">
        <v>1440</v>
      </c>
      <c r="H59" s="1" t="s">
        <v>317</v>
      </c>
      <c r="I59" s="1" t="s">
        <v>2063</v>
      </c>
      <c r="J59" s="1" t="s">
        <v>1994</v>
      </c>
    </row>
    <row r="60" spans="1:13" x14ac:dyDescent="0.25">
      <c r="A60" s="2580">
        <v>20.48929663608563</v>
      </c>
      <c r="B60" s="2580">
        <v>15.290519877675843</v>
      </c>
      <c r="C60" s="2580">
        <v>64.22018348623854</v>
      </c>
      <c r="D60" s="2580">
        <v>63</v>
      </c>
      <c r="E60" s="2580">
        <v>15</v>
      </c>
      <c r="F60" s="2580">
        <v>20.100000000000001</v>
      </c>
      <c r="G60" s="1" t="s">
        <v>1488</v>
      </c>
      <c r="H60" s="1" t="s">
        <v>317</v>
      </c>
      <c r="I60" s="1" t="s">
        <v>2063</v>
      </c>
      <c r="J60" s="1" t="s">
        <v>1996</v>
      </c>
    </row>
    <row r="61" spans="1:13" x14ac:dyDescent="0.25">
      <c r="A61" s="2580">
        <v>55.034895314057827</v>
      </c>
      <c r="B61" s="2580">
        <v>28.51445663010967</v>
      </c>
      <c r="C61" s="2580">
        <v>16.450648055832502</v>
      </c>
      <c r="D61" s="2580">
        <v>16.5</v>
      </c>
      <c r="E61" s="2580">
        <v>28.6</v>
      </c>
      <c r="F61" s="2580">
        <v>55.2</v>
      </c>
      <c r="G61" s="1" t="s">
        <v>1506</v>
      </c>
      <c r="H61" s="1" t="s">
        <v>317</v>
      </c>
      <c r="I61" s="1" t="s">
        <v>2063</v>
      </c>
      <c r="J61" s="1" t="s">
        <v>1997</v>
      </c>
    </row>
    <row r="62" spans="1:13" x14ac:dyDescent="0.25">
      <c r="A62" s="2580">
        <v>29.012961116650054</v>
      </c>
      <c r="B62" s="2580">
        <v>24.127617148554336</v>
      </c>
      <c r="C62" s="2580">
        <v>46.859421734795617</v>
      </c>
      <c r="D62" s="2580">
        <v>47</v>
      </c>
      <c r="E62" s="2580">
        <v>24.2</v>
      </c>
      <c r="F62" s="2580">
        <v>29.1</v>
      </c>
      <c r="G62" s="1" t="s">
        <v>1514</v>
      </c>
      <c r="H62" s="1" t="s">
        <v>317</v>
      </c>
      <c r="I62" s="1" t="s">
        <v>2063</v>
      </c>
      <c r="J62" s="1" t="s">
        <v>1996</v>
      </c>
    </row>
    <row r="63" spans="1:13" x14ac:dyDescent="0.25">
      <c r="A63" s="2580">
        <v>31.542968749999996</v>
      </c>
      <c r="B63" s="2580">
        <v>20.60546875</v>
      </c>
      <c r="C63" s="2580">
        <v>47.8515625</v>
      </c>
      <c r="D63" s="2580">
        <v>49</v>
      </c>
      <c r="E63" s="2580">
        <v>21.1</v>
      </c>
      <c r="F63" s="2580">
        <v>32.299999999999997</v>
      </c>
      <c r="G63" s="1" t="s">
        <v>2061</v>
      </c>
      <c r="H63" s="1" t="s">
        <v>317</v>
      </c>
      <c r="I63" s="1" t="s">
        <v>2063</v>
      </c>
      <c r="J63" s="1" t="s">
        <v>1996</v>
      </c>
    </row>
    <row r="64" spans="1:13" x14ac:dyDescent="0.25">
      <c r="A64" s="2580">
        <v>54.294478527607367</v>
      </c>
      <c r="B64" s="2580">
        <v>38.854805725971374</v>
      </c>
      <c r="C64" s="2580">
        <v>6.850715746421268</v>
      </c>
      <c r="D64" s="2580">
        <v>6.7</v>
      </c>
      <c r="E64" s="2580">
        <v>38</v>
      </c>
      <c r="F64" s="2580">
        <v>53.1</v>
      </c>
      <c r="G64" s="1" t="s">
        <v>2062</v>
      </c>
      <c r="H64" s="1" t="s">
        <v>317</v>
      </c>
      <c r="I64" s="1" t="s">
        <v>2063</v>
      </c>
      <c r="J64" s="1" t="s">
        <v>1997</v>
      </c>
    </row>
    <row r="65" spans="1:10" x14ac:dyDescent="0.25">
      <c r="A65" s="2580">
        <v>8.6629944917376047</v>
      </c>
      <c r="B65" s="2580">
        <v>54.28142213319979</v>
      </c>
      <c r="C65" s="2580">
        <v>37.055583375062589</v>
      </c>
      <c r="D65" s="2580">
        <v>37</v>
      </c>
      <c r="E65" s="2580">
        <v>54.2</v>
      </c>
      <c r="F65" s="2580">
        <v>8.65</v>
      </c>
      <c r="G65" s="1" t="s">
        <v>2009</v>
      </c>
      <c r="H65" s="1" t="s">
        <v>317</v>
      </c>
      <c r="I65" s="1" t="s">
        <v>2064</v>
      </c>
      <c r="J65" s="1" t="s">
        <v>1990</v>
      </c>
    </row>
    <row r="66" spans="1:10" x14ac:dyDescent="0.25">
      <c r="A66" s="2580">
        <v>5.5226824457593677</v>
      </c>
      <c r="B66" s="2580">
        <v>12.721893491124259</v>
      </c>
      <c r="C66" s="2580">
        <v>81.755424063116365</v>
      </c>
      <c r="D66" s="2580">
        <v>82.9</v>
      </c>
      <c r="E66" s="2580">
        <v>12.9</v>
      </c>
      <c r="F66" s="2580">
        <v>5.6</v>
      </c>
      <c r="G66" s="1" t="s">
        <v>2010</v>
      </c>
      <c r="H66" s="1" t="s">
        <v>317</v>
      </c>
      <c r="I66" s="1" t="s">
        <v>2064</v>
      </c>
      <c r="J66" s="1" t="s">
        <v>1991</v>
      </c>
    </row>
    <row r="67" spans="1:10" x14ac:dyDescent="0.25">
      <c r="A67" s="2580">
        <v>4.2095790420957906</v>
      </c>
      <c r="B67" s="2580">
        <v>17.498250174982502</v>
      </c>
      <c r="C67" s="2580">
        <v>78.292170782921715</v>
      </c>
      <c r="D67" s="2580">
        <v>78.3</v>
      </c>
      <c r="E67" s="2580">
        <v>17.5</v>
      </c>
      <c r="F67" s="2580">
        <v>4.21</v>
      </c>
      <c r="G67" s="1" t="s">
        <v>2011</v>
      </c>
      <c r="H67" s="1" t="s">
        <v>317</v>
      </c>
      <c r="I67" s="1" t="s">
        <v>2064</v>
      </c>
      <c r="J67" s="1" t="s">
        <v>1991</v>
      </c>
    </row>
    <row r="68" spans="1:10" x14ac:dyDescent="0.25">
      <c r="A68" s="2580">
        <v>11.84738955823293</v>
      </c>
      <c r="B68" s="2580">
        <v>33.232931726907623</v>
      </c>
      <c r="C68" s="2580">
        <v>54.91967871485943</v>
      </c>
      <c r="D68" s="2580">
        <v>54.7</v>
      </c>
      <c r="E68" s="2580">
        <v>33.1</v>
      </c>
      <c r="F68" s="2580">
        <v>11.8</v>
      </c>
      <c r="G68" s="1" t="s">
        <v>2012</v>
      </c>
      <c r="H68" s="1" t="s">
        <v>317</v>
      </c>
      <c r="I68" s="1" t="s">
        <v>2064</v>
      </c>
      <c r="J68" s="1" t="s">
        <v>1992</v>
      </c>
    </row>
    <row r="69" spans="1:10" x14ac:dyDescent="0.25">
      <c r="A69" s="2580">
        <v>16.701030927835049</v>
      </c>
      <c r="B69" s="2580">
        <v>31.649484536082468</v>
      </c>
      <c r="C69" s="2580">
        <v>51.649484536082468</v>
      </c>
      <c r="D69" s="2580">
        <v>50.1</v>
      </c>
      <c r="E69" s="2580">
        <v>30.7</v>
      </c>
      <c r="F69" s="2580">
        <v>16.2</v>
      </c>
      <c r="G69" s="1" t="s">
        <v>2013</v>
      </c>
      <c r="H69" s="1" t="s">
        <v>317</v>
      </c>
      <c r="I69" s="1" t="s">
        <v>2064</v>
      </c>
      <c r="J69" s="1" t="s">
        <v>1993</v>
      </c>
    </row>
    <row r="70" spans="1:10" x14ac:dyDescent="0.25">
      <c r="A70" s="2580">
        <v>17.8</v>
      </c>
      <c r="B70" s="2580">
        <v>29.2</v>
      </c>
      <c r="C70" s="2580">
        <v>53</v>
      </c>
      <c r="D70" s="2580">
        <v>53</v>
      </c>
      <c r="E70" s="2580">
        <v>29.2</v>
      </c>
      <c r="F70" s="2580">
        <v>17.8</v>
      </c>
      <c r="G70" s="1" t="s">
        <v>2014</v>
      </c>
      <c r="H70" s="1" t="s">
        <v>317</v>
      </c>
      <c r="I70" s="1" t="s">
        <v>2064</v>
      </c>
      <c r="J70" s="1" t="s">
        <v>1992</v>
      </c>
    </row>
    <row r="71" spans="1:10" x14ac:dyDescent="0.25">
      <c r="A71" s="2580">
        <v>26</v>
      </c>
      <c r="B71" s="2580">
        <v>64</v>
      </c>
      <c r="C71" s="2580">
        <v>10</v>
      </c>
      <c r="D71" s="2580">
        <v>10</v>
      </c>
      <c r="E71" s="2580">
        <v>64</v>
      </c>
      <c r="F71" s="2580">
        <v>26</v>
      </c>
      <c r="G71" s="1" t="s">
        <v>2015</v>
      </c>
      <c r="H71" s="1" t="s">
        <v>317</v>
      </c>
      <c r="I71" s="1" t="s">
        <v>2064</v>
      </c>
      <c r="J71" s="1" t="s">
        <v>1990</v>
      </c>
    </row>
    <row r="72" spans="1:10" x14ac:dyDescent="0.25">
      <c r="A72" s="2580">
        <v>10.159362549800795</v>
      </c>
      <c r="B72" s="2580">
        <v>27.888446215139439</v>
      </c>
      <c r="C72" s="2580">
        <v>61.952191235059757</v>
      </c>
      <c r="D72" s="2580">
        <v>62.2</v>
      </c>
      <c r="E72" s="2580">
        <v>28</v>
      </c>
      <c r="F72" s="2580">
        <v>10.199999999999999</v>
      </c>
      <c r="G72" s="1" t="s">
        <v>2016</v>
      </c>
      <c r="H72" s="1" t="s">
        <v>317</v>
      </c>
      <c r="I72" s="1" t="s">
        <v>2064</v>
      </c>
      <c r="J72" s="1" t="s">
        <v>1992</v>
      </c>
    </row>
    <row r="73" spans="1:10" x14ac:dyDescent="0.25">
      <c r="A73" s="2580">
        <v>9.9800399201596797</v>
      </c>
      <c r="B73" s="2580">
        <v>7.1856287425149699</v>
      </c>
      <c r="C73" s="2580">
        <v>82.834331337325338</v>
      </c>
      <c r="D73" s="2580">
        <v>83</v>
      </c>
      <c r="E73" s="2580">
        <v>7.2</v>
      </c>
      <c r="F73" s="2580">
        <v>10</v>
      </c>
      <c r="G73" s="1" t="s">
        <v>2017</v>
      </c>
      <c r="H73" s="1" t="s">
        <v>317</v>
      </c>
      <c r="I73" s="1" t="s">
        <v>2064</v>
      </c>
      <c r="J73" s="1" t="s">
        <v>1991</v>
      </c>
    </row>
    <row r="74" spans="1:10" x14ac:dyDescent="0.25">
      <c r="A74" s="2580">
        <v>16.032064128256515</v>
      </c>
      <c r="B74" s="2580">
        <v>68.136272545090193</v>
      </c>
      <c r="C74" s="2580">
        <v>15.83166332665331</v>
      </c>
      <c r="D74" s="2580">
        <v>15.8</v>
      </c>
      <c r="E74" s="2580">
        <v>68</v>
      </c>
      <c r="F74" s="2580">
        <v>16</v>
      </c>
      <c r="G74" s="1" t="s">
        <v>2018</v>
      </c>
      <c r="H74" s="1" t="s">
        <v>317</v>
      </c>
      <c r="I74" s="1" t="s">
        <v>2064</v>
      </c>
      <c r="J74" s="1" t="s">
        <v>1990</v>
      </c>
    </row>
    <row r="75" spans="1:10" x14ac:dyDescent="0.25">
      <c r="A75" s="2580">
        <v>15.2</v>
      </c>
      <c r="B75" s="2580">
        <v>69.8</v>
      </c>
      <c r="C75" s="2580">
        <v>15</v>
      </c>
      <c r="D75" s="2580">
        <v>15</v>
      </c>
      <c r="E75" s="2580">
        <v>69.8</v>
      </c>
      <c r="F75" s="2580">
        <v>15.2</v>
      </c>
      <c r="G75" s="1" t="s">
        <v>2019</v>
      </c>
      <c r="H75" s="1" t="s">
        <v>317</v>
      </c>
      <c r="I75" s="1" t="s">
        <v>2064</v>
      </c>
      <c r="J75" s="1" t="s">
        <v>1990</v>
      </c>
    </row>
    <row r="76" spans="1:10" x14ac:dyDescent="0.25">
      <c r="A76" s="2580">
        <v>8.2733812949640289</v>
      </c>
      <c r="B76" s="2580">
        <v>17.985611510791369</v>
      </c>
      <c r="C76" s="2580">
        <v>73.741007194244602</v>
      </c>
      <c r="D76" s="2580">
        <v>73.8</v>
      </c>
      <c r="E76" s="2580">
        <v>18</v>
      </c>
      <c r="F76" s="2580">
        <v>8.2799999999999994</v>
      </c>
      <c r="G76" s="1" t="s">
        <v>2020</v>
      </c>
      <c r="H76" s="1" t="s">
        <v>317</v>
      </c>
      <c r="I76" s="1" t="s">
        <v>2064</v>
      </c>
      <c r="J76" s="1" t="s">
        <v>1992</v>
      </c>
    </row>
    <row r="77" spans="1:10" x14ac:dyDescent="0.25">
      <c r="A77" s="2580">
        <v>19.807923169267706</v>
      </c>
      <c r="B77" s="2580">
        <v>72.028811524609836</v>
      </c>
      <c r="C77" s="2580">
        <v>8.1632653061224492</v>
      </c>
      <c r="D77" s="2580">
        <v>8.16</v>
      </c>
      <c r="E77" s="2580">
        <v>72</v>
      </c>
      <c r="F77" s="2580">
        <v>19.8</v>
      </c>
      <c r="G77" s="1" t="s">
        <v>2021</v>
      </c>
      <c r="H77" s="1" t="s">
        <v>317</v>
      </c>
      <c r="I77" s="1" t="s">
        <v>2064</v>
      </c>
      <c r="J77" s="1" t="s">
        <v>1990</v>
      </c>
    </row>
    <row r="78" spans="1:10" x14ac:dyDescent="0.25">
      <c r="A78" s="2580">
        <v>3.3930537483735361</v>
      </c>
      <c r="B78" s="2580">
        <v>7.3265939345410871</v>
      </c>
      <c r="C78" s="2580">
        <v>89.280352317085374</v>
      </c>
      <c r="D78" s="2580">
        <v>89.2</v>
      </c>
      <c r="E78" s="2580">
        <v>7.32</v>
      </c>
      <c r="F78" s="2580">
        <v>3.39</v>
      </c>
      <c r="G78" s="1" t="s">
        <v>2022</v>
      </c>
      <c r="H78" s="1" t="s">
        <v>317</v>
      </c>
      <c r="I78" s="1" t="s">
        <v>2064</v>
      </c>
      <c r="J78" s="1" t="s">
        <v>1994</v>
      </c>
    </row>
    <row r="79" spans="1:10" x14ac:dyDescent="0.25">
      <c r="A79" s="2580">
        <v>13.340020060180542</v>
      </c>
      <c r="B79" s="2580">
        <v>64.694082246740223</v>
      </c>
      <c r="C79" s="2580">
        <v>21.965897693079235</v>
      </c>
      <c r="D79" s="2580">
        <v>21.9</v>
      </c>
      <c r="E79" s="2580">
        <v>64.5</v>
      </c>
      <c r="F79" s="2580">
        <v>13.3</v>
      </c>
      <c r="G79" s="1" t="s">
        <v>2067</v>
      </c>
      <c r="H79" s="1" t="s">
        <v>317</v>
      </c>
      <c r="I79" s="1" t="s">
        <v>2064</v>
      </c>
      <c r="J79" s="1" t="s">
        <v>1990</v>
      </c>
    </row>
    <row r="80" spans="1:10" x14ac:dyDescent="0.25">
      <c r="A80" s="2580">
        <v>22.554890219560878</v>
      </c>
      <c r="B80" s="2580">
        <v>34.830339321357279</v>
      </c>
      <c r="C80" s="2580">
        <v>42.614770459081839</v>
      </c>
      <c r="D80" s="2580">
        <v>42.7</v>
      </c>
      <c r="E80" s="2580">
        <v>34.9</v>
      </c>
      <c r="F80" s="2580">
        <v>22.6</v>
      </c>
      <c r="G80" s="1" t="s">
        <v>2024</v>
      </c>
      <c r="H80" s="1" t="s">
        <v>317</v>
      </c>
      <c r="I80" s="1" t="s">
        <v>2064</v>
      </c>
      <c r="J80" s="1" t="s">
        <v>1993</v>
      </c>
    </row>
    <row r="81" spans="1:10" x14ac:dyDescent="0.25">
      <c r="A81" s="2580">
        <v>27.678571428571427</v>
      </c>
      <c r="B81" s="2580">
        <v>38.789682539682545</v>
      </c>
      <c r="C81" s="2580">
        <v>33.531746031746032</v>
      </c>
      <c r="D81" s="2580">
        <v>33.799999999999997</v>
      </c>
      <c r="E81" s="2580">
        <v>39.1</v>
      </c>
      <c r="F81" s="2580">
        <v>27.9</v>
      </c>
      <c r="G81" s="1" t="s">
        <v>2025</v>
      </c>
      <c r="H81" s="1" t="s">
        <v>317</v>
      </c>
      <c r="I81" s="1" t="s">
        <v>2064</v>
      </c>
      <c r="J81" s="1" t="s">
        <v>1995</v>
      </c>
    </row>
    <row r="82" spans="1:10" x14ac:dyDescent="0.25">
      <c r="A82" s="2580">
        <v>3.6892621475704859</v>
      </c>
      <c r="B82" s="2580">
        <v>8.0283943211357727</v>
      </c>
      <c r="C82" s="2580">
        <v>88.282343531293733</v>
      </c>
      <c r="D82" s="2580">
        <v>88.3</v>
      </c>
      <c r="E82" s="2580">
        <v>8.0299999999999994</v>
      </c>
      <c r="F82" s="2580">
        <v>3.69</v>
      </c>
      <c r="G82" s="1" t="s">
        <v>2026</v>
      </c>
      <c r="H82" s="1" t="s">
        <v>317</v>
      </c>
      <c r="I82" s="1" t="s">
        <v>2064</v>
      </c>
      <c r="J82" s="1" t="s">
        <v>1994</v>
      </c>
    </row>
    <row r="83" spans="1:10" x14ac:dyDescent="0.25">
      <c r="A83" s="2580">
        <v>2.0233230339878401</v>
      </c>
      <c r="B83" s="2580">
        <v>1.5947373666899234</v>
      </c>
      <c r="C83" s="2580">
        <v>96.381939599322251</v>
      </c>
      <c r="D83" s="2580">
        <v>96.7</v>
      </c>
      <c r="E83" s="2580">
        <v>1.6</v>
      </c>
      <c r="F83" s="2580">
        <v>2.0299999999999998</v>
      </c>
      <c r="G83" s="1" t="s">
        <v>2027</v>
      </c>
      <c r="H83" s="1" t="s">
        <v>317</v>
      </c>
      <c r="I83" s="1" t="s">
        <v>2064</v>
      </c>
      <c r="J83" s="1" t="s">
        <v>1994</v>
      </c>
    </row>
    <row r="84" spans="1:10" x14ac:dyDescent="0.25">
      <c r="A84" s="2580">
        <v>2.5</v>
      </c>
      <c r="B84" s="2580">
        <v>10.3</v>
      </c>
      <c r="C84" s="2580">
        <v>87.2</v>
      </c>
      <c r="D84" s="2580">
        <v>87.2</v>
      </c>
      <c r="E84" s="2580">
        <v>10.3</v>
      </c>
      <c r="F84" s="2580">
        <v>2.5</v>
      </c>
      <c r="G84" s="1" t="s">
        <v>2028</v>
      </c>
      <c r="H84" s="1" t="s">
        <v>317</v>
      </c>
      <c r="I84" s="1" t="s">
        <v>2064</v>
      </c>
      <c r="J84" s="1" t="s">
        <v>1994</v>
      </c>
    </row>
    <row r="85" spans="1:10" x14ac:dyDescent="0.25">
      <c r="A85" s="2580">
        <v>16.666666666666664</v>
      </c>
      <c r="B85" s="2580">
        <v>34.131736526946106</v>
      </c>
      <c r="C85" s="2580">
        <v>49.201596806387222</v>
      </c>
      <c r="D85" s="2580">
        <v>49.3</v>
      </c>
      <c r="E85" s="2580">
        <v>34.200000000000003</v>
      </c>
      <c r="F85" s="2580">
        <v>16.7</v>
      </c>
      <c r="G85" s="1" t="s">
        <v>2029</v>
      </c>
      <c r="H85" s="1" t="s">
        <v>317</v>
      </c>
      <c r="I85" s="1" t="s">
        <v>2064</v>
      </c>
      <c r="J85" s="1" t="s">
        <v>1993</v>
      </c>
    </row>
    <row r="86" spans="1:10" x14ac:dyDescent="0.25">
      <c r="A86" s="2580">
        <v>18.946301925025331</v>
      </c>
      <c r="B86" s="2580">
        <v>36.372847011144884</v>
      </c>
      <c r="C86" s="2580">
        <v>44.680851063829792</v>
      </c>
      <c r="D86" s="2580">
        <v>44.1</v>
      </c>
      <c r="E86" s="2580">
        <v>35.9</v>
      </c>
      <c r="F86" s="2580">
        <v>18.7</v>
      </c>
      <c r="G86" s="1" t="s">
        <v>2030</v>
      </c>
      <c r="H86" s="1" t="s">
        <v>317</v>
      </c>
      <c r="I86" s="1" t="s">
        <v>2064</v>
      </c>
      <c r="J86" s="1" t="s">
        <v>1993</v>
      </c>
    </row>
    <row r="87" spans="1:10" x14ac:dyDescent="0.25">
      <c r="A87" s="2580">
        <v>21.479229989868287</v>
      </c>
      <c r="B87" s="2580">
        <v>10.131712259371835</v>
      </c>
      <c r="C87" s="2580">
        <v>68.389057750759889</v>
      </c>
      <c r="D87" s="2580">
        <v>67.5</v>
      </c>
      <c r="E87" s="2580">
        <v>10</v>
      </c>
      <c r="F87" s="2580">
        <v>21.2</v>
      </c>
      <c r="G87" s="1" t="s">
        <v>2031</v>
      </c>
      <c r="H87" s="1" t="s">
        <v>317</v>
      </c>
      <c r="I87" s="1" t="s">
        <v>2064</v>
      </c>
      <c r="J87" s="1" t="s">
        <v>1996</v>
      </c>
    </row>
    <row r="88" spans="1:10" x14ac:dyDescent="0.25">
      <c r="A88" s="2580">
        <v>50.2</v>
      </c>
      <c r="B88" s="2580">
        <v>37.299999999999997</v>
      </c>
      <c r="C88" s="2580">
        <v>12.5</v>
      </c>
      <c r="D88" s="2580">
        <v>12.5</v>
      </c>
      <c r="E88" s="2580">
        <v>37.299999999999997</v>
      </c>
      <c r="F88" s="2580">
        <v>50.2</v>
      </c>
      <c r="G88" s="1" t="s">
        <v>2032</v>
      </c>
      <c r="H88" s="1" t="s">
        <v>317</v>
      </c>
      <c r="I88" s="1" t="s">
        <v>2064</v>
      </c>
      <c r="J88" s="1" t="s">
        <v>1997</v>
      </c>
    </row>
    <row r="89" spans="1:10" x14ac:dyDescent="0.25">
      <c r="A89" s="2580">
        <v>12.024048096192384</v>
      </c>
      <c r="B89" s="2580">
        <v>21.943887775551097</v>
      </c>
      <c r="C89" s="2580">
        <v>66.032064128256508</v>
      </c>
      <c r="D89" s="2580">
        <v>65.900000000000006</v>
      </c>
      <c r="E89" s="2580">
        <v>21.9</v>
      </c>
      <c r="F89" s="2580">
        <v>12</v>
      </c>
      <c r="G89" s="1" t="s">
        <v>2033</v>
      </c>
      <c r="H89" s="1" t="s">
        <v>317</v>
      </c>
      <c r="I89" s="1" t="s">
        <v>2064</v>
      </c>
      <c r="J89" s="1" t="s">
        <v>1992</v>
      </c>
    </row>
    <row r="90" spans="1:10" x14ac:dyDescent="0.25">
      <c r="A90" s="2580">
        <v>7.7431633777421629</v>
      </c>
      <c r="B90" s="2580">
        <v>20.134228187919465</v>
      </c>
      <c r="C90" s="2580">
        <v>72.122608434338389</v>
      </c>
      <c r="D90" s="2580">
        <v>72</v>
      </c>
      <c r="E90" s="2580">
        <v>20.100000000000001</v>
      </c>
      <c r="F90" s="2580">
        <v>7.73</v>
      </c>
      <c r="G90" s="1" t="s">
        <v>2034</v>
      </c>
      <c r="H90" s="1" t="s">
        <v>317</v>
      </c>
      <c r="I90" s="1" t="s">
        <v>2064</v>
      </c>
      <c r="J90" s="1" t="s">
        <v>1992</v>
      </c>
    </row>
    <row r="91" spans="1:10" x14ac:dyDescent="0.25">
      <c r="A91" s="2580">
        <v>13.39031339031339</v>
      </c>
      <c r="B91" s="2580">
        <v>32.478632478632484</v>
      </c>
      <c r="C91" s="2580">
        <v>54.131054131054128</v>
      </c>
      <c r="D91" s="2580">
        <v>57</v>
      </c>
      <c r="E91" s="2580">
        <v>34.200000000000003</v>
      </c>
      <c r="F91" s="2580">
        <v>14.1</v>
      </c>
      <c r="G91" s="1" t="s">
        <v>2035</v>
      </c>
      <c r="H91" s="1" t="s">
        <v>317</v>
      </c>
      <c r="I91" s="1" t="s">
        <v>2064</v>
      </c>
      <c r="J91" s="1" t="s">
        <v>1992</v>
      </c>
    </row>
    <row r="92" spans="1:10" x14ac:dyDescent="0.25">
      <c r="A92" s="2580">
        <v>5.5445544554455441</v>
      </c>
      <c r="B92" s="2580">
        <v>5.5445544554455441</v>
      </c>
      <c r="C92" s="2580">
        <v>88.910891089108901</v>
      </c>
      <c r="D92" s="2580">
        <v>89.8</v>
      </c>
      <c r="E92" s="2580">
        <v>5.6</v>
      </c>
      <c r="F92" s="2580">
        <v>5.6</v>
      </c>
      <c r="G92" s="1" t="s">
        <v>2036</v>
      </c>
      <c r="H92" s="1" t="s">
        <v>317</v>
      </c>
      <c r="I92" s="1" t="s">
        <v>2064</v>
      </c>
      <c r="J92" s="1" t="s">
        <v>1994</v>
      </c>
    </row>
    <row r="93" spans="1:10" x14ac:dyDescent="0.25">
      <c r="A93" s="2580">
        <v>47.821878025169411</v>
      </c>
      <c r="B93" s="2580">
        <v>30.977734753146176</v>
      </c>
      <c r="C93" s="2580">
        <v>21.200387221684412</v>
      </c>
      <c r="D93" s="2580">
        <v>21.9</v>
      </c>
      <c r="E93" s="2580">
        <v>32</v>
      </c>
      <c r="F93" s="2580">
        <v>49.4</v>
      </c>
      <c r="G93" s="1" t="s">
        <v>2037</v>
      </c>
      <c r="H93" s="1" t="s">
        <v>317</v>
      </c>
      <c r="I93" s="1" t="s">
        <v>2064</v>
      </c>
      <c r="J93" s="1" t="s">
        <v>1997</v>
      </c>
    </row>
    <row r="94" spans="1:10" x14ac:dyDescent="0.25">
      <c r="A94" s="2580">
        <v>49.3</v>
      </c>
      <c r="B94" s="2580">
        <v>31.8</v>
      </c>
      <c r="C94" s="2580">
        <v>18.899999999999999</v>
      </c>
      <c r="D94" s="2580">
        <v>18.899999999999999</v>
      </c>
      <c r="E94" s="2580">
        <v>31.8</v>
      </c>
      <c r="F94" s="2580">
        <v>49.3</v>
      </c>
      <c r="G94" s="1" t="s">
        <v>2038</v>
      </c>
      <c r="H94" s="1" t="s">
        <v>317</v>
      </c>
      <c r="I94" s="1" t="s">
        <v>2064</v>
      </c>
      <c r="J94" s="1" t="s">
        <v>1997</v>
      </c>
    </row>
    <row r="95" spans="1:10" x14ac:dyDescent="0.25">
      <c r="A95" s="2580">
        <v>50.821256038647341</v>
      </c>
      <c r="B95" s="2580">
        <v>31.884057971014492</v>
      </c>
      <c r="C95" s="2580">
        <v>17.294685990338163</v>
      </c>
      <c r="D95" s="2580">
        <v>17.899999999999999</v>
      </c>
      <c r="E95" s="2580">
        <v>33</v>
      </c>
      <c r="F95" s="2580">
        <v>52.6</v>
      </c>
      <c r="G95" s="1" t="s">
        <v>2039</v>
      </c>
      <c r="H95" s="1" t="s">
        <v>317</v>
      </c>
      <c r="I95" s="1" t="s">
        <v>2064</v>
      </c>
      <c r="J95" s="1" t="s">
        <v>1997</v>
      </c>
    </row>
    <row r="96" spans="1:10" x14ac:dyDescent="0.25">
      <c r="A96" s="2580">
        <v>26.156941649899395</v>
      </c>
      <c r="B96" s="2580">
        <v>18.410462776659958</v>
      </c>
      <c r="C96" s="2580">
        <v>55.432595573440643</v>
      </c>
      <c r="D96" s="2580">
        <v>55.1</v>
      </c>
      <c r="E96" s="2580">
        <v>18.3</v>
      </c>
      <c r="F96" s="2580">
        <v>26</v>
      </c>
      <c r="G96" s="1" t="s">
        <v>2040</v>
      </c>
      <c r="H96" s="1" t="s">
        <v>317</v>
      </c>
      <c r="I96" s="1" t="s">
        <v>2064</v>
      </c>
      <c r="J96" s="1" t="s">
        <v>1996</v>
      </c>
    </row>
    <row r="97" spans="1:10" x14ac:dyDescent="0.25">
      <c r="A97" s="2580">
        <v>30.694980694980696</v>
      </c>
      <c r="B97" s="2580">
        <v>55.115830115830121</v>
      </c>
      <c r="C97" s="2580">
        <v>14.189189189189189</v>
      </c>
      <c r="D97" s="2580">
        <v>14.7</v>
      </c>
      <c r="E97" s="2580">
        <v>57.1</v>
      </c>
      <c r="F97" s="2580">
        <v>31.8</v>
      </c>
      <c r="G97" s="1" t="s">
        <v>2041</v>
      </c>
      <c r="H97" s="1" t="s">
        <v>317</v>
      </c>
      <c r="I97" s="1" t="s">
        <v>2064</v>
      </c>
      <c r="J97" s="1" t="s">
        <v>1998</v>
      </c>
    </row>
    <row r="98" spans="1:10" x14ac:dyDescent="0.25">
      <c r="A98" s="2580">
        <v>11</v>
      </c>
      <c r="B98" s="2580">
        <v>7</v>
      </c>
      <c r="C98" s="2580">
        <v>82</v>
      </c>
      <c r="D98" s="2580">
        <v>82</v>
      </c>
      <c r="E98" s="2580">
        <v>7</v>
      </c>
      <c r="F98" s="2580">
        <v>11</v>
      </c>
      <c r="G98" s="1" t="s">
        <v>2042</v>
      </c>
      <c r="H98" s="1" t="s">
        <v>317</v>
      </c>
      <c r="I98" s="1" t="s">
        <v>2064</v>
      </c>
      <c r="J98" s="1" t="s">
        <v>1991</v>
      </c>
    </row>
    <row r="99" spans="1:10" x14ac:dyDescent="0.25">
      <c r="A99" s="2580">
        <v>34.648700673724733</v>
      </c>
      <c r="B99" s="2580">
        <v>25.98652550529355</v>
      </c>
      <c r="C99" s="2580">
        <v>39.364773820981711</v>
      </c>
      <c r="D99" s="2580">
        <v>40.9</v>
      </c>
      <c r="E99" s="2580">
        <v>27</v>
      </c>
      <c r="F99" s="2580">
        <v>36</v>
      </c>
      <c r="G99" s="1" t="s">
        <v>2043</v>
      </c>
      <c r="H99" s="1" t="s">
        <v>317</v>
      </c>
      <c r="I99" s="1" t="s">
        <v>2064</v>
      </c>
      <c r="J99" s="1" t="s">
        <v>1995</v>
      </c>
    </row>
    <row r="100" spans="1:10" x14ac:dyDescent="0.25">
      <c r="A100" s="2580">
        <v>37.278657968313141</v>
      </c>
      <c r="B100" s="2580">
        <v>44.734389561975775</v>
      </c>
      <c r="C100" s="2580">
        <v>17.986952469711092</v>
      </c>
      <c r="D100" s="2580">
        <v>19.3</v>
      </c>
      <c r="E100" s="2580">
        <v>48</v>
      </c>
      <c r="F100" s="2580">
        <v>40</v>
      </c>
      <c r="G100" s="1" t="s">
        <v>2044</v>
      </c>
      <c r="H100" s="1" t="s">
        <v>317</v>
      </c>
      <c r="I100" s="1" t="s">
        <v>2064</v>
      </c>
      <c r="J100" s="1" t="s">
        <v>1998</v>
      </c>
    </row>
    <row r="101" spans="1:10" x14ac:dyDescent="0.25">
      <c r="A101" s="2580">
        <v>31.454918032786889</v>
      </c>
      <c r="B101" s="2580">
        <v>31.659836065573774</v>
      </c>
      <c r="C101" s="2580">
        <v>36.885245901639351</v>
      </c>
      <c r="D101" s="2580">
        <v>36</v>
      </c>
      <c r="E101" s="2580">
        <v>30.9</v>
      </c>
      <c r="F101" s="2580">
        <v>30.7</v>
      </c>
      <c r="G101" s="1" t="s">
        <v>2045</v>
      </c>
      <c r="H101" s="1" t="s">
        <v>317</v>
      </c>
      <c r="I101" s="1" t="s">
        <v>2064</v>
      </c>
      <c r="J101" s="1" t="s">
        <v>1995</v>
      </c>
    </row>
    <row r="102" spans="1:10" x14ac:dyDescent="0.25">
      <c r="A102" s="2580">
        <v>36.666666666666671</v>
      </c>
      <c r="B102" s="2580">
        <v>59.166666666666671</v>
      </c>
      <c r="C102" s="2580">
        <v>4.166666666666667</v>
      </c>
      <c r="D102" s="2580">
        <v>4</v>
      </c>
      <c r="E102" s="2580">
        <v>56.8</v>
      </c>
      <c r="F102" s="2580">
        <v>35.200000000000003</v>
      </c>
      <c r="G102" s="1" t="s">
        <v>2046</v>
      </c>
      <c r="H102" s="1" t="s">
        <v>317</v>
      </c>
      <c r="I102" s="1" t="s">
        <v>2064</v>
      </c>
      <c r="J102" s="1" t="s">
        <v>1998</v>
      </c>
    </row>
    <row r="103" spans="1:10" x14ac:dyDescent="0.25">
      <c r="A103" s="2580">
        <v>31.609775802868104</v>
      </c>
      <c r="B103" s="2580">
        <v>65.037366188648747</v>
      </c>
      <c r="C103" s="2580">
        <v>3.3528580084831341</v>
      </c>
      <c r="D103" s="2580">
        <v>3.32</v>
      </c>
      <c r="E103" s="2580">
        <v>64.400000000000006</v>
      </c>
      <c r="F103" s="2580">
        <v>31.3</v>
      </c>
      <c r="G103" s="1" t="s">
        <v>2047</v>
      </c>
      <c r="H103" s="1" t="s">
        <v>317</v>
      </c>
      <c r="I103" s="1" t="s">
        <v>2064</v>
      </c>
      <c r="J103" s="1" t="s">
        <v>1998</v>
      </c>
    </row>
    <row r="104" spans="1:10" x14ac:dyDescent="0.25">
      <c r="A104" s="2580">
        <v>21.643286573146291</v>
      </c>
      <c r="B104" s="2580">
        <v>11.523046092184368</v>
      </c>
      <c r="C104" s="2580">
        <v>66.833667334669329</v>
      </c>
      <c r="D104" s="2580">
        <v>66.7</v>
      </c>
      <c r="E104" s="2580">
        <v>11.5</v>
      </c>
      <c r="F104" s="2580">
        <v>21.6</v>
      </c>
      <c r="G104" s="1" t="s">
        <v>2048</v>
      </c>
      <c r="H104" s="1" t="s">
        <v>317</v>
      </c>
      <c r="I104" s="1" t="s">
        <v>2064</v>
      </c>
      <c r="J104" s="1" t="s">
        <v>1996</v>
      </c>
    </row>
    <row r="105" spans="1:10" x14ac:dyDescent="0.25">
      <c r="A105" s="2580">
        <v>31.01807802093245</v>
      </c>
      <c r="B105" s="2580">
        <v>60.418648905803998</v>
      </c>
      <c r="C105" s="2580">
        <v>8.5632730732635594</v>
      </c>
      <c r="D105" s="2580">
        <v>9</v>
      </c>
      <c r="E105" s="2580">
        <v>63.5</v>
      </c>
      <c r="F105" s="2580">
        <v>32.6</v>
      </c>
      <c r="G105" s="1" t="s">
        <v>2049</v>
      </c>
      <c r="H105" s="1" t="s">
        <v>317</v>
      </c>
      <c r="I105" s="1" t="s">
        <v>2064</v>
      </c>
      <c r="J105" s="1" t="s">
        <v>1998</v>
      </c>
    </row>
    <row r="106" spans="1:10" x14ac:dyDescent="0.25">
      <c r="A106" s="2580">
        <v>26.886556721639177</v>
      </c>
      <c r="B106" s="2580">
        <v>66.466766616691658</v>
      </c>
      <c r="C106" s="2580">
        <v>6.6466766616691659</v>
      </c>
      <c r="D106" s="2580">
        <v>6.65</v>
      </c>
      <c r="E106" s="2580">
        <v>66.5</v>
      </c>
      <c r="F106" s="2580">
        <v>26.9</v>
      </c>
      <c r="G106" s="1" t="s">
        <v>2050</v>
      </c>
      <c r="H106" s="1" t="s">
        <v>317</v>
      </c>
      <c r="I106" s="1" t="s">
        <v>2064</v>
      </c>
      <c r="J106" s="1" t="s">
        <v>1990</v>
      </c>
    </row>
    <row r="107" spans="1:10" x14ac:dyDescent="0.25">
      <c r="A107" s="2580">
        <v>3.5982008995502248</v>
      </c>
      <c r="B107" s="2580">
        <v>7.4462768615692152</v>
      </c>
      <c r="C107" s="2580">
        <v>88.955522238880562</v>
      </c>
      <c r="D107" s="2580">
        <v>89</v>
      </c>
      <c r="E107" s="2580">
        <v>7.45</v>
      </c>
      <c r="F107" s="2580">
        <v>3.6</v>
      </c>
      <c r="G107" s="1" t="s">
        <v>2051</v>
      </c>
      <c r="H107" s="1" t="s">
        <v>317</v>
      </c>
      <c r="I107" s="1" t="s">
        <v>2064</v>
      </c>
      <c r="J107" s="1" t="s">
        <v>1994</v>
      </c>
    </row>
    <row r="108" spans="1:10" x14ac:dyDescent="0.25">
      <c r="A108" s="2580">
        <v>32.542579075425792</v>
      </c>
      <c r="B108" s="2580">
        <v>65.085158150851584</v>
      </c>
      <c r="C108" s="2580">
        <v>2.3722627737226274</v>
      </c>
      <c r="D108" s="2580">
        <v>2.34</v>
      </c>
      <c r="E108" s="2580">
        <v>64.2</v>
      </c>
      <c r="F108" s="2580">
        <v>32.1</v>
      </c>
      <c r="G108" s="1" t="s">
        <v>2052</v>
      </c>
      <c r="H108" s="1" t="s">
        <v>317</v>
      </c>
      <c r="I108" s="1" t="s">
        <v>2064</v>
      </c>
      <c r="J108" s="1" t="s">
        <v>1998</v>
      </c>
    </row>
    <row r="109" spans="1:10" x14ac:dyDescent="0.25">
      <c r="A109" s="2580">
        <v>33.231675255021564</v>
      </c>
      <c r="B109" s="2580">
        <v>60.36386581133663</v>
      </c>
      <c r="C109" s="2580">
        <v>6.4044589336418127</v>
      </c>
      <c r="D109" s="2580">
        <v>6.09</v>
      </c>
      <c r="E109" s="2580">
        <v>57.4</v>
      </c>
      <c r="F109" s="2580">
        <v>31.6</v>
      </c>
      <c r="G109" s="1" t="s">
        <v>2053</v>
      </c>
      <c r="H109" s="1" t="s">
        <v>317</v>
      </c>
      <c r="I109" s="1" t="s">
        <v>2064</v>
      </c>
      <c r="J109" s="1" t="s">
        <v>1998</v>
      </c>
    </row>
    <row r="110" spans="1:10" x14ac:dyDescent="0.25">
      <c r="A110" s="2580">
        <v>54.154154154154149</v>
      </c>
      <c r="B110" s="2580">
        <v>32.832832832832828</v>
      </c>
      <c r="C110" s="2580">
        <v>13.013013013013012</v>
      </c>
      <c r="D110" s="2580">
        <v>13</v>
      </c>
      <c r="E110" s="2580">
        <v>32.799999999999997</v>
      </c>
      <c r="F110" s="2580">
        <v>54.1</v>
      </c>
      <c r="G110" s="1" t="s">
        <v>2054</v>
      </c>
      <c r="H110" s="1" t="s">
        <v>317</v>
      </c>
      <c r="I110" s="1" t="s">
        <v>2064</v>
      </c>
      <c r="J110" s="1" t="s">
        <v>1997</v>
      </c>
    </row>
    <row r="111" spans="1:10" x14ac:dyDescent="0.25">
      <c r="A111" s="2580">
        <v>29.399585921325052</v>
      </c>
      <c r="B111" s="2580">
        <v>46.997929606625256</v>
      </c>
      <c r="C111" s="2580">
        <v>23.602484472049692</v>
      </c>
      <c r="D111" s="2580">
        <v>22.8</v>
      </c>
      <c r="E111" s="2580">
        <v>45.4</v>
      </c>
      <c r="F111" s="2580">
        <v>28.4</v>
      </c>
      <c r="G111" s="1" t="s">
        <v>2055</v>
      </c>
      <c r="H111" s="1" t="s">
        <v>317</v>
      </c>
      <c r="I111" s="1" t="s">
        <v>2064</v>
      </c>
      <c r="J111" s="1" t="s">
        <v>1995</v>
      </c>
    </row>
    <row r="112" spans="1:10" x14ac:dyDescent="0.25">
      <c r="A112" s="2580">
        <v>3.8540385403854032</v>
      </c>
      <c r="B112" s="2580">
        <v>2.0500205002050018</v>
      </c>
      <c r="C112" s="2580">
        <v>94.095940959409575</v>
      </c>
      <c r="D112" s="2580">
        <v>91.8</v>
      </c>
      <c r="E112" s="2580">
        <v>2</v>
      </c>
      <c r="F112" s="2580">
        <v>3.76</v>
      </c>
      <c r="G112" s="1" t="s">
        <v>2056</v>
      </c>
      <c r="H112" s="1" t="s">
        <v>317</v>
      </c>
      <c r="I112" s="1" t="s">
        <v>2064</v>
      </c>
      <c r="J112" s="1" t="s">
        <v>1994</v>
      </c>
    </row>
    <row r="113" spans="1:10" x14ac:dyDescent="0.25">
      <c r="A113" s="2580">
        <v>8.6629944917376047</v>
      </c>
      <c r="B113" s="2580">
        <v>54.28142213319979</v>
      </c>
      <c r="C113" s="2580">
        <v>37.055583375062589</v>
      </c>
      <c r="D113" s="2580">
        <v>37</v>
      </c>
      <c r="E113" s="2580">
        <v>54.2</v>
      </c>
      <c r="F113" s="2580">
        <v>8.65</v>
      </c>
      <c r="G113" s="1" t="s">
        <v>2009</v>
      </c>
      <c r="H113" s="1" t="s">
        <v>317</v>
      </c>
      <c r="I113" s="1" t="s">
        <v>2064</v>
      </c>
      <c r="J113" s="1" t="s">
        <v>1990</v>
      </c>
    </row>
    <row r="114" spans="1:10" x14ac:dyDescent="0.25">
      <c r="A114" s="2580">
        <v>5.5226824457593677</v>
      </c>
      <c r="B114" s="2580">
        <v>12.721893491124259</v>
      </c>
      <c r="C114" s="2580">
        <v>81.755424063116365</v>
      </c>
      <c r="D114" s="2580">
        <v>82.9</v>
      </c>
      <c r="E114" s="2580">
        <v>12.9</v>
      </c>
      <c r="F114" s="2580">
        <v>5.6</v>
      </c>
      <c r="G114" s="1" t="s">
        <v>2010</v>
      </c>
      <c r="H114" s="1" t="s">
        <v>317</v>
      </c>
      <c r="I114" s="1" t="s">
        <v>2064</v>
      </c>
      <c r="J114" s="1" t="s">
        <v>1991</v>
      </c>
    </row>
    <row r="115" spans="1:10" x14ac:dyDescent="0.25">
      <c r="A115" s="2580">
        <v>4.2095790420957906</v>
      </c>
      <c r="B115" s="2580">
        <v>17.498250174982502</v>
      </c>
      <c r="C115" s="2580">
        <v>78.292170782921715</v>
      </c>
      <c r="D115" s="2580">
        <v>78.3</v>
      </c>
      <c r="E115" s="2580">
        <v>17.5</v>
      </c>
      <c r="F115" s="2580">
        <v>4.21</v>
      </c>
      <c r="G115" s="1" t="s">
        <v>2011</v>
      </c>
      <c r="H115" s="1" t="s">
        <v>317</v>
      </c>
      <c r="I115" s="1" t="s">
        <v>2064</v>
      </c>
      <c r="J115" s="1" t="s">
        <v>1991</v>
      </c>
    </row>
    <row r="116" spans="1:10" x14ac:dyDescent="0.25">
      <c r="A116" s="2580">
        <v>11.84738955823293</v>
      </c>
      <c r="B116" s="2580">
        <v>33.232931726907623</v>
      </c>
      <c r="C116" s="2580">
        <v>54.91967871485943</v>
      </c>
      <c r="D116" s="2580">
        <v>54.7</v>
      </c>
      <c r="E116" s="2580">
        <v>33.1</v>
      </c>
      <c r="F116" s="2580">
        <v>11.8</v>
      </c>
      <c r="G116" s="1" t="s">
        <v>2012</v>
      </c>
      <c r="H116" s="1" t="s">
        <v>317</v>
      </c>
      <c r="I116" s="1" t="s">
        <v>2064</v>
      </c>
      <c r="J116" s="1" t="s">
        <v>1992</v>
      </c>
    </row>
    <row r="117" spans="1:10" x14ac:dyDescent="0.25">
      <c r="A117" s="2580">
        <v>16.701030927835049</v>
      </c>
      <c r="B117" s="2580">
        <v>31.649484536082468</v>
      </c>
      <c r="C117" s="2580">
        <v>51.649484536082468</v>
      </c>
      <c r="D117" s="2580">
        <v>50.1</v>
      </c>
      <c r="E117" s="2580">
        <v>30.7</v>
      </c>
      <c r="F117" s="2580">
        <v>16.2</v>
      </c>
      <c r="G117" s="1" t="s">
        <v>2013</v>
      </c>
      <c r="H117" s="1" t="s">
        <v>317</v>
      </c>
      <c r="I117" s="1" t="s">
        <v>2064</v>
      </c>
      <c r="J117" s="1" t="s">
        <v>1993</v>
      </c>
    </row>
    <row r="118" spans="1:10" x14ac:dyDescent="0.25">
      <c r="A118" s="2580">
        <v>48.68292682926829</v>
      </c>
      <c r="B118" s="2580">
        <v>32.195121951219512</v>
      </c>
      <c r="C118" s="2580">
        <v>19.121951219512194</v>
      </c>
      <c r="D118" s="2580">
        <v>19.600000000000001</v>
      </c>
      <c r="E118" s="2580">
        <v>33</v>
      </c>
      <c r="F118" s="2580">
        <v>49.9</v>
      </c>
      <c r="G118" s="1" t="s">
        <v>2057</v>
      </c>
      <c r="H118" s="1" t="s">
        <v>317</v>
      </c>
      <c r="I118" s="1" t="s">
        <v>2064</v>
      </c>
      <c r="J118" s="1" t="s">
        <v>1997</v>
      </c>
    </row>
    <row r="119" spans="1:10" x14ac:dyDescent="0.25">
      <c r="A119" s="2580">
        <v>31.573604060913706</v>
      </c>
      <c r="B119" s="2580">
        <v>18.071065989847714</v>
      </c>
      <c r="C119" s="2580">
        <v>50.35532994923858</v>
      </c>
      <c r="D119" s="2580">
        <v>49.6</v>
      </c>
      <c r="E119" s="2580">
        <v>17.8</v>
      </c>
      <c r="F119" s="2580">
        <v>31.1</v>
      </c>
      <c r="G119" s="1" t="s">
        <v>1947</v>
      </c>
      <c r="H119" s="1" t="s">
        <v>317</v>
      </c>
      <c r="I119" s="1" t="s">
        <v>2063</v>
      </c>
      <c r="J119" s="1" t="s">
        <v>1996</v>
      </c>
    </row>
    <row r="120" spans="1:10" x14ac:dyDescent="0.25">
      <c r="A120" s="2580">
        <v>31.362725450901809</v>
      </c>
      <c r="B120" s="2580">
        <v>18.537074148296597</v>
      </c>
      <c r="C120" s="2580">
        <v>50.100200400801612</v>
      </c>
      <c r="D120" s="2580">
        <v>50</v>
      </c>
      <c r="E120" s="2580">
        <v>18.5</v>
      </c>
      <c r="F120" s="2580">
        <v>31.3</v>
      </c>
      <c r="G120" s="1" t="s">
        <v>1958</v>
      </c>
      <c r="H120" s="1" t="s">
        <v>317</v>
      </c>
      <c r="I120" s="1" t="s">
        <v>2063</v>
      </c>
      <c r="J120" s="1" t="s">
        <v>1996</v>
      </c>
    </row>
    <row r="121" spans="1:10" x14ac:dyDescent="0.25">
      <c r="A121" s="2580">
        <v>45.273631840796021</v>
      </c>
      <c r="B121" s="2580">
        <v>21.890547263681594</v>
      </c>
      <c r="C121" s="2580">
        <v>32.835820895522389</v>
      </c>
      <c r="D121" s="2580">
        <v>33</v>
      </c>
      <c r="E121" s="2580">
        <v>22</v>
      </c>
      <c r="F121" s="2580">
        <v>45.5</v>
      </c>
      <c r="G121" s="1" t="s">
        <v>1978</v>
      </c>
      <c r="H121" s="1" t="s">
        <v>317</v>
      </c>
      <c r="I121" s="1" t="s">
        <v>2063</v>
      </c>
      <c r="J121" s="1" t="s">
        <v>1997</v>
      </c>
    </row>
    <row r="122" spans="1:10" x14ac:dyDescent="0.25">
      <c r="A122" s="2580">
        <v>31.362725450901809</v>
      </c>
      <c r="B122" s="2580">
        <v>18.537074148296597</v>
      </c>
      <c r="C122" s="2580">
        <v>50.100200400801612</v>
      </c>
      <c r="D122" s="2580">
        <v>50</v>
      </c>
      <c r="E122" s="2580">
        <v>18.5</v>
      </c>
      <c r="F122" s="2580">
        <v>31.3</v>
      </c>
      <c r="G122" s="1" t="s">
        <v>1958</v>
      </c>
      <c r="H122" s="1" t="s">
        <v>317</v>
      </c>
      <c r="I122" s="1" t="s">
        <v>2063</v>
      </c>
      <c r="J122" s="1" t="s">
        <v>1996</v>
      </c>
    </row>
    <row r="123" spans="1:10" x14ac:dyDescent="0.25">
      <c r="A123" s="2580">
        <v>45.273631840796021</v>
      </c>
      <c r="B123" s="2580">
        <v>21.890547263681594</v>
      </c>
      <c r="C123" s="2580">
        <v>32.835820895522389</v>
      </c>
      <c r="D123" s="2580">
        <v>33</v>
      </c>
      <c r="E123" s="2580">
        <v>22</v>
      </c>
      <c r="F123" s="2580">
        <v>45.5</v>
      </c>
      <c r="G123" s="1" t="s">
        <v>1978</v>
      </c>
      <c r="H123" s="1" t="s">
        <v>317</v>
      </c>
      <c r="I123" s="1" t="s">
        <v>2063</v>
      </c>
      <c r="J123" s="1" t="s">
        <v>1997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G1" sqref="G1:G1048576"/>
    </sheetView>
  </sheetViews>
  <sheetFormatPr defaultRowHeight="15" x14ac:dyDescent="0.25"/>
  <cols>
    <col min="1" max="3" width="12" style="443" bestFit="1" customWidth="1" collapsed="1"/>
    <col min="4" max="4" width="6" style="443" bestFit="1" customWidth="1" collapsed="1"/>
    <col min="5" max="5" width="5" style="443" bestFit="1" customWidth="1" collapsed="1"/>
    <col min="6" max="6" width="5.28515625" style="443" bestFit="1" customWidth="1" collapsed="1"/>
    <col min="7" max="7" width="11.7109375" style="443" bestFit="1" customWidth="1" collapsed="1"/>
    <col min="8" max="8" width="7.7109375" style="443" bestFit="1" customWidth="1" collapsed="1"/>
    <col min="9" max="9" width="11.7109375" style="443" bestFit="1" customWidth="1" collapsed="1"/>
    <col min="10" max="10" width="12.28515625" style="443" bestFit="1" customWidth="1" collapsed="1"/>
  </cols>
  <sheetData>
    <row r="1" spans="1:10" x14ac:dyDescent="0.25">
      <c r="A1" s="442" t="s">
        <v>2003</v>
      </c>
      <c r="B1" s="442" t="s">
        <v>2004</v>
      </c>
      <c r="C1" s="442" t="s">
        <v>2005</v>
      </c>
      <c r="D1" s="442" t="s">
        <v>1987</v>
      </c>
      <c r="E1" s="442" t="s">
        <v>1986</v>
      </c>
      <c r="F1" s="442" t="s">
        <v>1985</v>
      </c>
      <c r="G1" s="442" t="s">
        <v>2006</v>
      </c>
      <c r="H1" s="442" t="s">
        <v>2007</v>
      </c>
      <c r="I1" s="442" t="s">
        <v>2008</v>
      </c>
      <c r="J1" s="442" t="s">
        <v>1988</v>
      </c>
    </row>
    <row r="2" spans="1:10" x14ac:dyDescent="0.25">
      <c r="A2" s="2580">
        <v>11.553784860557768</v>
      </c>
      <c r="B2" s="2580">
        <v>50.398406374501988</v>
      </c>
      <c r="C2" s="2580">
        <v>38.047808764940235</v>
      </c>
      <c r="D2" s="2580">
        <v>38.200000000000003</v>
      </c>
      <c r="E2" s="2580">
        <v>50.6</v>
      </c>
      <c r="F2" s="2580">
        <v>11.6</v>
      </c>
      <c r="G2" s="1" t="s">
        <v>2009</v>
      </c>
      <c r="H2" s="1" t="s">
        <v>317</v>
      </c>
      <c r="I2" s="1" t="s">
        <v>2063</v>
      </c>
      <c r="J2" s="1" t="s">
        <v>1990</v>
      </c>
    </row>
    <row r="3" spans="1:10" x14ac:dyDescent="0.25">
      <c r="A3" s="2580">
        <v>6.1220413462498753</v>
      </c>
      <c r="B3" s="2580">
        <v>17.477279536602417</v>
      </c>
      <c r="C3" s="2580">
        <v>76.400679117147718</v>
      </c>
      <c r="D3" s="2580">
        <v>76.5</v>
      </c>
      <c r="E3" s="2580">
        <v>17.5</v>
      </c>
      <c r="F3" s="2580">
        <v>6.13</v>
      </c>
      <c r="G3" s="1" t="s">
        <v>2010</v>
      </c>
      <c r="H3" s="1" t="s">
        <v>317</v>
      </c>
      <c r="I3" s="1" t="s">
        <v>2063</v>
      </c>
      <c r="J3" s="1" t="s">
        <v>1991</v>
      </c>
    </row>
    <row r="4" spans="1:10" x14ac:dyDescent="0.25">
      <c r="A4" s="2580">
        <v>4.9751243781094532</v>
      </c>
      <c r="B4" s="2580">
        <v>21.890547263681594</v>
      </c>
      <c r="C4" s="2580">
        <v>73.134328358208961</v>
      </c>
      <c r="D4" s="2580">
        <v>73.5</v>
      </c>
      <c r="E4" s="2580">
        <v>22</v>
      </c>
      <c r="F4" s="2580">
        <v>5</v>
      </c>
      <c r="G4" s="1" t="s">
        <v>2011</v>
      </c>
      <c r="H4" s="1" t="s">
        <v>317</v>
      </c>
      <c r="I4" s="1" t="s">
        <v>2063</v>
      </c>
      <c r="J4" s="1" t="s">
        <v>1992</v>
      </c>
    </row>
    <row r="5" spans="1:10" x14ac:dyDescent="0.25">
      <c r="A5" s="2580">
        <v>10.030090270812437</v>
      </c>
      <c r="B5" s="2580">
        <v>33.801404212637919</v>
      </c>
      <c r="C5" s="2580">
        <v>56.168505516549651</v>
      </c>
      <c r="D5" s="2580">
        <v>56</v>
      </c>
      <c r="E5" s="2580">
        <v>33.700000000000003</v>
      </c>
      <c r="F5" s="2580">
        <v>10</v>
      </c>
      <c r="G5" s="1" t="s">
        <v>2012</v>
      </c>
      <c r="H5" s="1" t="s">
        <v>317</v>
      </c>
      <c r="I5" s="1" t="s">
        <v>2063</v>
      </c>
      <c r="J5" s="1" t="s">
        <v>1992</v>
      </c>
    </row>
    <row r="6" spans="1:10" x14ac:dyDescent="0.25">
      <c r="A6" s="2580">
        <v>17.119838872104733</v>
      </c>
      <c r="B6" s="2580">
        <v>38.670694864048336</v>
      </c>
      <c r="C6" s="2580">
        <v>44.209466263846927</v>
      </c>
      <c r="D6" s="2580">
        <v>43.9</v>
      </c>
      <c r="E6" s="2580">
        <v>38.4</v>
      </c>
      <c r="F6" s="2580">
        <v>17</v>
      </c>
      <c r="G6" s="1" t="s">
        <v>2013</v>
      </c>
      <c r="H6" s="1" t="s">
        <v>317</v>
      </c>
      <c r="I6" s="1" t="s">
        <v>2063</v>
      </c>
      <c r="J6" s="1" t="s">
        <v>1993</v>
      </c>
    </row>
    <row r="7" spans="1:10" x14ac:dyDescent="0.25">
      <c r="A7" s="2580">
        <v>17.588932806324109</v>
      </c>
      <c r="B7" s="2580">
        <v>30.830039525691699</v>
      </c>
      <c r="C7" s="2580">
        <v>51.581027667984188</v>
      </c>
      <c r="D7" s="2580">
        <v>52.2</v>
      </c>
      <c r="E7" s="2580">
        <v>31.2</v>
      </c>
      <c r="F7" s="2580">
        <v>17.8</v>
      </c>
      <c r="G7" s="1" t="s">
        <v>2014</v>
      </c>
      <c r="H7" s="1" t="s">
        <v>317</v>
      </c>
      <c r="I7" s="1" t="s">
        <v>2063</v>
      </c>
      <c r="J7" s="1" t="s">
        <v>1993</v>
      </c>
    </row>
    <row r="8" spans="1:10" x14ac:dyDescent="0.25">
      <c r="A8" s="2580">
        <v>24.233432245301682</v>
      </c>
      <c r="B8" s="2580">
        <v>60.435212660731949</v>
      </c>
      <c r="C8" s="2580">
        <v>15.331355093966371</v>
      </c>
      <c r="D8" s="2580">
        <v>15.5</v>
      </c>
      <c r="E8" s="2580">
        <v>61.1</v>
      </c>
      <c r="F8" s="2580">
        <v>24.5</v>
      </c>
      <c r="G8" s="1" t="s">
        <v>2015</v>
      </c>
      <c r="H8" s="1" t="s">
        <v>317</v>
      </c>
      <c r="I8" s="1" t="s">
        <v>2063</v>
      </c>
      <c r="J8" s="1" t="s">
        <v>1990</v>
      </c>
    </row>
    <row r="9" spans="1:10" x14ac:dyDescent="0.25">
      <c r="A9" s="2580">
        <v>9.5452273863068466</v>
      </c>
      <c r="B9" s="2580">
        <v>27.486256871564219</v>
      </c>
      <c r="C9" s="2580">
        <v>62.968515742128936</v>
      </c>
      <c r="D9" s="2580">
        <v>63</v>
      </c>
      <c r="E9" s="2580">
        <v>27.5</v>
      </c>
      <c r="F9" s="2580">
        <v>9.5500000000000007</v>
      </c>
      <c r="G9" s="1" t="s">
        <v>2016</v>
      </c>
      <c r="H9" s="1" t="s">
        <v>317</v>
      </c>
      <c r="I9" s="1" t="s">
        <v>2063</v>
      </c>
      <c r="J9" s="1" t="s">
        <v>1992</v>
      </c>
    </row>
    <row r="10" spans="1:10" x14ac:dyDescent="0.25">
      <c r="A10" s="2580">
        <v>8.0726538849646818</v>
      </c>
      <c r="B10" s="2580">
        <v>9.0817356205852668</v>
      </c>
      <c r="C10" s="2580">
        <v>82.845610494450042</v>
      </c>
      <c r="D10" s="2580">
        <v>82.1</v>
      </c>
      <c r="E10" s="2580">
        <v>9</v>
      </c>
      <c r="F10" s="2580">
        <v>8</v>
      </c>
      <c r="G10" s="1" t="s">
        <v>2017</v>
      </c>
      <c r="H10" s="1" t="s">
        <v>317</v>
      </c>
      <c r="I10" s="1" t="s">
        <v>2063</v>
      </c>
      <c r="J10" s="1" t="s">
        <v>1991</v>
      </c>
    </row>
    <row r="11" spans="1:10" x14ac:dyDescent="0.25">
      <c r="A11" s="2580">
        <v>14.955134596211366</v>
      </c>
      <c r="B11" s="2580">
        <v>63.110667996011962</v>
      </c>
      <c r="C11" s="2580">
        <v>21.934197407776672</v>
      </c>
      <c r="D11" s="2580">
        <v>22</v>
      </c>
      <c r="E11" s="2580">
        <v>63.3</v>
      </c>
      <c r="F11" s="2580">
        <v>15</v>
      </c>
      <c r="G11" s="1" t="s">
        <v>2018</v>
      </c>
      <c r="H11" s="1" t="s">
        <v>317</v>
      </c>
      <c r="I11" s="1" t="s">
        <v>2063</v>
      </c>
      <c r="J11" s="1" t="s">
        <v>1990</v>
      </c>
    </row>
    <row r="12" spans="1:10" x14ac:dyDescent="0.25">
      <c r="A12" s="2580">
        <v>18.245264207377868</v>
      </c>
      <c r="B12" s="2580">
        <v>64.307078763708873</v>
      </c>
      <c r="C12" s="2580">
        <v>17.447657028913262</v>
      </c>
      <c r="D12" s="2580">
        <v>17.5</v>
      </c>
      <c r="E12" s="2580">
        <v>64.5</v>
      </c>
      <c r="F12" s="2580">
        <v>18.3</v>
      </c>
      <c r="G12" s="1" t="s">
        <v>2019</v>
      </c>
      <c r="H12" s="1" t="s">
        <v>317</v>
      </c>
      <c r="I12" s="1" t="s">
        <v>2063</v>
      </c>
      <c r="J12" s="1" t="s">
        <v>1990</v>
      </c>
    </row>
    <row r="13" spans="1:10" x14ac:dyDescent="0.25">
      <c r="A13" s="2580">
        <v>10.079840319361278</v>
      </c>
      <c r="B13" s="2580">
        <v>17.964071856287426</v>
      </c>
      <c r="C13" s="2580">
        <v>71.9560878243513</v>
      </c>
      <c r="D13" s="2580">
        <v>72.099999999999994</v>
      </c>
      <c r="E13" s="2580">
        <v>18</v>
      </c>
      <c r="F13" s="2580">
        <v>10.1</v>
      </c>
      <c r="G13" s="1" t="s">
        <v>2020</v>
      </c>
      <c r="H13" s="1" t="s">
        <v>317</v>
      </c>
      <c r="I13" s="1" t="s">
        <v>2063</v>
      </c>
      <c r="J13" s="1" t="s">
        <v>1992</v>
      </c>
    </row>
    <row r="14" spans="1:10" x14ac:dyDescent="0.25">
      <c r="A14" s="2580">
        <v>22.791164658634539</v>
      </c>
      <c r="B14" s="2580">
        <v>64.056224899598391</v>
      </c>
      <c r="C14" s="2580">
        <v>13.152610441767068</v>
      </c>
      <c r="D14" s="2580">
        <v>13.1</v>
      </c>
      <c r="E14" s="2580">
        <v>63.8</v>
      </c>
      <c r="F14" s="2580">
        <v>22.7</v>
      </c>
      <c r="G14" s="1" t="s">
        <v>2021</v>
      </c>
      <c r="H14" s="1" t="s">
        <v>317</v>
      </c>
      <c r="I14" s="1" t="s">
        <v>2063</v>
      </c>
      <c r="J14" s="1" t="s">
        <v>1990</v>
      </c>
    </row>
    <row r="15" spans="1:10" x14ac:dyDescent="0.25">
      <c r="A15" s="2580">
        <v>4.6329723225030088</v>
      </c>
      <c r="B15" s="2580">
        <v>6.4179703168872848</v>
      </c>
      <c r="C15" s="2580">
        <v>88.949057360609714</v>
      </c>
      <c r="D15" s="2580">
        <v>88.7</v>
      </c>
      <c r="E15" s="2580">
        <v>6.4</v>
      </c>
      <c r="F15" s="2580">
        <v>4.62</v>
      </c>
      <c r="G15" s="1" t="s">
        <v>2022</v>
      </c>
      <c r="H15" s="1" t="s">
        <v>317</v>
      </c>
      <c r="I15" s="1" t="s">
        <v>2063</v>
      </c>
      <c r="J15" s="1" t="s">
        <v>1994</v>
      </c>
    </row>
    <row r="16" spans="1:10" x14ac:dyDescent="0.25">
      <c r="A16" s="2580">
        <v>16.981132075471699</v>
      </c>
      <c r="B16" s="2580">
        <v>58.589870903674274</v>
      </c>
      <c r="C16" s="2580">
        <v>24.42899702085402</v>
      </c>
      <c r="D16" s="2580">
        <v>24.6</v>
      </c>
      <c r="E16" s="2580">
        <v>59</v>
      </c>
      <c r="F16" s="2580">
        <v>17.100000000000001</v>
      </c>
      <c r="G16" s="1" t="s">
        <v>2023</v>
      </c>
      <c r="H16" s="1" t="s">
        <v>317</v>
      </c>
      <c r="I16" s="1" t="s">
        <v>2063</v>
      </c>
      <c r="J16" s="1" t="s">
        <v>1990</v>
      </c>
    </row>
    <row r="17" spans="1:10" x14ac:dyDescent="0.25">
      <c r="A17" s="2580">
        <v>26.479438314944833</v>
      </c>
      <c r="B17" s="2580">
        <v>31.293881644934803</v>
      </c>
      <c r="C17" s="2580">
        <v>42.226680040120364</v>
      </c>
      <c r="D17" s="2580">
        <v>42.1</v>
      </c>
      <c r="E17" s="2580">
        <v>31.2</v>
      </c>
      <c r="F17" s="2580">
        <v>26.4</v>
      </c>
      <c r="G17" s="1" t="s">
        <v>2024</v>
      </c>
      <c r="H17" s="1" t="s">
        <v>317</v>
      </c>
      <c r="I17" s="1" t="s">
        <v>2063</v>
      </c>
      <c r="J17" s="1" t="s">
        <v>1993</v>
      </c>
    </row>
    <row r="18" spans="1:10" x14ac:dyDescent="0.25">
      <c r="A18" s="2580">
        <v>29.761904761904763</v>
      </c>
      <c r="B18" s="2580">
        <v>31.746031746031747</v>
      </c>
      <c r="C18" s="2580">
        <v>38.492063492063494</v>
      </c>
      <c r="D18" s="2580">
        <v>38.799999999999997</v>
      </c>
      <c r="E18" s="2580">
        <v>32</v>
      </c>
      <c r="F18" s="2580">
        <v>30</v>
      </c>
      <c r="G18" s="1" t="s">
        <v>2025</v>
      </c>
      <c r="H18" s="1" t="s">
        <v>317</v>
      </c>
      <c r="I18" s="1" t="s">
        <v>2063</v>
      </c>
      <c r="J18" s="1" t="s">
        <v>1995</v>
      </c>
    </row>
    <row r="19" spans="1:10" x14ac:dyDescent="0.25">
      <c r="A19" s="2580">
        <v>4.7523761880940469</v>
      </c>
      <c r="B19" s="2580">
        <v>8.0040020010005009</v>
      </c>
      <c r="C19" s="2580">
        <v>87.243621810905466</v>
      </c>
      <c r="D19" s="2580">
        <v>87.2</v>
      </c>
      <c r="E19" s="2580">
        <v>8</v>
      </c>
      <c r="F19" s="2580">
        <v>4.75</v>
      </c>
      <c r="G19" s="1" t="s">
        <v>2026</v>
      </c>
      <c r="H19" s="1" t="s">
        <v>317</v>
      </c>
      <c r="I19" s="1" t="s">
        <v>2063</v>
      </c>
      <c r="J19" s="1" t="s">
        <v>1991</v>
      </c>
    </row>
    <row r="20" spans="1:10" x14ac:dyDescent="0.25">
      <c r="A20" s="2580">
        <v>2.1847070506454815</v>
      </c>
      <c r="B20" s="2580">
        <v>2.7805362462760672</v>
      </c>
      <c r="C20" s="2580">
        <v>95.034756703078443</v>
      </c>
      <c r="D20" s="2580">
        <v>95.7</v>
      </c>
      <c r="E20" s="2580">
        <v>2.8</v>
      </c>
      <c r="F20" s="2580">
        <v>2.2000000000000002</v>
      </c>
      <c r="G20" s="1" t="s">
        <v>2027</v>
      </c>
      <c r="H20" s="1" t="s">
        <v>317</v>
      </c>
      <c r="I20" s="1" t="s">
        <v>2063</v>
      </c>
      <c r="J20" s="1" t="s">
        <v>1994</v>
      </c>
    </row>
    <row r="21" spans="1:10" x14ac:dyDescent="0.25">
      <c r="A21" s="2580">
        <v>4.0040040040040035</v>
      </c>
      <c r="B21" s="2580">
        <v>12.012012012012011</v>
      </c>
      <c r="C21" s="2580">
        <v>83.983983983983975</v>
      </c>
      <c r="D21" s="2580">
        <v>83.9</v>
      </c>
      <c r="E21" s="2580">
        <v>12</v>
      </c>
      <c r="F21" s="2580">
        <v>4</v>
      </c>
      <c r="G21" s="1" t="s">
        <v>2028</v>
      </c>
      <c r="H21" s="1" t="s">
        <v>317</v>
      </c>
      <c r="I21" s="1" t="s">
        <v>2063</v>
      </c>
      <c r="J21" s="1" t="s">
        <v>1991</v>
      </c>
    </row>
    <row r="22" spans="1:10" x14ac:dyDescent="0.25">
      <c r="A22" s="2580">
        <v>19.641076769690926</v>
      </c>
      <c r="B22" s="2580">
        <v>30.109670987038882</v>
      </c>
      <c r="C22" s="2580">
        <v>50.249252243270192</v>
      </c>
      <c r="D22" s="2580">
        <v>50.4</v>
      </c>
      <c r="E22" s="2580">
        <v>30.2</v>
      </c>
      <c r="F22" s="2580">
        <v>19.7</v>
      </c>
      <c r="G22" s="1" t="s">
        <v>2029</v>
      </c>
      <c r="H22" s="1" t="s">
        <v>317</v>
      </c>
      <c r="I22" s="1" t="s">
        <v>2063</v>
      </c>
      <c r="J22" s="1" t="s">
        <v>1993</v>
      </c>
    </row>
    <row r="23" spans="1:10" x14ac:dyDescent="0.25">
      <c r="A23" s="2580">
        <v>21.787148594377509</v>
      </c>
      <c r="B23" s="2580">
        <v>35.040160642570278</v>
      </c>
      <c r="C23" s="2580">
        <v>43.172690763052209</v>
      </c>
      <c r="D23" s="2580">
        <v>43</v>
      </c>
      <c r="E23" s="2580">
        <v>34.9</v>
      </c>
      <c r="F23" s="2580">
        <v>21.7</v>
      </c>
      <c r="G23" s="1" t="s">
        <v>2030</v>
      </c>
      <c r="H23" s="1" t="s">
        <v>317</v>
      </c>
      <c r="I23" s="1" t="s">
        <v>2063</v>
      </c>
      <c r="J23" s="1" t="s">
        <v>1993</v>
      </c>
    </row>
    <row r="24" spans="1:10" x14ac:dyDescent="0.25">
      <c r="A24" s="2580">
        <v>21.26379137412237</v>
      </c>
      <c r="B24" s="2580">
        <v>11.735205616850553</v>
      </c>
      <c r="C24" s="2580">
        <v>67.001003009027087</v>
      </c>
      <c r="D24" s="2580">
        <v>66.8</v>
      </c>
      <c r="E24" s="2580">
        <v>11.7</v>
      </c>
      <c r="F24" s="2580">
        <v>21.2</v>
      </c>
      <c r="G24" s="1" t="s">
        <v>2031</v>
      </c>
      <c r="H24" s="1" t="s">
        <v>317</v>
      </c>
      <c r="I24" s="1" t="s">
        <v>2063</v>
      </c>
      <c r="J24" s="1" t="s">
        <v>1996</v>
      </c>
    </row>
    <row r="25" spans="1:10" x14ac:dyDescent="0.25">
      <c r="A25" s="2580">
        <v>52.235772357723569</v>
      </c>
      <c r="B25" s="2580">
        <v>30.487804878048777</v>
      </c>
      <c r="C25" s="2580">
        <v>17.27642276422764</v>
      </c>
      <c r="D25" s="2580">
        <v>17</v>
      </c>
      <c r="E25" s="2580">
        <v>30</v>
      </c>
      <c r="F25" s="2580">
        <v>51.4</v>
      </c>
      <c r="G25" s="1" t="s">
        <v>2032</v>
      </c>
      <c r="H25" s="1" t="s">
        <v>317</v>
      </c>
      <c r="I25" s="1" t="s">
        <v>2063</v>
      </c>
      <c r="J25" s="1" t="s">
        <v>1997</v>
      </c>
    </row>
    <row r="26" spans="1:10" x14ac:dyDescent="0.25">
      <c r="A26" s="2580">
        <v>14.028056112224451</v>
      </c>
      <c r="B26" s="2580">
        <v>21.042084168336675</v>
      </c>
      <c r="C26" s="2580">
        <v>64.92985971943888</v>
      </c>
      <c r="D26" s="2580">
        <v>64.8</v>
      </c>
      <c r="E26" s="2580">
        <v>21</v>
      </c>
      <c r="F26" s="2580">
        <v>14</v>
      </c>
      <c r="G26" s="1" t="s">
        <v>2033</v>
      </c>
      <c r="H26" s="1" t="s">
        <v>317</v>
      </c>
      <c r="I26" s="1" t="s">
        <v>2063</v>
      </c>
      <c r="J26" s="1" t="s">
        <v>1992</v>
      </c>
    </row>
    <row r="27" spans="1:10" x14ac:dyDescent="0.25">
      <c r="A27" s="2580">
        <v>7.9920079920079923</v>
      </c>
      <c r="B27" s="2580">
        <v>29.570429570429575</v>
      </c>
      <c r="C27" s="2580">
        <v>62.437562437562441</v>
      </c>
      <c r="D27" s="2580">
        <v>62.5</v>
      </c>
      <c r="E27" s="2580">
        <v>29.6</v>
      </c>
      <c r="F27" s="2580">
        <v>8</v>
      </c>
      <c r="G27" s="1" t="s">
        <v>2034</v>
      </c>
      <c r="H27" s="1" t="s">
        <v>317</v>
      </c>
      <c r="I27" s="1" t="s">
        <v>2063</v>
      </c>
      <c r="J27" s="1" t="s">
        <v>1992</v>
      </c>
    </row>
    <row r="28" spans="1:10" x14ac:dyDescent="0.25">
      <c r="A28" s="2580">
        <v>14.098690835850956</v>
      </c>
      <c r="B28" s="2580">
        <v>35.246727089627392</v>
      </c>
      <c r="C28" s="2580">
        <v>50.654582074521649</v>
      </c>
      <c r="D28" s="2580">
        <v>50.3</v>
      </c>
      <c r="E28" s="2580">
        <v>35</v>
      </c>
      <c r="F28" s="2580">
        <v>14</v>
      </c>
      <c r="G28" s="1" t="s">
        <v>2035</v>
      </c>
      <c r="H28" s="1" t="s">
        <v>317</v>
      </c>
      <c r="I28" s="1" t="s">
        <v>2063</v>
      </c>
      <c r="J28" s="1" t="s">
        <v>1993</v>
      </c>
    </row>
    <row r="29" spans="1:10" x14ac:dyDescent="0.25">
      <c r="A29" s="2580">
        <v>6.6</v>
      </c>
      <c r="B29" s="2580">
        <v>8.4</v>
      </c>
      <c r="C29" s="2580">
        <v>85</v>
      </c>
      <c r="D29" s="2580">
        <v>85</v>
      </c>
      <c r="E29" s="2580">
        <v>8.4</v>
      </c>
      <c r="F29" s="2580">
        <v>6.6</v>
      </c>
      <c r="G29" s="1" t="s">
        <v>2036</v>
      </c>
      <c r="H29" s="1" t="s">
        <v>317</v>
      </c>
      <c r="I29" s="1" t="s">
        <v>2063</v>
      </c>
      <c r="J29" s="1" t="s">
        <v>1991</v>
      </c>
    </row>
    <row r="30" spans="1:10" x14ac:dyDescent="0.25">
      <c r="A30" s="2580">
        <v>50.454086781029261</v>
      </c>
      <c r="B30" s="2580">
        <v>22.704339051463169</v>
      </c>
      <c r="C30" s="2580">
        <v>26.84157416750757</v>
      </c>
      <c r="D30" s="2580">
        <v>26.6</v>
      </c>
      <c r="E30" s="2580">
        <v>22.5</v>
      </c>
      <c r="F30" s="2580">
        <v>50</v>
      </c>
      <c r="G30" s="1" t="s">
        <v>2037</v>
      </c>
      <c r="H30" s="1" t="s">
        <v>317</v>
      </c>
      <c r="I30" s="1" t="s">
        <v>2063</v>
      </c>
      <c r="J30" s="1" t="s">
        <v>1997</v>
      </c>
    </row>
    <row r="31" spans="1:10" x14ac:dyDescent="0.25">
      <c r="A31" s="2580">
        <v>54.024144869215291</v>
      </c>
      <c r="B31" s="2580">
        <v>29.47686116700201</v>
      </c>
      <c r="C31" s="2580">
        <v>16.498993963782695</v>
      </c>
      <c r="D31" s="2580">
        <v>16.399999999999999</v>
      </c>
      <c r="E31" s="2580">
        <v>29.3</v>
      </c>
      <c r="F31" s="2580">
        <v>53.7</v>
      </c>
      <c r="G31" s="1" t="s">
        <v>2038</v>
      </c>
      <c r="H31" s="1" t="s">
        <v>317</v>
      </c>
      <c r="I31" s="1" t="s">
        <v>2063</v>
      </c>
      <c r="J31" s="1" t="s">
        <v>1997</v>
      </c>
    </row>
    <row r="32" spans="1:10" x14ac:dyDescent="0.25">
      <c r="A32" s="2580">
        <v>52.261306532663312</v>
      </c>
      <c r="B32" s="2580">
        <v>31.658291457286431</v>
      </c>
      <c r="C32" s="2580">
        <v>16.08040201005025</v>
      </c>
      <c r="D32" s="2580">
        <v>16</v>
      </c>
      <c r="E32" s="2580">
        <v>31.5</v>
      </c>
      <c r="F32" s="2580">
        <v>52</v>
      </c>
      <c r="G32" s="1" t="s">
        <v>2039</v>
      </c>
      <c r="H32" s="1" t="s">
        <v>317</v>
      </c>
      <c r="I32" s="1" t="s">
        <v>2063</v>
      </c>
      <c r="J32" s="1" t="s">
        <v>1997</v>
      </c>
    </row>
    <row r="33" spans="1:10" x14ac:dyDescent="0.25">
      <c r="A33" s="2580">
        <v>25.722831505483551</v>
      </c>
      <c r="B33" s="2580">
        <v>19.541375872382854</v>
      </c>
      <c r="C33" s="2580">
        <v>54.735792622133602</v>
      </c>
      <c r="D33" s="2580">
        <v>54.9</v>
      </c>
      <c r="E33" s="2580">
        <v>19.600000000000001</v>
      </c>
      <c r="F33" s="2580">
        <v>25.8</v>
      </c>
      <c r="G33" s="1" t="s">
        <v>2040</v>
      </c>
      <c r="H33" s="1" t="s">
        <v>317</v>
      </c>
      <c r="I33" s="1" t="s">
        <v>2063</v>
      </c>
      <c r="J33" s="1" t="s">
        <v>1996</v>
      </c>
    </row>
    <row r="34" spans="1:10" x14ac:dyDescent="0.25">
      <c r="A34" s="2580">
        <v>30.211480362537763</v>
      </c>
      <c r="B34" s="2580">
        <v>48.841893252769381</v>
      </c>
      <c r="C34" s="2580">
        <v>20.946626384692852</v>
      </c>
      <c r="D34" s="2580">
        <v>20.8</v>
      </c>
      <c r="E34" s="2580">
        <v>48.5</v>
      </c>
      <c r="F34" s="2580">
        <v>30</v>
      </c>
      <c r="G34" s="1" t="s">
        <v>2041</v>
      </c>
      <c r="H34" s="1" t="s">
        <v>317</v>
      </c>
      <c r="I34" s="1" t="s">
        <v>2063</v>
      </c>
      <c r="J34" s="1" t="s">
        <v>1995</v>
      </c>
    </row>
    <row r="35" spans="1:10" x14ac:dyDescent="0.25">
      <c r="A35" s="2580">
        <v>8.9463220675944335</v>
      </c>
      <c r="B35" s="2580">
        <v>8.9463220675944335</v>
      </c>
      <c r="C35" s="2580">
        <v>82.107355864811126</v>
      </c>
      <c r="D35" s="2580">
        <v>82.6</v>
      </c>
      <c r="E35" s="2580">
        <v>9</v>
      </c>
      <c r="F35" s="2580">
        <v>9</v>
      </c>
      <c r="G35" s="1" t="s">
        <v>2042</v>
      </c>
      <c r="H35" s="1" t="s">
        <v>317</v>
      </c>
      <c r="I35" s="1" t="s">
        <v>2063</v>
      </c>
      <c r="J35" s="1" t="s">
        <v>1991</v>
      </c>
    </row>
    <row r="36" spans="1:10" x14ac:dyDescent="0.25">
      <c r="A36" s="2580">
        <v>35.175879396984925</v>
      </c>
      <c r="B36" s="2580">
        <v>28.844221105527634</v>
      </c>
      <c r="C36" s="2580">
        <v>35.97989949748743</v>
      </c>
      <c r="D36" s="2580">
        <v>35.799999999999997</v>
      </c>
      <c r="E36" s="2580">
        <v>28.7</v>
      </c>
      <c r="F36" s="2580">
        <v>35</v>
      </c>
      <c r="G36" s="1" t="s">
        <v>2043</v>
      </c>
      <c r="H36" s="1" t="s">
        <v>317</v>
      </c>
      <c r="I36" s="1" t="s">
        <v>2063</v>
      </c>
      <c r="J36" s="1" t="s">
        <v>1995</v>
      </c>
    </row>
    <row r="37" spans="1:10" x14ac:dyDescent="0.25">
      <c r="A37" s="2580">
        <v>33.696729435084237</v>
      </c>
      <c r="B37" s="2580">
        <v>49.157581764122888</v>
      </c>
      <c r="C37" s="2580">
        <v>17.145688800792865</v>
      </c>
      <c r="D37" s="2580">
        <v>17.3</v>
      </c>
      <c r="E37" s="2580">
        <v>49.6</v>
      </c>
      <c r="F37" s="2580">
        <v>34</v>
      </c>
      <c r="G37" s="1" t="s">
        <v>2044</v>
      </c>
      <c r="H37" s="1" t="s">
        <v>317</v>
      </c>
      <c r="I37" s="1" t="s">
        <v>2063</v>
      </c>
      <c r="J37" s="1" t="s">
        <v>1998</v>
      </c>
    </row>
    <row r="38" spans="1:10" x14ac:dyDescent="0.25">
      <c r="A38" s="2580">
        <v>35.984095427435392</v>
      </c>
      <c r="B38" s="2580">
        <v>28.230616302186878</v>
      </c>
      <c r="C38" s="2580">
        <v>35.785288270377734</v>
      </c>
      <c r="D38" s="2580">
        <v>36</v>
      </c>
      <c r="E38" s="2580">
        <v>28.4</v>
      </c>
      <c r="F38" s="2580">
        <v>36.200000000000003</v>
      </c>
      <c r="G38" s="1" t="s">
        <v>2045</v>
      </c>
      <c r="H38" s="1" t="s">
        <v>317</v>
      </c>
      <c r="I38" s="1" t="s">
        <v>2063</v>
      </c>
      <c r="J38" s="1" t="s">
        <v>1995</v>
      </c>
    </row>
    <row r="39" spans="1:10" x14ac:dyDescent="0.25">
      <c r="A39" s="2580">
        <v>35.671342685370746</v>
      </c>
      <c r="B39" s="2580">
        <v>51.402805611222448</v>
      </c>
      <c r="C39" s="2580">
        <v>12.925851703406815</v>
      </c>
      <c r="D39" s="2580">
        <v>12.9</v>
      </c>
      <c r="E39" s="2580">
        <v>51.3</v>
      </c>
      <c r="F39" s="2580">
        <v>35.6</v>
      </c>
      <c r="G39" s="1" t="s">
        <v>2046</v>
      </c>
      <c r="H39" s="1" t="s">
        <v>317</v>
      </c>
      <c r="I39" s="1" t="s">
        <v>2063</v>
      </c>
      <c r="J39" s="1" t="s">
        <v>1998</v>
      </c>
    </row>
    <row r="40" spans="1:10" x14ac:dyDescent="0.25">
      <c r="A40" s="2580">
        <v>30.382293762575458</v>
      </c>
      <c r="B40" s="2580">
        <v>57.645875251509061</v>
      </c>
      <c r="C40" s="2580">
        <v>11.971830985915496</v>
      </c>
      <c r="D40" s="2580">
        <v>11.9</v>
      </c>
      <c r="E40" s="2580">
        <v>57.3</v>
      </c>
      <c r="F40" s="2580">
        <v>30.2</v>
      </c>
      <c r="G40" s="1" t="s">
        <v>2047</v>
      </c>
      <c r="H40" s="1" t="s">
        <v>317</v>
      </c>
      <c r="I40" s="1" t="s">
        <v>2063</v>
      </c>
      <c r="J40" s="1" t="s">
        <v>1998</v>
      </c>
    </row>
    <row r="41" spans="1:10" x14ac:dyDescent="0.25">
      <c r="A41" s="2580">
        <v>21.756487025948104</v>
      </c>
      <c r="B41" s="2580">
        <v>11.177644710578841</v>
      </c>
      <c r="C41" s="2580">
        <v>67.06586826347305</v>
      </c>
      <c r="D41" s="2580">
        <v>67.2</v>
      </c>
      <c r="E41" s="2580">
        <v>11.2</v>
      </c>
      <c r="F41" s="2580">
        <v>21.8</v>
      </c>
      <c r="G41" s="1" t="s">
        <v>2048</v>
      </c>
      <c r="H41" s="1" t="s">
        <v>317</v>
      </c>
      <c r="I41" s="1" t="s">
        <v>2063</v>
      </c>
      <c r="J41" s="1" t="s">
        <v>1996</v>
      </c>
    </row>
    <row r="42" spans="1:10" x14ac:dyDescent="0.25">
      <c r="A42" s="2580">
        <v>29.713114754098363</v>
      </c>
      <c r="B42" s="2580">
        <v>58.913934426229517</v>
      </c>
      <c r="C42" s="2580">
        <v>11.372950819672132</v>
      </c>
      <c r="D42" s="2580">
        <v>11.1</v>
      </c>
      <c r="E42" s="2580">
        <v>57.5</v>
      </c>
      <c r="F42" s="2580">
        <v>29</v>
      </c>
      <c r="G42" s="1" t="s">
        <v>2049</v>
      </c>
      <c r="H42" s="1" t="s">
        <v>317</v>
      </c>
      <c r="I42" s="1" t="s">
        <v>2063</v>
      </c>
      <c r="J42" s="1" t="s">
        <v>1998</v>
      </c>
    </row>
    <row r="43" spans="1:10" x14ac:dyDescent="0.25">
      <c r="A43" s="2580">
        <v>29.63330029732408</v>
      </c>
      <c r="B43" s="2580">
        <v>55.500495540138743</v>
      </c>
      <c r="C43" s="2580">
        <v>14.866204162537164</v>
      </c>
      <c r="D43" s="2580">
        <v>15</v>
      </c>
      <c r="E43" s="2580">
        <v>56</v>
      </c>
      <c r="F43" s="2580">
        <v>29.9</v>
      </c>
      <c r="G43" s="1" t="s">
        <v>2050</v>
      </c>
      <c r="H43" s="1" t="s">
        <v>317</v>
      </c>
      <c r="I43" s="1" t="s">
        <v>2063</v>
      </c>
      <c r="J43" s="1" t="s">
        <v>1998</v>
      </c>
    </row>
    <row r="44" spans="1:10" x14ac:dyDescent="0.25">
      <c r="A44" s="2580">
        <v>4.7952047952047954</v>
      </c>
      <c r="B44" s="2580">
        <v>7.2927072927072931</v>
      </c>
      <c r="C44" s="2580">
        <v>87.912087912087912</v>
      </c>
      <c r="D44" s="2580">
        <v>88</v>
      </c>
      <c r="E44" s="2580">
        <v>7.3</v>
      </c>
      <c r="F44" s="2580">
        <v>4.8</v>
      </c>
      <c r="G44" s="1" t="s">
        <v>2051</v>
      </c>
      <c r="H44" s="1" t="s">
        <v>317</v>
      </c>
      <c r="I44" s="1" t="s">
        <v>2063</v>
      </c>
      <c r="J44" s="1" t="s">
        <v>1994</v>
      </c>
    </row>
    <row r="45" spans="1:10" x14ac:dyDescent="0.25">
      <c r="A45" s="2580">
        <v>29.789368104312938</v>
      </c>
      <c r="B45" s="2580">
        <v>55.867602808425282</v>
      </c>
      <c r="C45" s="2580">
        <v>14.343029087261787</v>
      </c>
      <c r="D45" s="2580">
        <v>14.3</v>
      </c>
      <c r="E45" s="2580">
        <v>55.7</v>
      </c>
      <c r="F45" s="2580">
        <v>29.7</v>
      </c>
      <c r="G45" s="1" t="s">
        <v>2052</v>
      </c>
      <c r="H45" s="1" t="s">
        <v>317</v>
      </c>
      <c r="I45" s="1" t="s">
        <v>2063</v>
      </c>
      <c r="J45" s="1" t="s">
        <v>1998</v>
      </c>
    </row>
    <row r="46" spans="1:10" x14ac:dyDescent="0.25">
      <c r="A46" s="2580">
        <v>50.704225352112672</v>
      </c>
      <c r="B46" s="2580">
        <v>31.187122736418509</v>
      </c>
      <c r="C46" s="2580">
        <v>18.108651911468812</v>
      </c>
      <c r="D46" s="2580">
        <v>18</v>
      </c>
      <c r="E46" s="2580">
        <v>31</v>
      </c>
      <c r="F46" s="2580">
        <v>50.4</v>
      </c>
      <c r="G46" s="1" t="s">
        <v>2053</v>
      </c>
      <c r="H46" s="1" t="s">
        <v>317</v>
      </c>
      <c r="I46" s="1" t="s">
        <v>2063</v>
      </c>
      <c r="J46" s="1" t="s">
        <v>1997</v>
      </c>
    </row>
    <row r="47" spans="1:10" x14ac:dyDescent="0.25">
      <c r="A47" s="2580">
        <v>53.137651821862349</v>
      </c>
      <c r="B47" s="2580">
        <v>30.668016194331983</v>
      </c>
      <c r="C47" s="2580">
        <v>16.194331983805668</v>
      </c>
      <c r="D47" s="2580">
        <v>16</v>
      </c>
      <c r="E47" s="2580">
        <v>30.3</v>
      </c>
      <c r="F47" s="2580">
        <v>52.5</v>
      </c>
      <c r="G47" s="1" t="s">
        <v>2054</v>
      </c>
      <c r="H47" s="1" t="s">
        <v>317</v>
      </c>
      <c r="I47" s="1" t="s">
        <v>2063</v>
      </c>
      <c r="J47" s="1" t="s">
        <v>1997</v>
      </c>
    </row>
    <row r="48" spans="1:10" x14ac:dyDescent="0.25">
      <c r="A48" s="2580">
        <v>28.109696376101862</v>
      </c>
      <c r="B48" s="2580">
        <v>43.095004897159654</v>
      </c>
      <c r="C48" s="2580">
        <v>28.795298726738494</v>
      </c>
      <c r="D48" s="2580">
        <v>29.4</v>
      </c>
      <c r="E48" s="2580">
        <v>44</v>
      </c>
      <c r="F48" s="2580">
        <v>28.7</v>
      </c>
      <c r="G48" s="1" t="s">
        <v>2055</v>
      </c>
      <c r="H48" s="1" t="s">
        <v>317</v>
      </c>
      <c r="I48" s="1" t="s">
        <v>2063</v>
      </c>
      <c r="J48" s="1" t="s">
        <v>1995</v>
      </c>
    </row>
    <row r="49" spans="1:10" x14ac:dyDescent="0.25">
      <c r="A49" s="2580">
        <v>4.9554013875123886</v>
      </c>
      <c r="B49" s="2580">
        <v>3.8652130822596629</v>
      </c>
      <c r="C49" s="2580">
        <v>91.179385530227947</v>
      </c>
      <c r="D49" s="2580">
        <v>92</v>
      </c>
      <c r="E49" s="2580">
        <v>3.9</v>
      </c>
      <c r="F49" s="2580">
        <v>5</v>
      </c>
      <c r="G49" s="1" t="s">
        <v>2056</v>
      </c>
      <c r="H49" s="1" t="s">
        <v>317</v>
      </c>
      <c r="I49" s="1" t="s">
        <v>2063</v>
      </c>
      <c r="J49" s="1" t="s">
        <v>1994</v>
      </c>
    </row>
    <row r="50" spans="1:10" x14ac:dyDescent="0.25">
      <c r="A50" s="2580">
        <v>11.553784860557768</v>
      </c>
      <c r="B50" s="2580">
        <v>50.398406374501988</v>
      </c>
      <c r="C50" s="2580">
        <v>38.047808764940235</v>
      </c>
      <c r="D50" s="2580">
        <v>38.200000000000003</v>
      </c>
      <c r="E50" s="2580">
        <v>50.6</v>
      </c>
      <c r="F50" s="2580">
        <v>11.6</v>
      </c>
      <c r="G50" s="1" t="s">
        <v>2009</v>
      </c>
      <c r="H50" s="1" t="s">
        <v>317</v>
      </c>
      <c r="I50" s="1" t="s">
        <v>2063</v>
      </c>
      <c r="J50" s="1" t="s">
        <v>1990</v>
      </c>
    </row>
    <row r="51" spans="1:10" x14ac:dyDescent="0.25">
      <c r="A51" s="2580">
        <v>6.1220413462498753</v>
      </c>
      <c r="B51" s="2580">
        <v>17.477279536602417</v>
      </c>
      <c r="C51" s="2580">
        <v>76.400679117147718</v>
      </c>
      <c r="D51" s="2580">
        <v>76.5</v>
      </c>
      <c r="E51" s="2580">
        <v>17.5</v>
      </c>
      <c r="F51" s="2580">
        <v>6.13</v>
      </c>
      <c r="G51" s="1" t="s">
        <v>2010</v>
      </c>
      <c r="H51" s="1" t="s">
        <v>317</v>
      </c>
      <c r="I51" s="1" t="s">
        <v>2063</v>
      </c>
      <c r="J51" s="1" t="s">
        <v>1991</v>
      </c>
    </row>
    <row r="52" spans="1:10" x14ac:dyDescent="0.25">
      <c r="A52" s="2580">
        <v>4.9751243781094532</v>
      </c>
      <c r="B52" s="2580">
        <v>21.890547263681594</v>
      </c>
      <c r="C52" s="2580">
        <v>73.134328358208961</v>
      </c>
      <c r="D52" s="2580">
        <v>73.5</v>
      </c>
      <c r="E52" s="2580">
        <v>22</v>
      </c>
      <c r="F52" s="2580">
        <v>5</v>
      </c>
      <c r="G52" s="1" t="s">
        <v>2011</v>
      </c>
      <c r="H52" s="1" t="s">
        <v>317</v>
      </c>
      <c r="I52" s="1" t="s">
        <v>2063</v>
      </c>
      <c r="J52" s="1" t="s">
        <v>1992</v>
      </c>
    </row>
    <row r="53" spans="1:10" x14ac:dyDescent="0.25">
      <c r="A53" s="2580">
        <v>10.030090270812437</v>
      </c>
      <c r="B53" s="2580">
        <v>33.801404212637919</v>
      </c>
      <c r="C53" s="2580">
        <v>56.168505516549651</v>
      </c>
      <c r="D53" s="2580">
        <v>56</v>
      </c>
      <c r="E53" s="2580">
        <v>33.700000000000003</v>
      </c>
      <c r="F53" s="2580">
        <v>10</v>
      </c>
      <c r="G53" s="1" t="s">
        <v>2012</v>
      </c>
      <c r="H53" s="1" t="s">
        <v>317</v>
      </c>
      <c r="I53" s="1" t="s">
        <v>2063</v>
      </c>
      <c r="J53" s="1" t="s">
        <v>1992</v>
      </c>
    </row>
    <row r="54" spans="1:10" x14ac:dyDescent="0.25">
      <c r="A54" s="2580">
        <v>17.119838872104733</v>
      </c>
      <c r="B54" s="2580">
        <v>38.670694864048336</v>
      </c>
      <c r="C54" s="2580">
        <v>44.209466263846927</v>
      </c>
      <c r="D54" s="2580">
        <v>43.9</v>
      </c>
      <c r="E54" s="2580">
        <v>38.4</v>
      </c>
      <c r="F54" s="2580">
        <v>17</v>
      </c>
      <c r="G54" s="1" t="s">
        <v>2013</v>
      </c>
      <c r="H54" s="1" t="s">
        <v>317</v>
      </c>
      <c r="I54" s="1" t="s">
        <v>2063</v>
      </c>
      <c r="J54" s="1" t="s">
        <v>1993</v>
      </c>
    </row>
    <row r="55" spans="1:10" x14ac:dyDescent="0.25">
      <c r="A55" s="2580">
        <v>51.832993890020362</v>
      </c>
      <c r="B55" s="2580">
        <v>29.837067209775967</v>
      </c>
      <c r="C55" s="2580">
        <v>18.329938900203665</v>
      </c>
      <c r="D55" s="2580">
        <v>18</v>
      </c>
      <c r="E55" s="2580">
        <v>29.3</v>
      </c>
      <c r="F55" s="2580">
        <v>50.9</v>
      </c>
      <c r="G55" s="1" t="s">
        <v>2057</v>
      </c>
      <c r="H55" s="1" t="s">
        <v>317</v>
      </c>
      <c r="I55" s="1" t="s">
        <v>2063</v>
      </c>
      <c r="J55" s="1" t="s">
        <v>1997</v>
      </c>
    </row>
    <row r="56" spans="1:10" x14ac:dyDescent="0.25">
      <c r="A56" s="2580">
        <v>21.449851042701091</v>
      </c>
      <c r="B56" s="2580">
        <v>15.392254220456801</v>
      </c>
      <c r="C56" s="2580">
        <v>63.157894736842103</v>
      </c>
      <c r="D56" s="2580">
        <v>63.6</v>
      </c>
      <c r="E56" s="2580">
        <v>15.5</v>
      </c>
      <c r="F56" s="2580">
        <v>21.6</v>
      </c>
      <c r="G56" s="1" t="s">
        <v>2058</v>
      </c>
      <c r="H56" s="1" t="s">
        <v>317</v>
      </c>
      <c r="I56" s="1" t="s">
        <v>2063</v>
      </c>
      <c r="J56" s="1" t="s">
        <v>1996</v>
      </c>
    </row>
    <row r="57" spans="1:10" x14ac:dyDescent="0.25">
      <c r="A57" s="2580">
        <v>2.0202020202020203</v>
      </c>
      <c r="B57" s="2580">
        <v>3.0303030303030303</v>
      </c>
      <c r="C57" s="2580">
        <v>94.949494949494962</v>
      </c>
      <c r="D57" s="2580">
        <v>94</v>
      </c>
      <c r="E57" s="2580">
        <v>3</v>
      </c>
      <c r="F57" s="2580">
        <v>2</v>
      </c>
      <c r="G57" s="1" t="s">
        <v>2059</v>
      </c>
      <c r="H57" s="1" t="s">
        <v>317</v>
      </c>
      <c r="I57" s="1" t="s">
        <v>2063</v>
      </c>
      <c r="J57" s="1" t="s">
        <v>1994</v>
      </c>
    </row>
    <row r="58" spans="1:10" x14ac:dyDescent="0.25">
      <c r="A58" s="2580">
        <v>26.043737574552683</v>
      </c>
      <c r="B58" s="2580">
        <v>19.284294234592444</v>
      </c>
      <c r="C58" s="2580">
        <v>54.671968190854869</v>
      </c>
      <c r="D58" s="2580">
        <v>55</v>
      </c>
      <c r="E58" s="2580">
        <v>19.399999999999999</v>
      </c>
      <c r="F58" s="2580">
        <v>26.2</v>
      </c>
      <c r="G58" s="1" t="s">
        <v>2060</v>
      </c>
      <c r="H58" s="1" t="s">
        <v>317</v>
      </c>
      <c r="I58" s="1" t="s">
        <v>2063</v>
      </c>
      <c r="J58" s="1" t="s">
        <v>1996</v>
      </c>
    </row>
    <row r="59" spans="1:10" x14ac:dyDescent="0.25">
      <c r="A59" s="2580">
        <v>1.9980019980019978</v>
      </c>
      <c r="B59" s="2580">
        <v>2.197802197802198</v>
      </c>
      <c r="C59" s="2580">
        <v>95.8041958041958</v>
      </c>
      <c r="D59" s="2580">
        <v>95.9</v>
      </c>
      <c r="E59" s="2580">
        <v>2.2000000000000002</v>
      </c>
      <c r="F59" s="2580">
        <v>2</v>
      </c>
      <c r="G59" s="1" t="s">
        <v>1440</v>
      </c>
      <c r="H59" s="1" t="s">
        <v>317</v>
      </c>
      <c r="I59" s="1" t="s">
        <v>2063</v>
      </c>
      <c r="J59" s="1" t="s">
        <v>1994</v>
      </c>
    </row>
    <row r="60" spans="1:10" x14ac:dyDescent="0.25">
      <c r="A60" s="2580">
        <v>20.48929663608563</v>
      </c>
      <c r="B60" s="2580">
        <v>15.290519877675843</v>
      </c>
      <c r="C60" s="2580">
        <v>64.22018348623854</v>
      </c>
      <c r="D60" s="2580">
        <v>63</v>
      </c>
      <c r="E60" s="2580">
        <v>15</v>
      </c>
      <c r="F60" s="2580">
        <v>20.100000000000001</v>
      </c>
      <c r="G60" s="1" t="s">
        <v>1488</v>
      </c>
      <c r="H60" s="1" t="s">
        <v>317</v>
      </c>
      <c r="I60" s="1" t="s">
        <v>2063</v>
      </c>
      <c r="J60" s="1" t="s">
        <v>1996</v>
      </c>
    </row>
    <row r="61" spans="1:10" x14ac:dyDescent="0.25">
      <c r="A61" s="2580">
        <v>55.034895314057827</v>
      </c>
      <c r="B61" s="2580">
        <v>28.51445663010967</v>
      </c>
      <c r="C61" s="2580">
        <v>16.450648055832502</v>
      </c>
      <c r="D61" s="2580">
        <v>16.5</v>
      </c>
      <c r="E61" s="2580">
        <v>28.6</v>
      </c>
      <c r="F61" s="2580">
        <v>55.2</v>
      </c>
      <c r="G61" s="1" t="s">
        <v>1506</v>
      </c>
      <c r="H61" s="1" t="s">
        <v>317</v>
      </c>
      <c r="I61" s="1" t="s">
        <v>2063</v>
      </c>
      <c r="J61" s="1" t="s">
        <v>1997</v>
      </c>
    </row>
    <row r="62" spans="1:10" x14ac:dyDescent="0.25">
      <c r="A62" s="2580">
        <v>29.012961116650054</v>
      </c>
      <c r="B62" s="2580">
        <v>24.127617148554336</v>
      </c>
      <c r="C62" s="2580">
        <v>46.859421734795617</v>
      </c>
      <c r="D62" s="2580">
        <v>47</v>
      </c>
      <c r="E62" s="2580">
        <v>24.2</v>
      </c>
      <c r="F62" s="2580">
        <v>29.1</v>
      </c>
      <c r="G62" s="1" t="s">
        <v>1514</v>
      </c>
      <c r="H62" s="1" t="s">
        <v>317</v>
      </c>
      <c r="I62" s="1" t="s">
        <v>2063</v>
      </c>
      <c r="J62" s="1" t="s">
        <v>1996</v>
      </c>
    </row>
    <row r="63" spans="1:10" x14ac:dyDescent="0.25">
      <c r="A63" s="2580">
        <v>31.542968749999996</v>
      </c>
      <c r="B63" s="2580">
        <v>20.60546875</v>
      </c>
      <c r="C63" s="2580">
        <v>47.8515625</v>
      </c>
      <c r="D63" s="2580">
        <v>49</v>
      </c>
      <c r="E63" s="2580">
        <v>21.1</v>
      </c>
      <c r="F63" s="2580">
        <v>32.299999999999997</v>
      </c>
      <c r="G63" s="1" t="s">
        <v>2061</v>
      </c>
      <c r="H63" s="1" t="s">
        <v>317</v>
      </c>
      <c r="I63" s="1" t="s">
        <v>2063</v>
      </c>
      <c r="J63" s="1" t="s">
        <v>1996</v>
      </c>
    </row>
    <row r="64" spans="1:10" x14ac:dyDescent="0.25">
      <c r="A64" s="2580">
        <v>54.294478527607367</v>
      </c>
      <c r="B64" s="2580">
        <v>38.854805725971374</v>
      </c>
      <c r="C64" s="2580">
        <v>6.850715746421268</v>
      </c>
      <c r="D64" s="2580">
        <v>6.7</v>
      </c>
      <c r="E64" s="2580">
        <v>38</v>
      </c>
      <c r="F64" s="2580">
        <v>53.1</v>
      </c>
      <c r="G64" s="1" t="s">
        <v>2062</v>
      </c>
      <c r="H64" s="1" t="s">
        <v>317</v>
      </c>
      <c r="I64" s="1" t="s">
        <v>2063</v>
      </c>
      <c r="J64" s="1" t="s">
        <v>1997</v>
      </c>
    </row>
    <row r="65" spans="1:10" x14ac:dyDescent="0.25">
      <c r="A65" s="2580">
        <v>8.6629944917376047</v>
      </c>
      <c r="B65" s="2580">
        <v>54.28142213319979</v>
      </c>
      <c r="C65" s="2580">
        <v>37.055583375062589</v>
      </c>
      <c r="D65" s="2580">
        <v>37</v>
      </c>
      <c r="E65" s="2580">
        <v>54.2</v>
      </c>
      <c r="F65" s="2580">
        <v>8.65</v>
      </c>
      <c r="G65" s="1" t="s">
        <v>2009</v>
      </c>
      <c r="H65" s="1" t="s">
        <v>317</v>
      </c>
      <c r="I65" s="1" t="s">
        <v>2064</v>
      </c>
      <c r="J65" s="1" t="s">
        <v>1990</v>
      </c>
    </row>
    <row r="66" spans="1:10" x14ac:dyDescent="0.25">
      <c r="A66" s="2580">
        <v>5.5226824457593677</v>
      </c>
      <c r="B66" s="2580">
        <v>12.721893491124259</v>
      </c>
      <c r="C66" s="2580">
        <v>81.755424063116365</v>
      </c>
      <c r="D66" s="2580">
        <v>82.9</v>
      </c>
      <c r="E66" s="2580">
        <v>12.9</v>
      </c>
      <c r="F66" s="2580">
        <v>5.6</v>
      </c>
      <c r="G66" s="1" t="s">
        <v>2010</v>
      </c>
      <c r="H66" s="1" t="s">
        <v>317</v>
      </c>
      <c r="I66" s="1" t="s">
        <v>2064</v>
      </c>
      <c r="J66" s="1" t="s">
        <v>1991</v>
      </c>
    </row>
    <row r="67" spans="1:10" x14ac:dyDescent="0.25">
      <c r="A67" s="2580">
        <v>4.2095790420957906</v>
      </c>
      <c r="B67" s="2580">
        <v>17.498250174982502</v>
      </c>
      <c r="C67" s="2580">
        <v>78.292170782921715</v>
      </c>
      <c r="D67" s="2580">
        <v>78.3</v>
      </c>
      <c r="E67" s="2580">
        <v>17.5</v>
      </c>
      <c r="F67" s="2580">
        <v>4.21</v>
      </c>
      <c r="G67" s="1" t="s">
        <v>2011</v>
      </c>
      <c r="H67" s="1" t="s">
        <v>317</v>
      </c>
      <c r="I67" s="1" t="s">
        <v>2064</v>
      </c>
      <c r="J67" s="1" t="s">
        <v>1991</v>
      </c>
    </row>
    <row r="68" spans="1:10" x14ac:dyDescent="0.25">
      <c r="A68" s="2580">
        <v>11.84738955823293</v>
      </c>
      <c r="B68" s="2580">
        <v>33.232931726907623</v>
      </c>
      <c r="C68" s="2580">
        <v>54.91967871485943</v>
      </c>
      <c r="D68" s="2580">
        <v>54.7</v>
      </c>
      <c r="E68" s="2580">
        <v>33.1</v>
      </c>
      <c r="F68" s="2580">
        <v>11.8</v>
      </c>
      <c r="G68" s="1" t="s">
        <v>2012</v>
      </c>
      <c r="H68" s="1" t="s">
        <v>317</v>
      </c>
      <c r="I68" s="1" t="s">
        <v>2064</v>
      </c>
      <c r="J68" s="1" t="s">
        <v>1992</v>
      </c>
    </row>
    <row r="69" spans="1:10" x14ac:dyDescent="0.25">
      <c r="A69" s="2580">
        <v>16.701030927835049</v>
      </c>
      <c r="B69" s="2580">
        <v>31.649484536082468</v>
      </c>
      <c r="C69" s="2580">
        <v>51.649484536082468</v>
      </c>
      <c r="D69" s="2580">
        <v>50.1</v>
      </c>
      <c r="E69" s="2580">
        <v>30.7</v>
      </c>
      <c r="F69" s="2580">
        <v>16.2</v>
      </c>
      <c r="G69" s="1" t="s">
        <v>2013</v>
      </c>
      <c r="H69" s="1" t="s">
        <v>317</v>
      </c>
      <c r="I69" s="1" t="s">
        <v>2064</v>
      </c>
      <c r="J69" s="1" t="s">
        <v>1993</v>
      </c>
    </row>
    <row r="70" spans="1:10" x14ac:dyDescent="0.25">
      <c r="A70" s="2580">
        <v>17.8</v>
      </c>
      <c r="B70" s="2580">
        <v>29.2</v>
      </c>
      <c r="C70" s="2580">
        <v>53</v>
      </c>
      <c r="D70" s="2580">
        <v>53</v>
      </c>
      <c r="E70" s="2580">
        <v>29.2</v>
      </c>
      <c r="F70" s="2580">
        <v>17.8</v>
      </c>
      <c r="G70" s="1" t="s">
        <v>2014</v>
      </c>
      <c r="H70" s="1" t="s">
        <v>317</v>
      </c>
      <c r="I70" s="1" t="s">
        <v>2064</v>
      </c>
      <c r="J70" s="1" t="s">
        <v>1992</v>
      </c>
    </row>
    <row r="71" spans="1:10" x14ac:dyDescent="0.25">
      <c r="A71" s="2580">
        <v>26</v>
      </c>
      <c r="B71" s="2580">
        <v>64</v>
      </c>
      <c r="C71" s="2580">
        <v>10</v>
      </c>
      <c r="D71" s="2580">
        <v>10</v>
      </c>
      <c r="E71" s="2580">
        <v>64</v>
      </c>
      <c r="F71" s="2580">
        <v>26</v>
      </c>
      <c r="G71" s="1" t="s">
        <v>2015</v>
      </c>
      <c r="H71" s="1" t="s">
        <v>317</v>
      </c>
      <c r="I71" s="1" t="s">
        <v>2064</v>
      </c>
      <c r="J71" s="1" t="s">
        <v>1990</v>
      </c>
    </row>
    <row r="72" spans="1:10" x14ac:dyDescent="0.25">
      <c r="A72" s="2580">
        <v>10.159362549800795</v>
      </c>
      <c r="B72" s="2580">
        <v>27.888446215139439</v>
      </c>
      <c r="C72" s="2580">
        <v>61.952191235059757</v>
      </c>
      <c r="D72" s="2580">
        <v>62.2</v>
      </c>
      <c r="E72" s="2580">
        <v>28</v>
      </c>
      <c r="F72" s="2580">
        <v>10.199999999999999</v>
      </c>
      <c r="G72" s="1" t="s">
        <v>2016</v>
      </c>
      <c r="H72" s="1" t="s">
        <v>317</v>
      </c>
      <c r="I72" s="1" t="s">
        <v>2064</v>
      </c>
      <c r="J72" s="1" t="s">
        <v>1992</v>
      </c>
    </row>
    <row r="73" spans="1:10" x14ac:dyDescent="0.25">
      <c r="A73" s="2580">
        <v>9.9800399201596797</v>
      </c>
      <c r="B73" s="2580">
        <v>7.1856287425149699</v>
      </c>
      <c r="C73" s="2580">
        <v>82.834331337325338</v>
      </c>
      <c r="D73" s="2580">
        <v>83</v>
      </c>
      <c r="E73" s="2580">
        <v>7.2</v>
      </c>
      <c r="F73" s="2580">
        <v>10</v>
      </c>
      <c r="G73" s="1" t="s">
        <v>2017</v>
      </c>
      <c r="H73" s="1" t="s">
        <v>317</v>
      </c>
      <c r="I73" s="1" t="s">
        <v>2064</v>
      </c>
      <c r="J73" s="1" t="s">
        <v>1991</v>
      </c>
    </row>
    <row r="74" spans="1:10" x14ac:dyDescent="0.25">
      <c r="A74" s="2580">
        <v>16.032064128256515</v>
      </c>
      <c r="B74" s="2580">
        <v>68.136272545090193</v>
      </c>
      <c r="C74" s="2580">
        <v>15.83166332665331</v>
      </c>
      <c r="D74" s="2580">
        <v>15.8</v>
      </c>
      <c r="E74" s="2580">
        <v>68</v>
      </c>
      <c r="F74" s="2580">
        <v>16</v>
      </c>
      <c r="G74" s="1" t="s">
        <v>2018</v>
      </c>
      <c r="H74" s="1" t="s">
        <v>317</v>
      </c>
      <c r="I74" s="1" t="s">
        <v>2064</v>
      </c>
      <c r="J74" s="1" t="s">
        <v>1990</v>
      </c>
    </row>
    <row r="75" spans="1:10" x14ac:dyDescent="0.25">
      <c r="A75" s="2580">
        <v>15.2</v>
      </c>
      <c r="B75" s="2580">
        <v>69.8</v>
      </c>
      <c r="C75" s="2580">
        <v>15</v>
      </c>
      <c r="D75" s="2580">
        <v>15</v>
      </c>
      <c r="E75" s="2580">
        <v>69.8</v>
      </c>
      <c r="F75" s="2580">
        <v>15.2</v>
      </c>
      <c r="G75" s="1" t="s">
        <v>2019</v>
      </c>
      <c r="H75" s="1" t="s">
        <v>317</v>
      </c>
      <c r="I75" s="1" t="s">
        <v>2064</v>
      </c>
      <c r="J75" s="1" t="s">
        <v>1990</v>
      </c>
    </row>
    <row r="76" spans="1:10" x14ac:dyDescent="0.25">
      <c r="A76" s="2580">
        <v>8.2733812949640289</v>
      </c>
      <c r="B76" s="2580">
        <v>17.985611510791369</v>
      </c>
      <c r="C76" s="2580">
        <v>73.741007194244602</v>
      </c>
      <c r="D76" s="2580">
        <v>73.8</v>
      </c>
      <c r="E76" s="2580">
        <v>18</v>
      </c>
      <c r="F76" s="2580">
        <v>8.2799999999999994</v>
      </c>
      <c r="G76" s="1" t="s">
        <v>2020</v>
      </c>
      <c r="H76" s="1" t="s">
        <v>317</v>
      </c>
      <c r="I76" s="1" t="s">
        <v>2064</v>
      </c>
      <c r="J76" s="1" t="s">
        <v>1992</v>
      </c>
    </row>
    <row r="77" spans="1:10" x14ac:dyDescent="0.25">
      <c r="A77" s="2580">
        <v>19.807923169267706</v>
      </c>
      <c r="B77" s="2580">
        <v>72.028811524609836</v>
      </c>
      <c r="C77" s="2580">
        <v>8.1632653061224492</v>
      </c>
      <c r="D77" s="2580">
        <v>8.16</v>
      </c>
      <c r="E77" s="2580">
        <v>72</v>
      </c>
      <c r="F77" s="2580">
        <v>19.8</v>
      </c>
      <c r="G77" s="1" t="s">
        <v>2021</v>
      </c>
      <c r="H77" s="1" t="s">
        <v>317</v>
      </c>
      <c r="I77" s="1" t="s">
        <v>2064</v>
      </c>
      <c r="J77" s="1" t="s">
        <v>1990</v>
      </c>
    </row>
    <row r="78" spans="1:10" x14ac:dyDescent="0.25">
      <c r="A78" s="2580">
        <v>3.3930537483735361</v>
      </c>
      <c r="B78" s="2580">
        <v>7.3265939345410871</v>
      </c>
      <c r="C78" s="2580">
        <v>89.280352317085374</v>
      </c>
      <c r="D78" s="2580">
        <v>89.2</v>
      </c>
      <c r="E78" s="2580">
        <v>7.32</v>
      </c>
      <c r="F78" s="2580">
        <v>3.39</v>
      </c>
      <c r="G78" s="1" t="s">
        <v>2022</v>
      </c>
      <c r="H78" s="1" t="s">
        <v>317</v>
      </c>
      <c r="I78" s="1" t="s">
        <v>2064</v>
      </c>
      <c r="J78" s="1" t="s">
        <v>1994</v>
      </c>
    </row>
    <row r="79" spans="1:10" x14ac:dyDescent="0.25">
      <c r="A79" s="2580">
        <v>13.340020060180542</v>
      </c>
      <c r="B79" s="2580">
        <v>64.694082246740223</v>
      </c>
      <c r="C79" s="2580">
        <v>21.965897693079235</v>
      </c>
      <c r="D79" s="2580">
        <v>21.9</v>
      </c>
      <c r="E79" s="2580">
        <v>64.5</v>
      </c>
      <c r="F79" s="2580">
        <v>13.3</v>
      </c>
      <c r="G79" s="1" t="s">
        <v>2023</v>
      </c>
      <c r="H79" s="1" t="s">
        <v>317</v>
      </c>
      <c r="I79" s="1" t="s">
        <v>2064</v>
      </c>
      <c r="J79" s="1" t="s">
        <v>1990</v>
      </c>
    </row>
    <row r="80" spans="1:10" x14ac:dyDescent="0.25">
      <c r="A80" s="2580">
        <v>22.554890219560878</v>
      </c>
      <c r="B80" s="2580">
        <v>34.830339321357279</v>
      </c>
      <c r="C80" s="2580">
        <v>42.614770459081839</v>
      </c>
      <c r="D80" s="2580">
        <v>42.7</v>
      </c>
      <c r="E80" s="2580">
        <v>34.9</v>
      </c>
      <c r="F80" s="2580">
        <v>22.6</v>
      </c>
      <c r="G80" s="1" t="s">
        <v>2024</v>
      </c>
      <c r="H80" s="1" t="s">
        <v>317</v>
      </c>
      <c r="I80" s="1" t="s">
        <v>2064</v>
      </c>
      <c r="J80" s="1" t="s">
        <v>1993</v>
      </c>
    </row>
    <row r="81" spans="1:10" x14ac:dyDescent="0.25">
      <c r="A81" s="2580">
        <v>27.678571428571427</v>
      </c>
      <c r="B81" s="2580">
        <v>38.789682539682545</v>
      </c>
      <c r="C81" s="2580">
        <v>33.531746031746032</v>
      </c>
      <c r="D81" s="2580">
        <v>33.799999999999997</v>
      </c>
      <c r="E81" s="2580">
        <v>39.1</v>
      </c>
      <c r="F81" s="2580">
        <v>27.9</v>
      </c>
      <c r="G81" s="1" t="s">
        <v>2025</v>
      </c>
      <c r="H81" s="1" t="s">
        <v>317</v>
      </c>
      <c r="I81" s="1" t="s">
        <v>2064</v>
      </c>
      <c r="J81" s="1" t="s">
        <v>1995</v>
      </c>
    </row>
    <row r="82" spans="1:10" x14ac:dyDescent="0.25">
      <c r="A82" s="2580">
        <v>3.6892621475704859</v>
      </c>
      <c r="B82" s="2580">
        <v>8.0283943211357727</v>
      </c>
      <c r="C82" s="2580">
        <v>88.282343531293733</v>
      </c>
      <c r="D82" s="2580">
        <v>88.3</v>
      </c>
      <c r="E82" s="2580">
        <v>8.0299999999999994</v>
      </c>
      <c r="F82" s="2580">
        <v>3.69</v>
      </c>
      <c r="G82" s="1" t="s">
        <v>2026</v>
      </c>
      <c r="H82" s="1" t="s">
        <v>317</v>
      </c>
      <c r="I82" s="1" t="s">
        <v>2064</v>
      </c>
      <c r="J82" s="1" t="s">
        <v>1994</v>
      </c>
    </row>
    <row r="83" spans="1:10" x14ac:dyDescent="0.25">
      <c r="A83" s="2580">
        <v>2.0233230339878401</v>
      </c>
      <c r="B83" s="2580">
        <v>1.5947373666899234</v>
      </c>
      <c r="C83" s="2580">
        <v>96.381939599322251</v>
      </c>
      <c r="D83" s="2580">
        <v>96.7</v>
      </c>
      <c r="E83" s="2580">
        <v>1.6</v>
      </c>
      <c r="F83" s="2580">
        <v>2.0299999999999998</v>
      </c>
      <c r="G83" s="1" t="s">
        <v>2027</v>
      </c>
      <c r="H83" s="1" t="s">
        <v>317</v>
      </c>
      <c r="I83" s="1" t="s">
        <v>2064</v>
      </c>
      <c r="J83" s="1" t="s">
        <v>1994</v>
      </c>
    </row>
    <row r="84" spans="1:10" x14ac:dyDescent="0.25">
      <c r="A84" s="2580">
        <v>2.5</v>
      </c>
      <c r="B84" s="2580">
        <v>10.3</v>
      </c>
      <c r="C84" s="2580">
        <v>87.2</v>
      </c>
      <c r="D84" s="2580">
        <v>87.2</v>
      </c>
      <c r="E84" s="2580">
        <v>10.3</v>
      </c>
      <c r="F84" s="2580">
        <v>2.5</v>
      </c>
      <c r="G84" s="1" t="s">
        <v>2028</v>
      </c>
      <c r="H84" s="1" t="s">
        <v>317</v>
      </c>
      <c r="I84" s="1" t="s">
        <v>2064</v>
      </c>
      <c r="J84" s="1" t="s">
        <v>1994</v>
      </c>
    </row>
    <row r="85" spans="1:10" x14ac:dyDescent="0.25">
      <c r="A85" s="2580">
        <v>16.666666666666664</v>
      </c>
      <c r="B85" s="2580">
        <v>34.131736526946106</v>
      </c>
      <c r="C85" s="2580">
        <v>49.201596806387222</v>
      </c>
      <c r="D85" s="2580">
        <v>49.3</v>
      </c>
      <c r="E85" s="2580">
        <v>34.200000000000003</v>
      </c>
      <c r="F85" s="2580">
        <v>16.7</v>
      </c>
      <c r="G85" s="1" t="s">
        <v>2029</v>
      </c>
      <c r="H85" s="1" t="s">
        <v>317</v>
      </c>
      <c r="I85" s="1" t="s">
        <v>2064</v>
      </c>
      <c r="J85" s="1" t="s">
        <v>1993</v>
      </c>
    </row>
    <row r="86" spans="1:10" x14ac:dyDescent="0.25">
      <c r="A86" s="2580">
        <v>18.946301925025331</v>
      </c>
      <c r="B86" s="2580">
        <v>36.372847011144884</v>
      </c>
      <c r="C86" s="2580">
        <v>44.680851063829792</v>
      </c>
      <c r="D86" s="2580">
        <v>44.1</v>
      </c>
      <c r="E86" s="2580">
        <v>35.9</v>
      </c>
      <c r="F86" s="2580">
        <v>18.7</v>
      </c>
      <c r="G86" s="1" t="s">
        <v>2030</v>
      </c>
      <c r="H86" s="1" t="s">
        <v>317</v>
      </c>
      <c r="I86" s="1" t="s">
        <v>2064</v>
      </c>
      <c r="J86" s="1" t="s">
        <v>1993</v>
      </c>
    </row>
    <row r="87" spans="1:10" x14ac:dyDescent="0.25">
      <c r="A87" s="2580">
        <v>21.479229989868287</v>
      </c>
      <c r="B87" s="2580">
        <v>10.131712259371835</v>
      </c>
      <c r="C87" s="2580">
        <v>68.389057750759889</v>
      </c>
      <c r="D87" s="2580">
        <v>67.5</v>
      </c>
      <c r="E87" s="2580">
        <v>10</v>
      </c>
      <c r="F87" s="2580">
        <v>21.2</v>
      </c>
      <c r="G87" s="1" t="s">
        <v>2031</v>
      </c>
      <c r="H87" s="1" t="s">
        <v>317</v>
      </c>
      <c r="I87" s="1" t="s">
        <v>2064</v>
      </c>
      <c r="J87" s="1" t="s">
        <v>1996</v>
      </c>
    </row>
    <row r="88" spans="1:10" x14ac:dyDescent="0.25">
      <c r="A88" s="2580">
        <v>50.2</v>
      </c>
      <c r="B88" s="2580">
        <v>37.299999999999997</v>
      </c>
      <c r="C88" s="2580">
        <v>12.5</v>
      </c>
      <c r="D88" s="2580">
        <v>12.5</v>
      </c>
      <c r="E88" s="2580">
        <v>37.299999999999997</v>
      </c>
      <c r="F88" s="2580">
        <v>50.2</v>
      </c>
      <c r="G88" s="1" t="s">
        <v>2032</v>
      </c>
      <c r="H88" s="1" t="s">
        <v>317</v>
      </c>
      <c r="I88" s="1" t="s">
        <v>2064</v>
      </c>
      <c r="J88" s="1" t="s">
        <v>1997</v>
      </c>
    </row>
    <row r="89" spans="1:10" x14ac:dyDescent="0.25">
      <c r="A89" s="2580">
        <v>12.024048096192384</v>
      </c>
      <c r="B89" s="2580">
        <v>21.943887775551097</v>
      </c>
      <c r="C89" s="2580">
        <v>66.032064128256508</v>
      </c>
      <c r="D89" s="2580">
        <v>65.900000000000006</v>
      </c>
      <c r="E89" s="2580">
        <v>21.9</v>
      </c>
      <c r="F89" s="2580">
        <v>12</v>
      </c>
      <c r="G89" s="1" t="s">
        <v>2033</v>
      </c>
      <c r="H89" s="1" t="s">
        <v>317</v>
      </c>
      <c r="I89" s="1" t="s">
        <v>2064</v>
      </c>
      <c r="J89" s="1" t="s">
        <v>1992</v>
      </c>
    </row>
    <row r="90" spans="1:10" x14ac:dyDescent="0.25">
      <c r="A90" s="2580">
        <v>7.7431633777421629</v>
      </c>
      <c r="B90" s="2580">
        <v>20.134228187919465</v>
      </c>
      <c r="C90" s="2580">
        <v>72.122608434338389</v>
      </c>
      <c r="D90" s="2580">
        <v>72</v>
      </c>
      <c r="E90" s="2580">
        <v>20.100000000000001</v>
      </c>
      <c r="F90" s="2580">
        <v>7.73</v>
      </c>
      <c r="G90" s="1" t="s">
        <v>2034</v>
      </c>
      <c r="H90" s="1" t="s">
        <v>317</v>
      </c>
      <c r="I90" s="1" t="s">
        <v>2064</v>
      </c>
      <c r="J90" s="1" t="s">
        <v>1992</v>
      </c>
    </row>
    <row r="91" spans="1:10" x14ac:dyDescent="0.25">
      <c r="A91" s="2580">
        <v>13.39031339031339</v>
      </c>
      <c r="B91" s="2580">
        <v>32.478632478632484</v>
      </c>
      <c r="C91" s="2580">
        <v>54.131054131054128</v>
      </c>
      <c r="D91" s="2580">
        <v>57</v>
      </c>
      <c r="E91" s="2580">
        <v>34.200000000000003</v>
      </c>
      <c r="F91" s="2580">
        <v>14.1</v>
      </c>
      <c r="G91" s="1" t="s">
        <v>2035</v>
      </c>
      <c r="H91" s="1" t="s">
        <v>317</v>
      </c>
      <c r="I91" s="1" t="s">
        <v>2064</v>
      </c>
      <c r="J91" s="1" t="s">
        <v>1992</v>
      </c>
    </row>
    <row r="92" spans="1:10" x14ac:dyDescent="0.25">
      <c r="A92" s="2580">
        <v>5.5445544554455441</v>
      </c>
      <c r="B92" s="2580">
        <v>5.5445544554455441</v>
      </c>
      <c r="C92" s="2580">
        <v>88.910891089108901</v>
      </c>
      <c r="D92" s="2580">
        <v>89.8</v>
      </c>
      <c r="E92" s="2580">
        <v>5.6</v>
      </c>
      <c r="F92" s="2580">
        <v>5.6</v>
      </c>
      <c r="G92" s="1" t="s">
        <v>2036</v>
      </c>
      <c r="H92" s="1" t="s">
        <v>317</v>
      </c>
      <c r="I92" s="1" t="s">
        <v>2064</v>
      </c>
      <c r="J92" s="1" t="s">
        <v>1994</v>
      </c>
    </row>
    <row r="93" spans="1:10" x14ac:dyDescent="0.25">
      <c r="A93" s="2580">
        <v>47.821878025169411</v>
      </c>
      <c r="B93" s="2580">
        <v>30.977734753146176</v>
      </c>
      <c r="C93" s="2580">
        <v>21.200387221684412</v>
      </c>
      <c r="D93" s="2580">
        <v>21.9</v>
      </c>
      <c r="E93" s="2580">
        <v>32</v>
      </c>
      <c r="F93" s="2580">
        <v>49.4</v>
      </c>
      <c r="G93" s="1" t="s">
        <v>2037</v>
      </c>
      <c r="H93" s="1" t="s">
        <v>317</v>
      </c>
      <c r="I93" s="1" t="s">
        <v>2064</v>
      </c>
      <c r="J93" s="1" t="s">
        <v>1997</v>
      </c>
    </row>
    <row r="94" spans="1:10" x14ac:dyDescent="0.25">
      <c r="A94" s="2580">
        <v>49.3</v>
      </c>
      <c r="B94" s="2580">
        <v>31.8</v>
      </c>
      <c r="C94" s="2580">
        <v>18.899999999999999</v>
      </c>
      <c r="D94" s="2580">
        <v>18.899999999999999</v>
      </c>
      <c r="E94" s="2580">
        <v>31.8</v>
      </c>
      <c r="F94" s="2580">
        <v>49.3</v>
      </c>
      <c r="G94" s="1" t="s">
        <v>2038</v>
      </c>
      <c r="H94" s="1" t="s">
        <v>317</v>
      </c>
      <c r="I94" s="1" t="s">
        <v>2064</v>
      </c>
      <c r="J94" s="1" t="s">
        <v>1997</v>
      </c>
    </row>
    <row r="95" spans="1:10" x14ac:dyDescent="0.25">
      <c r="A95" s="2580">
        <v>50.821256038647341</v>
      </c>
      <c r="B95" s="2580">
        <v>31.884057971014492</v>
      </c>
      <c r="C95" s="2580">
        <v>17.294685990338163</v>
      </c>
      <c r="D95" s="2580">
        <v>17.899999999999999</v>
      </c>
      <c r="E95" s="2580">
        <v>33</v>
      </c>
      <c r="F95" s="2580">
        <v>52.6</v>
      </c>
      <c r="G95" s="1" t="s">
        <v>2039</v>
      </c>
      <c r="H95" s="1" t="s">
        <v>317</v>
      </c>
      <c r="I95" s="1" t="s">
        <v>2064</v>
      </c>
      <c r="J95" s="1" t="s">
        <v>1997</v>
      </c>
    </row>
    <row r="96" spans="1:10" x14ac:dyDescent="0.25">
      <c r="A96" s="2580">
        <v>26.156941649899395</v>
      </c>
      <c r="B96" s="2580">
        <v>18.410462776659958</v>
      </c>
      <c r="C96" s="2580">
        <v>55.432595573440643</v>
      </c>
      <c r="D96" s="2580">
        <v>55.1</v>
      </c>
      <c r="E96" s="2580">
        <v>18.3</v>
      </c>
      <c r="F96" s="2580">
        <v>26</v>
      </c>
      <c r="G96" s="1" t="s">
        <v>2040</v>
      </c>
      <c r="H96" s="1" t="s">
        <v>317</v>
      </c>
      <c r="I96" s="1" t="s">
        <v>2064</v>
      </c>
      <c r="J96" s="1" t="s">
        <v>1996</v>
      </c>
    </row>
    <row r="97" spans="1:10" x14ac:dyDescent="0.25">
      <c r="A97" s="2580">
        <v>30.694980694980696</v>
      </c>
      <c r="B97" s="2580">
        <v>55.115830115830121</v>
      </c>
      <c r="C97" s="2580">
        <v>14.189189189189189</v>
      </c>
      <c r="D97" s="2580">
        <v>14.7</v>
      </c>
      <c r="E97" s="2580">
        <v>57.1</v>
      </c>
      <c r="F97" s="2580">
        <v>31.8</v>
      </c>
      <c r="G97" s="1" t="s">
        <v>2041</v>
      </c>
      <c r="H97" s="1" t="s">
        <v>317</v>
      </c>
      <c r="I97" s="1" t="s">
        <v>2064</v>
      </c>
      <c r="J97" s="1" t="s">
        <v>1998</v>
      </c>
    </row>
    <row r="98" spans="1:10" x14ac:dyDescent="0.25">
      <c r="A98" s="2580">
        <v>11</v>
      </c>
      <c r="B98" s="2580">
        <v>7</v>
      </c>
      <c r="C98" s="2580">
        <v>82</v>
      </c>
      <c r="D98" s="2580">
        <v>82</v>
      </c>
      <c r="E98" s="2580">
        <v>7</v>
      </c>
      <c r="F98" s="2580">
        <v>11</v>
      </c>
      <c r="G98" s="1" t="s">
        <v>2042</v>
      </c>
      <c r="H98" s="1" t="s">
        <v>317</v>
      </c>
      <c r="I98" s="1" t="s">
        <v>2064</v>
      </c>
      <c r="J98" s="1" t="s">
        <v>1991</v>
      </c>
    </row>
    <row r="99" spans="1:10" x14ac:dyDescent="0.25">
      <c r="A99" s="2580">
        <v>34.648700673724733</v>
      </c>
      <c r="B99" s="2580">
        <v>25.98652550529355</v>
      </c>
      <c r="C99" s="2580">
        <v>39.364773820981711</v>
      </c>
      <c r="D99" s="2580">
        <v>40.9</v>
      </c>
      <c r="E99" s="2580">
        <v>27</v>
      </c>
      <c r="F99" s="2580">
        <v>36</v>
      </c>
      <c r="G99" s="1" t="s">
        <v>2043</v>
      </c>
      <c r="H99" s="1" t="s">
        <v>317</v>
      </c>
      <c r="I99" s="1" t="s">
        <v>2064</v>
      </c>
      <c r="J99" s="1" t="s">
        <v>1995</v>
      </c>
    </row>
    <row r="100" spans="1:10" x14ac:dyDescent="0.25">
      <c r="A100" s="2580">
        <v>37.278657968313141</v>
      </c>
      <c r="B100" s="2580">
        <v>44.734389561975775</v>
      </c>
      <c r="C100" s="2580">
        <v>17.986952469711092</v>
      </c>
      <c r="D100" s="2580">
        <v>19.3</v>
      </c>
      <c r="E100" s="2580">
        <v>48</v>
      </c>
      <c r="F100" s="2580">
        <v>40</v>
      </c>
      <c r="G100" s="1" t="s">
        <v>2044</v>
      </c>
      <c r="H100" s="1" t="s">
        <v>317</v>
      </c>
      <c r="I100" s="1" t="s">
        <v>2064</v>
      </c>
      <c r="J100" s="1" t="s">
        <v>1998</v>
      </c>
    </row>
    <row r="101" spans="1:10" x14ac:dyDescent="0.25">
      <c r="A101" s="2580">
        <v>31.454918032786889</v>
      </c>
      <c r="B101" s="2580">
        <v>31.659836065573774</v>
      </c>
      <c r="C101" s="2580">
        <v>36.885245901639351</v>
      </c>
      <c r="D101" s="2580">
        <v>36</v>
      </c>
      <c r="E101" s="2580">
        <v>30.9</v>
      </c>
      <c r="F101" s="2580">
        <v>30.7</v>
      </c>
      <c r="G101" s="1" t="s">
        <v>2045</v>
      </c>
      <c r="H101" s="1" t="s">
        <v>317</v>
      </c>
      <c r="I101" s="1" t="s">
        <v>2064</v>
      </c>
      <c r="J101" s="1" t="s">
        <v>1995</v>
      </c>
    </row>
    <row r="102" spans="1:10" x14ac:dyDescent="0.25">
      <c r="A102" s="2580">
        <v>36.666666666666671</v>
      </c>
      <c r="B102" s="2580">
        <v>59.166666666666671</v>
      </c>
      <c r="C102" s="2580">
        <v>4.166666666666667</v>
      </c>
      <c r="D102" s="2580">
        <v>4</v>
      </c>
      <c r="E102" s="2580">
        <v>56.8</v>
      </c>
      <c r="F102" s="2580">
        <v>35.200000000000003</v>
      </c>
      <c r="G102" s="1" t="s">
        <v>2046</v>
      </c>
      <c r="H102" s="1" t="s">
        <v>317</v>
      </c>
      <c r="I102" s="1" t="s">
        <v>2064</v>
      </c>
      <c r="J102" s="1" t="s">
        <v>1998</v>
      </c>
    </row>
    <row r="103" spans="1:10" x14ac:dyDescent="0.25">
      <c r="A103" s="2580">
        <v>31.609775802868104</v>
      </c>
      <c r="B103" s="2580">
        <v>65.037366188648747</v>
      </c>
      <c r="C103" s="2580">
        <v>3.3528580084831341</v>
      </c>
      <c r="D103" s="2580">
        <v>3.32</v>
      </c>
      <c r="E103" s="2580">
        <v>64.400000000000006</v>
      </c>
      <c r="F103" s="2580">
        <v>31.3</v>
      </c>
      <c r="G103" s="1" t="s">
        <v>2047</v>
      </c>
      <c r="H103" s="1" t="s">
        <v>317</v>
      </c>
      <c r="I103" s="1" t="s">
        <v>2064</v>
      </c>
      <c r="J103" s="1" t="s">
        <v>1998</v>
      </c>
    </row>
    <row r="104" spans="1:10" x14ac:dyDescent="0.25">
      <c r="A104" s="2580">
        <v>21.643286573146291</v>
      </c>
      <c r="B104" s="2580">
        <v>11.523046092184368</v>
      </c>
      <c r="C104" s="2580">
        <v>66.833667334669329</v>
      </c>
      <c r="D104" s="2580">
        <v>66.7</v>
      </c>
      <c r="E104" s="2580">
        <v>11.5</v>
      </c>
      <c r="F104" s="2580">
        <v>21.6</v>
      </c>
      <c r="G104" s="1" t="s">
        <v>2048</v>
      </c>
      <c r="H104" s="1" t="s">
        <v>317</v>
      </c>
      <c r="I104" s="1" t="s">
        <v>2064</v>
      </c>
      <c r="J104" s="1" t="s">
        <v>1996</v>
      </c>
    </row>
    <row r="105" spans="1:10" x14ac:dyDescent="0.25">
      <c r="A105" s="2580">
        <v>31.01807802093245</v>
      </c>
      <c r="B105" s="2580">
        <v>60.418648905803998</v>
      </c>
      <c r="C105" s="2580">
        <v>8.5632730732635594</v>
      </c>
      <c r="D105" s="2580">
        <v>9</v>
      </c>
      <c r="E105" s="2580">
        <v>63.5</v>
      </c>
      <c r="F105" s="2580">
        <v>32.6</v>
      </c>
      <c r="G105" s="1" t="s">
        <v>2049</v>
      </c>
      <c r="H105" s="1" t="s">
        <v>317</v>
      </c>
      <c r="I105" s="1" t="s">
        <v>2064</v>
      </c>
      <c r="J105" s="1" t="s">
        <v>1998</v>
      </c>
    </row>
    <row r="106" spans="1:10" x14ac:dyDescent="0.25">
      <c r="A106" s="2580">
        <v>26.886556721639177</v>
      </c>
      <c r="B106" s="2580">
        <v>66.466766616691658</v>
      </c>
      <c r="C106" s="2580">
        <v>6.6466766616691659</v>
      </c>
      <c r="D106" s="2580">
        <v>6.65</v>
      </c>
      <c r="E106" s="2580">
        <v>66.5</v>
      </c>
      <c r="F106" s="2580">
        <v>26.9</v>
      </c>
      <c r="G106" s="1" t="s">
        <v>2050</v>
      </c>
      <c r="H106" s="1" t="s">
        <v>317</v>
      </c>
      <c r="I106" s="1" t="s">
        <v>2064</v>
      </c>
      <c r="J106" s="1" t="s">
        <v>1990</v>
      </c>
    </row>
    <row r="107" spans="1:10" x14ac:dyDescent="0.25">
      <c r="A107" s="2580">
        <v>3.5982008995502248</v>
      </c>
      <c r="B107" s="2580">
        <v>7.4462768615692152</v>
      </c>
      <c r="C107" s="2580">
        <v>88.955522238880562</v>
      </c>
      <c r="D107" s="2580">
        <v>89</v>
      </c>
      <c r="E107" s="2580">
        <v>7.45</v>
      </c>
      <c r="F107" s="2580">
        <v>3.6</v>
      </c>
      <c r="G107" s="1" t="s">
        <v>2051</v>
      </c>
      <c r="H107" s="1" t="s">
        <v>317</v>
      </c>
      <c r="I107" s="1" t="s">
        <v>2064</v>
      </c>
      <c r="J107" s="1" t="s">
        <v>1994</v>
      </c>
    </row>
    <row r="108" spans="1:10" x14ac:dyDescent="0.25">
      <c r="A108" s="2580">
        <v>32.542579075425792</v>
      </c>
      <c r="B108" s="2580">
        <v>65.085158150851584</v>
      </c>
      <c r="C108" s="2580">
        <v>2.3722627737226274</v>
      </c>
      <c r="D108" s="2580">
        <v>2.34</v>
      </c>
      <c r="E108" s="2580">
        <v>64.2</v>
      </c>
      <c r="F108" s="2580">
        <v>32.1</v>
      </c>
      <c r="G108" s="1" t="s">
        <v>2052</v>
      </c>
      <c r="H108" s="1" t="s">
        <v>317</v>
      </c>
      <c r="I108" s="1" t="s">
        <v>2064</v>
      </c>
      <c r="J108" s="1" t="s">
        <v>1998</v>
      </c>
    </row>
    <row r="109" spans="1:10" x14ac:dyDescent="0.25">
      <c r="A109" s="2580">
        <v>33.231675255021564</v>
      </c>
      <c r="B109" s="2580">
        <v>60.36386581133663</v>
      </c>
      <c r="C109" s="2580">
        <v>6.4044589336418127</v>
      </c>
      <c r="D109" s="2580">
        <v>6.09</v>
      </c>
      <c r="E109" s="2580">
        <v>57.4</v>
      </c>
      <c r="F109" s="2580">
        <v>31.6</v>
      </c>
      <c r="G109" s="1" t="s">
        <v>2053</v>
      </c>
      <c r="H109" s="1" t="s">
        <v>317</v>
      </c>
      <c r="I109" s="1" t="s">
        <v>2064</v>
      </c>
      <c r="J109" s="1" t="s">
        <v>1998</v>
      </c>
    </row>
    <row r="110" spans="1:10" x14ac:dyDescent="0.25">
      <c r="A110" s="2580">
        <v>54.154154154154149</v>
      </c>
      <c r="B110" s="2580">
        <v>32.832832832832828</v>
      </c>
      <c r="C110" s="2580">
        <v>13.013013013013012</v>
      </c>
      <c r="D110" s="2580">
        <v>13</v>
      </c>
      <c r="E110" s="2580">
        <v>32.799999999999997</v>
      </c>
      <c r="F110" s="2580">
        <v>54.1</v>
      </c>
      <c r="G110" s="1" t="s">
        <v>2054</v>
      </c>
      <c r="H110" s="1" t="s">
        <v>317</v>
      </c>
      <c r="I110" s="1" t="s">
        <v>2064</v>
      </c>
      <c r="J110" s="1" t="s">
        <v>1997</v>
      </c>
    </row>
    <row r="111" spans="1:10" x14ac:dyDescent="0.25">
      <c r="A111" s="2580">
        <v>29.399585921325052</v>
      </c>
      <c r="B111" s="2580">
        <v>46.997929606625256</v>
      </c>
      <c r="C111" s="2580">
        <v>23.602484472049692</v>
      </c>
      <c r="D111" s="2580">
        <v>22.8</v>
      </c>
      <c r="E111" s="2580">
        <v>45.4</v>
      </c>
      <c r="F111" s="2580">
        <v>28.4</v>
      </c>
      <c r="G111" s="1" t="s">
        <v>2055</v>
      </c>
      <c r="H111" s="1" t="s">
        <v>317</v>
      </c>
      <c r="I111" s="1" t="s">
        <v>2064</v>
      </c>
      <c r="J111" s="1" t="s">
        <v>1995</v>
      </c>
    </row>
    <row r="112" spans="1:10" x14ac:dyDescent="0.25">
      <c r="A112" s="2580">
        <v>3.8540385403854032</v>
      </c>
      <c r="B112" s="2580">
        <v>2.0500205002050018</v>
      </c>
      <c r="C112" s="2580">
        <v>94.095940959409575</v>
      </c>
      <c r="D112" s="2580">
        <v>91.8</v>
      </c>
      <c r="E112" s="2580">
        <v>2</v>
      </c>
      <c r="F112" s="2580">
        <v>3.76</v>
      </c>
      <c r="G112" s="1" t="s">
        <v>2056</v>
      </c>
      <c r="H112" s="1" t="s">
        <v>317</v>
      </c>
      <c r="I112" s="1" t="s">
        <v>2064</v>
      </c>
      <c r="J112" s="1" t="s">
        <v>1994</v>
      </c>
    </row>
    <row r="113" spans="1:10" x14ac:dyDescent="0.25">
      <c r="A113" s="2580">
        <v>8.6629944917376047</v>
      </c>
      <c r="B113" s="2580">
        <v>54.28142213319979</v>
      </c>
      <c r="C113" s="2580">
        <v>37.055583375062589</v>
      </c>
      <c r="D113" s="2580">
        <v>37</v>
      </c>
      <c r="E113" s="2580">
        <v>54.2</v>
      </c>
      <c r="F113" s="2580">
        <v>8.65</v>
      </c>
      <c r="G113" s="1" t="s">
        <v>2009</v>
      </c>
      <c r="H113" s="1" t="s">
        <v>317</v>
      </c>
      <c r="I113" s="1" t="s">
        <v>2064</v>
      </c>
      <c r="J113" s="1" t="s">
        <v>1990</v>
      </c>
    </row>
    <row r="114" spans="1:10" x14ac:dyDescent="0.25">
      <c r="A114" s="2580">
        <v>5.5226824457593677</v>
      </c>
      <c r="B114" s="2580">
        <v>12.721893491124259</v>
      </c>
      <c r="C114" s="2580">
        <v>81.755424063116365</v>
      </c>
      <c r="D114" s="2580">
        <v>82.9</v>
      </c>
      <c r="E114" s="2580">
        <v>12.9</v>
      </c>
      <c r="F114" s="2580">
        <v>5.6</v>
      </c>
      <c r="G114" s="1" t="s">
        <v>2010</v>
      </c>
      <c r="H114" s="1" t="s">
        <v>317</v>
      </c>
      <c r="I114" s="1" t="s">
        <v>2064</v>
      </c>
      <c r="J114" s="1" t="s">
        <v>1991</v>
      </c>
    </row>
    <row r="115" spans="1:10" x14ac:dyDescent="0.25">
      <c r="A115" s="2580">
        <v>4.2095790420957906</v>
      </c>
      <c r="B115" s="2580">
        <v>17.498250174982502</v>
      </c>
      <c r="C115" s="2580">
        <v>78.292170782921715</v>
      </c>
      <c r="D115" s="2580">
        <v>78.3</v>
      </c>
      <c r="E115" s="2580">
        <v>17.5</v>
      </c>
      <c r="F115" s="2580">
        <v>4.21</v>
      </c>
      <c r="G115" s="1" t="s">
        <v>2011</v>
      </c>
      <c r="H115" s="1" t="s">
        <v>317</v>
      </c>
      <c r="I115" s="1" t="s">
        <v>2064</v>
      </c>
      <c r="J115" s="1" t="s">
        <v>1991</v>
      </c>
    </row>
    <row r="116" spans="1:10" x14ac:dyDescent="0.25">
      <c r="A116" s="2580">
        <v>11.84738955823293</v>
      </c>
      <c r="B116" s="2580">
        <v>33.232931726907623</v>
      </c>
      <c r="C116" s="2580">
        <v>54.91967871485943</v>
      </c>
      <c r="D116" s="2580">
        <v>54.7</v>
      </c>
      <c r="E116" s="2580">
        <v>33.1</v>
      </c>
      <c r="F116" s="2580">
        <v>11.8</v>
      </c>
      <c r="G116" s="1" t="s">
        <v>2012</v>
      </c>
      <c r="H116" s="1" t="s">
        <v>317</v>
      </c>
      <c r="I116" s="1" t="s">
        <v>2064</v>
      </c>
      <c r="J116" s="1" t="s">
        <v>1992</v>
      </c>
    </row>
    <row r="117" spans="1:10" x14ac:dyDescent="0.25">
      <c r="A117" s="2580">
        <v>16.701030927835049</v>
      </c>
      <c r="B117" s="2580">
        <v>31.649484536082468</v>
      </c>
      <c r="C117" s="2580">
        <v>51.649484536082468</v>
      </c>
      <c r="D117" s="2580">
        <v>50.1</v>
      </c>
      <c r="E117" s="2580">
        <v>30.7</v>
      </c>
      <c r="F117" s="2580">
        <v>16.2</v>
      </c>
      <c r="G117" s="1" t="s">
        <v>2013</v>
      </c>
      <c r="H117" s="1" t="s">
        <v>317</v>
      </c>
      <c r="I117" s="1" t="s">
        <v>2064</v>
      </c>
      <c r="J117" s="1" t="s">
        <v>1993</v>
      </c>
    </row>
    <row r="118" spans="1:10" x14ac:dyDescent="0.25">
      <c r="A118" s="2580">
        <v>48.68292682926829</v>
      </c>
      <c r="B118" s="2580">
        <v>32.195121951219512</v>
      </c>
      <c r="C118" s="2580">
        <v>19.121951219512194</v>
      </c>
      <c r="D118" s="2580">
        <v>19.600000000000001</v>
      </c>
      <c r="E118" s="2580">
        <v>33</v>
      </c>
      <c r="F118" s="2580">
        <v>49.9</v>
      </c>
      <c r="G118" s="1" t="s">
        <v>2057</v>
      </c>
      <c r="H118" s="1" t="s">
        <v>317</v>
      </c>
      <c r="I118" s="1" t="s">
        <v>2064</v>
      </c>
      <c r="J118" s="1" t="s">
        <v>1997</v>
      </c>
    </row>
    <row r="119" spans="1:10" x14ac:dyDescent="0.25">
      <c r="A119" s="2580">
        <v>31.573604060913706</v>
      </c>
      <c r="B119" s="2580">
        <v>18.071065989847714</v>
      </c>
      <c r="C119" s="2580">
        <v>50.35532994923858</v>
      </c>
      <c r="D119" s="2580">
        <v>49.6</v>
      </c>
      <c r="E119" s="2580">
        <v>17.8</v>
      </c>
      <c r="F119" s="2580">
        <v>31.1</v>
      </c>
      <c r="G119" s="1" t="s">
        <v>1947</v>
      </c>
      <c r="H119" s="1" t="s">
        <v>317</v>
      </c>
      <c r="I119" s="1" t="s">
        <v>2063</v>
      </c>
      <c r="J119" s="1" t="s">
        <v>1996</v>
      </c>
    </row>
    <row r="120" spans="1:10" x14ac:dyDescent="0.25">
      <c r="A120" s="2580">
        <v>31.362725450901809</v>
      </c>
      <c r="B120" s="2580">
        <v>18.537074148296597</v>
      </c>
      <c r="C120" s="2580">
        <v>50.100200400801612</v>
      </c>
      <c r="D120" s="2580">
        <v>50</v>
      </c>
      <c r="E120" s="2580">
        <v>18.5</v>
      </c>
      <c r="F120" s="2580">
        <v>31.3</v>
      </c>
      <c r="G120" s="1" t="s">
        <v>1958</v>
      </c>
      <c r="H120" s="1" t="s">
        <v>317</v>
      </c>
      <c r="I120" s="1" t="s">
        <v>2063</v>
      </c>
      <c r="J120" s="1" t="s">
        <v>1996</v>
      </c>
    </row>
    <row r="121" spans="1:10" x14ac:dyDescent="0.25">
      <c r="A121" s="2580">
        <v>45.273631840796021</v>
      </c>
      <c r="B121" s="2580">
        <v>21.890547263681594</v>
      </c>
      <c r="C121" s="2580">
        <v>32.835820895522389</v>
      </c>
      <c r="D121" s="2580">
        <v>33</v>
      </c>
      <c r="E121" s="2580">
        <v>22</v>
      </c>
      <c r="F121" s="2580">
        <v>45.5</v>
      </c>
      <c r="G121" s="1" t="s">
        <v>1978</v>
      </c>
      <c r="H121" s="1" t="s">
        <v>317</v>
      </c>
      <c r="I121" s="1" t="s">
        <v>2063</v>
      </c>
      <c r="J121" s="1" t="s">
        <v>1997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/>
  </sheetViews>
  <sheetFormatPr defaultRowHeight="15" x14ac:dyDescent="0.25"/>
  <sheetData>
    <row r="1" spans="1:4" x14ac:dyDescent="0.25">
      <c r="A1" s="3593" t="s">
        <v>2006</v>
      </c>
      <c r="B1" s="3594" t="s">
        <v>2068</v>
      </c>
      <c r="C1" s="3595" t="s">
        <v>2069</v>
      </c>
      <c r="D1" s="3596" t="s">
        <v>2070</v>
      </c>
    </row>
    <row r="2" spans="1:4" ht="30" x14ac:dyDescent="0.25">
      <c r="A2" s="3597" t="s">
        <v>2078</v>
      </c>
      <c r="B2" s="3650">
        <v>1998</v>
      </c>
      <c r="C2" s="3700">
        <v>98105</v>
      </c>
      <c r="D2" s="2773"/>
    </row>
    <row r="3" spans="1:4" ht="30" x14ac:dyDescent="0.25">
      <c r="A3" s="3598" t="s">
        <v>2079</v>
      </c>
      <c r="B3" s="3651">
        <v>1998</v>
      </c>
      <c r="C3" s="3701">
        <v>98107</v>
      </c>
      <c r="D3" s="2774"/>
    </row>
    <row r="4" spans="1:4" ht="30" x14ac:dyDescent="0.25">
      <c r="A4" s="3599" t="s">
        <v>2081</v>
      </c>
      <c r="B4" s="3652">
        <v>1998</v>
      </c>
      <c r="C4" s="3702">
        <v>98102</v>
      </c>
      <c r="D4" s="2775"/>
    </row>
    <row r="5" spans="1:4" ht="30" x14ac:dyDescent="0.25">
      <c r="A5" s="3600" t="s">
        <v>2082</v>
      </c>
      <c r="B5" s="3653">
        <v>1998</v>
      </c>
      <c r="C5" s="3703">
        <v>98103</v>
      </c>
      <c r="D5" s="2776"/>
    </row>
    <row r="6" spans="1:4" ht="30" x14ac:dyDescent="0.25">
      <c r="A6" s="3601" t="s">
        <v>2083</v>
      </c>
      <c r="B6" s="3654">
        <v>1998</v>
      </c>
      <c r="C6" s="3704">
        <v>98106</v>
      </c>
      <c r="D6" s="2777"/>
    </row>
    <row r="7" spans="1:4" ht="30" x14ac:dyDescent="0.25">
      <c r="A7" s="3602" t="s">
        <v>2092</v>
      </c>
      <c r="B7" s="3655">
        <v>1998</v>
      </c>
      <c r="C7" s="3705">
        <v>98109</v>
      </c>
      <c r="D7" s="2778"/>
    </row>
    <row r="8" spans="1:4" ht="30" x14ac:dyDescent="0.25">
      <c r="A8" s="3603" t="s">
        <v>2096</v>
      </c>
      <c r="B8" s="3656">
        <v>1998</v>
      </c>
      <c r="C8" s="3706">
        <v>98101</v>
      </c>
      <c r="D8" s="2779"/>
    </row>
    <row r="9" spans="1:4" ht="30" x14ac:dyDescent="0.25">
      <c r="A9" s="3604" t="s">
        <v>2097</v>
      </c>
      <c r="B9" s="3657">
        <v>1998</v>
      </c>
      <c r="C9" s="3707">
        <v>98108</v>
      </c>
      <c r="D9" s="2780"/>
    </row>
    <row r="10" spans="1:4" ht="30" x14ac:dyDescent="0.25">
      <c r="A10" s="3605" t="s">
        <v>2098</v>
      </c>
      <c r="B10" s="3658">
        <v>1998</v>
      </c>
      <c r="C10" s="3708">
        <v>98112</v>
      </c>
      <c r="D10" s="2781"/>
    </row>
    <row r="11" spans="1:4" ht="30" x14ac:dyDescent="0.25">
      <c r="A11" s="3606" t="s">
        <v>2099</v>
      </c>
      <c r="B11" s="3659">
        <v>1998</v>
      </c>
      <c r="C11" s="3709">
        <v>98115</v>
      </c>
      <c r="D11" s="2782"/>
    </row>
    <row r="12" spans="1:4" ht="30" x14ac:dyDescent="0.25">
      <c r="A12" s="3607" t="s">
        <v>2102</v>
      </c>
      <c r="B12" s="3660">
        <v>1998</v>
      </c>
      <c r="C12" s="3710">
        <v>98104</v>
      </c>
      <c r="D12" s="2783"/>
    </row>
    <row r="13" spans="1:4" ht="30" x14ac:dyDescent="0.25">
      <c r="A13" s="3608" t="s">
        <v>2103</v>
      </c>
      <c r="B13" s="3661">
        <v>1998</v>
      </c>
      <c r="C13" s="3711">
        <v>98110</v>
      </c>
      <c r="D13" s="2784"/>
    </row>
    <row r="14" spans="1:4" ht="30" x14ac:dyDescent="0.25">
      <c r="A14" s="3609" t="s">
        <v>2104</v>
      </c>
      <c r="B14" s="3662">
        <v>1998</v>
      </c>
      <c r="C14" s="3712">
        <v>98111</v>
      </c>
      <c r="D14" s="2785"/>
    </row>
    <row r="15" spans="1:4" ht="30" x14ac:dyDescent="0.25">
      <c r="A15" s="3610" t="s">
        <v>2105</v>
      </c>
      <c r="B15" s="3663">
        <v>1998</v>
      </c>
      <c r="C15" s="3713">
        <v>98113</v>
      </c>
      <c r="D15" s="2786"/>
    </row>
    <row r="16" spans="1:4" ht="30" x14ac:dyDescent="0.25">
      <c r="A16" s="3611" t="s">
        <v>2106</v>
      </c>
      <c r="B16" s="3664">
        <v>1998</v>
      </c>
      <c r="C16" s="3714">
        <v>98118</v>
      </c>
      <c r="D16" s="2787"/>
    </row>
    <row r="17" spans="1:4" ht="30" x14ac:dyDescent="0.25">
      <c r="A17" s="3612" t="s">
        <v>2107</v>
      </c>
      <c r="B17" s="3665">
        <v>1998</v>
      </c>
      <c r="C17" s="3715">
        <v>98119</v>
      </c>
      <c r="D17" s="2788"/>
    </row>
    <row r="18" spans="1:4" x14ac:dyDescent="0.25">
      <c r="A18" s="3613" t="s">
        <v>2100</v>
      </c>
      <c r="B18" s="3666">
        <v>1999</v>
      </c>
      <c r="C18" s="3716">
        <v>102</v>
      </c>
      <c r="D18" s="3750" t="s">
        <v>2071</v>
      </c>
    </row>
    <row r="19" spans="1:4" x14ac:dyDescent="0.25">
      <c r="A19" s="3614" t="s">
        <v>2084</v>
      </c>
      <c r="B19" s="3667">
        <v>1999</v>
      </c>
      <c r="C19" s="3717">
        <v>113</v>
      </c>
      <c r="D19" s="3751" t="s">
        <v>2073</v>
      </c>
    </row>
    <row r="20" spans="1:4" x14ac:dyDescent="0.25">
      <c r="A20" s="3615" t="s">
        <v>2093</v>
      </c>
      <c r="B20" s="3668">
        <v>1999</v>
      </c>
      <c r="C20" s="3718">
        <v>115</v>
      </c>
      <c r="D20" s="3752" t="s">
        <v>2073</v>
      </c>
    </row>
    <row r="21" spans="1:4" x14ac:dyDescent="0.25">
      <c r="A21" s="3616" t="s">
        <v>2080</v>
      </c>
      <c r="B21" s="3669">
        <v>1999</v>
      </c>
      <c r="C21" s="3719">
        <v>120</v>
      </c>
      <c r="D21" s="3753" t="s">
        <v>2074</v>
      </c>
    </row>
    <row r="22" spans="1:4" x14ac:dyDescent="0.25">
      <c r="A22" s="3617" t="s">
        <v>2062</v>
      </c>
      <c r="B22" s="3670">
        <v>2000</v>
      </c>
      <c r="C22" s="3720">
        <v>103</v>
      </c>
      <c r="D22" s="3754" t="s">
        <v>2071</v>
      </c>
    </row>
    <row r="23" spans="1:4" x14ac:dyDescent="0.25">
      <c r="A23" s="3618" t="s">
        <v>2085</v>
      </c>
      <c r="B23" s="3671">
        <v>2000</v>
      </c>
      <c r="C23" s="3721">
        <v>102</v>
      </c>
      <c r="D23" s="3755" t="s">
        <v>2071</v>
      </c>
    </row>
    <row r="24" spans="1:4" x14ac:dyDescent="0.25">
      <c r="A24" s="3619" t="s">
        <v>2086</v>
      </c>
      <c r="B24" s="3672">
        <v>2000</v>
      </c>
      <c r="C24" s="3722">
        <v>106</v>
      </c>
      <c r="D24" s="3756" t="s">
        <v>2071</v>
      </c>
    </row>
    <row r="25" spans="1:4" x14ac:dyDescent="0.25">
      <c r="A25" s="3620" t="s">
        <v>2087</v>
      </c>
      <c r="B25" s="3673">
        <v>2000</v>
      </c>
      <c r="C25" s="3723">
        <v>104</v>
      </c>
      <c r="D25" s="3757" t="s">
        <v>2071</v>
      </c>
    </row>
    <row r="26" spans="1:4" x14ac:dyDescent="0.25">
      <c r="A26" s="3621" t="s">
        <v>2061</v>
      </c>
      <c r="B26" s="3674">
        <v>2000</v>
      </c>
      <c r="C26" s="3724">
        <v>111</v>
      </c>
      <c r="D26" s="3758" t="s">
        <v>2072</v>
      </c>
    </row>
    <row r="27" spans="1:4" x14ac:dyDescent="0.25">
      <c r="A27" s="3622" t="s">
        <v>2094</v>
      </c>
      <c r="B27" s="3675">
        <v>2000</v>
      </c>
      <c r="C27" s="3725">
        <v>107</v>
      </c>
      <c r="D27" s="3759" t="s">
        <v>2072</v>
      </c>
    </row>
    <row r="28" spans="1:4" x14ac:dyDescent="0.25">
      <c r="A28" s="3623" t="s">
        <v>2095</v>
      </c>
      <c r="B28" s="3676">
        <v>2000</v>
      </c>
      <c r="C28" s="3726">
        <v>109</v>
      </c>
      <c r="D28" s="3760" t="s">
        <v>2072</v>
      </c>
    </row>
    <row r="29" spans="1:4" x14ac:dyDescent="0.25">
      <c r="A29" s="3624" t="s">
        <v>2088</v>
      </c>
      <c r="B29" s="3677">
        <v>2001</v>
      </c>
      <c r="C29" s="3727">
        <v>101</v>
      </c>
      <c r="D29" s="3761" t="s">
        <v>2071</v>
      </c>
    </row>
    <row r="30" spans="1:4" x14ac:dyDescent="0.25">
      <c r="A30" s="3625" t="s">
        <v>2089</v>
      </c>
      <c r="B30" s="3678">
        <v>2001</v>
      </c>
      <c r="C30" s="3728">
        <v>109</v>
      </c>
      <c r="D30" s="3762" t="s">
        <v>2072</v>
      </c>
    </row>
    <row r="31" spans="1:4" x14ac:dyDescent="0.25">
      <c r="A31" s="3626" t="s">
        <v>2090</v>
      </c>
      <c r="B31" s="3679">
        <v>2001</v>
      </c>
      <c r="C31" s="3729">
        <v>113</v>
      </c>
      <c r="D31" s="3763" t="s">
        <v>2073</v>
      </c>
    </row>
    <row r="32" spans="1:4" x14ac:dyDescent="0.25">
      <c r="A32" s="3627" t="s">
        <v>2091</v>
      </c>
      <c r="B32" s="3680">
        <v>2001</v>
      </c>
      <c r="C32" s="3730">
        <v>118</v>
      </c>
      <c r="D32" s="3764" t="s">
        <v>2074</v>
      </c>
    </row>
    <row r="33" spans="1:4" x14ac:dyDescent="0.25">
      <c r="A33" s="3628" t="s">
        <v>1518</v>
      </c>
      <c r="B33" s="3681">
        <v>2002</v>
      </c>
      <c r="C33" s="3731">
        <v>102</v>
      </c>
      <c r="D33" s="3765" t="s">
        <v>2071</v>
      </c>
    </row>
    <row r="34" spans="1:4" x14ac:dyDescent="0.25">
      <c r="A34" s="3629" t="s">
        <v>1505</v>
      </c>
      <c r="B34" s="3682">
        <v>2002</v>
      </c>
      <c r="C34" s="3732">
        <v>111</v>
      </c>
      <c r="D34" s="3766" t="s">
        <v>2072</v>
      </c>
    </row>
    <row r="35" spans="1:4" x14ac:dyDescent="0.25">
      <c r="A35" s="3630" t="s">
        <v>1514</v>
      </c>
      <c r="B35" s="3683">
        <v>2002</v>
      </c>
      <c r="C35" s="3733">
        <v>109</v>
      </c>
      <c r="D35" s="3767" t="s">
        <v>2072</v>
      </c>
    </row>
    <row r="36" spans="1:4" x14ac:dyDescent="0.25">
      <c r="A36" s="3631" t="s">
        <v>1506</v>
      </c>
      <c r="B36" s="3684">
        <v>2002</v>
      </c>
      <c r="C36" s="3734">
        <v>112</v>
      </c>
      <c r="D36" s="3768" t="s">
        <v>2073</v>
      </c>
    </row>
    <row r="37" spans="1:4" x14ac:dyDescent="0.25">
      <c r="A37" s="3632" t="s">
        <v>1508</v>
      </c>
      <c r="B37" s="3685">
        <v>2002</v>
      </c>
      <c r="C37" s="3735">
        <v>114</v>
      </c>
      <c r="D37" s="3769" t="s">
        <v>2073</v>
      </c>
    </row>
    <row r="38" spans="1:4" x14ac:dyDescent="0.25">
      <c r="A38" s="3633" t="s">
        <v>1498</v>
      </c>
      <c r="B38" s="3686">
        <v>2002</v>
      </c>
      <c r="C38" s="3736">
        <v>116</v>
      </c>
      <c r="D38" s="3770" t="s">
        <v>2073</v>
      </c>
    </row>
    <row r="39" spans="1:4" x14ac:dyDescent="0.25">
      <c r="A39" s="3634" t="s">
        <v>1500</v>
      </c>
      <c r="B39" s="3687">
        <v>2002</v>
      </c>
      <c r="C39" s="3737">
        <v>118</v>
      </c>
      <c r="D39" s="3771" t="s">
        <v>2074</v>
      </c>
    </row>
    <row r="40" spans="1:4" x14ac:dyDescent="0.25">
      <c r="A40" s="3635" t="s">
        <v>1501</v>
      </c>
      <c r="B40" s="3688">
        <v>2002</v>
      </c>
      <c r="C40" s="3738">
        <v>119</v>
      </c>
      <c r="D40" s="3772" t="s">
        <v>2074</v>
      </c>
    </row>
    <row r="41" spans="1:4" x14ac:dyDescent="0.25">
      <c r="A41" s="3636" t="s">
        <v>1488</v>
      </c>
      <c r="B41" s="3689">
        <v>2003</v>
      </c>
      <c r="C41" s="3739">
        <v>107</v>
      </c>
      <c r="D41" s="3773" t="s">
        <v>2072</v>
      </c>
    </row>
    <row r="42" spans="1:4" x14ac:dyDescent="0.25">
      <c r="A42" s="3637" t="s">
        <v>2058</v>
      </c>
      <c r="B42" s="3690">
        <v>2005</v>
      </c>
      <c r="C42" s="3740">
        <v>107</v>
      </c>
      <c r="D42" s="3774" t="s">
        <v>2072</v>
      </c>
    </row>
    <row r="43" spans="1:4" x14ac:dyDescent="0.25">
      <c r="A43" s="3638" t="s">
        <v>2060</v>
      </c>
      <c r="B43" s="3691">
        <v>2010</v>
      </c>
      <c r="C43" s="3741">
        <v>112</v>
      </c>
      <c r="D43" s="3775" t="s">
        <v>2073</v>
      </c>
    </row>
    <row r="44" spans="1:4" x14ac:dyDescent="0.25">
      <c r="A44" s="3639" t="s">
        <v>2057</v>
      </c>
      <c r="B44" s="3692">
        <v>2011</v>
      </c>
      <c r="C44" s="3742">
        <v>106</v>
      </c>
      <c r="D44" s="3776" t="s">
        <v>2071</v>
      </c>
    </row>
    <row r="45" spans="1:4" x14ac:dyDescent="0.25">
      <c r="A45" s="3640" t="s">
        <v>2032</v>
      </c>
      <c r="B45" s="3693">
        <v>2012</v>
      </c>
      <c r="C45" s="3743">
        <v>101</v>
      </c>
      <c r="D45" s="3777" t="s">
        <v>2071</v>
      </c>
    </row>
    <row r="46" spans="1:4" x14ac:dyDescent="0.25">
      <c r="A46" s="3641" t="s">
        <v>2031</v>
      </c>
      <c r="B46" s="3694">
        <v>2012</v>
      </c>
      <c r="C46" s="3744">
        <v>110</v>
      </c>
      <c r="D46" s="3778" t="s">
        <v>2072</v>
      </c>
    </row>
    <row r="47" spans="1:4" x14ac:dyDescent="0.25">
      <c r="A47" s="3642" t="s">
        <v>2039</v>
      </c>
      <c r="B47" s="3695">
        <v>2013</v>
      </c>
      <c r="C47" s="3745">
        <v>102</v>
      </c>
      <c r="D47" s="3779" t="s">
        <v>2071</v>
      </c>
    </row>
    <row r="48" spans="1:4" x14ac:dyDescent="0.25">
      <c r="A48" s="3643" t="s">
        <v>2040</v>
      </c>
      <c r="B48" s="3696">
        <v>2013</v>
      </c>
      <c r="C48" s="3746">
        <v>105</v>
      </c>
      <c r="D48" s="3780" t="s">
        <v>2071</v>
      </c>
    </row>
    <row r="49" spans="1:4" x14ac:dyDescent="0.25">
      <c r="A49" s="3644" t="s">
        <v>2038</v>
      </c>
      <c r="B49" s="3697">
        <v>2013</v>
      </c>
      <c r="C49" s="3747">
        <v>109</v>
      </c>
      <c r="D49" s="3781" t="s">
        <v>2072</v>
      </c>
    </row>
    <row r="50" spans="1:4" x14ac:dyDescent="0.25">
      <c r="A50" s="3645" t="s">
        <v>2048</v>
      </c>
      <c r="B50" s="3698">
        <v>2015</v>
      </c>
      <c r="C50" s="3748">
        <v>113</v>
      </c>
      <c r="D50" s="3782" t="s">
        <v>2073</v>
      </c>
    </row>
    <row r="51" spans="1:4" x14ac:dyDescent="0.25">
      <c r="A51" s="3646" t="s">
        <v>2054</v>
      </c>
      <c r="B51" s="3699">
        <v>2016</v>
      </c>
      <c r="C51" s="3749">
        <v>111</v>
      </c>
      <c r="D51" s="3783" t="s">
        <v>2072</v>
      </c>
    </row>
    <row r="52" spans="1:4" x14ac:dyDescent="0.25">
      <c r="A52" s="3647" t="s">
        <v>1978</v>
      </c>
      <c r="B52" s="2643"/>
      <c r="C52" s="2708"/>
      <c r="D52" s="2789"/>
    </row>
    <row r="53" spans="1:4" ht="45" x14ac:dyDescent="0.25">
      <c r="A53" s="3648" t="s">
        <v>1947</v>
      </c>
      <c r="B53" s="2644"/>
      <c r="C53" s="2709"/>
      <c r="D53" s="2790"/>
    </row>
    <row r="54" spans="1:4" ht="45" x14ac:dyDescent="0.25">
      <c r="A54" s="3649" t="s">
        <v>1958</v>
      </c>
      <c r="B54" s="2645"/>
      <c r="C54" s="2710"/>
      <c r="D54" s="2791"/>
    </row>
    <row r="55" spans="1:4" x14ac:dyDescent="0.25">
      <c r="A55" s="2581" t="s">
        <v>2027</v>
      </c>
      <c r="B55" s="2646">
        <v>2012</v>
      </c>
      <c r="C55" s="2711">
        <v>115</v>
      </c>
      <c r="D55" s="2792" t="s">
        <v>2073</v>
      </c>
    </row>
    <row r="56" spans="1:4" x14ac:dyDescent="0.25">
      <c r="A56" s="2582" t="s">
        <v>2020</v>
      </c>
      <c r="B56" s="2647">
        <v>2012</v>
      </c>
      <c r="C56" s="2712">
        <v>117</v>
      </c>
      <c r="D56" s="2793" t="s">
        <v>2074</v>
      </c>
    </row>
    <row r="57" spans="1:4" x14ac:dyDescent="0.25">
      <c r="A57" s="2583" t="s">
        <v>2021</v>
      </c>
      <c r="B57" s="2648">
        <v>2012</v>
      </c>
      <c r="C57" s="2713">
        <v>118</v>
      </c>
      <c r="D57" s="2794" t="s">
        <v>2074</v>
      </c>
    </row>
    <row r="58" spans="1:4" x14ac:dyDescent="0.25">
      <c r="A58" s="2584" t="s">
        <v>2022</v>
      </c>
      <c r="B58" s="2649">
        <v>2012</v>
      </c>
      <c r="C58" s="2714">
        <v>119</v>
      </c>
      <c r="D58" s="2795" t="s">
        <v>2074</v>
      </c>
    </row>
    <row r="59" spans="1:4" x14ac:dyDescent="0.25">
      <c r="A59" s="2585" t="s">
        <v>2067</v>
      </c>
      <c r="B59" s="2650">
        <v>2012</v>
      </c>
      <c r="C59" s="2715">
        <v>120</v>
      </c>
      <c r="D59" s="2796" t="s">
        <v>2074</v>
      </c>
    </row>
    <row r="60" spans="1:4" x14ac:dyDescent="0.25">
      <c r="A60" s="2586" t="s">
        <v>2020</v>
      </c>
      <c r="B60" s="2651">
        <v>2012</v>
      </c>
      <c r="C60" s="2716">
        <v>117</v>
      </c>
      <c r="D60" s="2797" t="s">
        <v>2074</v>
      </c>
    </row>
    <row r="61" spans="1:4" x14ac:dyDescent="0.25">
      <c r="A61" s="2587" t="s">
        <v>2021</v>
      </c>
      <c r="B61" s="2652">
        <v>2012</v>
      </c>
      <c r="C61" s="2717">
        <v>118</v>
      </c>
      <c r="D61" s="2798" t="s">
        <v>2074</v>
      </c>
    </row>
    <row r="62" spans="1:4" x14ac:dyDescent="0.25">
      <c r="A62" s="2588" t="s">
        <v>2022</v>
      </c>
      <c r="B62" s="2653">
        <v>2012</v>
      </c>
      <c r="C62" s="2718">
        <v>119</v>
      </c>
      <c r="D62" s="2799" t="s">
        <v>2074</v>
      </c>
    </row>
    <row r="63" spans="1:4" x14ac:dyDescent="0.25">
      <c r="A63" s="2589" t="s">
        <v>2067</v>
      </c>
      <c r="B63" s="2654">
        <v>2012</v>
      </c>
      <c r="C63" s="2719">
        <v>120</v>
      </c>
      <c r="D63" s="2800" t="s">
        <v>2074</v>
      </c>
    </row>
    <row r="64" spans="1:4" x14ac:dyDescent="0.25">
      <c r="A64" s="2590" t="s">
        <v>2039</v>
      </c>
      <c r="B64" s="2655">
        <v>2013</v>
      </c>
      <c r="C64" s="2720">
        <v>102</v>
      </c>
      <c r="D64" s="2801" t="s">
        <v>2071</v>
      </c>
    </row>
    <row r="65" spans="1:4" x14ac:dyDescent="0.25">
      <c r="A65" s="2591" t="s">
        <v>2040</v>
      </c>
      <c r="B65" s="2656">
        <v>2013</v>
      </c>
      <c r="C65" s="2721">
        <v>105</v>
      </c>
      <c r="D65" s="2802" t="s">
        <v>2071</v>
      </c>
    </row>
    <row r="66" spans="1:4" x14ac:dyDescent="0.25">
      <c r="A66" s="2592" t="s">
        <v>2039</v>
      </c>
      <c r="B66" s="2657">
        <v>2013</v>
      </c>
      <c r="C66" s="2722">
        <v>102</v>
      </c>
      <c r="D66" s="2803" t="s">
        <v>2071</v>
      </c>
    </row>
    <row r="67" spans="1:4" x14ac:dyDescent="0.25">
      <c r="A67" s="2593" t="s">
        <v>2040</v>
      </c>
      <c r="B67" s="2658">
        <v>2013</v>
      </c>
      <c r="C67" s="2723">
        <v>105</v>
      </c>
      <c r="D67" s="2804" t="s">
        <v>2071</v>
      </c>
    </row>
    <row r="68" spans="1:4" x14ac:dyDescent="0.25">
      <c r="A68" s="2594" t="s">
        <v>2036</v>
      </c>
      <c r="B68" s="2659">
        <v>2013</v>
      </c>
      <c r="C68" s="2724">
        <v>111</v>
      </c>
      <c r="D68" s="2805" t="s">
        <v>2072</v>
      </c>
    </row>
    <row r="69" spans="1:4" x14ac:dyDescent="0.25">
      <c r="A69" s="2595" t="s">
        <v>2038</v>
      </c>
      <c r="B69" s="2660">
        <v>2013</v>
      </c>
      <c r="C69" s="2725">
        <v>109</v>
      </c>
      <c r="D69" s="2806" t="s">
        <v>2072</v>
      </c>
    </row>
    <row r="70" spans="1:4" x14ac:dyDescent="0.25">
      <c r="A70" s="2596" t="s">
        <v>2036</v>
      </c>
      <c r="B70" s="2661">
        <v>2013</v>
      </c>
      <c r="C70" s="2726">
        <v>111</v>
      </c>
      <c r="D70" s="2807" t="s">
        <v>2072</v>
      </c>
    </row>
    <row r="71" spans="1:4" x14ac:dyDescent="0.25">
      <c r="A71" s="2597" t="s">
        <v>2038</v>
      </c>
      <c r="B71" s="2662">
        <v>2013</v>
      </c>
      <c r="C71" s="2727">
        <v>109</v>
      </c>
      <c r="D71" s="2808" t="s">
        <v>2072</v>
      </c>
    </row>
    <row r="72" spans="1:4" x14ac:dyDescent="0.25">
      <c r="A72" s="2598" t="s">
        <v>2037</v>
      </c>
      <c r="B72" s="2663">
        <v>2013</v>
      </c>
      <c r="C72" s="2728">
        <v>114</v>
      </c>
      <c r="D72" s="2809" t="s">
        <v>2073</v>
      </c>
    </row>
    <row r="73" spans="1:4" x14ac:dyDescent="0.25">
      <c r="A73" s="2599" t="s">
        <v>2037</v>
      </c>
      <c r="B73" s="2664">
        <v>2013</v>
      </c>
      <c r="C73" s="2729">
        <v>114</v>
      </c>
      <c r="D73" s="2810" t="s">
        <v>2073</v>
      </c>
    </row>
    <row r="74" spans="1:4" x14ac:dyDescent="0.25">
      <c r="A74" s="2600" t="s">
        <v>2035</v>
      </c>
      <c r="B74" s="2665">
        <v>2013</v>
      </c>
      <c r="C74" s="2730">
        <v>119</v>
      </c>
      <c r="D74" s="2811" t="s">
        <v>2074</v>
      </c>
    </row>
    <row r="75" spans="1:4" x14ac:dyDescent="0.25">
      <c r="A75" s="2601" t="s">
        <v>2035</v>
      </c>
      <c r="B75" s="2666">
        <v>2013</v>
      </c>
      <c r="C75" s="2731">
        <v>119</v>
      </c>
      <c r="D75" s="2812" t="s">
        <v>2074</v>
      </c>
    </row>
    <row r="76" spans="1:4" x14ac:dyDescent="0.25">
      <c r="A76" s="2602" t="s">
        <v>2046</v>
      </c>
      <c r="B76" s="2667">
        <v>2014</v>
      </c>
      <c r="C76" s="2732">
        <v>103</v>
      </c>
      <c r="D76" s="2813" t="s">
        <v>2071</v>
      </c>
    </row>
    <row r="77" spans="1:4" x14ac:dyDescent="0.25">
      <c r="A77" s="2603" t="s">
        <v>2046</v>
      </c>
      <c r="B77" s="2668">
        <v>2014</v>
      </c>
      <c r="C77" s="2733">
        <v>103</v>
      </c>
      <c r="D77" s="2814" t="s">
        <v>2071</v>
      </c>
    </row>
    <row r="78" spans="1:4" x14ac:dyDescent="0.25">
      <c r="A78" s="2604" t="s">
        <v>2045</v>
      </c>
      <c r="B78" s="2669">
        <v>2014</v>
      </c>
      <c r="C78" s="2734">
        <v>111</v>
      </c>
      <c r="D78" s="2815" t="s">
        <v>2072</v>
      </c>
    </row>
    <row r="79" spans="1:4" x14ac:dyDescent="0.25">
      <c r="A79" s="2605" t="s">
        <v>2045</v>
      </c>
      <c r="B79" s="2670">
        <v>2014</v>
      </c>
      <c r="C79" s="2735">
        <v>111</v>
      </c>
      <c r="D79" s="2816" t="s">
        <v>2072</v>
      </c>
    </row>
    <row r="80" spans="1:4" x14ac:dyDescent="0.25">
      <c r="A80" s="2606" t="s">
        <v>2041</v>
      </c>
      <c r="B80" s="2671">
        <v>2014</v>
      </c>
      <c r="C80" s="2736">
        <v>119</v>
      </c>
      <c r="D80" s="2817" t="s">
        <v>2074</v>
      </c>
    </row>
    <row r="81" spans="1:4" x14ac:dyDescent="0.25">
      <c r="A81" s="2607" t="s">
        <v>2041</v>
      </c>
      <c r="B81" s="2672">
        <v>2014</v>
      </c>
      <c r="C81" s="2737">
        <v>119</v>
      </c>
      <c r="D81" s="2818" t="s">
        <v>2074</v>
      </c>
    </row>
    <row r="82" spans="1:4" x14ac:dyDescent="0.25">
      <c r="A82" s="2608" t="s">
        <v>2052</v>
      </c>
      <c r="B82" s="2673">
        <v>2015</v>
      </c>
      <c r="C82" s="2738">
        <v>101</v>
      </c>
      <c r="D82" s="2819" t="s">
        <v>2071</v>
      </c>
    </row>
    <row r="83" spans="1:4" x14ac:dyDescent="0.25">
      <c r="A83" s="2609" t="s">
        <v>2053</v>
      </c>
      <c r="B83" s="2674">
        <v>2015</v>
      </c>
      <c r="C83" s="2739">
        <v>103</v>
      </c>
      <c r="D83" s="2820" t="s">
        <v>2071</v>
      </c>
    </row>
    <row r="84" spans="1:4" x14ac:dyDescent="0.25">
      <c r="A84" s="2610" t="s">
        <v>2052</v>
      </c>
      <c r="B84" s="2675">
        <v>2015</v>
      </c>
      <c r="C84" s="2740">
        <v>101</v>
      </c>
      <c r="D84" s="2821" t="s">
        <v>2071</v>
      </c>
    </row>
    <row r="85" spans="1:4" x14ac:dyDescent="0.25">
      <c r="A85" s="2611" t="s">
        <v>2053</v>
      </c>
      <c r="B85" s="2676">
        <v>2015</v>
      </c>
      <c r="C85" s="2741">
        <v>103</v>
      </c>
      <c r="D85" s="2822" t="s">
        <v>2071</v>
      </c>
    </row>
    <row r="86" spans="1:4" x14ac:dyDescent="0.25">
      <c r="A86" s="2612" t="s">
        <v>2050</v>
      </c>
      <c r="B86" s="2677">
        <v>2015</v>
      </c>
      <c r="C86" s="2742">
        <v>108</v>
      </c>
      <c r="D86" s="2823" t="s">
        <v>2072</v>
      </c>
    </row>
    <row r="87" spans="1:4" x14ac:dyDescent="0.25">
      <c r="A87" s="2613" t="s">
        <v>2051</v>
      </c>
      <c r="B87" s="2678">
        <v>2015</v>
      </c>
      <c r="C87" s="2743">
        <v>109</v>
      </c>
      <c r="D87" s="2824" t="s">
        <v>2072</v>
      </c>
    </row>
    <row r="88" spans="1:4" x14ac:dyDescent="0.25">
      <c r="A88" s="2614" t="s">
        <v>2050</v>
      </c>
      <c r="B88" s="2679">
        <v>2015</v>
      </c>
      <c r="C88" s="2744">
        <v>108</v>
      </c>
      <c r="D88" s="2825" t="s">
        <v>2072</v>
      </c>
    </row>
    <row r="89" spans="1:4" x14ac:dyDescent="0.25">
      <c r="A89" s="2615" t="s">
        <v>2051</v>
      </c>
      <c r="B89" s="2680">
        <v>2015</v>
      </c>
      <c r="C89" s="2745">
        <v>109</v>
      </c>
      <c r="D89" s="2826" t="s">
        <v>2072</v>
      </c>
    </row>
    <row r="90" spans="1:4" x14ac:dyDescent="0.25">
      <c r="A90" s="2616" t="s">
        <v>2048</v>
      </c>
      <c r="B90" s="2681">
        <v>2015</v>
      </c>
      <c r="C90" s="2746">
        <v>113</v>
      </c>
      <c r="D90" s="2827" t="s">
        <v>2073</v>
      </c>
    </row>
    <row r="91" spans="1:4" x14ac:dyDescent="0.25">
      <c r="A91" s="2617" t="s">
        <v>2049</v>
      </c>
      <c r="B91" s="2682">
        <v>2015</v>
      </c>
      <c r="C91" s="2747">
        <v>115</v>
      </c>
      <c r="D91" s="2828" t="s">
        <v>2073</v>
      </c>
    </row>
    <row r="92" spans="1:4" x14ac:dyDescent="0.25">
      <c r="A92" s="2618" t="s">
        <v>2048</v>
      </c>
      <c r="B92" s="2683">
        <v>2015</v>
      </c>
      <c r="C92" s="2748">
        <v>113</v>
      </c>
      <c r="D92" s="2829" t="s">
        <v>2073</v>
      </c>
    </row>
    <row r="93" spans="1:4" x14ac:dyDescent="0.25">
      <c r="A93" s="2619" t="s">
        <v>2049</v>
      </c>
      <c r="B93" s="2684">
        <v>2015</v>
      </c>
      <c r="C93" s="2749">
        <v>115</v>
      </c>
      <c r="D93" s="2830" t="s">
        <v>2073</v>
      </c>
    </row>
    <row r="94" spans="1:4" x14ac:dyDescent="0.25">
      <c r="A94" s="2620" t="s">
        <v>2047</v>
      </c>
      <c r="B94" s="2685">
        <v>2015</v>
      </c>
      <c r="C94" s="2750">
        <v>118</v>
      </c>
      <c r="D94" s="2831" t="s">
        <v>2074</v>
      </c>
    </row>
    <row r="95" spans="1:4" x14ac:dyDescent="0.25">
      <c r="A95" s="2621" t="s">
        <v>2047</v>
      </c>
      <c r="B95" s="2686">
        <v>2015</v>
      </c>
      <c r="C95" s="2751">
        <v>118</v>
      </c>
      <c r="D95" s="2832" t="s">
        <v>2074</v>
      </c>
    </row>
    <row r="96" spans="1:4" x14ac:dyDescent="0.25">
      <c r="A96" s="2622" t="s">
        <v>2054</v>
      </c>
      <c r="B96" s="2687">
        <v>2016</v>
      </c>
      <c r="C96" s="2752">
        <v>111</v>
      </c>
      <c r="D96" s="2833" t="s">
        <v>2072</v>
      </c>
    </row>
    <row r="97" spans="1:4" x14ac:dyDescent="0.25">
      <c r="A97" s="2623" t="s">
        <v>2054</v>
      </c>
      <c r="B97" s="2688">
        <v>2016</v>
      </c>
      <c r="C97" s="2753">
        <v>111</v>
      </c>
      <c r="D97" s="2834" t="s">
        <v>2072</v>
      </c>
    </row>
    <row r="98" spans="1:4" x14ac:dyDescent="0.25">
      <c r="A98" s="2624" t="s">
        <v>2055</v>
      </c>
      <c r="B98" s="2689">
        <v>2016</v>
      </c>
      <c r="C98" s="2754">
        <v>114</v>
      </c>
      <c r="D98" s="2835" t="s">
        <v>2073</v>
      </c>
    </row>
    <row r="99" spans="1:4" x14ac:dyDescent="0.25">
      <c r="A99" s="2625" t="s">
        <v>2055</v>
      </c>
      <c r="B99" s="2690">
        <v>2016</v>
      </c>
      <c r="C99" s="2755">
        <v>114</v>
      </c>
      <c r="D99" s="2836" t="s">
        <v>2073</v>
      </c>
    </row>
    <row r="100" spans="1:4" x14ac:dyDescent="0.25">
      <c r="A100" s="2626" t="s">
        <v>2056</v>
      </c>
      <c r="B100" s="2691">
        <v>2017</v>
      </c>
      <c r="C100" s="2756">
        <v>105</v>
      </c>
      <c r="D100" s="2837" t="s">
        <v>2071</v>
      </c>
    </row>
    <row r="101" spans="1:4" x14ac:dyDescent="0.25">
      <c r="A101" s="2627" t="s">
        <v>2056</v>
      </c>
      <c r="B101" s="2692">
        <v>2017</v>
      </c>
      <c r="C101" s="2757">
        <v>105</v>
      </c>
      <c r="D101" s="2838" t="s">
        <v>2071</v>
      </c>
    </row>
    <row r="102" spans="1:4" x14ac:dyDescent="0.25">
      <c r="A102" s="2628" t="s">
        <v>2014</v>
      </c>
      <c r="B102" s="2693">
        <v>2017</v>
      </c>
      <c r="C102" s="2758">
        <v>111</v>
      </c>
      <c r="D102" s="2839" t="s">
        <v>2072</v>
      </c>
    </row>
    <row r="103" spans="1:4" x14ac:dyDescent="0.25">
      <c r="A103" s="2629" t="s">
        <v>2042</v>
      </c>
      <c r="B103" s="2694">
        <v>2017</v>
      </c>
      <c r="C103" s="2759">
        <v>107</v>
      </c>
      <c r="D103" s="2840" t="s">
        <v>2072</v>
      </c>
    </row>
    <row r="104" spans="1:4" x14ac:dyDescent="0.25">
      <c r="A104" s="2630" t="s">
        <v>2043</v>
      </c>
      <c r="B104" s="2695">
        <v>2017</v>
      </c>
      <c r="C104" s="2760">
        <v>108</v>
      </c>
      <c r="D104" s="2841" t="s">
        <v>2072</v>
      </c>
    </row>
    <row r="105" spans="1:4" x14ac:dyDescent="0.25">
      <c r="A105" s="2631" t="s">
        <v>2044</v>
      </c>
      <c r="B105" s="2696">
        <v>2017</v>
      </c>
      <c r="C105" s="2761">
        <v>109</v>
      </c>
      <c r="D105" s="2842" t="s">
        <v>2072</v>
      </c>
    </row>
    <row r="106" spans="1:4" x14ac:dyDescent="0.25">
      <c r="A106" s="2632" t="s">
        <v>2014</v>
      </c>
      <c r="B106" s="2697">
        <v>2017</v>
      </c>
      <c r="C106" s="2762">
        <v>111</v>
      </c>
      <c r="D106" s="2843" t="s">
        <v>2072</v>
      </c>
    </row>
    <row r="107" spans="1:4" x14ac:dyDescent="0.25">
      <c r="A107" s="2633" t="s">
        <v>2042</v>
      </c>
      <c r="B107" s="2698">
        <v>2017</v>
      </c>
      <c r="C107" s="2763">
        <v>107</v>
      </c>
      <c r="D107" s="2844" t="s">
        <v>2072</v>
      </c>
    </row>
    <row r="108" spans="1:4" x14ac:dyDescent="0.25">
      <c r="A108" s="2634" t="s">
        <v>2043</v>
      </c>
      <c r="B108" s="2699">
        <v>2017</v>
      </c>
      <c r="C108" s="2764">
        <v>108</v>
      </c>
      <c r="D108" s="2845" t="s">
        <v>2072</v>
      </c>
    </row>
    <row r="109" spans="1:4" x14ac:dyDescent="0.25">
      <c r="A109" s="2635" t="s">
        <v>2044</v>
      </c>
      <c r="B109" s="2700">
        <v>2017</v>
      </c>
      <c r="C109" s="2765">
        <v>109</v>
      </c>
      <c r="D109" s="2846" t="s">
        <v>2072</v>
      </c>
    </row>
    <row r="110" spans="1:4" x14ac:dyDescent="0.25">
      <c r="A110" s="2636" t="s">
        <v>2015</v>
      </c>
      <c r="B110" s="2701">
        <v>2017</v>
      </c>
      <c r="C110" s="2766">
        <v>112</v>
      </c>
      <c r="D110" s="2847" t="s">
        <v>2073</v>
      </c>
    </row>
    <row r="111" spans="1:4" x14ac:dyDescent="0.25">
      <c r="A111" s="2637" t="s">
        <v>2016</v>
      </c>
      <c r="B111" s="2702">
        <v>2017</v>
      </c>
      <c r="C111" s="2767">
        <v>113</v>
      </c>
      <c r="D111" s="2848" t="s">
        <v>2073</v>
      </c>
    </row>
    <row r="112" spans="1:4" x14ac:dyDescent="0.25">
      <c r="A112" s="2638" t="s">
        <v>2017</v>
      </c>
      <c r="B112" s="2703">
        <v>2017</v>
      </c>
      <c r="C112" s="2768">
        <v>114</v>
      </c>
      <c r="D112" s="2849" t="s">
        <v>2073</v>
      </c>
    </row>
    <row r="113" spans="1:4" x14ac:dyDescent="0.25">
      <c r="A113" s="2639" t="s">
        <v>2015</v>
      </c>
      <c r="B113" s="2704">
        <v>2017</v>
      </c>
      <c r="C113" s="2769">
        <v>112</v>
      </c>
      <c r="D113" s="2850" t="s">
        <v>2073</v>
      </c>
    </row>
    <row r="114" spans="1:4" x14ac:dyDescent="0.25">
      <c r="A114" s="2640" t="s">
        <v>2016</v>
      </c>
      <c r="B114" s="2705">
        <v>2017</v>
      </c>
      <c r="C114" s="2770">
        <v>113</v>
      </c>
      <c r="D114" s="2851" t="s">
        <v>2073</v>
      </c>
    </row>
    <row r="115" spans="1:4" x14ac:dyDescent="0.25">
      <c r="A115" s="2641" t="s">
        <v>2017</v>
      </c>
      <c r="B115" s="2706">
        <v>2017</v>
      </c>
      <c r="C115" s="2771">
        <v>114</v>
      </c>
      <c r="D115" s="2852" t="s">
        <v>2073</v>
      </c>
    </row>
    <row r="116" spans="1:4" x14ac:dyDescent="0.25">
      <c r="A116" s="2642" t="s">
        <v>2018</v>
      </c>
      <c r="B116" s="2707">
        <v>2017</v>
      </c>
      <c r="C116" s="2772">
        <v>115</v>
      </c>
      <c r="D116" s="2853" t="s">
        <v>2073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8"/>
  <sheetViews>
    <sheetView topLeftCell="W1" workbookViewId="0">
      <selection activeCell="Z2" sqref="Z2:AC94"/>
    </sheetView>
  </sheetViews>
  <sheetFormatPr defaultRowHeight="15" x14ac:dyDescent="0.25"/>
  <cols>
    <col min="1" max="1" width="14.5703125" customWidth="1" collapsed="1"/>
    <col min="7" max="13" width="23.7109375" bestFit="1" customWidth="1" collapsed="1"/>
    <col min="14" max="14" width="12.42578125" bestFit="1" customWidth="1" collapsed="1"/>
    <col min="15" max="15" width="23.7109375" bestFit="1" customWidth="1" collapsed="1"/>
    <col min="17" max="17" width="14.7109375" customWidth="1" collapsed="1"/>
    <col min="18" max="18" width="14" bestFit="1" customWidth="1" collapsed="1"/>
    <col min="19" max="19" width="19.7109375" bestFit="1" customWidth="1" collapsed="1"/>
    <col min="20" max="20" width="21.140625" bestFit="1" customWidth="1" collapsed="1"/>
    <col min="21" max="22" width="19.5703125" customWidth="1" collapsed="1"/>
    <col min="23" max="23" width="23.7109375" bestFit="1" customWidth="1" collapsed="1"/>
    <col min="24" max="26" width="19.5703125" customWidth="1" collapsed="1"/>
    <col min="27" max="27" width="23.7109375" bestFit="1" customWidth="1" collapsed="1"/>
    <col min="28" max="29" width="18.140625" bestFit="1" customWidth="1" collapsed="1"/>
    <col min="36" max="36" width="23.140625" bestFit="1" customWidth="1" collapsed="1"/>
    <col min="37" max="37" width="21.140625" bestFit="1" customWidth="1" collapsed="1"/>
    <col min="38" max="38" width="19.42578125" bestFit="1" customWidth="1" collapsed="1"/>
    <col min="39" max="39" width="20.140625" bestFit="1" customWidth="1" collapsed="1"/>
    <col min="40" max="40" width="14.85546875" bestFit="1" customWidth="1" collapsed="1"/>
    <col min="44" max="44" width="8.85546875" bestFit="1" customWidth="1" collapsed="1"/>
    <col min="45" max="45" width="23.140625" bestFit="1" customWidth="1" collapsed="1"/>
    <col min="46" max="46" width="12.28515625" bestFit="1" customWidth="1" collapsed="1"/>
    <col min="47" max="47" width="6" bestFit="1" customWidth="1" collapsed="1"/>
    <col min="48" max="48" width="6.42578125" bestFit="1" customWidth="1" collapsed="1"/>
  </cols>
  <sheetData>
    <row r="1" spans="1:48" x14ac:dyDescent="0.25">
      <c r="A1" t="s">
        <v>1917</v>
      </c>
      <c r="B1" t="s">
        <v>2113</v>
      </c>
      <c r="C1" t="s">
        <v>1917</v>
      </c>
      <c r="AQ1" s="3784" t="s">
        <v>2068</v>
      </c>
      <c r="AR1" s="3784" t="s">
        <v>2006</v>
      </c>
      <c r="AS1" s="3784" t="s">
        <v>2008</v>
      </c>
      <c r="AT1" s="3784" t="s">
        <v>2151</v>
      </c>
      <c r="AU1" s="3784" t="s">
        <v>2007</v>
      </c>
      <c r="AV1" s="3784" t="s">
        <v>215</v>
      </c>
    </row>
    <row r="2" spans="1:48" x14ac:dyDescent="0.25">
      <c r="A2" s="2855" t="s">
        <v>2009</v>
      </c>
      <c r="B2" s="2856">
        <v>2011</v>
      </c>
      <c r="C2" s="2855">
        <v>116</v>
      </c>
      <c r="J2" t="s">
        <v>2123</v>
      </c>
      <c r="K2" t="s">
        <v>2124</v>
      </c>
      <c r="L2" t="s">
        <v>2125</v>
      </c>
      <c r="M2" t="s">
        <v>2126</v>
      </c>
      <c r="N2" t="s">
        <v>2127</v>
      </c>
      <c r="O2" t="s">
        <v>2128</v>
      </c>
      <c r="P2" t="s">
        <v>2129</v>
      </c>
      <c r="Q2" t="s">
        <v>2130</v>
      </c>
      <c r="R2" t="s">
        <v>2131</v>
      </c>
      <c r="S2" t="s">
        <v>2132</v>
      </c>
      <c r="T2" t="s">
        <v>2133</v>
      </c>
      <c r="U2" t="s">
        <v>2134</v>
      </c>
      <c r="V2" t="s">
        <v>2152</v>
      </c>
      <c r="W2" t="s">
        <v>2153</v>
      </c>
      <c r="X2" t="s">
        <v>2154</v>
      </c>
      <c r="Y2" t="s">
        <v>2204</v>
      </c>
      <c r="Z2" t="s">
        <v>2131</v>
      </c>
      <c r="AA2" t="s">
        <v>2205</v>
      </c>
      <c r="AB2" t="s">
        <v>2206</v>
      </c>
      <c r="AC2" t="s">
        <v>2207</v>
      </c>
      <c r="AJ2" t="s">
        <v>2112</v>
      </c>
      <c r="AK2" t="s">
        <v>2118</v>
      </c>
      <c r="AL2" t="s">
        <v>2120</v>
      </c>
      <c r="AM2" t="s">
        <v>2121</v>
      </c>
      <c r="AN2" t="s">
        <v>2138</v>
      </c>
      <c r="AQ2" s="3784">
        <v>2016</v>
      </c>
      <c r="AR2" s="3784" t="s">
        <v>2112</v>
      </c>
      <c r="AS2" s="3784" t="s">
        <v>2118</v>
      </c>
      <c r="AT2" s="3784" t="s">
        <v>317</v>
      </c>
      <c r="AU2" s="3784">
        <v>0.82</v>
      </c>
      <c r="AV2" s="3784">
        <v>14</v>
      </c>
    </row>
    <row r="3" spans="1:48" x14ac:dyDescent="0.25">
      <c r="A3" s="2855" t="s">
        <v>2010</v>
      </c>
      <c r="B3" s="2856">
        <v>2011</v>
      </c>
      <c r="C3" s="2856">
        <v>117</v>
      </c>
      <c r="J3" t="s">
        <v>2115</v>
      </c>
      <c r="K3" t="s">
        <v>2115</v>
      </c>
      <c r="L3" t="s">
        <v>2115</v>
      </c>
      <c r="M3" t="s">
        <v>2115</v>
      </c>
      <c r="N3" t="s">
        <v>2115</v>
      </c>
      <c r="O3" t="s">
        <v>2115</v>
      </c>
      <c r="P3" t="s">
        <v>2115</v>
      </c>
      <c r="Q3" t="s">
        <v>2115</v>
      </c>
      <c r="R3" t="s">
        <v>2115</v>
      </c>
      <c r="S3" t="s">
        <v>2115</v>
      </c>
      <c r="T3" t="s">
        <v>2115</v>
      </c>
      <c r="U3" t="s">
        <v>2115</v>
      </c>
      <c r="V3" t="s">
        <v>2115</v>
      </c>
      <c r="W3" t="s">
        <v>2115</v>
      </c>
      <c r="X3" t="s">
        <v>2115</v>
      </c>
      <c r="Y3" t="s">
        <v>2115</v>
      </c>
      <c r="Z3" t="s">
        <v>2115</v>
      </c>
      <c r="AA3" t="s">
        <v>2115</v>
      </c>
      <c r="AB3" t="s">
        <v>2115</v>
      </c>
      <c r="AC3" t="s">
        <v>2115</v>
      </c>
      <c r="AJ3" t="s">
        <v>2135</v>
      </c>
      <c r="AK3">
        <v>0.82</v>
      </c>
      <c r="AL3">
        <v>1.51</v>
      </c>
      <c r="AM3">
        <v>2.2000000000000002</v>
      </c>
      <c r="AN3">
        <v>0.17</v>
      </c>
      <c r="AQ3" s="3784">
        <v>2016</v>
      </c>
      <c r="AR3" s="3784" t="s">
        <v>2112</v>
      </c>
      <c r="AS3" s="3784" t="s">
        <v>2120</v>
      </c>
      <c r="AT3" s="3784" t="s">
        <v>317</v>
      </c>
      <c r="AU3" s="3784">
        <v>1.51</v>
      </c>
      <c r="AV3" s="3784">
        <v>16</v>
      </c>
    </row>
    <row r="4" spans="1:48" x14ac:dyDescent="0.25">
      <c r="A4" s="2855" t="s">
        <v>2011</v>
      </c>
      <c r="B4" s="2856">
        <v>2011</v>
      </c>
      <c r="C4" s="2856">
        <v>118</v>
      </c>
      <c r="J4" t="s">
        <v>2116</v>
      </c>
      <c r="K4" t="s">
        <v>2116</v>
      </c>
      <c r="L4" t="s">
        <v>2116</v>
      </c>
      <c r="M4" t="s">
        <v>2116</v>
      </c>
      <c r="N4" t="s">
        <v>2116</v>
      </c>
      <c r="O4" t="s">
        <v>2116</v>
      </c>
      <c r="P4" t="s">
        <v>2116</v>
      </c>
      <c r="Q4" t="s">
        <v>2116</v>
      </c>
      <c r="R4" t="s">
        <v>2116</v>
      </c>
      <c r="S4" t="s">
        <v>2116</v>
      </c>
      <c r="T4" t="s">
        <v>2116</v>
      </c>
      <c r="U4" t="s">
        <v>2116</v>
      </c>
      <c r="V4" t="s">
        <v>2116</v>
      </c>
      <c r="W4" t="s">
        <v>2116</v>
      </c>
      <c r="X4" t="s">
        <v>2116</v>
      </c>
      <c r="Y4" t="s">
        <v>2116</v>
      </c>
      <c r="Z4" t="s">
        <v>2116</v>
      </c>
      <c r="AA4" t="s">
        <v>2116</v>
      </c>
      <c r="AB4" t="s">
        <v>2116</v>
      </c>
      <c r="AC4" t="s">
        <v>2116</v>
      </c>
      <c r="AJ4" t="s">
        <v>319</v>
      </c>
      <c r="AK4">
        <v>0.03</v>
      </c>
      <c r="AL4">
        <v>0.21</v>
      </c>
      <c r="AM4">
        <v>0.11</v>
      </c>
      <c r="AN4">
        <v>0.12</v>
      </c>
      <c r="AQ4" s="3784">
        <v>2016</v>
      </c>
      <c r="AR4" s="3784" t="s">
        <v>2112</v>
      </c>
      <c r="AS4" s="3784" t="s">
        <v>2121</v>
      </c>
      <c r="AT4" s="3784" t="s">
        <v>317</v>
      </c>
      <c r="AU4" s="3784">
        <v>2.2000000000000002</v>
      </c>
      <c r="AV4" s="3784">
        <v>45</v>
      </c>
    </row>
    <row r="5" spans="1:48" x14ac:dyDescent="0.25">
      <c r="A5" s="2855" t="s">
        <v>2012</v>
      </c>
      <c r="B5" s="2856">
        <v>2011</v>
      </c>
      <c r="C5" s="2856">
        <v>119</v>
      </c>
      <c r="I5" t="s">
        <v>214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J5" t="s">
        <v>2136</v>
      </c>
      <c r="AK5">
        <v>0.03</v>
      </c>
      <c r="AL5">
        <v>0.17</v>
      </c>
      <c r="AM5">
        <v>0.11</v>
      </c>
      <c r="AN5">
        <v>0.05</v>
      </c>
      <c r="AQ5" s="3784">
        <v>2016</v>
      </c>
      <c r="AR5" s="3784" t="s">
        <v>2112</v>
      </c>
      <c r="AS5" s="3784" t="s">
        <v>2122</v>
      </c>
      <c r="AT5" s="3784" t="s">
        <v>317</v>
      </c>
      <c r="AU5" s="3784">
        <v>0.17</v>
      </c>
      <c r="AV5" s="3784">
        <v>5</v>
      </c>
    </row>
    <row r="6" spans="1:48" x14ac:dyDescent="0.25">
      <c r="A6" s="2855" t="s">
        <v>2013</v>
      </c>
      <c r="B6" s="2856">
        <v>2011</v>
      </c>
      <c r="C6" s="2856">
        <v>120</v>
      </c>
      <c r="I6" t="s">
        <v>215</v>
      </c>
      <c r="J6">
        <v>15</v>
      </c>
      <c r="K6">
        <v>18</v>
      </c>
      <c r="L6">
        <v>12</v>
      </c>
      <c r="M6">
        <v>20</v>
      </c>
      <c r="N6">
        <v>14</v>
      </c>
      <c r="O6">
        <v>20</v>
      </c>
      <c r="P6">
        <v>21</v>
      </c>
      <c r="Q6">
        <v>16</v>
      </c>
      <c r="R6">
        <v>19</v>
      </c>
      <c r="S6">
        <v>18</v>
      </c>
      <c r="T6">
        <v>19</v>
      </c>
      <c r="U6">
        <v>17</v>
      </c>
      <c r="V6">
        <v>20</v>
      </c>
      <c r="W6">
        <v>20</v>
      </c>
      <c r="X6">
        <v>10</v>
      </c>
      <c r="Y6">
        <v>17</v>
      </c>
      <c r="Z6">
        <v>19</v>
      </c>
      <c r="AA6">
        <v>14</v>
      </c>
      <c r="AB6">
        <v>23</v>
      </c>
      <c r="AC6">
        <v>16</v>
      </c>
      <c r="AJ6" t="s">
        <v>2137</v>
      </c>
      <c r="AK6">
        <v>14</v>
      </c>
      <c r="AL6">
        <v>16</v>
      </c>
      <c r="AM6">
        <v>45</v>
      </c>
      <c r="AN6">
        <v>5</v>
      </c>
      <c r="AQ6" s="3784">
        <v>2015</v>
      </c>
      <c r="AR6" s="3784" t="s">
        <v>2111</v>
      </c>
      <c r="AS6" s="3784" t="s">
        <v>2118</v>
      </c>
      <c r="AT6" s="3784" t="s">
        <v>317</v>
      </c>
      <c r="AU6" s="3784">
        <v>0.72</v>
      </c>
      <c r="AV6" s="3784">
        <v>12</v>
      </c>
    </row>
    <row r="7" spans="1:48" x14ac:dyDescent="0.25">
      <c r="A7" s="2855" t="s">
        <v>2033</v>
      </c>
      <c r="B7" s="2856">
        <v>2012</v>
      </c>
      <c r="C7" s="2856">
        <v>102</v>
      </c>
      <c r="I7" t="s">
        <v>317</v>
      </c>
      <c r="J7">
        <v>9.9000000000000005E-2</v>
      </c>
      <c r="K7">
        <v>0.23799999999999999</v>
      </c>
      <c r="L7">
        <v>4.8000000000000001E-2</v>
      </c>
      <c r="M7">
        <v>9.9000000000000005E-2</v>
      </c>
      <c r="N7">
        <v>0.11600000000000001</v>
      </c>
      <c r="O7">
        <v>0.127</v>
      </c>
      <c r="P7">
        <v>0.115</v>
      </c>
      <c r="Q7">
        <v>0.17699999999999999</v>
      </c>
      <c r="R7">
        <v>0.14199999999999999</v>
      </c>
      <c r="S7">
        <v>9.7000000000000003E-2</v>
      </c>
      <c r="T7">
        <v>0.15</v>
      </c>
      <c r="U7">
        <v>0.25</v>
      </c>
      <c r="V7">
        <v>0.104</v>
      </c>
      <c r="W7">
        <v>0.187</v>
      </c>
      <c r="X7">
        <v>0.13200000000000001</v>
      </c>
      <c r="Y7">
        <v>0.10299999999999999</v>
      </c>
      <c r="Z7">
        <v>0.14199999999999999</v>
      </c>
      <c r="AA7">
        <v>0.255</v>
      </c>
      <c r="AB7">
        <v>3.7999999999999999E-2</v>
      </c>
      <c r="AC7">
        <v>7.3999999999999996E-2</v>
      </c>
      <c r="AJ7" t="s">
        <v>2111</v>
      </c>
      <c r="AK7" t="s">
        <v>2118</v>
      </c>
      <c r="AL7" t="s">
        <v>2120</v>
      </c>
      <c r="AM7" t="s">
        <v>2121</v>
      </c>
      <c r="AN7" t="s">
        <v>2138</v>
      </c>
      <c r="AQ7" s="3784">
        <v>2015</v>
      </c>
      <c r="AR7" s="3784" t="s">
        <v>2111</v>
      </c>
      <c r="AS7" s="3784" t="s">
        <v>2120</v>
      </c>
      <c r="AT7" s="3784" t="s">
        <v>317</v>
      </c>
      <c r="AU7" s="3784">
        <v>1.07</v>
      </c>
      <c r="AV7" s="3784">
        <v>17</v>
      </c>
    </row>
    <row r="8" spans="1:48" x14ac:dyDescent="0.25">
      <c r="A8" s="2855" t="s">
        <v>2034</v>
      </c>
      <c r="B8" s="2856">
        <v>2012</v>
      </c>
      <c r="C8" s="2856">
        <v>103</v>
      </c>
      <c r="I8" t="s">
        <v>319</v>
      </c>
      <c r="J8">
        <v>1.0999999999999999E-2</v>
      </c>
      <c r="K8">
        <v>2.1999999999999999E-2</v>
      </c>
      <c r="L8">
        <v>5.0000000000000001E-3</v>
      </c>
      <c r="M8">
        <v>0.01</v>
      </c>
      <c r="N8">
        <v>7.0000000000000001E-3</v>
      </c>
      <c r="O8">
        <v>7.0000000000000001E-3</v>
      </c>
      <c r="P8">
        <v>5.0000000000000001E-3</v>
      </c>
      <c r="Q8">
        <v>1.4999999999999999E-2</v>
      </c>
      <c r="R8">
        <v>5.0000000000000001E-3</v>
      </c>
      <c r="S8">
        <v>0.01</v>
      </c>
      <c r="T8">
        <v>0.01</v>
      </c>
      <c r="U8">
        <v>2.3E-2</v>
      </c>
      <c r="V8">
        <v>1.0999999999999999E-2</v>
      </c>
      <c r="W8">
        <v>8.9999999999999993E-3</v>
      </c>
      <c r="X8">
        <v>4.0000000000000001E-3</v>
      </c>
      <c r="Y8">
        <v>7.0000000000000001E-3</v>
      </c>
      <c r="Z8">
        <v>5.0000000000000001E-3</v>
      </c>
      <c r="AA8">
        <v>1.6E-2</v>
      </c>
      <c r="AB8">
        <v>5.0000000000000001E-3</v>
      </c>
      <c r="AC8">
        <v>4.0000000000000001E-3</v>
      </c>
      <c r="AJ8" t="s">
        <v>2135</v>
      </c>
      <c r="AK8">
        <v>0.72</v>
      </c>
      <c r="AL8">
        <v>1.07</v>
      </c>
      <c r="AM8">
        <v>1.68</v>
      </c>
      <c r="AN8">
        <v>1.77</v>
      </c>
      <c r="AQ8" s="3784">
        <v>2015</v>
      </c>
      <c r="AR8" s="3784" t="s">
        <v>2111</v>
      </c>
      <c r="AS8" s="3784" t="s">
        <v>2121</v>
      </c>
      <c r="AT8" s="3784" t="s">
        <v>317</v>
      </c>
      <c r="AU8" s="3784">
        <v>1.68</v>
      </c>
      <c r="AV8" s="3784">
        <v>42</v>
      </c>
    </row>
    <row r="9" spans="1:48" x14ac:dyDescent="0.25">
      <c r="A9" s="2855" t="s">
        <v>2028</v>
      </c>
      <c r="B9" s="2856">
        <v>2012</v>
      </c>
      <c r="C9" s="2856">
        <v>106</v>
      </c>
      <c r="I9" t="s">
        <v>317</v>
      </c>
      <c r="J9">
        <v>0.06</v>
      </c>
      <c r="K9">
        <v>0.06</v>
      </c>
      <c r="L9">
        <v>0.104</v>
      </c>
      <c r="M9">
        <v>9.0999999999999998E-2</v>
      </c>
      <c r="N9">
        <v>4.1000000000000002E-2</v>
      </c>
      <c r="O9">
        <v>0.23200000000000001</v>
      </c>
      <c r="P9">
        <v>7.3999999999999996E-2</v>
      </c>
      <c r="Q9">
        <v>7.0000000000000007E-2</v>
      </c>
      <c r="R9">
        <v>0.10299999999999999</v>
      </c>
      <c r="S9">
        <v>0.08</v>
      </c>
      <c r="T9">
        <v>0.17</v>
      </c>
      <c r="U9">
        <v>0.26500000000000001</v>
      </c>
      <c r="V9">
        <v>9.6000000000000002E-2</v>
      </c>
      <c r="W9">
        <v>0.126</v>
      </c>
      <c r="X9">
        <v>0.17899999999999999</v>
      </c>
      <c r="Y9">
        <v>0.17899999999999999</v>
      </c>
      <c r="Z9">
        <v>0.10299999999999999</v>
      </c>
      <c r="AA9">
        <v>0.27800000000000002</v>
      </c>
      <c r="AB9">
        <v>0.13100000000000001</v>
      </c>
      <c r="AC9">
        <v>7.4999999999999997E-2</v>
      </c>
      <c r="AJ9" t="s">
        <v>319</v>
      </c>
      <c r="AK9">
        <v>0.08</v>
      </c>
      <c r="AL9">
        <v>0.15</v>
      </c>
      <c r="AM9">
        <v>0.13</v>
      </c>
      <c r="AN9">
        <v>0.3</v>
      </c>
      <c r="AQ9" s="3784">
        <v>2015</v>
      </c>
      <c r="AR9" s="3784" t="s">
        <v>2111</v>
      </c>
      <c r="AS9" s="3784" t="s">
        <v>2122</v>
      </c>
      <c r="AT9" s="3784" t="s">
        <v>317</v>
      </c>
      <c r="AU9" s="3784">
        <v>1.77</v>
      </c>
      <c r="AV9" s="3784">
        <v>7</v>
      </c>
    </row>
    <row r="10" spans="1:48" x14ac:dyDescent="0.25">
      <c r="A10" s="2855" t="s">
        <v>2029</v>
      </c>
      <c r="B10" s="2856">
        <v>2012</v>
      </c>
      <c r="C10" s="2856">
        <v>108</v>
      </c>
      <c r="I10" t="s">
        <v>319</v>
      </c>
      <c r="J10">
        <v>3.0000000000000001E-3</v>
      </c>
      <c r="K10">
        <v>3.0000000000000001E-3</v>
      </c>
      <c r="L10">
        <v>8.9999999999999993E-3</v>
      </c>
      <c r="M10">
        <v>1.0999999999999999E-2</v>
      </c>
      <c r="N10">
        <v>4.0000000000000001E-3</v>
      </c>
      <c r="O10">
        <v>8.9999999999999993E-3</v>
      </c>
      <c r="P10">
        <v>4.0000000000000001E-3</v>
      </c>
      <c r="Q10">
        <v>6.0000000000000001E-3</v>
      </c>
      <c r="R10">
        <v>7.0000000000000001E-3</v>
      </c>
      <c r="S10">
        <v>6.0000000000000001E-3</v>
      </c>
      <c r="T10">
        <v>0.01</v>
      </c>
      <c r="U10">
        <v>1.4999999999999999E-2</v>
      </c>
      <c r="V10">
        <v>7.0000000000000001E-3</v>
      </c>
      <c r="W10">
        <v>8.0000000000000002E-3</v>
      </c>
      <c r="X10">
        <v>4.0000000000000001E-3</v>
      </c>
      <c r="Y10">
        <v>7.0000000000000001E-3</v>
      </c>
      <c r="Z10">
        <v>7.0000000000000001E-3</v>
      </c>
      <c r="AA10">
        <v>1.4999999999999999E-2</v>
      </c>
      <c r="AB10">
        <v>1.2E-2</v>
      </c>
      <c r="AC10">
        <v>5.0000000000000001E-3</v>
      </c>
      <c r="AJ10" t="s">
        <v>2136</v>
      </c>
      <c r="AK10">
        <v>0.03</v>
      </c>
      <c r="AL10">
        <v>0.08</v>
      </c>
      <c r="AM10">
        <v>0.11</v>
      </c>
      <c r="AN10">
        <v>0.11</v>
      </c>
      <c r="AQ10" s="3784">
        <v>2016</v>
      </c>
      <c r="AR10" s="3784" t="s">
        <v>2112</v>
      </c>
      <c r="AS10" s="3784" t="s">
        <v>2118</v>
      </c>
      <c r="AT10" s="3784" t="s">
        <v>319</v>
      </c>
      <c r="AU10" s="3784">
        <v>0.03</v>
      </c>
      <c r="AV10" s="3784">
        <v>14</v>
      </c>
    </row>
    <row r="11" spans="1:48" x14ac:dyDescent="0.25">
      <c r="A11" s="2855" t="s">
        <v>2030</v>
      </c>
      <c r="B11" s="2856">
        <v>2012</v>
      </c>
      <c r="C11" s="2856">
        <v>109</v>
      </c>
      <c r="I11" t="s">
        <v>317</v>
      </c>
      <c r="J11">
        <v>8.3000000000000004E-2</v>
      </c>
      <c r="K11">
        <v>6.4000000000000001E-2</v>
      </c>
      <c r="L11">
        <v>0.251</v>
      </c>
      <c r="M11">
        <v>0.24</v>
      </c>
      <c r="N11">
        <v>0.184</v>
      </c>
      <c r="O11">
        <v>0.10199999999999999</v>
      </c>
      <c r="P11">
        <v>0.24099999999999999</v>
      </c>
      <c r="Q11">
        <v>0.11</v>
      </c>
      <c r="R11">
        <v>0.19</v>
      </c>
      <c r="S11">
        <v>0.188</v>
      </c>
      <c r="T11">
        <v>0.2</v>
      </c>
      <c r="U11">
        <v>0.32</v>
      </c>
      <c r="V11">
        <v>0.13800000000000001</v>
      </c>
      <c r="W11">
        <v>0.23300000000000001</v>
      </c>
      <c r="X11">
        <v>0.15</v>
      </c>
      <c r="Y11">
        <v>0.246</v>
      </c>
      <c r="Z11">
        <v>0.19</v>
      </c>
      <c r="AA11">
        <v>9.5000000000000001E-2</v>
      </c>
      <c r="AB11">
        <v>5.0999999999999997E-2</v>
      </c>
      <c r="AC11">
        <v>0.187</v>
      </c>
      <c r="AJ11" t="s">
        <v>2137</v>
      </c>
      <c r="AK11">
        <v>12</v>
      </c>
      <c r="AL11">
        <v>17</v>
      </c>
      <c r="AM11">
        <v>42</v>
      </c>
      <c r="AN11">
        <v>7</v>
      </c>
      <c r="AQ11" s="3784">
        <v>2016</v>
      </c>
      <c r="AR11" s="3784" t="s">
        <v>2112</v>
      </c>
      <c r="AS11" s="3784" t="s">
        <v>2120</v>
      </c>
      <c r="AT11" s="3784" t="s">
        <v>319</v>
      </c>
      <c r="AU11" s="3784">
        <v>0.21</v>
      </c>
      <c r="AV11" s="3784">
        <v>16</v>
      </c>
    </row>
    <row r="12" spans="1:48" x14ac:dyDescent="0.25">
      <c r="A12" s="2855" t="s">
        <v>2024</v>
      </c>
      <c r="B12" s="2856">
        <v>2012</v>
      </c>
      <c r="C12" s="2856">
        <v>112</v>
      </c>
      <c r="I12" t="s">
        <v>319</v>
      </c>
      <c r="J12">
        <v>5.0000000000000001E-3</v>
      </c>
      <c r="K12">
        <v>5.0000000000000001E-3</v>
      </c>
      <c r="L12">
        <v>1.2E-2</v>
      </c>
      <c r="M12">
        <v>1.4999999999999999E-2</v>
      </c>
      <c r="N12">
        <v>1.0999999999999999E-2</v>
      </c>
      <c r="O12">
        <v>7.0000000000000001E-3</v>
      </c>
      <c r="P12">
        <v>2.1000000000000001E-2</v>
      </c>
      <c r="Q12">
        <v>8.0000000000000002E-3</v>
      </c>
      <c r="R12">
        <v>0.01</v>
      </c>
      <c r="S12">
        <v>1.0999999999999999E-2</v>
      </c>
      <c r="T12">
        <v>0.01</v>
      </c>
      <c r="U12">
        <v>0.02</v>
      </c>
      <c r="V12">
        <v>0.01</v>
      </c>
      <c r="W12">
        <v>1.2E-2</v>
      </c>
      <c r="X12">
        <v>7.0000000000000001E-3</v>
      </c>
      <c r="Y12">
        <v>5.0000000000000001E-3</v>
      </c>
      <c r="Z12">
        <v>0.01</v>
      </c>
      <c r="AA12">
        <v>8.0000000000000002E-3</v>
      </c>
      <c r="AB12">
        <v>6.0000000000000001E-3</v>
      </c>
      <c r="AC12">
        <v>1.2E-2</v>
      </c>
      <c r="AJ12" t="s">
        <v>2146</v>
      </c>
      <c r="AK12" t="s">
        <v>2118</v>
      </c>
      <c r="AL12" t="s">
        <v>2120</v>
      </c>
      <c r="AM12" t="s">
        <v>2121</v>
      </c>
      <c r="AN12" t="s">
        <v>2138</v>
      </c>
      <c r="AQ12" s="3784">
        <v>2016</v>
      </c>
      <c r="AR12" s="3784" t="s">
        <v>2112</v>
      </c>
      <c r="AS12" s="3784" t="s">
        <v>2121</v>
      </c>
      <c r="AT12" s="3784" t="s">
        <v>319</v>
      </c>
      <c r="AU12" s="3784">
        <v>0.11</v>
      </c>
      <c r="AV12" s="3784">
        <v>45</v>
      </c>
    </row>
    <row r="13" spans="1:48" x14ac:dyDescent="0.25">
      <c r="A13" s="2855" t="s">
        <v>2025</v>
      </c>
      <c r="B13" s="2856">
        <v>2012</v>
      </c>
      <c r="C13" s="2856">
        <v>113</v>
      </c>
      <c r="I13" t="s">
        <v>317</v>
      </c>
      <c r="J13">
        <v>0.23200000000000001</v>
      </c>
      <c r="K13">
        <v>9.2999999999999999E-2</v>
      </c>
      <c r="L13">
        <v>0.252</v>
      </c>
      <c r="M13">
        <v>0.06</v>
      </c>
      <c r="N13">
        <v>0.04</v>
      </c>
      <c r="O13">
        <v>0.189</v>
      </c>
      <c r="P13">
        <v>0.14599999999999999</v>
      </c>
      <c r="Q13">
        <v>0.128</v>
      </c>
      <c r="R13">
        <v>9.4E-2</v>
      </c>
      <c r="S13">
        <v>5.8999999999999997E-2</v>
      </c>
      <c r="T13">
        <v>0.28999999999999998</v>
      </c>
      <c r="U13">
        <v>0.16800000000000001</v>
      </c>
      <c r="V13">
        <v>0.17299999999999999</v>
      </c>
      <c r="W13">
        <v>0.12</v>
      </c>
      <c r="X13">
        <v>0.23200000000000001</v>
      </c>
      <c r="Y13">
        <v>0.21</v>
      </c>
      <c r="Z13">
        <v>9.4E-2</v>
      </c>
      <c r="AA13">
        <v>0.16800000000000001</v>
      </c>
      <c r="AB13">
        <v>0.105</v>
      </c>
      <c r="AC13">
        <v>4.1000000000000002E-2</v>
      </c>
      <c r="AJ13" t="s">
        <v>2135</v>
      </c>
      <c r="AK13">
        <v>1.61</v>
      </c>
      <c r="AL13">
        <v>2.64</v>
      </c>
      <c r="AM13">
        <v>5.37</v>
      </c>
      <c r="AN13">
        <v>0.61</v>
      </c>
      <c r="AQ13" s="3784">
        <v>2016</v>
      </c>
      <c r="AR13" s="3784" t="s">
        <v>2112</v>
      </c>
      <c r="AS13" s="3784" t="s">
        <v>2122</v>
      </c>
      <c r="AT13" s="3784" t="s">
        <v>319</v>
      </c>
      <c r="AU13" s="3784">
        <v>0.12</v>
      </c>
      <c r="AV13" s="3784">
        <v>5</v>
      </c>
    </row>
    <row r="14" spans="1:48" x14ac:dyDescent="0.25">
      <c r="A14" s="2855" t="s">
        <v>2026</v>
      </c>
      <c r="B14" s="2856">
        <v>2012</v>
      </c>
      <c r="C14" s="2856">
        <v>114</v>
      </c>
      <c r="I14" t="s">
        <v>319</v>
      </c>
      <c r="J14">
        <v>1.0999999999999999E-2</v>
      </c>
      <c r="K14">
        <v>1.0999999999999999E-2</v>
      </c>
      <c r="L14">
        <v>1.7999999999999999E-2</v>
      </c>
      <c r="M14">
        <v>4.0000000000000001E-3</v>
      </c>
      <c r="N14">
        <v>4.0000000000000001E-3</v>
      </c>
      <c r="O14">
        <v>8.9999999999999993E-3</v>
      </c>
      <c r="P14">
        <v>8.0000000000000002E-3</v>
      </c>
      <c r="Q14">
        <v>1.0999999999999999E-2</v>
      </c>
      <c r="R14">
        <v>5.0000000000000001E-3</v>
      </c>
      <c r="S14">
        <v>7.0000000000000001E-3</v>
      </c>
      <c r="T14">
        <v>1.4E-2</v>
      </c>
      <c r="U14">
        <v>1.2E-2</v>
      </c>
      <c r="V14">
        <v>1.2999999999999999E-2</v>
      </c>
      <c r="W14">
        <v>8.9999999999999993E-3</v>
      </c>
      <c r="X14">
        <v>7.0000000000000001E-3</v>
      </c>
      <c r="Y14">
        <v>1.2999999999999999E-2</v>
      </c>
      <c r="Z14">
        <v>5.0000000000000001E-3</v>
      </c>
      <c r="AA14">
        <v>8.0000000000000002E-3</v>
      </c>
      <c r="AB14">
        <v>0.01</v>
      </c>
      <c r="AC14">
        <v>5.0000000000000001E-3</v>
      </c>
      <c r="AJ14" t="s">
        <v>319</v>
      </c>
      <c r="AK14">
        <v>0.1</v>
      </c>
      <c r="AL14">
        <v>0.15</v>
      </c>
      <c r="AM14">
        <v>0.4</v>
      </c>
      <c r="AN14">
        <v>0.16</v>
      </c>
      <c r="AQ14" s="3784">
        <v>2015</v>
      </c>
      <c r="AR14" s="3784" t="s">
        <v>2111</v>
      </c>
      <c r="AS14" s="3784" t="s">
        <v>2118</v>
      </c>
      <c r="AT14" s="3784" t="s">
        <v>319</v>
      </c>
      <c r="AU14" s="3784">
        <v>0.08</v>
      </c>
      <c r="AV14" s="3784">
        <v>12</v>
      </c>
    </row>
    <row r="15" spans="1:48" x14ac:dyDescent="0.25">
      <c r="A15" s="2855" t="s">
        <v>2027</v>
      </c>
      <c r="B15" s="2856">
        <v>2012</v>
      </c>
      <c r="C15" s="2855">
        <v>115</v>
      </c>
      <c r="I15" t="s">
        <v>317</v>
      </c>
      <c r="J15">
        <v>8.7999999999999995E-2</v>
      </c>
      <c r="K15">
        <v>0.108</v>
      </c>
      <c r="L15">
        <v>5.7000000000000002E-2</v>
      </c>
      <c r="M15">
        <v>5.5E-2</v>
      </c>
      <c r="N15">
        <v>9.4E-2</v>
      </c>
      <c r="O15">
        <v>6.7000000000000004E-2</v>
      </c>
      <c r="P15">
        <v>0.108</v>
      </c>
      <c r="Q15">
        <v>0.14000000000000001</v>
      </c>
      <c r="R15">
        <v>6.7000000000000004E-2</v>
      </c>
      <c r="S15">
        <v>0.123</v>
      </c>
      <c r="T15">
        <v>0.06</v>
      </c>
      <c r="U15">
        <v>0.13</v>
      </c>
      <c r="V15">
        <v>4.3999999999999997E-2</v>
      </c>
      <c r="W15">
        <v>7.0000000000000007E-2</v>
      </c>
      <c r="X15">
        <v>0.108</v>
      </c>
      <c r="Y15">
        <v>8.7999999999999995E-2</v>
      </c>
      <c r="Z15">
        <v>6.7000000000000004E-2</v>
      </c>
      <c r="AA15">
        <v>6.7000000000000004E-2</v>
      </c>
      <c r="AB15">
        <v>0.19</v>
      </c>
      <c r="AC15">
        <v>0.19600000000000001</v>
      </c>
      <c r="AJ15" t="s">
        <v>2136</v>
      </c>
      <c r="AK15">
        <v>0.1</v>
      </c>
      <c r="AL15">
        <v>0.15</v>
      </c>
      <c r="AM15">
        <v>0.19</v>
      </c>
      <c r="AN15">
        <v>0.06</v>
      </c>
      <c r="AQ15" s="3784">
        <v>2015</v>
      </c>
      <c r="AR15" s="3784" t="s">
        <v>2111</v>
      </c>
      <c r="AS15" s="3784" t="s">
        <v>2120</v>
      </c>
      <c r="AT15" s="3784" t="s">
        <v>319</v>
      </c>
      <c r="AU15" s="3784">
        <v>0.15</v>
      </c>
      <c r="AV15" s="3784">
        <v>17</v>
      </c>
    </row>
    <row r="16" spans="1:48" x14ac:dyDescent="0.25">
      <c r="A16" s="2855" t="s">
        <v>2022</v>
      </c>
      <c r="B16" s="2856">
        <v>2012</v>
      </c>
      <c r="C16" s="2856">
        <v>119</v>
      </c>
      <c r="I16" t="s">
        <v>319</v>
      </c>
      <c r="J16">
        <v>7.0000000000000001E-3</v>
      </c>
      <c r="K16">
        <v>0.01</v>
      </c>
      <c r="L16">
        <v>7.0000000000000001E-3</v>
      </c>
      <c r="M16">
        <v>1.2E-2</v>
      </c>
      <c r="N16">
        <v>6.0000000000000001E-3</v>
      </c>
      <c r="O16">
        <v>6.0000000000000001E-3</v>
      </c>
      <c r="P16">
        <v>1.2E-2</v>
      </c>
      <c r="Q16">
        <v>0.01</v>
      </c>
      <c r="R16">
        <v>7.0000000000000001E-3</v>
      </c>
      <c r="S16">
        <v>8.0000000000000002E-3</v>
      </c>
      <c r="T16">
        <v>0.01</v>
      </c>
      <c r="U16">
        <v>0.01</v>
      </c>
      <c r="V16">
        <v>6.0000000000000001E-3</v>
      </c>
      <c r="W16">
        <v>4.0000000000000001E-3</v>
      </c>
      <c r="X16">
        <v>5.0000000000000001E-3</v>
      </c>
      <c r="Y16">
        <v>7.0000000000000001E-3</v>
      </c>
      <c r="Z16">
        <v>7.0000000000000001E-3</v>
      </c>
      <c r="AA16">
        <v>7.0000000000000001E-3</v>
      </c>
      <c r="AB16">
        <v>0.02</v>
      </c>
      <c r="AC16">
        <v>1.2E-2</v>
      </c>
      <c r="AJ16" t="s">
        <v>2137</v>
      </c>
      <c r="AK16">
        <v>11</v>
      </c>
      <c r="AL16">
        <v>17</v>
      </c>
      <c r="AM16">
        <v>43</v>
      </c>
      <c r="AN16">
        <v>6</v>
      </c>
      <c r="AQ16" s="3784">
        <v>2015</v>
      </c>
      <c r="AR16" s="3784" t="s">
        <v>2111</v>
      </c>
      <c r="AS16" s="3784" t="s">
        <v>2121</v>
      </c>
      <c r="AT16" s="3784" t="s">
        <v>319</v>
      </c>
      <c r="AU16" s="3784">
        <v>0.13</v>
      </c>
      <c r="AV16" s="3784">
        <v>42</v>
      </c>
    </row>
    <row r="17" spans="1:48" x14ac:dyDescent="0.25">
      <c r="A17" s="2855" t="s">
        <v>2040</v>
      </c>
      <c r="B17" s="2856">
        <v>2013</v>
      </c>
      <c r="C17" s="2856">
        <v>105</v>
      </c>
      <c r="J17" t="s">
        <v>2117</v>
      </c>
      <c r="K17" t="s">
        <v>2117</v>
      </c>
      <c r="L17" t="s">
        <v>2117</v>
      </c>
      <c r="M17" t="s">
        <v>2117</v>
      </c>
      <c r="N17" t="s">
        <v>2117</v>
      </c>
      <c r="O17" t="s">
        <v>2117</v>
      </c>
      <c r="P17" t="s">
        <v>2117</v>
      </c>
      <c r="Q17" t="s">
        <v>2117</v>
      </c>
      <c r="R17" t="s">
        <v>2117</v>
      </c>
      <c r="S17" t="s">
        <v>2117</v>
      </c>
      <c r="T17" t="s">
        <v>2117</v>
      </c>
      <c r="U17" t="s">
        <v>2116</v>
      </c>
      <c r="V17" t="s">
        <v>2117</v>
      </c>
      <c r="W17" t="s">
        <v>2117</v>
      </c>
      <c r="X17" t="s">
        <v>2117</v>
      </c>
      <c r="Y17" t="s">
        <v>2117</v>
      </c>
      <c r="Z17" t="s">
        <v>2117</v>
      </c>
      <c r="AA17" t="s">
        <v>2117</v>
      </c>
      <c r="AB17" t="s">
        <v>2117</v>
      </c>
      <c r="AC17" t="s">
        <v>2117</v>
      </c>
      <c r="AQ17" s="3784">
        <v>2015</v>
      </c>
      <c r="AR17" s="3784" t="s">
        <v>2111</v>
      </c>
      <c r="AS17" s="3784" t="s">
        <v>2122</v>
      </c>
      <c r="AT17" s="3784" t="s">
        <v>319</v>
      </c>
      <c r="AU17" s="3784">
        <v>0.3</v>
      </c>
      <c r="AV17" s="3784">
        <v>7</v>
      </c>
    </row>
    <row r="18" spans="1:48" x14ac:dyDescent="0.25">
      <c r="A18" s="2855" t="s">
        <v>2036</v>
      </c>
      <c r="B18" s="2856">
        <v>2013</v>
      </c>
      <c r="C18" s="2856">
        <v>111</v>
      </c>
      <c r="I18" t="s">
        <v>214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Q18" s="3785">
        <v>2017</v>
      </c>
      <c r="AR18" s="3784" t="s">
        <v>2146</v>
      </c>
      <c r="AS18" s="3784" t="s">
        <v>2118</v>
      </c>
      <c r="AT18" s="3784" t="s">
        <v>317</v>
      </c>
      <c r="AU18" s="3784">
        <v>1.61</v>
      </c>
      <c r="AV18" s="3784">
        <v>11</v>
      </c>
    </row>
    <row r="19" spans="1:48" x14ac:dyDescent="0.25">
      <c r="A19" s="2855" t="s">
        <v>2035</v>
      </c>
      <c r="B19" s="2856">
        <v>2013</v>
      </c>
      <c r="C19" s="2856">
        <v>119</v>
      </c>
      <c r="I19" t="s">
        <v>215</v>
      </c>
      <c r="J19">
        <v>35</v>
      </c>
      <c r="K19">
        <v>44</v>
      </c>
      <c r="L19">
        <v>35</v>
      </c>
      <c r="M19">
        <v>38</v>
      </c>
      <c r="N19">
        <v>34</v>
      </c>
      <c r="O19">
        <v>41</v>
      </c>
      <c r="P19">
        <v>43</v>
      </c>
      <c r="Q19">
        <v>38</v>
      </c>
      <c r="R19">
        <v>36</v>
      </c>
      <c r="S19">
        <v>40</v>
      </c>
      <c r="T19">
        <v>39</v>
      </c>
      <c r="U19">
        <v>41</v>
      </c>
      <c r="V19">
        <v>38</v>
      </c>
      <c r="W19">
        <v>39</v>
      </c>
      <c r="X19">
        <v>37</v>
      </c>
      <c r="Y19">
        <v>37</v>
      </c>
      <c r="Z19">
        <v>36</v>
      </c>
      <c r="AA19">
        <v>36</v>
      </c>
      <c r="AB19">
        <v>40</v>
      </c>
      <c r="AC19">
        <v>40</v>
      </c>
      <c r="AQ19" s="3785">
        <v>2017</v>
      </c>
      <c r="AR19" s="3784" t="s">
        <v>2146</v>
      </c>
      <c r="AS19" s="3784" t="s">
        <v>2120</v>
      </c>
      <c r="AT19" s="3784" t="s">
        <v>317</v>
      </c>
      <c r="AU19" s="3784">
        <v>2.64</v>
      </c>
      <c r="AV19" s="3784">
        <v>17</v>
      </c>
    </row>
    <row r="20" spans="1:48" x14ac:dyDescent="0.25">
      <c r="A20" s="2855" t="s">
        <v>2045</v>
      </c>
      <c r="B20" s="2856">
        <v>2014</v>
      </c>
      <c r="C20" s="2856">
        <v>111</v>
      </c>
      <c r="I20" t="s">
        <v>317</v>
      </c>
      <c r="J20">
        <v>0.106</v>
      </c>
      <c r="K20">
        <v>0.33</v>
      </c>
      <c r="L20">
        <v>4.9000000000000002E-2</v>
      </c>
      <c r="M20">
        <v>0.10199999999999999</v>
      </c>
      <c r="N20">
        <v>0.125</v>
      </c>
      <c r="O20">
        <v>0.14000000000000001</v>
      </c>
      <c r="P20">
        <v>0.13100000000000001</v>
      </c>
      <c r="Q20">
        <v>0.188</v>
      </c>
      <c r="R20">
        <v>0.157</v>
      </c>
      <c r="S20">
        <v>0.10100000000000001</v>
      </c>
      <c r="T20">
        <v>0.153</v>
      </c>
      <c r="U20">
        <v>0.255</v>
      </c>
      <c r="V20">
        <v>0.11</v>
      </c>
      <c r="W20">
        <v>0.2</v>
      </c>
      <c r="X20">
        <v>0.13400000000000001</v>
      </c>
      <c r="Y20">
        <v>0.115</v>
      </c>
      <c r="Z20">
        <v>0.157</v>
      </c>
      <c r="AA20">
        <v>0.27100000000000002</v>
      </c>
      <c r="AB20">
        <v>0.04</v>
      </c>
      <c r="AC20">
        <v>7.6999999999999999E-2</v>
      </c>
      <c r="AQ20" s="3785">
        <v>2017</v>
      </c>
      <c r="AR20" s="3784" t="s">
        <v>2146</v>
      </c>
      <c r="AS20" s="3784" t="s">
        <v>2121</v>
      </c>
      <c r="AT20" s="3784" t="s">
        <v>317</v>
      </c>
      <c r="AU20" s="3784">
        <v>5.37</v>
      </c>
      <c r="AV20" s="3784">
        <v>43</v>
      </c>
    </row>
    <row r="21" spans="1:48" x14ac:dyDescent="0.25">
      <c r="A21" s="2855" t="s">
        <v>2051</v>
      </c>
      <c r="B21" s="2856">
        <v>2015</v>
      </c>
      <c r="C21" s="2856">
        <v>109</v>
      </c>
      <c r="I21" t="s">
        <v>319</v>
      </c>
      <c r="J21">
        <v>1.2999999999999999E-2</v>
      </c>
      <c r="K21">
        <v>0.02</v>
      </c>
      <c r="L21">
        <v>8.0000000000000002E-3</v>
      </c>
      <c r="M21">
        <v>8.9999999999999993E-3</v>
      </c>
      <c r="N21">
        <v>1.2E-2</v>
      </c>
      <c r="O21">
        <v>0.01</v>
      </c>
      <c r="P21">
        <v>1.0999999999999999E-2</v>
      </c>
      <c r="Q21">
        <v>1.2999999999999999E-2</v>
      </c>
      <c r="R21">
        <v>0.01</v>
      </c>
      <c r="S21">
        <v>1.0999999999999999E-2</v>
      </c>
      <c r="T21">
        <v>1.2999999999999999E-2</v>
      </c>
      <c r="U21">
        <v>8.0000000000000002E-3</v>
      </c>
      <c r="V21">
        <v>0.01</v>
      </c>
      <c r="W21">
        <v>1.2E-2</v>
      </c>
      <c r="X21">
        <v>8.9999999999999993E-3</v>
      </c>
      <c r="Y21">
        <v>1.0999999999999999E-2</v>
      </c>
      <c r="Z21">
        <v>0.01</v>
      </c>
      <c r="AA21">
        <v>0.02</v>
      </c>
      <c r="AB21">
        <v>8.9999999999999993E-3</v>
      </c>
      <c r="AC21">
        <v>7.0000000000000001E-3</v>
      </c>
      <c r="AQ21" s="3785">
        <v>2017</v>
      </c>
      <c r="AR21" s="3784" t="s">
        <v>2146</v>
      </c>
      <c r="AS21" s="3784" t="s">
        <v>2138</v>
      </c>
      <c r="AT21" s="3784" t="s">
        <v>317</v>
      </c>
      <c r="AU21" s="3784">
        <v>0.61</v>
      </c>
      <c r="AV21" s="3784">
        <v>6</v>
      </c>
    </row>
    <row r="22" spans="1:48" x14ac:dyDescent="0.25">
      <c r="A22" s="2855" t="s">
        <v>2056</v>
      </c>
      <c r="B22" s="2856">
        <v>2017</v>
      </c>
      <c r="C22" s="2856">
        <v>105</v>
      </c>
      <c r="I22" t="s">
        <v>317</v>
      </c>
      <c r="J22">
        <v>6.4000000000000001E-2</v>
      </c>
      <c r="K22">
        <v>6.0999999999999999E-2</v>
      </c>
      <c r="L22">
        <v>0.104</v>
      </c>
      <c r="M22">
        <v>9.7000000000000003E-2</v>
      </c>
      <c r="N22">
        <v>0.05</v>
      </c>
      <c r="O22">
        <v>0.32</v>
      </c>
      <c r="P22">
        <v>8.2000000000000003E-2</v>
      </c>
      <c r="Q22">
        <v>7.1999999999999995E-2</v>
      </c>
      <c r="R22">
        <v>0.11600000000000001</v>
      </c>
      <c r="S22">
        <v>9.0999999999999998E-2</v>
      </c>
      <c r="T22">
        <v>0.17699999999999999</v>
      </c>
      <c r="U22">
        <v>0.27</v>
      </c>
      <c r="V22">
        <v>0.106</v>
      </c>
      <c r="W22">
        <v>0.13</v>
      </c>
      <c r="X22">
        <v>0.18</v>
      </c>
      <c r="Y22">
        <v>0.193</v>
      </c>
      <c r="Z22">
        <v>0.11600000000000001</v>
      </c>
      <c r="AA22">
        <v>0.29499999999999998</v>
      </c>
      <c r="AB22">
        <v>0.14000000000000001</v>
      </c>
      <c r="AC22">
        <v>0.08</v>
      </c>
      <c r="AQ22" s="3785">
        <v>2017</v>
      </c>
      <c r="AR22" s="3784" t="s">
        <v>2146</v>
      </c>
      <c r="AS22" s="3784" t="s">
        <v>2118</v>
      </c>
      <c r="AT22" s="3785" t="s">
        <v>319</v>
      </c>
      <c r="AU22" s="3784">
        <v>0.1</v>
      </c>
      <c r="AV22" s="3784">
        <v>11</v>
      </c>
    </row>
    <row r="23" spans="1:48" x14ac:dyDescent="0.25">
      <c r="A23" s="2855" t="s">
        <v>2014</v>
      </c>
      <c r="B23" s="2856">
        <v>2017</v>
      </c>
      <c r="C23" s="2856">
        <v>111</v>
      </c>
      <c r="I23" t="s">
        <v>319</v>
      </c>
      <c r="J23">
        <v>1.2999999999999999E-2</v>
      </c>
      <c r="K23">
        <v>8.9999999999999993E-3</v>
      </c>
      <c r="L23">
        <v>1.0999999999999999E-2</v>
      </c>
      <c r="M23">
        <v>8.9999999999999993E-3</v>
      </c>
      <c r="N23">
        <v>1.0999999999999999E-2</v>
      </c>
      <c r="O23">
        <v>0.02</v>
      </c>
      <c r="P23">
        <v>8.9999999999999993E-3</v>
      </c>
      <c r="Q23">
        <v>1.2E-2</v>
      </c>
      <c r="R23">
        <v>7.0000000000000001E-3</v>
      </c>
      <c r="S23">
        <v>8.9999999999999993E-3</v>
      </c>
      <c r="T23">
        <v>1.2E-2</v>
      </c>
      <c r="U23">
        <v>1.2999999999999999E-2</v>
      </c>
      <c r="V23">
        <v>8.0000000000000002E-3</v>
      </c>
      <c r="W23">
        <v>0.01</v>
      </c>
      <c r="X23">
        <v>0.01</v>
      </c>
      <c r="Y23">
        <v>8.9999999999999993E-3</v>
      </c>
      <c r="Z23">
        <v>7.0000000000000001E-3</v>
      </c>
      <c r="AA23">
        <v>1.4999999999999999E-2</v>
      </c>
      <c r="AB23">
        <v>8.0000000000000002E-3</v>
      </c>
      <c r="AC23">
        <v>0.01</v>
      </c>
      <c r="AQ23" s="3785">
        <v>2017</v>
      </c>
      <c r="AR23" s="3784" t="s">
        <v>2146</v>
      </c>
      <c r="AS23" s="3784" t="s">
        <v>2120</v>
      </c>
      <c r="AT23" s="3785" t="s">
        <v>319</v>
      </c>
      <c r="AU23" s="3784">
        <v>0.15</v>
      </c>
      <c r="AV23" s="3784">
        <v>17</v>
      </c>
    </row>
    <row r="24" spans="1:48" x14ac:dyDescent="0.25">
      <c r="A24" s="2855" t="s">
        <v>2016</v>
      </c>
      <c r="B24" s="2856">
        <v>2017</v>
      </c>
      <c r="C24" s="2855">
        <v>113</v>
      </c>
      <c r="I24" t="s">
        <v>317</v>
      </c>
      <c r="J24">
        <v>8.8999999999999996E-2</v>
      </c>
      <c r="K24">
        <v>7.0000000000000007E-2</v>
      </c>
      <c r="L24">
        <v>0.24</v>
      </c>
      <c r="M24">
        <v>0.25</v>
      </c>
      <c r="N24">
        <v>0.19400000000000001</v>
      </c>
      <c r="O24">
        <v>0.112</v>
      </c>
      <c r="P24">
        <v>0.26</v>
      </c>
      <c r="Q24">
        <v>0.112</v>
      </c>
      <c r="R24">
        <v>0.20200000000000001</v>
      </c>
      <c r="S24">
        <v>0.2</v>
      </c>
      <c r="T24">
        <v>0.21</v>
      </c>
      <c r="U24">
        <v>0.34499999999999997</v>
      </c>
      <c r="V24">
        <v>0.15</v>
      </c>
      <c r="W24">
        <v>0.39</v>
      </c>
      <c r="X24">
        <v>0.153</v>
      </c>
      <c r="Y24">
        <v>0.27</v>
      </c>
      <c r="Z24">
        <v>0.20200000000000001</v>
      </c>
      <c r="AA24">
        <v>0.104</v>
      </c>
      <c r="AB24">
        <v>5.1999999999999998E-2</v>
      </c>
      <c r="AC24">
        <v>0.2</v>
      </c>
      <c r="AQ24" s="3785">
        <v>2017</v>
      </c>
      <c r="AR24" s="3784" t="s">
        <v>2146</v>
      </c>
      <c r="AS24" s="3784" t="s">
        <v>2121</v>
      </c>
      <c r="AT24" s="3785" t="s">
        <v>319</v>
      </c>
      <c r="AU24" s="3784">
        <v>0.4</v>
      </c>
      <c r="AV24" s="3784">
        <v>43</v>
      </c>
    </row>
    <row r="25" spans="1:48" ht="15.75" x14ac:dyDescent="0.25">
      <c r="A25" s="2855" t="s">
        <v>2017</v>
      </c>
      <c r="B25" s="2856">
        <v>2017</v>
      </c>
      <c r="C25" s="2856">
        <v>114</v>
      </c>
      <c r="F25" s="2864" t="s">
        <v>2142</v>
      </c>
      <c r="I25" t="s">
        <v>319</v>
      </c>
      <c r="J25">
        <v>1.2E-2</v>
      </c>
      <c r="K25">
        <v>0.01</v>
      </c>
      <c r="L25">
        <v>1.0999999999999999E-2</v>
      </c>
      <c r="M25">
        <v>1.0999999999999999E-2</v>
      </c>
      <c r="N25">
        <v>1.7000000000000001E-2</v>
      </c>
      <c r="O25">
        <v>0.01</v>
      </c>
      <c r="P25">
        <v>1.0999999999999999E-2</v>
      </c>
      <c r="Q25">
        <v>8.0000000000000002E-3</v>
      </c>
      <c r="R25">
        <v>1.0999999999999999E-2</v>
      </c>
      <c r="S25">
        <v>1.2E-2</v>
      </c>
      <c r="T25">
        <v>0.01</v>
      </c>
      <c r="U25">
        <v>0.02</v>
      </c>
      <c r="V25">
        <v>1.0999999999999999E-2</v>
      </c>
      <c r="W25">
        <v>2.7E-2</v>
      </c>
      <c r="X25">
        <v>8.0000000000000002E-3</v>
      </c>
      <c r="Y25">
        <v>1.0999999999999999E-2</v>
      </c>
      <c r="Z25">
        <v>1.0999999999999999E-2</v>
      </c>
      <c r="AA25">
        <v>8.0000000000000002E-3</v>
      </c>
      <c r="AB25">
        <v>7.0000000000000001E-3</v>
      </c>
      <c r="AC25">
        <v>1.2999999999999999E-2</v>
      </c>
      <c r="AQ25" s="3785">
        <v>2017</v>
      </c>
      <c r="AR25" s="3784" t="s">
        <v>2146</v>
      </c>
      <c r="AS25" s="3784" t="s">
        <v>2138</v>
      </c>
      <c r="AT25" s="3785" t="s">
        <v>319</v>
      </c>
      <c r="AU25" s="3784">
        <v>0.16</v>
      </c>
      <c r="AV25" s="3784">
        <v>6</v>
      </c>
    </row>
    <row r="26" spans="1:48" ht="15.75" x14ac:dyDescent="0.25">
      <c r="A26" s="2855" t="s">
        <v>2111</v>
      </c>
      <c r="B26" s="2855" t="s">
        <v>2114</v>
      </c>
      <c r="C26" s="2856">
        <v>508</v>
      </c>
      <c r="F26" s="2864" t="s">
        <v>2143</v>
      </c>
      <c r="I26" t="s">
        <v>317</v>
      </c>
      <c r="J26">
        <v>0.25800000000000001</v>
      </c>
      <c r="K26">
        <v>0.10299999999999999</v>
      </c>
      <c r="L26">
        <v>0.249</v>
      </c>
      <c r="M26">
        <v>6.0999999999999999E-2</v>
      </c>
      <c r="N26">
        <v>0.05</v>
      </c>
      <c r="O26">
        <v>0.2</v>
      </c>
      <c r="P26">
        <v>0.215</v>
      </c>
      <c r="Q26">
        <v>0.13300000000000001</v>
      </c>
      <c r="R26">
        <v>0.10199999999999999</v>
      </c>
      <c r="S26">
        <v>6.7000000000000004E-2</v>
      </c>
      <c r="T26">
        <v>0.28999999999999998</v>
      </c>
      <c r="U26">
        <v>0.17499999999999999</v>
      </c>
      <c r="V26">
        <v>0.19</v>
      </c>
      <c r="W26">
        <v>0.125</v>
      </c>
      <c r="X26">
        <v>0.23599999999999999</v>
      </c>
      <c r="Y26">
        <v>0.30199999999999999</v>
      </c>
      <c r="Z26">
        <v>0.10199999999999999</v>
      </c>
      <c r="AA26">
        <v>0.17799999999999999</v>
      </c>
      <c r="AB26">
        <v>0.112</v>
      </c>
      <c r="AC26">
        <v>4.2999999999999997E-2</v>
      </c>
    </row>
    <row r="27" spans="1:48" ht="15.75" x14ac:dyDescent="0.25">
      <c r="A27" s="2855" t="s">
        <v>2112</v>
      </c>
      <c r="B27" s="2855" t="s">
        <v>2114</v>
      </c>
      <c r="C27" s="2855">
        <v>604</v>
      </c>
      <c r="F27" s="2864" t="s">
        <v>2144</v>
      </c>
      <c r="I27" t="s">
        <v>319</v>
      </c>
      <c r="J27">
        <v>1.2999999999999999E-2</v>
      </c>
      <c r="K27">
        <v>1.2999999999999999E-2</v>
      </c>
      <c r="L27">
        <v>1.9E-2</v>
      </c>
      <c r="M27">
        <v>8.9999999999999993E-3</v>
      </c>
      <c r="N27">
        <v>0.01</v>
      </c>
      <c r="O27">
        <v>1.0999999999999999E-2</v>
      </c>
      <c r="P27">
        <v>1.4999999999999999E-2</v>
      </c>
      <c r="Q27">
        <v>1.2999999999999999E-2</v>
      </c>
      <c r="R27">
        <v>8.9999999999999993E-3</v>
      </c>
      <c r="S27">
        <v>7.0000000000000001E-3</v>
      </c>
      <c r="T27">
        <v>1.7999999999999999E-2</v>
      </c>
      <c r="U27">
        <v>8.0000000000000002E-3</v>
      </c>
      <c r="V27">
        <v>1.2E-2</v>
      </c>
      <c r="W27">
        <v>5.0000000000000001E-3</v>
      </c>
      <c r="X27">
        <v>1.2999999999999999E-2</v>
      </c>
      <c r="Y27">
        <v>1.7999999999999999E-2</v>
      </c>
      <c r="Z27">
        <v>8.9999999999999993E-3</v>
      </c>
      <c r="AA27">
        <v>1.2999999999999999E-2</v>
      </c>
      <c r="AB27">
        <v>8.0000000000000002E-3</v>
      </c>
      <c r="AC27">
        <v>7.0000000000000001E-3</v>
      </c>
    </row>
    <row r="28" spans="1:48" ht="15.75" x14ac:dyDescent="0.25">
      <c r="F28" s="2864" t="s">
        <v>2145</v>
      </c>
      <c r="I28" t="s">
        <v>317</v>
      </c>
      <c r="J28">
        <v>9.1999999999999998E-2</v>
      </c>
      <c r="K28">
        <v>0.11</v>
      </c>
      <c r="L28">
        <v>5.7000000000000002E-2</v>
      </c>
      <c r="M28">
        <v>0.06</v>
      </c>
      <c r="N28">
        <v>0.107</v>
      </c>
      <c r="O28">
        <v>7.5999999999999998E-2</v>
      </c>
      <c r="P28">
        <v>0.11700000000000001</v>
      </c>
      <c r="Q28">
        <v>0.14099999999999999</v>
      </c>
      <c r="R28">
        <v>0.08</v>
      </c>
      <c r="S28">
        <v>0.13700000000000001</v>
      </c>
      <c r="T28">
        <v>0.06</v>
      </c>
      <c r="U28">
        <v>0.13400000000000001</v>
      </c>
      <c r="V28">
        <v>4.8000000000000001E-2</v>
      </c>
      <c r="W28">
        <v>7.4999999999999997E-2</v>
      </c>
      <c r="X28">
        <v>0.105</v>
      </c>
      <c r="Y28">
        <v>9.6000000000000002E-2</v>
      </c>
      <c r="Z28">
        <v>0.08</v>
      </c>
      <c r="AA28">
        <v>7.4999999999999997E-2</v>
      </c>
      <c r="AB28">
        <v>0.2</v>
      </c>
      <c r="AC28">
        <v>0.214</v>
      </c>
    </row>
    <row r="29" spans="1:48" ht="15.75" x14ac:dyDescent="0.25">
      <c r="F29" s="2864" t="s">
        <v>2142</v>
      </c>
      <c r="I29" t="s">
        <v>319</v>
      </c>
      <c r="J29">
        <v>1.2E-2</v>
      </c>
      <c r="K29">
        <v>0.01</v>
      </c>
      <c r="L29">
        <v>0.01</v>
      </c>
      <c r="M29">
        <v>0.01</v>
      </c>
      <c r="N29">
        <v>1.2E-2</v>
      </c>
      <c r="O29">
        <v>1.0999999999999999E-2</v>
      </c>
      <c r="P29">
        <v>1.2E-2</v>
      </c>
      <c r="Q29">
        <v>0.01</v>
      </c>
      <c r="R29">
        <v>0.01</v>
      </c>
      <c r="S29">
        <v>1.2999999999999999E-2</v>
      </c>
      <c r="T29">
        <v>0.01</v>
      </c>
      <c r="U29">
        <v>8.9999999999999993E-3</v>
      </c>
      <c r="V29">
        <v>8.0000000000000002E-3</v>
      </c>
      <c r="W29">
        <v>8.0000000000000002E-3</v>
      </c>
      <c r="X29">
        <v>5.0000000000000001E-3</v>
      </c>
      <c r="Y29">
        <v>1.2E-2</v>
      </c>
      <c r="Z29">
        <v>0.01</v>
      </c>
      <c r="AA29">
        <v>8.0000000000000002E-3</v>
      </c>
      <c r="AB29">
        <v>1.2E-2</v>
      </c>
      <c r="AC29">
        <v>1.2999999999999999E-2</v>
      </c>
    </row>
    <row r="30" spans="1:48" ht="15.75" x14ac:dyDescent="0.25">
      <c r="A30" s="2857" t="s">
        <v>2139</v>
      </c>
      <c r="B30" s="2857" t="s">
        <v>2140</v>
      </c>
      <c r="C30" s="2857" t="s">
        <v>2141</v>
      </c>
      <c r="D30" s="2857"/>
      <c r="E30" s="2857"/>
      <c r="F30" s="2864" t="s">
        <v>2142</v>
      </c>
      <c r="J30" t="s">
        <v>2118</v>
      </c>
      <c r="K30" t="s">
        <v>2118</v>
      </c>
      <c r="L30" t="s">
        <v>2118</v>
      </c>
      <c r="M30" t="s">
        <v>2118</v>
      </c>
      <c r="N30" t="s">
        <v>2118</v>
      </c>
      <c r="O30" t="s">
        <v>2118</v>
      </c>
      <c r="P30" t="s">
        <v>2118</v>
      </c>
      <c r="Q30" t="s">
        <v>2118</v>
      </c>
      <c r="R30" t="s">
        <v>2118</v>
      </c>
      <c r="S30" t="s">
        <v>2118</v>
      </c>
      <c r="T30" t="s">
        <v>2118</v>
      </c>
      <c r="U30" t="s">
        <v>2118</v>
      </c>
      <c r="V30" t="s">
        <v>2118</v>
      </c>
      <c r="W30" t="s">
        <v>2118</v>
      </c>
      <c r="X30" t="s">
        <v>2118</v>
      </c>
      <c r="Y30" t="s">
        <v>2118</v>
      </c>
      <c r="Z30" t="s">
        <v>2118</v>
      </c>
      <c r="AA30" t="s">
        <v>2118</v>
      </c>
      <c r="AB30" t="s">
        <v>2118</v>
      </c>
      <c r="AC30" t="s">
        <v>2118</v>
      </c>
    </row>
    <row r="31" spans="1:48" ht="18" x14ac:dyDescent="0.3">
      <c r="A31" s="2858" t="s">
        <v>2142</v>
      </c>
      <c r="B31" s="2858" t="s">
        <v>2143</v>
      </c>
      <c r="C31" s="2858" t="s">
        <v>2144</v>
      </c>
      <c r="D31" s="2858" t="s">
        <v>2145</v>
      </c>
      <c r="E31" s="2859"/>
      <c r="F31" s="2864" t="s">
        <v>2143</v>
      </c>
      <c r="I31" t="s">
        <v>214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3</v>
      </c>
      <c r="U31" t="s">
        <v>3</v>
      </c>
      <c r="V31" t="s">
        <v>3</v>
      </c>
      <c r="W31" t="s">
        <v>3</v>
      </c>
      <c r="X31" t="s">
        <v>3</v>
      </c>
      <c r="Y31" t="s">
        <v>3</v>
      </c>
      <c r="Z31" t="s">
        <v>3</v>
      </c>
      <c r="AA31" t="s">
        <v>3</v>
      </c>
      <c r="AB31" t="s">
        <v>3</v>
      </c>
      <c r="AC31" t="s">
        <v>3</v>
      </c>
    </row>
    <row r="32" spans="1:48" x14ac:dyDescent="0.25">
      <c r="A32" s="2860">
        <v>2.56</v>
      </c>
      <c r="B32" s="2860">
        <v>4.6500000000000004</v>
      </c>
      <c r="C32" s="2860">
        <v>4.37</v>
      </c>
      <c r="D32" s="2860">
        <v>18.5</v>
      </c>
      <c r="E32" s="2861"/>
      <c r="F32" t="s">
        <v>2038</v>
      </c>
      <c r="I32" t="s">
        <v>215</v>
      </c>
      <c r="J32">
        <v>8</v>
      </c>
      <c r="K32">
        <v>11</v>
      </c>
      <c r="L32">
        <v>9</v>
      </c>
      <c r="M32">
        <v>10</v>
      </c>
      <c r="N32">
        <v>7</v>
      </c>
      <c r="O32">
        <v>8</v>
      </c>
      <c r="P32">
        <v>8</v>
      </c>
      <c r="Q32">
        <v>8</v>
      </c>
      <c r="R32">
        <v>9</v>
      </c>
      <c r="S32">
        <v>9</v>
      </c>
      <c r="T32">
        <v>10</v>
      </c>
      <c r="U32">
        <v>12</v>
      </c>
      <c r="V32">
        <v>11</v>
      </c>
      <c r="W32">
        <v>11</v>
      </c>
      <c r="X32">
        <v>9</v>
      </c>
      <c r="Y32">
        <v>7</v>
      </c>
      <c r="Z32">
        <v>9</v>
      </c>
      <c r="AA32">
        <v>9</v>
      </c>
      <c r="AB32">
        <v>10</v>
      </c>
      <c r="AC32">
        <v>8</v>
      </c>
    </row>
    <row r="33" spans="1:29" x14ac:dyDescent="0.25">
      <c r="A33" s="2860">
        <v>2.73</v>
      </c>
      <c r="B33" s="2860">
        <v>4.63</v>
      </c>
      <c r="C33" s="2860">
        <v>4.4000000000000004</v>
      </c>
      <c r="D33" s="2860">
        <v>17.2</v>
      </c>
      <c r="E33" s="2861"/>
      <c r="F33" s="2862" t="s">
        <v>2054</v>
      </c>
      <c r="I33" t="s">
        <v>317</v>
      </c>
      <c r="J33">
        <v>1.1000000000000001</v>
      </c>
      <c r="K33">
        <v>3.1</v>
      </c>
      <c r="L33">
        <v>0.45</v>
      </c>
      <c r="M33">
        <v>1.1000000000000001</v>
      </c>
      <c r="N33">
        <v>1.08</v>
      </c>
      <c r="O33">
        <v>1.22</v>
      </c>
      <c r="P33">
        <v>0.9</v>
      </c>
      <c r="Q33">
        <v>1.88</v>
      </c>
      <c r="R33">
        <v>1.27</v>
      </c>
      <c r="S33">
        <v>0.96</v>
      </c>
      <c r="T33">
        <v>1.67</v>
      </c>
      <c r="U33">
        <v>2.5299999999999998</v>
      </c>
      <c r="V33">
        <v>1</v>
      </c>
      <c r="W33">
        <v>2.1</v>
      </c>
      <c r="X33">
        <v>1.21</v>
      </c>
      <c r="Y33">
        <v>0.96</v>
      </c>
      <c r="Z33">
        <v>1.27</v>
      </c>
      <c r="AA33">
        <v>2.76</v>
      </c>
      <c r="AB33">
        <v>0.30199999999999999</v>
      </c>
      <c r="AC33">
        <v>0.77</v>
      </c>
    </row>
    <row r="34" spans="1:29" x14ac:dyDescent="0.25">
      <c r="A34" s="2860">
        <v>3.1</v>
      </c>
      <c r="B34" s="2860">
        <v>4.0599999999999996</v>
      </c>
      <c r="C34" s="2860">
        <v>4.87</v>
      </c>
      <c r="D34" s="2860">
        <v>12.1</v>
      </c>
      <c r="E34" s="2861"/>
      <c r="F34" s="2862" t="s">
        <v>2032</v>
      </c>
      <c r="I34" t="s">
        <v>319</v>
      </c>
      <c r="J34">
        <v>3.9E-2</v>
      </c>
      <c r="K34">
        <v>0.64</v>
      </c>
      <c r="L34">
        <v>2.4E-2</v>
      </c>
      <c r="M34">
        <v>7.6999999999999999E-2</v>
      </c>
      <c r="N34">
        <v>5.2999999999999999E-2</v>
      </c>
      <c r="O34">
        <v>3.5999999999999997E-2</v>
      </c>
      <c r="P34">
        <v>0.02</v>
      </c>
      <c r="Q34">
        <v>9.5000000000000001E-2</v>
      </c>
      <c r="R34">
        <v>7.0000000000000007E-2</v>
      </c>
      <c r="S34">
        <v>0.04</v>
      </c>
      <c r="T34">
        <v>0.13</v>
      </c>
      <c r="U34">
        <v>0.223</v>
      </c>
      <c r="V34">
        <v>0.06</v>
      </c>
      <c r="W34">
        <v>0.06</v>
      </c>
      <c r="X34">
        <v>0.03</v>
      </c>
      <c r="Y34">
        <v>0.02</v>
      </c>
      <c r="Z34">
        <v>7.0000000000000007E-2</v>
      </c>
      <c r="AA34">
        <v>0.14099999999999999</v>
      </c>
      <c r="AB34">
        <v>2.8000000000000001E-2</v>
      </c>
      <c r="AC34">
        <v>0.04</v>
      </c>
    </row>
    <row r="35" spans="1:29" x14ac:dyDescent="0.25">
      <c r="A35" s="2860">
        <v>2.81</v>
      </c>
      <c r="B35" s="2860">
        <v>3.94</v>
      </c>
      <c r="C35" s="2860">
        <v>5.14</v>
      </c>
      <c r="D35" s="2860">
        <v>11.3</v>
      </c>
      <c r="E35" s="2861"/>
      <c r="F35" t="s">
        <v>2039</v>
      </c>
      <c r="I35" t="s">
        <v>317</v>
      </c>
      <c r="J35">
        <v>0.48399999999999999</v>
      </c>
      <c r="K35">
        <v>0.65</v>
      </c>
      <c r="L35">
        <v>1.0900000000000001</v>
      </c>
      <c r="M35">
        <v>1.47</v>
      </c>
      <c r="N35">
        <v>0.38</v>
      </c>
      <c r="O35">
        <v>2.81</v>
      </c>
      <c r="P35">
        <v>0.7</v>
      </c>
      <c r="Q35">
        <v>0.70199999999999996</v>
      </c>
      <c r="R35">
        <v>1.05</v>
      </c>
      <c r="S35">
        <v>0.78</v>
      </c>
      <c r="T35">
        <v>1.76</v>
      </c>
      <c r="U35">
        <v>2.9</v>
      </c>
      <c r="V35">
        <v>0.95</v>
      </c>
      <c r="W35">
        <v>1.48</v>
      </c>
      <c r="X35">
        <v>1.85</v>
      </c>
      <c r="Y35">
        <v>1.83</v>
      </c>
      <c r="Z35">
        <v>1.05</v>
      </c>
      <c r="AA35">
        <v>3.5</v>
      </c>
      <c r="AB35">
        <v>1.29</v>
      </c>
      <c r="AC35">
        <v>0.67500000000000004</v>
      </c>
    </row>
    <row r="36" spans="1:29" x14ac:dyDescent="0.25">
      <c r="A36" s="2860">
        <v>2.6</v>
      </c>
      <c r="B36" s="2860">
        <v>3.51</v>
      </c>
      <c r="C36" s="2860">
        <v>5.58</v>
      </c>
      <c r="D36" s="2860">
        <v>9.6999999999999993</v>
      </c>
      <c r="E36" s="2861"/>
      <c r="F36" s="2862" t="s">
        <v>2053</v>
      </c>
      <c r="I36" t="s">
        <v>319</v>
      </c>
      <c r="J36">
        <v>2.5999999999999999E-2</v>
      </c>
      <c r="K36">
        <v>5.1999999999999998E-2</v>
      </c>
      <c r="L36">
        <v>3.7999999999999999E-2</v>
      </c>
      <c r="M36">
        <v>0.14399999999999999</v>
      </c>
      <c r="N36">
        <v>1.2999999999999999E-2</v>
      </c>
      <c r="O36">
        <v>0.20100000000000001</v>
      </c>
      <c r="P36">
        <v>5.7000000000000002E-2</v>
      </c>
      <c r="Q36">
        <v>1.6E-2</v>
      </c>
      <c r="R36">
        <v>4.7E-2</v>
      </c>
      <c r="S36">
        <v>4.2000000000000003E-2</v>
      </c>
      <c r="T36">
        <v>0.184</v>
      </c>
      <c r="U36">
        <v>9.9000000000000005E-2</v>
      </c>
      <c r="V36">
        <v>0.16900000000000001</v>
      </c>
      <c r="W36">
        <v>0.08</v>
      </c>
      <c r="X36">
        <v>0.13100000000000001</v>
      </c>
      <c r="Y36">
        <v>2.5000000000000001E-2</v>
      </c>
      <c r="Z36">
        <v>4.7E-2</v>
      </c>
      <c r="AA36">
        <v>0.09</v>
      </c>
      <c r="AB36">
        <v>6.4000000000000001E-2</v>
      </c>
      <c r="AC36">
        <v>3.9E-2</v>
      </c>
    </row>
    <row r="37" spans="1:29" x14ac:dyDescent="0.25">
      <c r="A37" s="2860">
        <v>2.5299999999999998</v>
      </c>
      <c r="B37" s="2860">
        <v>3.36</v>
      </c>
      <c r="C37" s="2860">
        <v>4.9000000000000004</v>
      </c>
      <c r="D37" s="2860">
        <v>5.75</v>
      </c>
      <c r="E37" s="2861"/>
      <c r="F37" s="2862" t="s">
        <v>2044</v>
      </c>
      <c r="I37" t="s">
        <v>317</v>
      </c>
      <c r="J37">
        <v>0.91300000000000003</v>
      </c>
      <c r="K37">
        <v>0.64</v>
      </c>
      <c r="L37">
        <v>2.5</v>
      </c>
      <c r="M37">
        <v>2.66</v>
      </c>
      <c r="N37">
        <v>1.99</v>
      </c>
      <c r="O37">
        <v>0.94</v>
      </c>
      <c r="P37">
        <v>2.77</v>
      </c>
      <c r="Q37">
        <v>0.99399999999999999</v>
      </c>
      <c r="R37">
        <v>2.0699999999999998</v>
      </c>
      <c r="S37">
        <v>2.1</v>
      </c>
      <c r="T37">
        <v>2.46</v>
      </c>
      <c r="U37">
        <v>4.71</v>
      </c>
      <c r="V37">
        <v>1.42</v>
      </c>
      <c r="W37">
        <v>2.6</v>
      </c>
      <c r="X37">
        <v>1.28</v>
      </c>
      <c r="Y37">
        <v>4.25</v>
      </c>
      <c r="Z37">
        <v>2.0699999999999998</v>
      </c>
      <c r="AA37">
        <v>0.99</v>
      </c>
      <c r="AB37">
        <v>0.504</v>
      </c>
      <c r="AC37">
        <v>2.09</v>
      </c>
    </row>
    <row r="38" spans="1:29" x14ac:dyDescent="0.25">
      <c r="A38" s="2860">
        <v>1.28</v>
      </c>
      <c r="B38" s="2860">
        <v>1.9</v>
      </c>
      <c r="C38" s="2860">
        <v>2.68</v>
      </c>
      <c r="D38" s="2860">
        <v>5.46</v>
      </c>
      <c r="E38" s="2861"/>
      <c r="F38" t="s">
        <v>2043</v>
      </c>
      <c r="I38" t="s">
        <v>319</v>
      </c>
      <c r="J38">
        <v>2.5999999999999999E-2</v>
      </c>
      <c r="K38">
        <v>8.2000000000000003E-2</v>
      </c>
      <c r="L38">
        <v>4.1000000000000002E-2</v>
      </c>
      <c r="M38">
        <v>0.18</v>
      </c>
      <c r="N38">
        <v>7.3999999999999996E-2</v>
      </c>
      <c r="O38">
        <v>7.0000000000000007E-2</v>
      </c>
      <c r="P38">
        <v>8.5000000000000006E-2</v>
      </c>
      <c r="Q38">
        <v>0.03</v>
      </c>
      <c r="R38">
        <v>0.14000000000000001</v>
      </c>
      <c r="S38">
        <v>0.1</v>
      </c>
      <c r="T38">
        <v>7.0000000000000007E-2</v>
      </c>
      <c r="U38">
        <v>0.46500000000000002</v>
      </c>
      <c r="V38">
        <v>0.188</v>
      </c>
      <c r="W38">
        <v>0.123</v>
      </c>
      <c r="X38">
        <v>5.7000000000000002E-2</v>
      </c>
      <c r="Y38">
        <v>0.17</v>
      </c>
      <c r="Z38">
        <v>0.14000000000000001</v>
      </c>
      <c r="AA38">
        <v>0.1</v>
      </c>
      <c r="AB38">
        <v>0.02</v>
      </c>
      <c r="AC38">
        <v>7.4999999999999997E-2</v>
      </c>
    </row>
    <row r="39" spans="1:29" x14ac:dyDescent="0.25">
      <c r="A39" s="2860">
        <v>1.4</v>
      </c>
      <c r="B39" s="2860">
        <v>1.94</v>
      </c>
      <c r="C39" s="2860">
        <v>3.33</v>
      </c>
      <c r="D39" s="2860">
        <v>5.3</v>
      </c>
      <c r="E39" s="2861"/>
      <c r="F39" s="2862" t="s">
        <v>2046</v>
      </c>
      <c r="I39" t="s">
        <v>317</v>
      </c>
      <c r="J39">
        <v>2.84</v>
      </c>
      <c r="K39">
        <v>1.1000000000000001</v>
      </c>
      <c r="L39">
        <v>2.77</v>
      </c>
      <c r="M39">
        <v>0.6</v>
      </c>
      <c r="N39">
        <v>0.41</v>
      </c>
      <c r="O39">
        <v>2.2200000000000002</v>
      </c>
      <c r="P39">
        <v>1.78</v>
      </c>
      <c r="Q39">
        <v>1.21</v>
      </c>
      <c r="R39">
        <v>1.06</v>
      </c>
      <c r="S39">
        <v>0.57999999999999996</v>
      </c>
      <c r="T39">
        <v>3.67</v>
      </c>
      <c r="U39">
        <v>1.71</v>
      </c>
      <c r="V39">
        <v>2.08</v>
      </c>
      <c r="W39">
        <v>1.25</v>
      </c>
      <c r="X39">
        <v>2.5299999999999998</v>
      </c>
      <c r="Y39">
        <v>2.56</v>
      </c>
      <c r="Z39">
        <v>1.06</v>
      </c>
      <c r="AA39">
        <v>1.77</v>
      </c>
      <c r="AB39">
        <v>0.94</v>
      </c>
      <c r="AC39">
        <v>0.36299999999999999</v>
      </c>
    </row>
    <row r="40" spans="1:29" x14ac:dyDescent="0.25">
      <c r="A40" s="2860">
        <v>1.78</v>
      </c>
      <c r="B40" s="2860">
        <v>1.85</v>
      </c>
      <c r="C40" s="2860">
        <v>4.37</v>
      </c>
      <c r="D40" s="2860">
        <v>1.99</v>
      </c>
      <c r="E40" s="2861"/>
      <c r="F40" t="s">
        <v>2037</v>
      </c>
      <c r="I40" t="s">
        <v>319</v>
      </c>
      <c r="J40">
        <v>9.9000000000000005E-2</v>
      </c>
      <c r="K40">
        <v>5.5E-2</v>
      </c>
      <c r="L40">
        <v>0.123</v>
      </c>
      <c r="M40">
        <v>0.11899999999999999</v>
      </c>
      <c r="N40">
        <v>0.03</v>
      </c>
      <c r="O40">
        <v>0.108</v>
      </c>
      <c r="P40">
        <v>0.14000000000000001</v>
      </c>
      <c r="Q40">
        <v>8.3000000000000004E-2</v>
      </c>
      <c r="R40">
        <v>0.1</v>
      </c>
      <c r="S40">
        <v>0.05</v>
      </c>
      <c r="T40">
        <v>0.17799999999999999</v>
      </c>
      <c r="U40">
        <v>0.155</v>
      </c>
      <c r="V40">
        <v>0.13200000000000001</v>
      </c>
      <c r="W40">
        <v>4.1000000000000002E-2</v>
      </c>
      <c r="X40">
        <v>0.109</v>
      </c>
      <c r="Y40">
        <v>0.17799999999999999</v>
      </c>
      <c r="Z40">
        <v>0.1</v>
      </c>
      <c r="AA40">
        <v>6.8000000000000005E-2</v>
      </c>
      <c r="AB40">
        <v>3.5000000000000003E-2</v>
      </c>
      <c r="AC40">
        <v>2.1000000000000001E-2</v>
      </c>
    </row>
    <row r="41" spans="1:29" x14ac:dyDescent="0.25">
      <c r="A41" s="2860">
        <v>2.97</v>
      </c>
      <c r="B41" s="2860">
        <v>3.04</v>
      </c>
      <c r="C41" s="2860">
        <v>5.0999999999999996</v>
      </c>
      <c r="D41" s="2860">
        <v>1.3</v>
      </c>
      <c r="E41" s="2861"/>
      <c r="F41" s="2862" t="s">
        <v>2055</v>
      </c>
      <c r="I41" t="s">
        <v>317</v>
      </c>
      <c r="J41">
        <v>0.91800000000000004</v>
      </c>
      <c r="K41">
        <v>1.06</v>
      </c>
      <c r="L41">
        <v>0.52800000000000002</v>
      </c>
      <c r="M41">
        <v>0.58699999999999997</v>
      </c>
      <c r="N41">
        <v>1.08</v>
      </c>
      <c r="O41">
        <v>0.628</v>
      </c>
      <c r="P41">
        <v>0.93500000000000005</v>
      </c>
      <c r="Q41">
        <v>2.76</v>
      </c>
      <c r="R41">
        <v>0.57999999999999996</v>
      </c>
      <c r="S41">
        <v>1.22</v>
      </c>
      <c r="T41">
        <v>0.41799999999999998</v>
      </c>
      <c r="U41">
        <v>1.29</v>
      </c>
      <c r="V41">
        <v>0.4</v>
      </c>
      <c r="W41">
        <v>0.67</v>
      </c>
      <c r="X41">
        <v>1.03</v>
      </c>
      <c r="Y41">
        <v>0.81</v>
      </c>
      <c r="Z41">
        <v>0.57999999999999996</v>
      </c>
      <c r="AA41">
        <v>0.56999999999999995</v>
      </c>
      <c r="AB41">
        <v>2.06</v>
      </c>
      <c r="AC41">
        <v>2.5099999999999998</v>
      </c>
    </row>
    <row r="42" spans="1:29" x14ac:dyDescent="0.25">
      <c r="A42" s="2860">
        <v>2.9</v>
      </c>
      <c r="B42" s="2860">
        <v>2.93</v>
      </c>
      <c r="C42" s="2860">
        <v>5.3</v>
      </c>
      <c r="D42" s="2860">
        <v>1.02</v>
      </c>
      <c r="E42" s="2861"/>
      <c r="F42" s="2862" t="s">
        <v>2015</v>
      </c>
      <c r="I42" t="s">
        <v>319</v>
      </c>
      <c r="J42">
        <v>0.20100000000000001</v>
      </c>
      <c r="K42">
        <v>0.06</v>
      </c>
      <c r="L42">
        <v>3.7999999999999999E-2</v>
      </c>
      <c r="M42">
        <v>6.7000000000000004E-2</v>
      </c>
      <c r="N42">
        <v>0.04</v>
      </c>
      <c r="O42">
        <v>4.2000000000000003E-2</v>
      </c>
      <c r="P42">
        <v>0.04</v>
      </c>
      <c r="Q42">
        <v>0.35199999999999998</v>
      </c>
      <c r="R42">
        <v>0.04</v>
      </c>
      <c r="S42">
        <v>0.02</v>
      </c>
      <c r="T42">
        <v>2.1999999999999999E-2</v>
      </c>
      <c r="U42">
        <v>0.05</v>
      </c>
      <c r="V42">
        <v>6.6000000000000003E-2</v>
      </c>
      <c r="W42">
        <v>0.03</v>
      </c>
      <c r="X42">
        <v>3.2000000000000001E-2</v>
      </c>
      <c r="Y42">
        <v>1.7000000000000001E-2</v>
      </c>
      <c r="Z42">
        <v>0.04</v>
      </c>
      <c r="AA42">
        <v>7.0000000000000007E-2</v>
      </c>
      <c r="AB42">
        <v>4.4999999999999998E-2</v>
      </c>
      <c r="AC42">
        <v>0.105</v>
      </c>
    </row>
    <row r="43" spans="1:29" x14ac:dyDescent="0.25">
      <c r="A43" s="2860">
        <v>2.1</v>
      </c>
      <c r="B43" s="2860">
        <v>2.08</v>
      </c>
      <c r="C43" s="2860">
        <v>4.3</v>
      </c>
      <c r="D43" s="2860">
        <v>0.62</v>
      </c>
      <c r="E43" s="2861"/>
      <c r="F43" s="2862" t="s">
        <v>2052</v>
      </c>
      <c r="J43" t="s">
        <v>2119</v>
      </c>
      <c r="K43" t="s">
        <v>2119</v>
      </c>
      <c r="L43" t="s">
        <v>2119</v>
      </c>
      <c r="M43" t="s">
        <v>2119</v>
      </c>
      <c r="N43" t="s">
        <v>2119</v>
      </c>
      <c r="O43" t="s">
        <v>2119</v>
      </c>
      <c r="P43" t="s">
        <v>2119</v>
      </c>
      <c r="Q43" t="s">
        <v>2119</v>
      </c>
      <c r="R43" t="s">
        <v>2119</v>
      </c>
      <c r="S43" t="s">
        <v>2119</v>
      </c>
      <c r="T43" t="s">
        <v>2119</v>
      </c>
      <c r="U43" t="s">
        <v>2119</v>
      </c>
      <c r="V43" t="s">
        <v>2119</v>
      </c>
      <c r="W43" t="s">
        <v>2119</v>
      </c>
      <c r="X43" t="s">
        <v>2119</v>
      </c>
      <c r="Y43" t="s">
        <v>2119</v>
      </c>
      <c r="Z43" t="s">
        <v>2119</v>
      </c>
      <c r="AA43" t="s">
        <v>2119</v>
      </c>
      <c r="AB43" t="s">
        <v>2119</v>
      </c>
      <c r="AC43" t="s">
        <v>2119</v>
      </c>
    </row>
    <row r="44" spans="1:29" x14ac:dyDescent="0.25">
      <c r="A44" s="2860">
        <v>1.61</v>
      </c>
      <c r="B44" s="2860"/>
      <c r="C44" s="2860">
        <v>5.37</v>
      </c>
      <c r="D44" s="2860">
        <v>0.61</v>
      </c>
      <c r="E44" s="2861"/>
      <c r="F44" s="2862" t="s">
        <v>2146</v>
      </c>
      <c r="I44" t="s">
        <v>214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3</v>
      </c>
      <c r="S44" t="s">
        <v>3</v>
      </c>
      <c r="T44" t="s">
        <v>3</v>
      </c>
      <c r="U44" t="s">
        <v>3</v>
      </c>
      <c r="V44" t="s">
        <v>3</v>
      </c>
      <c r="W44" t="s">
        <v>3</v>
      </c>
      <c r="X44" t="s">
        <v>3</v>
      </c>
      <c r="Y44" t="s">
        <v>3</v>
      </c>
      <c r="Z44" t="s">
        <v>3</v>
      </c>
      <c r="AA44" t="s">
        <v>3</v>
      </c>
      <c r="AB44" t="s">
        <v>3</v>
      </c>
      <c r="AC44" t="s">
        <v>3</v>
      </c>
    </row>
    <row r="45" spans="1:29" x14ac:dyDescent="0.25">
      <c r="A45" s="2860">
        <v>2.09</v>
      </c>
      <c r="B45" s="2860">
        <v>2.1</v>
      </c>
      <c r="C45" s="2860">
        <v>4.3</v>
      </c>
      <c r="D45" s="2860">
        <v>0.48</v>
      </c>
      <c r="E45" s="2861"/>
      <c r="F45" s="2862" t="s">
        <v>2047</v>
      </c>
      <c r="I45" t="s">
        <v>215</v>
      </c>
      <c r="J45">
        <v>27</v>
      </c>
      <c r="K45">
        <v>31</v>
      </c>
      <c r="L45">
        <v>25</v>
      </c>
      <c r="M45">
        <v>31</v>
      </c>
      <c r="N45">
        <v>23</v>
      </c>
      <c r="O45">
        <v>31</v>
      </c>
      <c r="P45">
        <v>32</v>
      </c>
      <c r="Q45">
        <v>31</v>
      </c>
      <c r="R45">
        <v>28</v>
      </c>
      <c r="S45">
        <v>32</v>
      </c>
      <c r="T45">
        <v>30</v>
      </c>
      <c r="U45">
        <v>34</v>
      </c>
      <c r="V45">
        <v>30</v>
      </c>
      <c r="W45">
        <v>30</v>
      </c>
      <c r="X45">
        <v>29</v>
      </c>
      <c r="Y45">
        <v>26</v>
      </c>
      <c r="Z45">
        <v>28</v>
      </c>
      <c r="AA45">
        <v>28</v>
      </c>
      <c r="AB45">
        <v>31</v>
      </c>
      <c r="AC45">
        <v>30</v>
      </c>
    </row>
    <row r="46" spans="1:29" x14ac:dyDescent="0.25">
      <c r="A46" s="2860">
        <v>2.06</v>
      </c>
      <c r="B46" s="2860">
        <v>2.06</v>
      </c>
      <c r="C46" s="2860">
        <v>4.3600000000000003</v>
      </c>
      <c r="D46" s="2860">
        <v>0.45</v>
      </c>
      <c r="E46" s="2861"/>
      <c r="F46" s="2862" t="s">
        <v>2147</v>
      </c>
      <c r="I46" t="s">
        <v>317</v>
      </c>
      <c r="J46">
        <v>1.08</v>
      </c>
      <c r="K46">
        <v>4.0599999999999996</v>
      </c>
      <c r="L46">
        <v>0.42499999999999999</v>
      </c>
      <c r="M46">
        <v>1.07</v>
      </c>
      <c r="N46">
        <v>1.1399999999999999</v>
      </c>
      <c r="O46">
        <v>1.25</v>
      </c>
      <c r="P46">
        <v>0.93899999999999995</v>
      </c>
      <c r="Q46">
        <v>1.88</v>
      </c>
      <c r="R46">
        <v>1.85</v>
      </c>
      <c r="S46">
        <v>1.0900000000000001</v>
      </c>
      <c r="T46">
        <v>1.71</v>
      </c>
      <c r="U46">
        <v>2.87</v>
      </c>
      <c r="V46">
        <v>1.08</v>
      </c>
      <c r="W46">
        <v>2.08</v>
      </c>
      <c r="X46">
        <v>1.24</v>
      </c>
      <c r="Y46">
        <v>0.97</v>
      </c>
      <c r="Z46">
        <v>1.85</v>
      </c>
      <c r="AA46">
        <v>2.89</v>
      </c>
      <c r="AB46">
        <v>0.31900000000000001</v>
      </c>
      <c r="AC46">
        <v>0.875</v>
      </c>
    </row>
    <row r="47" spans="1:29" x14ac:dyDescent="0.25">
      <c r="A47" s="2860">
        <v>1.99</v>
      </c>
      <c r="B47" s="2860">
        <v>2.02</v>
      </c>
      <c r="C47" s="2860">
        <v>4</v>
      </c>
      <c r="D47" s="2860">
        <v>0.45</v>
      </c>
      <c r="E47" s="2861"/>
      <c r="F47" s="2862" t="s">
        <v>2021</v>
      </c>
      <c r="I47" t="s">
        <v>319</v>
      </c>
      <c r="J47">
        <v>3.7999999999999999E-2</v>
      </c>
      <c r="K47">
        <v>0.12</v>
      </c>
      <c r="L47">
        <v>3.2000000000000001E-2</v>
      </c>
      <c r="M47">
        <v>2.5999999999999999E-2</v>
      </c>
      <c r="N47">
        <v>0.04</v>
      </c>
      <c r="O47">
        <v>2.3E-2</v>
      </c>
      <c r="P47">
        <v>4.4999999999999998E-2</v>
      </c>
      <c r="Q47">
        <v>7.4999999999999997E-2</v>
      </c>
      <c r="R47">
        <v>5.1999999999999998E-2</v>
      </c>
      <c r="S47">
        <v>3.5999999999999997E-2</v>
      </c>
      <c r="T47">
        <v>3.2000000000000001E-2</v>
      </c>
      <c r="U47">
        <v>8.5000000000000006E-2</v>
      </c>
      <c r="V47">
        <v>4.2999999999999997E-2</v>
      </c>
      <c r="W47">
        <v>9.4E-2</v>
      </c>
      <c r="X47">
        <v>0.04</v>
      </c>
      <c r="Y47">
        <v>0.03</v>
      </c>
      <c r="Z47">
        <v>5.1999999999999998E-2</v>
      </c>
      <c r="AA47">
        <v>8.6999999999999994E-2</v>
      </c>
      <c r="AB47">
        <v>1.9E-2</v>
      </c>
      <c r="AC47">
        <v>2.1999999999999999E-2</v>
      </c>
    </row>
    <row r="48" spans="1:29" x14ac:dyDescent="0.25">
      <c r="A48" s="2860">
        <v>2.1</v>
      </c>
      <c r="B48" s="2860">
        <v>2.09</v>
      </c>
      <c r="C48" s="2860">
        <v>4.3499999999999996</v>
      </c>
      <c r="D48" s="2860">
        <v>0.5</v>
      </c>
      <c r="E48" s="2861"/>
      <c r="F48" s="2862" t="s">
        <v>2050</v>
      </c>
      <c r="I48" t="s">
        <v>317</v>
      </c>
      <c r="J48">
        <v>0.49</v>
      </c>
      <c r="K48">
        <v>0.64900000000000002</v>
      </c>
      <c r="L48">
        <v>1.0900000000000001</v>
      </c>
      <c r="M48">
        <v>1.98</v>
      </c>
      <c r="N48">
        <v>0.41799999999999998</v>
      </c>
      <c r="O48">
        <v>3.94</v>
      </c>
      <c r="P48">
        <v>0.70699999999999996</v>
      </c>
      <c r="Q48">
        <v>0.72699999999999998</v>
      </c>
      <c r="R48">
        <v>1.05</v>
      </c>
      <c r="S48">
        <v>0.82699999999999996</v>
      </c>
      <c r="T48">
        <v>1.9</v>
      </c>
      <c r="U48">
        <v>2.93</v>
      </c>
      <c r="V48">
        <v>1.06</v>
      </c>
      <c r="W48">
        <v>1.51</v>
      </c>
      <c r="X48">
        <v>1.84</v>
      </c>
      <c r="Y48">
        <v>1.86</v>
      </c>
      <c r="Z48">
        <v>1.05</v>
      </c>
      <c r="AA48">
        <v>3.85</v>
      </c>
      <c r="AB48">
        <v>1.33</v>
      </c>
      <c r="AC48">
        <v>0.68200000000000005</v>
      </c>
    </row>
    <row r="49" spans="1:29" x14ac:dyDescent="0.25">
      <c r="A49" s="2860">
        <v>1.08</v>
      </c>
      <c r="B49" s="2860">
        <v>1.1399999999999999</v>
      </c>
      <c r="C49" s="2860">
        <v>2.6</v>
      </c>
      <c r="D49" s="2860">
        <v>0.7</v>
      </c>
      <c r="E49" s="2861"/>
      <c r="F49" s="2862" t="s">
        <v>2019</v>
      </c>
      <c r="I49" t="s">
        <v>319</v>
      </c>
      <c r="J49">
        <v>0.02</v>
      </c>
      <c r="K49">
        <v>2.3E-2</v>
      </c>
      <c r="L49">
        <v>2.1999999999999999E-2</v>
      </c>
      <c r="M49">
        <v>7.1999999999999995E-2</v>
      </c>
      <c r="N49">
        <v>2.5000000000000001E-2</v>
      </c>
      <c r="O49">
        <v>0.11700000000000001</v>
      </c>
      <c r="P49">
        <v>4.1000000000000002E-2</v>
      </c>
      <c r="Q49">
        <v>2.5999999999999999E-2</v>
      </c>
      <c r="R49">
        <v>2.9000000000000001E-2</v>
      </c>
      <c r="S49">
        <v>2.7E-2</v>
      </c>
      <c r="T49">
        <v>8.4000000000000005E-2</v>
      </c>
      <c r="U49">
        <v>0.11</v>
      </c>
      <c r="V49">
        <v>0.03</v>
      </c>
      <c r="W49">
        <v>4.4999999999999998E-2</v>
      </c>
      <c r="X49">
        <v>0.11</v>
      </c>
      <c r="Y49">
        <v>2.9000000000000001E-2</v>
      </c>
      <c r="Z49">
        <v>2.9000000000000001E-2</v>
      </c>
      <c r="AA49">
        <v>9.2999999999999999E-2</v>
      </c>
      <c r="AB49">
        <v>0.06</v>
      </c>
      <c r="AC49">
        <v>2.5000000000000001E-2</v>
      </c>
    </row>
    <row r="50" spans="1:29" x14ac:dyDescent="0.25">
      <c r="A50" s="2860">
        <v>0.38</v>
      </c>
      <c r="B50" s="2860">
        <v>0.41799999999999998</v>
      </c>
      <c r="C50" s="2860">
        <v>1.73</v>
      </c>
      <c r="D50" s="2860">
        <v>0.7</v>
      </c>
      <c r="E50" s="2861"/>
      <c r="F50" t="s">
        <v>2148</v>
      </c>
      <c r="I50" t="s">
        <v>317</v>
      </c>
      <c r="J50">
        <v>0.91500000000000004</v>
      </c>
      <c r="K50">
        <v>0.8</v>
      </c>
      <c r="L50">
        <v>2.48</v>
      </c>
      <c r="M50">
        <v>2.65</v>
      </c>
      <c r="N50">
        <v>2.02</v>
      </c>
      <c r="O50">
        <v>0.97799999999999998</v>
      </c>
      <c r="P50">
        <v>3.01</v>
      </c>
      <c r="Q50">
        <v>0.98</v>
      </c>
      <c r="R50">
        <v>2.15</v>
      </c>
      <c r="S50">
        <v>2.09</v>
      </c>
      <c r="T50">
        <v>2.37</v>
      </c>
      <c r="U50">
        <v>5.05</v>
      </c>
      <c r="V50">
        <v>1.94</v>
      </c>
      <c r="W50">
        <v>3.51</v>
      </c>
      <c r="X50">
        <v>1.9</v>
      </c>
      <c r="Y50">
        <v>4.32</v>
      </c>
      <c r="Z50">
        <v>2.15</v>
      </c>
      <c r="AA50">
        <v>1.06</v>
      </c>
      <c r="AB50">
        <v>0.51</v>
      </c>
      <c r="AC50">
        <v>2.1</v>
      </c>
    </row>
    <row r="51" spans="1:29" x14ac:dyDescent="0.25">
      <c r="A51" s="2860">
        <v>1.28</v>
      </c>
      <c r="B51" s="2860">
        <v>1.9</v>
      </c>
      <c r="C51" s="2860">
        <v>3.02</v>
      </c>
      <c r="D51" s="2860">
        <v>0.57499999999999996</v>
      </c>
      <c r="E51" s="2861"/>
      <c r="F51" t="s">
        <v>2042</v>
      </c>
      <c r="I51" t="s">
        <v>319</v>
      </c>
      <c r="J51">
        <v>4.4999999999999998E-2</v>
      </c>
      <c r="K51">
        <v>4.1000000000000002E-2</v>
      </c>
      <c r="L51">
        <v>6.6000000000000003E-2</v>
      </c>
      <c r="M51">
        <v>8.4000000000000005E-2</v>
      </c>
      <c r="N51">
        <v>5.8000000000000003E-2</v>
      </c>
      <c r="O51">
        <v>2.1999999999999999E-2</v>
      </c>
      <c r="P51">
        <v>7.9000000000000001E-2</v>
      </c>
      <c r="Q51">
        <v>3.2000000000000001E-2</v>
      </c>
      <c r="R51">
        <v>6.6000000000000003E-2</v>
      </c>
      <c r="S51">
        <v>7.4999999999999997E-2</v>
      </c>
      <c r="T51">
        <v>7.6999999999999999E-2</v>
      </c>
      <c r="U51">
        <v>0.21</v>
      </c>
      <c r="V51">
        <v>6.3E-2</v>
      </c>
      <c r="W51">
        <v>7.4999999999999997E-2</v>
      </c>
      <c r="X51">
        <v>7.0000000000000007E-2</v>
      </c>
      <c r="Y51">
        <v>7.2999999999999995E-2</v>
      </c>
      <c r="Z51">
        <v>6.6000000000000003E-2</v>
      </c>
      <c r="AA51">
        <v>3.5000000000000003E-2</v>
      </c>
      <c r="AB51">
        <v>0.03</v>
      </c>
      <c r="AC51">
        <v>0.06</v>
      </c>
    </row>
    <row r="52" spans="1:29" x14ac:dyDescent="0.25">
      <c r="A52" s="2860">
        <v>1.77</v>
      </c>
      <c r="B52" s="2860">
        <v>1.84</v>
      </c>
      <c r="C52" s="2860">
        <v>3.82</v>
      </c>
      <c r="D52" s="2860">
        <v>0.5</v>
      </c>
      <c r="E52" s="2861"/>
      <c r="F52" s="2862" t="s">
        <v>2041</v>
      </c>
      <c r="I52" t="s">
        <v>317</v>
      </c>
      <c r="J52">
        <v>2.87</v>
      </c>
      <c r="K52">
        <v>1.08</v>
      </c>
      <c r="L52">
        <v>2.9</v>
      </c>
      <c r="M52">
        <v>0.59</v>
      </c>
      <c r="N52">
        <v>0.435</v>
      </c>
      <c r="O52">
        <v>2.19</v>
      </c>
      <c r="P52">
        <v>1.85</v>
      </c>
      <c r="Q52">
        <v>1.23</v>
      </c>
      <c r="R52">
        <v>1.04</v>
      </c>
      <c r="S52">
        <v>0.59799999999999998</v>
      </c>
      <c r="T52">
        <v>3.87</v>
      </c>
      <c r="U52">
        <v>1.86</v>
      </c>
      <c r="V52">
        <v>2.13</v>
      </c>
      <c r="W52">
        <v>1.28</v>
      </c>
      <c r="X52">
        <v>3.36</v>
      </c>
      <c r="Y52">
        <v>4.6500000000000004</v>
      </c>
      <c r="Z52">
        <v>1.04</v>
      </c>
      <c r="AA52">
        <v>1.84</v>
      </c>
      <c r="AB52">
        <v>0.97</v>
      </c>
      <c r="AC52">
        <v>0.38</v>
      </c>
    </row>
    <row r="53" spans="1:29" x14ac:dyDescent="0.25">
      <c r="A53" s="2860">
        <v>1.29</v>
      </c>
      <c r="B53" s="2860">
        <v>1.3</v>
      </c>
      <c r="C53" s="2860">
        <v>2.78</v>
      </c>
      <c r="D53" s="2860">
        <v>0.44600000000000001</v>
      </c>
      <c r="E53" s="2861"/>
      <c r="F53" s="2862" t="s">
        <v>2018</v>
      </c>
      <c r="I53" t="s">
        <v>319</v>
      </c>
      <c r="J53">
        <v>6.0999999999999999E-2</v>
      </c>
      <c r="K53">
        <v>0.02</v>
      </c>
      <c r="L53">
        <v>7.9000000000000001E-2</v>
      </c>
      <c r="M53">
        <v>0.02</v>
      </c>
      <c r="N53">
        <v>0.02</v>
      </c>
      <c r="O53">
        <v>0.08</v>
      </c>
      <c r="P53">
        <v>5.5E-2</v>
      </c>
      <c r="Q53">
        <v>4.5999999999999999E-2</v>
      </c>
      <c r="R53">
        <v>3.3000000000000002E-2</v>
      </c>
      <c r="S53">
        <v>2.8000000000000001E-2</v>
      </c>
      <c r="T53">
        <v>0.11</v>
      </c>
      <c r="U53">
        <v>9.8000000000000004E-2</v>
      </c>
      <c r="V53">
        <v>0.05</v>
      </c>
      <c r="W53">
        <v>0.02</v>
      </c>
      <c r="X53">
        <v>0.10299999999999999</v>
      </c>
      <c r="Y53">
        <v>6.5000000000000002E-2</v>
      </c>
      <c r="Z53">
        <v>3.3000000000000002E-2</v>
      </c>
      <c r="AA53">
        <v>7.6999999999999999E-2</v>
      </c>
      <c r="AB53">
        <v>0.03</v>
      </c>
      <c r="AC53">
        <v>2.1000000000000001E-2</v>
      </c>
    </row>
    <row r="54" spans="1:29" x14ac:dyDescent="0.25">
      <c r="A54" s="2860">
        <v>0.52800000000000002</v>
      </c>
      <c r="B54" s="2860">
        <v>0.51700000000000002</v>
      </c>
      <c r="C54" s="2860">
        <v>1.3</v>
      </c>
      <c r="D54" s="2860">
        <v>0.44</v>
      </c>
      <c r="E54" s="2861"/>
      <c r="F54" s="2863" t="s">
        <v>2031</v>
      </c>
      <c r="I54" t="s">
        <v>317</v>
      </c>
      <c r="J54">
        <v>1.34</v>
      </c>
      <c r="K54">
        <v>1.05</v>
      </c>
      <c r="L54">
        <v>0.51700000000000002</v>
      </c>
      <c r="M54">
        <v>0.54800000000000004</v>
      </c>
      <c r="N54">
        <v>1.07</v>
      </c>
      <c r="O54">
        <v>1.02</v>
      </c>
      <c r="P54">
        <v>0.97399999999999998</v>
      </c>
      <c r="Q54">
        <v>5.65</v>
      </c>
      <c r="R54">
        <v>0.57799999999999996</v>
      </c>
      <c r="S54">
        <v>1.23</v>
      </c>
      <c r="T54">
        <v>0.46</v>
      </c>
      <c r="U54">
        <v>1.3</v>
      </c>
      <c r="V54">
        <v>0.41299999999999998</v>
      </c>
      <c r="W54">
        <v>0.72699999999999998</v>
      </c>
      <c r="X54">
        <v>1.03</v>
      </c>
      <c r="Y54">
        <v>0.83699999999999997</v>
      </c>
      <c r="Z54">
        <v>0.57799999999999996</v>
      </c>
      <c r="AA54">
        <v>0.58799999999999997</v>
      </c>
      <c r="AB54">
        <v>2.06</v>
      </c>
      <c r="AC54">
        <v>2.52</v>
      </c>
    </row>
    <row r="55" spans="1:29" x14ac:dyDescent="0.25">
      <c r="A55" s="2860">
        <v>0.504</v>
      </c>
      <c r="B55" s="2860">
        <v>0.51</v>
      </c>
      <c r="C55" s="2860">
        <v>1.3</v>
      </c>
      <c r="D55" s="2860">
        <v>0.4</v>
      </c>
      <c r="E55" s="2861"/>
      <c r="F55" s="2863" t="s">
        <v>2048</v>
      </c>
      <c r="I55" t="s">
        <v>319</v>
      </c>
      <c r="J55">
        <v>6.3E-2</v>
      </c>
      <c r="K55">
        <v>4.4999999999999998E-2</v>
      </c>
      <c r="L55">
        <v>2.5999999999999999E-2</v>
      </c>
      <c r="M55">
        <v>5.8000000000000003E-2</v>
      </c>
      <c r="N55">
        <v>0.03</v>
      </c>
      <c r="O55">
        <v>4.9000000000000002E-2</v>
      </c>
      <c r="P55">
        <v>3.2000000000000001E-2</v>
      </c>
      <c r="Q55">
        <v>0.1</v>
      </c>
      <c r="R55">
        <v>3.3000000000000002E-2</v>
      </c>
      <c r="S55">
        <v>0.03</v>
      </c>
      <c r="T55">
        <v>2.5999999999999999E-2</v>
      </c>
      <c r="U55">
        <v>3.9E-2</v>
      </c>
      <c r="V55">
        <v>2.5000000000000001E-2</v>
      </c>
      <c r="W55">
        <v>2.7E-2</v>
      </c>
      <c r="X55">
        <v>3.1E-2</v>
      </c>
      <c r="Y55">
        <v>2.3E-2</v>
      </c>
      <c r="Z55">
        <v>3.3000000000000002E-2</v>
      </c>
      <c r="AA55">
        <v>3.5000000000000003E-2</v>
      </c>
      <c r="AB55">
        <v>5.3999999999999999E-2</v>
      </c>
      <c r="AC55">
        <v>5.8000000000000003E-2</v>
      </c>
    </row>
    <row r="56" spans="1:29" x14ac:dyDescent="0.25">
      <c r="A56" s="2860"/>
      <c r="B56" s="2860"/>
      <c r="C56" s="2860"/>
      <c r="D56" s="2860"/>
      <c r="E56" s="2861"/>
      <c r="F56" t="s">
        <v>2034</v>
      </c>
      <c r="J56" t="s">
        <v>2120</v>
      </c>
      <c r="K56" t="s">
        <v>2120</v>
      </c>
      <c r="L56" t="s">
        <v>2120</v>
      </c>
      <c r="M56" t="s">
        <v>2120</v>
      </c>
      <c r="N56" t="s">
        <v>2120</v>
      </c>
      <c r="O56" t="s">
        <v>2120</v>
      </c>
      <c r="P56" t="s">
        <v>2120</v>
      </c>
      <c r="Q56" t="s">
        <v>2120</v>
      </c>
      <c r="R56" t="s">
        <v>2120</v>
      </c>
      <c r="S56" t="s">
        <v>2120</v>
      </c>
      <c r="T56" t="s">
        <v>2120</v>
      </c>
      <c r="U56" t="s">
        <v>2120</v>
      </c>
      <c r="V56" t="s">
        <v>2120</v>
      </c>
      <c r="W56" t="s">
        <v>2120</v>
      </c>
      <c r="X56" t="s">
        <v>2120</v>
      </c>
      <c r="Y56" t="s">
        <v>2120</v>
      </c>
      <c r="Z56" t="s">
        <v>2120</v>
      </c>
      <c r="AA56" t="s">
        <v>2120</v>
      </c>
      <c r="AB56" t="s">
        <v>2120</v>
      </c>
      <c r="AC56" t="s">
        <v>2120</v>
      </c>
    </row>
    <row r="57" spans="1:29" x14ac:dyDescent="0.25">
      <c r="A57" s="2860"/>
      <c r="B57" s="2860"/>
      <c r="C57" s="2860"/>
      <c r="D57" s="2860"/>
      <c r="E57" s="2861"/>
      <c r="F57" t="s">
        <v>2016</v>
      </c>
      <c r="I57" t="s">
        <v>214</v>
      </c>
      <c r="J57" t="s">
        <v>3</v>
      </c>
      <c r="K57" t="s">
        <v>3</v>
      </c>
      <c r="L57" t="s">
        <v>3</v>
      </c>
      <c r="M57" t="s">
        <v>3</v>
      </c>
      <c r="N57" t="s">
        <v>3</v>
      </c>
      <c r="O57" t="s">
        <v>3</v>
      </c>
      <c r="P57" t="s">
        <v>3</v>
      </c>
      <c r="Q57" t="s">
        <v>3</v>
      </c>
      <c r="R57" t="s">
        <v>3</v>
      </c>
      <c r="S57" t="s">
        <v>3</v>
      </c>
      <c r="T57" t="s">
        <v>3</v>
      </c>
      <c r="U57" t="s">
        <v>3</v>
      </c>
      <c r="V57" t="s">
        <v>3</v>
      </c>
      <c r="W57" t="s">
        <v>3</v>
      </c>
      <c r="X57" t="s">
        <v>3</v>
      </c>
      <c r="Y57" t="s">
        <v>3</v>
      </c>
      <c r="Z57" t="s">
        <v>3</v>
      </c>
      <c r="AA57" t="s">
        <v>3</v>
      </c>
      <c r="AB57" t="s">
        <v>3</v>
      </c>
      <c r="AC57" t="s">
        <v>3</v>
      </c>
    </row>
    <row r="58" spans="1:29" x14ac:dyDescent="0.25">
      <c r="A58" s="2860"/>
      <c r="B58" s="2860"/>
      <c r="C58" s="2860"/>
      <c r="D58" s="2860"/>
      <c r="E58" s="2861"/>
      <c r="F58" t="s">
        <v>2013</v>
      </c>
      <c r="I58" t="s">
        <v>215</v>
      </c>
      <c r="J58">
        <v>31</v>
      </c>
      <c r="K58">
        <v>36</v>
      </c>
      <c r="L58">
        <v>27</v>
      </c>
      <c r="M58">
        <v>33</v>
      </c>
      <c r="N58">
        <v>28</v>
      </c>
      <c r="O58">
        <v>33</v>
      </c>
      <c r="P58">
        <v>32</v>
      </c>
      <c r="Q58">
        <v>29</v>
      </c>
      <c r="R58">
        <v>34</v>
      </c>
      <c r="S58">
        <v>31</v>
      </c>
      <c r="T58">
        <v>25</v>
      </c>
      <c r="U58">
        <v>26</v>
      </c>
      <c r="V58">
        <v>31</v>
      </c>
      <c r="W58">
        <v>33</v>
      </c>
      <c r="X58">
        <v>23</v>
      </c>
      <c r="Y58">
        <v>30</v>
      </c>
      <c r="Z58">
        <v>34</v>
      </c>
      <c r="AA58">
        <v>26</v>
      </c>
      <c r="AB58">
        <v>34</v>
      </c>
      <c r="AC58">
        <v>28</v>
      </c>
    </row>
    <row r="59" spans="1:29" x14ac:dyDescent="0.25">
      <c r="A59" s="2857"/>
      <c r="B59" s="2860"/>
      <c r="C59" s="2860"/>
      <c r="D59" s="2860"/>
      <c r="E59" s="2861"/>
      <c r="F59" t="s">
        <v>2025</v>
      </c>
      <c r="I59" t="s">
        <v>317</v>
      </c>
      <c r="J59">
        <v>1.81</v>
      </c>
      <c r="K59">
        <v>4.03</v>
      </c>
      <c r="L59">
        <v>0.71</v>
      </c>
      <c r="M59">
        <v>1.78</v>
      </c>
      <c r="N59">
        <v>1.88</v>
      </c>
      <c r="O59">
        <v>1.9</v>
      </c>
      <c r="P59">
        <v>1.65</v>
      </c>
      <c r="Q59">
        <v>3.2</v>
      </c>
      <c r="R59">
        <v>2.12</v>
      </c>
      <c r="S59">
        <v>1.68</v>
      </c>
      <c r="T59">
        <v>2.82</v>
      </c>
      <c r="U59">
        <v>4.3600000000000003</v>
      </c>
      <c r="V59">
        <v>1.99</v>
      </c>
      <c r="W59">
        <v>3.42</v>
      </c>
      <c r="X59">
        <v>2.02</v>
      </c>
      <c r="Y59">
        <v>1.5</v>
      </c>
      <c r="Z59">
        <v>2.12</v>
      </c>
      <c r="AA59">
        <v>4.7</v>
      </c>
      <c r="AB59">
        <v>0.54500000000000004</v>
      </c>
      <c r="AC59">
        <v>1.3</v>
      </c>
    </row>
    <row r="60" spans="1:29" x14ac:dyDescent="0.25">
      <c r="A60" s="2857"/>
      <c r="B60" s="2860"/>
      <c r="C60" s="2860"/>
      <c r="D60" s="2860"/>
      <c r="E60" s="2861"/>
      <c r="F60" t="s">
        <v>2011</v>
      </c>
      <c r="I60" t="s">
        <v>319</v>
      </c>
      <c r="J60">
        <v>0.11</v>
      </c>
      <c r="K60">
        <v>0.44800000000000001</v>
      </c>
      <c r="L60">
        <v>0.09</v>
      </c>
      <c r="M60">
        <v>0.17</v>
      </c>
      <c r="N60">
        <v>0.12</v>
      </c>
      <c r="O60">
        <v>0.2</v>
      </c>
      <c r="P60">
        <v>0.11</v>
      </c>
      <c r="Q60">
        <v>0.3</v>
      </c>
      <c r="R60">
        <v>0.12</v>
      </c>
      <c r="S60">
        <v>0.08</v>
      </c>
      <c r="T60">
        <v>0.23400000000000001</v>
      </c>
      <c r="U60">
        <v>0.25</v>
      </c>
      <c r="V60">
        <v>0.124</v>
      </c>
      <c r="W60">
        <v>0.25700000000000001</v>
      </c>
      <c r="X60">
        <v>0.17</v>
      </c>
      <c r="Y60">
        <v>0.11</v>
      </c>
      <c r="Z60">
        <v>0.12</v>
      </c>
      <c r="AA60">
        <v>0.3</v>
      </c>
      <c r="AB60">
        <v>0.06</v>
      </c>
      <c r="AC60">
        <v>0.11</v>
      </c>
    </row>
    <row r="61" spans="1:29" x14ac:dyDescent="0.25">
      <c r="A61" s="2857"/>
      <c r="B61" s="2860"/>
      <c r="C61" s="2860"/>
      <c r="D61" s="2860"/>
      <c r="E61" s="2861"/>
      <c r="F61" t="s">
        <v>2056</v>
      </c>
      <c r="I61" t="s">
        <v>317</v>
      </c>
      <c r="J61">
        <v>0.89</v>
      </c>
      <c r="K61">
        <v>1.04</v>
      </c>
      <c r="L61">
        <v>1.71</v>
      </c>
      <c r="M61">
        <v>1.64</v>
      </c>
      <c r="N61">
        <v>0.69699999999999995</v>
      </c>
      <c r="O61">
        <v>4.17</v>
      </c>
      <c r="P61">
        <v>1.36</v>
      </c>
      <c r="Q61">
        <v>1.33</v>
      </c>
      <c r="R61">
        <v>1.88</v>
      </c>
      <c r="S61">
        <v>1.54</v>
      </c>
      <c r="T61">
        <v>3.25</v>
      </c>
      <c r="U61">
        <v>4.79</v>
      </c>
      <c r="V61">
        <v>1.65</v>
      </c>
      <c r="W61">
        <v>2.72</v>
      </c>
      <c r="X61">
        <v>3.2</v>
      </c>
      <c r="Y61">
        <v>3.2</v>
      </c>
      <c r="Z61">
        <v>1.88</v>
      </c>
      <c r="AA61">
        <v>5.75</v>
      </c>
      <c r="AB61">
        <v>2.2799999999999998</v>
      </c>
      <c r="AC61">
        <v>1.2</v>
      </c>
    </row>
    <row r="62" spans="1:29" x14ac:dyDescent="0.25">
      <c r="A62" s="2857"/>
      <c r="B62" s="2860"/>
      <c r="C62" s="2860"/>
      <c r="D62" s="2860"/>
      <c r="E62" s="2861"/>
      <c r="F62" s="2857" t="s">
        <v>2035</v>
      </c>
      <c r="I62" t="s">
        <v>319</v>
      </c>
      <c r="J62">
        <v>0.09</v>
      </c>
      <c r="K62">
        <v>0.13</v>
      </c>
      <c r="L62">
        <v>0.19</v>
      </c>
      <c r="M62">
        <v>0.127</v>
      </c>
      <c r="N62">
        <v>9.7000000000000003E-2</v>
      </c>
      <c r="O62">
        <v>0.371</v>
      </c>
      <c r="P62">
        <v>0.14000000000000001</v>
      </c>
      <c r="Q62">
        <v>0.13</v>
      </c>
      <c r="R62">
        <v>0.13</v>
      </c>
      <c r="S62">
        <v>7.0000000000000007E-2</v>
      </c>
      <c r="T62">
        <v>0.15</v>
      </c>
      <c r="U62">
        <v>0.2</v>
      </c>
      <c r="V62">
        <v>0.24</v>
      </c>
      <c r="W62">
        <v>0.18</v>
      </c>
      <c r="X62">
        <v>0.2</v>
      </c>
      <c r="Y62">
        <v>0.27800000000000002</v>
      </c>
      <c r="Z62">
        <v>0.13</v>
      </c>
      <c r="AA62">
        <v>0.52500000000000002</v>
      </c>
      <c r="AB62">
        <v>0.16800000000000001</v>
      </c>
      <c r="AC62">
        <v>9.6000000000000002E-2</v>
      </c>
    </row>
    <row r="63" spans="1:29" x14ac:dyDescent="0.25">
      <c r="A63" s="2857"/>
      <c r="B63" s="2860"/>
      <c r="C63" s="2860"/>
      <c r="D63" s="2860"/>
      <c r="E63" s="2861"/>
      <c r="F63" t="s">
        <v>2036</v>
      </c>
      <c r="I63" t="s">
        <v>317</v>
      </c>
      <c r="J63">
        <v>1.57</v>
      </c>
      <c r="K63">
        <v>1.1299999999999999</v>
      </c>
      <c r="L63">
        <v>4.1100000000000003</v>
      </c>
      <c r="M63">
        <v>4.04</v>
      </c>
      <c r="N63">
        <v>3.24</v>
      </c>
      <c r="O63">
        <v>1.5</v>
      </c>
      <c r="P63">
        <v>4.3099999999999996</v>
      </c>
      <c r="Q63">
        <v>1.61</v>
      </c>
      <c r="R63">
        <v>3.3</v>
      </c>
      <c r="S63">
        <v>3.35</v>
      </c>
      <c r="T63">
        <v>4.4000000000000004</v>
      </c>
      <c r="U63">
        <v>7.85</v>
      </c>
      <c r="V63">
        <v>2.6</v>
      </c>
      <c r="W63">
        <v>3.51</v>
      </c>
      <c r="X63">
        <v>2.1</v>
      </c>
      <c r="Y63">
        <v>6.97</v>
      </c>
      <c r="Z63">
        <v>3.3</v>
      </c>
      <c r="AA63">
        <v>1.65</v>
      </c>
      <c r="AB63">
        <v>0.9</v>
      </c>
      <c r="AC63">
        <v>3.31</v>
      </c>
    </row>
    <row r="64" spans="1:29" x14ac:dyDescent="0.25">
      <c r="A64" s="2857"/>
      <c r="B64" s="2860"/>
      <c r="C64" s="2860"/>
      <c r="D64" s="2860"/>
      <c r="E64" s="2861"/>
      <c r="F64" t="s">
        <v>2030</v>
      </c>
      <c r="I64" t="s">
        <v>319</v>
      </c>
      <c r="J64">
        <v>0.13</v>
      </c>
      <c r="K64">
        <v>0.08</v>
      </c>
      <c r="L64">
        <v>0.27</v>
      </c>
      <c r="M64">
        <v>0.39500000000000002</v>
      </c>
      <c r="N64">
        <v>0.245</v>
      </c>
      <c r="O64">
        <v>0.114</v>
      </c>
      <c r="P64">
        <v>0.38</v>
      </c>
      <c r="Q64">
        <v>0.152</v>
      </c>
      <c r="R64">
        <v>0.37</v>
      </c>
      <c r="S64">
        <v>0.21</v>
      </c>
      <c r="T64">
        <v>0.28999999999999998</v>
      </c>
      <c r="U64">
        <v>0.87</v>
      </c>
      <c r="V64">
        <v>0.2</v>
      </c>
      <c r="W64">
        <v>0.28999999999999998</v>
      </c>
      <c r="X64">
        <v>0.15</v>
      </c>
      <c r="Y64">
        <v>0.67</v>
      </c>
      <c r="Z64">
        <v>0.37</v>
      </c>
      <c r="AA64">
        <v>0.13</v>
      </c>
      <c r="AB64">
        <v>8.5000000000000006E-2</v>
      </c>
      <c r="AC64">
        <v>0.27</v>
      </c>
    </row>
    <row r="65" spans="1:29" x14ac:dyDescent="0.25">
      <c r="A65" s="2857"/>
      <c r="B65" s="2860"/>
      <c r="C65" s="2860"/>
      <c r="D65" s="2860"/>
      <c r="E65" s="2861"/>
      <c r="F65" t="s">
        <v>2010</v>
      </c>
      <c r="I65" t="s">
        <v>317</v>
      </c>
      <c r="J65">
        <v>4.51</v>
      </c>
      <c r="K65">
        <v>1.76</v>
      </c>
      <c r="L65">
        <v>4.0999999999999996</v>
      </c>
      <c r="M65">
        <v>1.1000000000000001</v>
      </c>
      <c r="N65">
        <v>0.74299999999999999</v>
      </c>
      <c r="O65">
        <v>3.53</v>
      </c>
      <c r="P65">
        <v>2.52</v>
      </c>
      <c r="Q65">
        <v>2.1</v>
      </c>
      <c r="R65">
        <v>1.61</v>
      </c>
      <c r="S65">
        <v>1.0900000000000001</v>
      </c>
      <c r="T65">
        <v>6.01</v>
      </c>
      <c r="U65">
        <v>3.08</v>
      </c>
      <c r="V65">
        <v>3.65</v>
      </c>
      <c r="W65">
        <v>2.13</v>
      </c>
      <c r="X65">
        <v>4.53</v>
      </c>
      <c r="Y65">
        <v>3.82</v>
      </c>
      <c r="Z65">
        <v>1.61</v>
      </c>
      <c r="AA65">
        <v>3.18</v>
      </c>
      <c r="AB65">
        <v>1.6</v>
      </c>
      <c r="AC65">
        <v>0.7</v>
      </c>
    </row>
    <row r="66" spans="1:29" x14ac:dyDescent="0.25">
      <c r="A66" s="2857"/>
      <c r="B66" s="2860"/>
      <c r="C66" s="2860"/>
      <c r="D66" s="2860"/>
      <c r="E66" s="2861"/>
      <c r="F66" t="s">
        <v>2040</v>
      </c>
      <c r="I66" t="s">
        <v>319</v>
      </c>
      <c r="J66">
        <v>0.28999999999999998</v>
      </c>
      <c r="K66">
        <v>0.155</v>
      </c>
      <c r="L66">
        <v>0.245</v>
      </c>
      <c r="M66">
        <v>0.113</v>
      </c>
      <c r="N66">
        <v>0.11</v>
      </c>
      <c r="O66">
        <v>0.33100000000000002</v>
      </c>
      <c r="P66">
        <v>0.32</v>
      </c>
      <c r="Q66">
        <v>0.13</v>
      </c>
      <c r="R66">
        <v>0.13200000000000001</v>
      </c>
      <c r="S66">
        <v>0.11</v>
      </c>
      <c r="T66">
        <v>0.42</v>
      </c>
      <c r="U66">
        <v>0.2</v>
      </c>
      <c r="V66">
        <v>0.41299999999999998</v>
      </c>
      <c r="W66">
        <v>0.16200000000000001</v>
      </c>
      <c r="X66">
        <v>0.2</v>
      </c>
      <c r="Y66">
        <v>0.33</v>
      </c>
      <c r="Z66">
        <v>0.13200000000000001</v>
      </c>
      <c r="AA66">
        <v>0.17299999999999999</v>
      </c>
      <c r="AB66">
        <v>0.1</v>
      </c>
      <c r="AC66">
        <v>0.09</v>
      </c>
    </row>
    <row r="67" spans="1:29" x14ac:dyDescent="0.25">
      <c r="A67" s="2857"/>
      <c r="B67" s="2860"/>
      <c r="C67" s="2860"/>
      <c r="D67" s="2860"/>
      <c r="E67" s="2861"/>
      <c r="F67" t="s">
        <v>2111</v>
      </c>
      <c r="I67" t="s">
        <v>317</v>
      </c>
      <c r="J67">
        <v>1.39</v>
      </c>
      <c r="K67">
        <v>1.74</v>
      </c>
      <c r="L67">
        <v>0.85</v>
      </c>
      <c r="M67">
        <v>0.97</v>
      </c>
      <c r="N67">
        <v>1.83</v>
      </c>
      <c r="O67">
        <v>1.05</v>
      </c>
      <c r="P67">
        <v>1.5</v>
      </c>
      <c r="Q67">
        <v>2.27</v>
      </c>
      <c r="R67">
        <v>1</v>
      </c>
      <c r="S67">
        <v>2.1</v>
      </c>
      <c r="T67">
        <v>0.77400000000000002</v>
      </c>
      <c r="U67">
        <v>2.2599999999999998</v>
      </c>
      <c r="V67">
        <v>0.76400000000000001</v>
      </c>
      <c r="W67">
        <v>1.3</v>
      </c>
      <c r="X67">
        <v>1.88</v>
      </c>
      <c r="Y67">
        <v>1.51</v>
      </c>
      <c r="Z67">
        <v>1</v>
      </c>
      <c r="AA67">
        <v>1</v>
      </c>
      <c r="AB67">
        <v>3.4</v>
      </c>
      <c r="AC67">
        <v>4.0999999999999996</v>
      </c>
    </row>
    <row r="68" spans="1:29" x14ac:dyDescent="0.25">
      <c r="A68" s="2857"/>
      <c r="B68" s="2860"/>
      <c r="C68" s="2860"/>
      <c r="D68" s="2860"/>
      <c r="E68" s="2861"/>
      <c r="F68" t="s">
        <v>2028</v>
      </c>
      <c r="I68" t="s">
        <v>319</v>
      </c>
      <c r="J68">
        <v>0.14000000000000001</v>
      </c>
      <c r="K68">
        <v>0.13</v>
      </c>
      <c r="L68">
        <v>7.1999999999999995E-2</v>
      </c>
      <c r="M68">
        <v>0.17</v>
      </c>
      <c r="N68">
        <v>0.13</v>
      </c>
      <c r="O68">
        <v>0.104</v>
      </c>
      <c r="P68">
        <v>0.14000000000000001</v>
      </c>
      <c r="Q68">
        <v>0.27</v>
      </c>
      <c r="R68">
        <v>0.115</v>
      </c>
      <c r="S68">
        <v>0.1</v>
      </c>
      <c r="T68">
        <v>9.6000000000000002E-2</v>
      </c>
      <c r="U68">
        <v>0.13800000000000001</v>
      </c>
      <c r="V68">
        <v>9.4E-2</v>
      </c>
      <c r="W68">
        <v>0.2</v>
      </c>
      <c r="X68">
        <v>0.22</v>
      </c>
      <c r="Y68">
        <v>0.12</v>
      </c>
      <c r="Z68">
        <v>0.115</v>
      </c>
      <c r="AA68">
        <v>5.7000000000000002E-2</v>
      </c>
      <c r="AB68">
        <v>0.125</v>
      </c>
      <c r="AC68">
        <v>0.375</v>
      </c>
    </row>
    <row r="69" spans="1:29" x14ac:dyDescent="0.25">
      <c r="A69" s="2857"/>
      <c r="B69" s="2860"/>
      <c r="C69" s="2860"/>
      <c r="D69" s="2860"/>
      <c r="E69" s="2861"/>
      <c r="F69" t="s">
        <v>2014</v>
      </c>
      <c r="J69" t="s">
        <v>2121</v>
      </c>
      <c r="K69" t="s">
        <v>2121</v>
      </c>
      <c r="L69" t="s">
        <v>2121</v>
      </c>
      <c r="M69" t="s">
        <v>2121</v>
      </c>
      <c r="N69" t="s">
        <v>2121</v>
      </c>
      <c r="O69" t="s">
        <v>2121</v>
      </c>
      <c r="P69" t="s">
        <v>2121</v>
      </c>
      <c r="Q69" t="s">
        <v>2121</v>
      </c>
      <c r="R69" t="s">
        <v>2121</v>
      </c>
      <c r="S69" t="s">
        <v>2121</v>
      </c>
      <c r="T69" t="s">
        <v>2121</v>
      </c>
      <c r="U69" t="s">
        <v>2121</v>
      </c>
      <c r="V69" t="s">
        <v>2121</v>
      </c>
      <c r="W69" t="s">
        <v>2121</v>
      </c>
      <c r="X69" t="s">
        <v>2121</v>
      </c>
      <c r="Y69" t="s">
        <v>2121</v>
      </c>
      <c r="Z69" t="s">
        <v>2121</v>
      </c>
      <c r="AA69" t="s">
        <v>2121</v>
      </c>
      <c r="AB69" t="s">
        <v>2121</v>
      </c>
      <c r="AC69" t="s">
        <v>2121</v>
      </c>
    </row>
    <row r="70" spans="1:29" x14ac:dyDescent="0.25">
      <c r="A70" s="2857"/>
      <c r="B70" s="2860"/>
      <c r="C70" s="2860"/>
      <c r="D70" s="2860"/>
      <c r="E70" s="2861"/>
      <c r="F70" t="s">
        <v>2009</v>
      </c>
      <c r="I70" t="s">
        <v>214</v>
      </c>
      <c r="J70" t="s">
        <v>3</v>
      </c>
      <c r="K70" t="s">
        <v>3</v>
      </c>
      <c r="L70" t="s">
        <v>3</v>
      </c>
      <c r="M70" t="s">
        <v>3</v>
      </c>
      <c r="N70" t="s">
        <v>3</v>
      </c>
      <c r="O70" t="s">
        <v>3</v>
      </c>
      <c r="P70" t="s">
        <v>3</v>
      </c>
      <c r="Q70" t="s">
        <v>3</v>
      </c>
      <c r="R70" t="s">
        <v>3</v>
      </c>
      <c r="S70" t="s">
        <v>3</v>
      </c>
      <c r="T70" t="s">
        <v>3</v>
      </c>
      <c r="U70" t="s">
        <v>3</v>
      </c>
      <c r="V70" t="s">
        <v>3</v>
      </c>
      <c r="W70" t="s">
        <v>3</v>
      </c>
      <c r="X70" t="s">
        <v>3</v>
      </c>
      <c r="Y70" t="s">
        <v>3</v>
      </c>
      <c r="Z70" t="s">
        <v>3</v>
      </c>
      <c r="AA70" t="s">
        <v>3</v>
      </c>
      <c r="AB70" t="s">
        <v>3</v>
      </c>
      <c r="AC70" t="s">
        <v>3</v>
      </c>
    </row>
    <row r="71" spans="1:29" x14ac:dyDescent="0.25">
      <c r="A71" s="2857"/>
      <c r="B71" s="2860"/>
      <c r="C71" s="2860"/>
      <c r="D71" s="2860"/>
      <c r="E71" s="2861"/>
      <c r="F71" t="s">
        <v>2045</v>
      </c>
      <c r="I71" t="s">
        <v>215</v>
      </c>
      <c r="J71">
        <v>64</v>
      </c>
      <c r="K71">
        <v>72</v>
      </c>
      <c r="L71">
        <v>71</v>
      </c>
      <c r="M71">
        <v>79</v>
      </c>
      <c r="N71">
        <v>67</v>
      </c>
      <c r="O71">
        <v>73</v>
      </c>
      <c r="P71">
        <v>75</v>
      </c>
      <c r="Q71">
        <v>71</v>
      </c>
      <c r="R71">
        <v>77</v>
      </c>
      <c r="S71">
        <v>76</v>
      </c>
      <c r="T71">
        <v>81</v>
      </c>
      <c r="U71">
        <v>77</v>
      </c>
      <c r="V71">
        <v>75</v>
      </c>
      <c r="W71">
        <v>76</v>
      </c>
      <c r="X71">
        <v>63</v>
      </c>
      <c r="Y71">
        <v>68</v>
      </c>
      <c r="Z71">
        <v>77</v>
      </c>
      <c r="AA71">
        <v>72</v>
      </c>
      <c r="AB71">
        <v>74</v>
      </c>
      <c r="AC71">
        <v>75</v>
      </c>
    </row>
    <row r="72" spans="1:29" x14ac:dyDescent="0.25">
      <c r="A72" s="2857"/>
      <c r="B72" s="2860"/>
      <c r="C72" s="2860"/>
      <c r="D72" s="2860"/>
      <c r="E72" s="2861"/>
      <c r="F72" t="s">
        <v>2033</v>
      </c>
      <c r="I72" t="s">
        <v>317</v>
      </c>
      <c r="J72">
        <v>2.2400000000000002</v>
      </c>
      <c r="K72">
        <v>4.87</v>
      </c>
      <c r="L72">
        <v>0.88</v>
      </c>
      <c r="M72">
        <v>2.52</v>
      </c>
      <c r="N72">
        <v>2.6</v>
      </c>
      <c r="O72">
        <v>3</v>
      </c>
      <c r="P72">
        <v>1.7</v>
      </c>
      <c r="Q72">
        <v>3.5</v>
      </c>
      <c r="R72">
        <v>2.68</v>
      </c>
      <c r="S72">
        <v>1.83</v>
      </c>
      <c r="T72">
        <v>3.7</v>
      </c>
      <c r="U72">
        <v>4.46</v>
      </c>
      <c r="V72">
        <v>2.23</v>
      </c>
      <c r="W72">
        <v>4.3</v>
      </c>
      <c r="X72">
        <v>3</v>
      </c>
      <c r="Y72">
        <v>2.23</v>
      </c>
      <c r="Z72">
        <v>2.68</v>
      </c>
      <c r="AA72">
        <v>5.36</v>
      </c>
      <c r="AB72">
        <v>0.753</v>
      </c>
      <c r="AC72">
        <v>1.48</v>
      </c>
    </row>
    <row r="73" spans="1:29" x14ac:dyDescent="0.25">
      <c r="A73" s="2857"/>
      <c r="B73" s="2860"/>
      <c r="C73" s="2860"/>
      <c r="D73" s="2860"/>
      <c r="E73" s="2861"/>
      <c r="F73" t="s">
        <v>2027</v>
      </c>
      <c r="I73" t="s">
        <v>319</v>
      </c>
      <c r="J73">
        <v>0.105</v>
      </c>
      <c r="K73">
        <v>0.315</v>
      </c>
      <c r="L73">
        <v>0.08</v>
      </c>
      <c r="M73">
        <v>0.22</v>
      </c>
      <c r="N73">
        <v>0.17</v>
      </c>
      <c r="O73">
        <v>0.2</v>
      </c>
      <c r="P73">
        <v>0.1</v>
      </c>
      <c r="Q73">
        <v>0.2</v>
      </c>
      <c r="R73">
        <v>0.18</v>
      </c>
      <c r="S73">
        <v>0.13900000000000001</v>
      </c>
      <c r="T73">
        <v>0.13</v>
      </c>
      <c r="U73">
        <v>0.14000000000000001</v>
      </c>
      <c r="V73">
        <v>0.129</v>
      </c>
      <c r="W73">
        <v>0.20499999999999999</v>
      </c>
      <c r="X73">
        <v>0.1</v>
      </c>
      <c r="Y73">
        <v>0.15</v>
      </c>
      <c r="Z73">
        <v>0.18</v>
      </c>
      <c r="AA73">
        <v>0.245</v>
      </c>
      <c r="AB73">
        <v>9.5000000000000001E-2</v>
      </c>
      <c r="AC73">
        <v>0.13</v>
      </c>
    </row>
    <row r="74" spans="1:29" x14ac:dyDescent="0.25">
      <c r="A74" s="2860"/>
      <c r="B74" s="2860"/>
      <c r="C74" s="2860"/>
      <c r="D74" s="2860"/>
      <c r="E74" s="2861"/>
      <c r="F74" t="s">
        <v>2029</v>
      </c>
      <c r="I74" t="s">
        <v>317</v>
      </c>
      <c r="J74">
        <v>1.2</v>
      </c>
      <c r="K74">
        <v>1.81</v>
      </c>
      <c r="L74">
        <v>2.5</v>
      </c>
      <c r="M74">
        <v>1.91</v>
      </c>
      <c r="N74">
        <v>1.73</v>
      </c>
      <c r="O74">
        <v>5.14</v>
      </c>
      <c r="P74">
        <v>1.62</v>
      </c>
      <c r="Q74">
        <v>1.73</v>
      </c>
      <c r="R74">
        <v>2.12</v>
      </c>
      <c r="S74">
        <v>1.85</v>
      </c>
      <c r="T74">
        <v>3</v>
      </c>
      <c r="U74">
        <v>5.3</v>
      </c>
      <c r="V74">
        <v>2.4</v>
      </c>
      <c r="W74">
        <v>3.09</v>
      </c>
      <c r="X74">
        <v>3.02</v>
      </c>
      <c r="Y74">
        <v>3.81</v>
      </c>
      <c r="Z74">
        <v>2.12</v>
      </c>
      <c r="AA74">
        <v>6.12</v>
      </c>
      <c r="AB74">
        <v>2.4</v>
      </c>
      <c r="AC74">
        <v>1.63</v>
      </c>
    </row>
    <row r="75" spans="1:29" x14ac:dyDescent="0.25">
      <c r="A75" s="2860"/>
      <c r="B75" s="2860"/>
      <c r="C75" s="2860"/>
      <c r="D75" s="2860"/>
      <c r="E75" s="2861"/>
      <c r="F75" t="s">
        <v>2026</v>
      </c>
      <c r="I75" t="s">
        <v>319</v>
      </c>
      <c r="J75">
        <v>0.1</v>
      </c>
      <c r="K75">
        <v>0.115</v>
      </c>
      <c r="L75">
        <v>0.2</v>
      </c>
      <c r="M75">
        <v>0.14799999999999999</v>
      </c>
      <c r="N75">
        <v>0.25</v>
      </c>
      <c r="O75">
        <v>0.4</v>
      </c>
      <c r="P75">
        <v>0.11799999999999999</v>
      </c>
      <c r="Q75">
        <v>0.14000000000000001</v>
      </c>
      <c r="R75">
        <v>0.14000000000000001</v>
      </c>
      <c r="S75">
        <v>0.11</v>
      </c>
      <c r="T75">
        <v>0.15</v>
      </c>
      <c r="U75">
        <v>0.21</v>
      </c>
      <c r="V75">
        <v>0.13</v>
      </c>
      <c r="W75">
        <v>0.12</v>
      </c>
      <c r="X75">
        <v>0.16</v>
      </c>
      <c r="Y75">
        <v>0.13300000000000001</v>
      </c>
      <c r="Z75">
        <v>0.14000000000000001</v>
      </c>
      <c r="AA75">
        <v>0.21099999999999999</v>
      </c>
      <c r="AB75">
        <v>0.122</v>
      </c>
      <c r="AC75">
        <v>0.14000000000000001</v>
      </c>
    </row>
    <row r="76" spans="1:29" x14ac:dyDescent="0.25">
      <c r="A76" s="2860"/>
      <c r="B76" s="2860"/>
      <c r="C76" s="2860"/>
      <c r="D76" s="2860"/>
      <c r="E76" s="2861"/>
      <c r="F76" t="s">
        <v>2112</v>
      </c>
      <c r="I76" t="s">
        <v>317</v>
      </c>
      <c r="J76">
        <v>1.79</v>
      </c>
      <c r="K76">
        <v>1.25</v>
      </c>
      <c r="L76">
        <v>4.41</v>
      </c>
      <c r="M76">
        <v>5.0999999999999996</v>
      </c>
      <c r="N76">
        <v>4</v>
      </c>
      <c r="O76">
        <v>2.2400000000000002</v>
      </c>
      <c r="P76">
        <v>5.0999999999999996</v>
      </c>
      <c r="Q76">
        <v>2.2200000000000002</v>
      </c>
      <c r="R76">
        <v>4.18</v>
      </c>
      <c r="S76">
        <v>4.3499999999999996</v>
      </c>
      <c r="T76">
        <v>4.9000000000000004</v>
      </c>
      <c r="U76">
        <v>9.48</v>
      </c>
      <c r="V76">
        <v>3.33</v>
      </c>
      <c r="W76">
        <v>5.58</v>
      </c>
      <c r="X76">
        <v>2.68</v>
      </c>
      <c r="Y76">
        <v>7.44</v>
      </c>
      <c r="Z76">
        <v>4.18</v>
      </c>
      <c r="AA76">
        <v>2.42</v>
      </c>
      <c r="AB76">
        <v>1.3</v>
      </c>
      <c r="AC76">
        <v>4.3</v>
      </c>
    </row>
    <row r="77" spans="1:29" x14ac:dyDescent="0.25">
      <c r="A77" s="2860"/>
      <c r="B77" s="2860"/>
      <c r="C77" s="2860"/>
      <c r="D77" s="2860"/>
      <c r="E77" s="2861"/>
      <c r="F77" t="s">
        <v>2051</v>
      </c>
      <c r="I77" t="s">
        <v>319</v>
      </c>
      <c r="J77">
        <v>0.122</v>
      </c>
      <c r="K77">
        <v>0.12</v>
      </c>
      <c r="L77">
        <v>0.20499999999999999</v>
      </c>
      <c r="M77">
        <v>0.3</v>
      </c>
      <c r="N77">
        <v>0.28000000000000003</v>
      </c>
      <c r="O77">
        <v>0.155</v>
      </c>
      <c r="P77">
        <v>0.25</v>
      </c>
      <c r="Q77">
        <v>0.13</v>
      </c>
      <c r="R77">
        <v>0.19</v>
      </c>
      <c r="S77">
        <v>0.25</v>
      </c>
      <c r="T77">
        <v>0.15</v>
      </c>
      <c r="U77">
        <v>0.38</v>
      </c>
      <c r="V77">
        <v>0.27</v>
      </c>
      <c r="W77">
        <v>0.42499999999999999</v>
      </c>
      <c r="X77">
        <v>0.12</v>
      </c>
      <c r="Y77">
        <v>0.36</v>
      </c>
      <c r="Z77">
        <v>0.19</v>
      </c>
      <c r="AA77">
        <v>0.115</v>
      </c>
      <c r="AB77">
        <v>0.14000000000000001</v>
      </c>
      <c r="AC77">
        <v>0.25</v>
      </c>
    </row>
    <row r="78" spans="1:29" x14ac:dyDescent="0.25">
      <c r="A78" s="2860"/>
      <c r="B78" s="2860"/>
      <c r="C78" s="2860"/>
      <c r="D78" s="2860"/>
      <c r="E78" s="2861"/>
      <c r="F78" t="s">
        <v>2012</v>
      </c>
      <c r="I78" t="s">
        <v>317</v>
      </c>
      <c r="J78">
        <v>4.82</v>
      </c>
      <c r="K78">
        <v>2.52</v>
      </c>
      <c r="L78">
        <v>4.4000000000000004</v>
      </c>
      <c r="M78">
        <v>1.08</v>
      </c>
      <c r="N78">
        <v>0.81</v>
      </c>
      <c r="O78">
        <v>3.96</v>
      </c>
      <c r="P78">
        <v>4.37</v>
      </c>
      <c r="Q78">
        <v>2.42</v>
      </c>
      <c r="R78">
        <v>2.4</v>
      </c>
      <c r="S78">
        <v>1.05</v>
      </c>
      <c r="T78">
        <v>6.1</v>
      </c>
      <c r="U78">
        <v>3.03</v>
      </c>
      <c r="V78">
        <v>4.6399999999999997</v>
      </c>
      <c r="W78">
        <v>2.5499999999999998</v>
      </c>
      <c r="X78">
        <v>4.9000000000000004</v>
      </c>
      <c r="Y78">
        <v>4.37</v>
      </c>
      <c r="Z78">
        <v>2.4</v>
      </c>
      <c r="AA78">
        <v>3.82</v>
      </c>
      <c r="AB78">
        <v>2.23</v>
      </c>
      <c r="AC78">
        <v>0.78</v>
      </c>
    </row>
    <row r="79" spans="1:29" x14ac:dyDescent="0.25">
      <c r="A79" s="2860"/>
      <c r="B79" s="2860"/>
      <c r="C79" s="2860"/>
      <c r="D79" s="2860"/>
      <c r="E79" s="2861"/>
      <c r="F79" t="s">
        <v>2024</v>
      </c>
      <c r="I79" t="s">
        <v>319</v>
      </c>
      <c r="J79">
        <v>0.22</v>
      </c>
      <c r="K79">
        <v>0.215</v>
      </c>
      <c r="L79">
        <v>0.27500000000000002</v>
      </c>
      <c r="M79">
        <v>7.4999999999999997E-2</v>
      </c>
      <c r="N79">
        <v>0.08</v>
      </c>
      <c r="O79">
        <v>0.25</v>
      </c>
      <c r="P79">
        <v>0.52500000000000002</v>
      </c>
      <c r="Q79">
        <v>0.12</v>
      </c>
      <c r="R79">
        <v>0.13</v>
      </c>
      <c r="S79">
        <v>6.5000000000000002E-2</v>
      </c>
      <c r="T79">
        <v>0.21</v>
      </c>
      <c r="U79">
        <v>0.12</v>
      </c>
      <c r="V79">
        <v>0.24</v>
      </c>
      <c r="W79">
        <v>0.12</v>
      </c>
      <c r="X79">
        <v>0.2</v>
      </c>
      <c r="Y79">
        <v>0.215</v>
      </c>
      <c r="Z79">
        <v>0.13</v>
      </c>
      <c r="AA79">
        <v>0.18</v>
      </c>
      <c r="AB79">
        <v>0.14499999999999999</v>
      </c>
      <c r="AC79">
        <v>0.08</v>
      </c>
    </row>
    <row r="80" spans="1:29" x14ac:dyDescent="0.25">
      <c r="A80" s="2860"/>
      <c r="B80" s="2860"/>
      <c r="C80" s="2860"/>
      <c r="D80" s="2860"/>
      <c r="E80" s="2861"/>
      <c r="F80" t="s">
        <v>2017</v>
      </c>
      <c r="I80" t="s">
        <v>317</v>
      </c>
      <c r="J80">
        <v>1.9</v>
      </c>
      <c r="K80">
        <v>2.17</v>
      </c>
      <c r="L80">
        <v>1.3</v>
      </c>
      <c r="M80">
        <v>0.9</v>
      </c>
      <c r="N80">
        <v>2.58</v>
      </c>
      <c r="O80">
        <v>1.43</v>
      </c>
      <c r="P80">
        <v>2.23</v>
      </c>
      <c r="Q80">
        <v>2.68</v>
      </c>
      <c r="R80">
        <v>1.83</v>
      </c>
      <c r="S80">
        <v>2.4</v>
      </c>
      <c r="T80">
        <v>0.77500000000000002</v>
      </c>
      <c r="U80">
        <v>2.78</v>
      </c>
      <c r="V80">
        <v>0.82499999999999996</v>
      </c>
      <c r="W80">
        <v>1.5</v>
      </c>
      <c r="X80">
        <v>2.35</v>
      </c>
      <c r="Y80">
        <v>1.9</v>
      </c>
      <c r="Z80">
        <v>1.83</v>
      </c>
      <c r="AA80">
        <v>1.6</v>
      </c>
      <c r="AB80">
        <v>4.3600000000000003</v>
      </c>
      <c r="AC80">
        <v>5.2</v>
      </c>
    </row>
    <row r="81" spans="1:29" x14ac:dyDescent="0.25">
      <c r="A81" s="2860"/>
      <c r="B81" s="2860"/>
      <c r="C81" s="2860"/>
      <c r="D81" s="2860"/>
      <c r="E81" s="2861"/>
      <c r="F81" t="s">
        <v>2022</v>
      </c>
      <c r="I81" t="s">
        <v>319</v>
      </c>
      <c r="J81">
        <v>0.18</v>
      </c>
      <c r="K81">
        <v>0.155</v>
      </c>
      <c r="L81">
        <v>0.17</v>
      </c>
      <c r="M81">
        <v>0.11</v>
      </c>
      <c r="N81">
        <v>0.2</v>
      </c>
      <c r="O81">
        <v>0.16500000000000001</v>
      </c>
      <c r="P81">
        <v>0.17</v>
      </c>
      <c r="Q81">
        <v>0.22</v>
      </c>
      <c r="R81">
        <v>0.17</v>
      </c>
      <c r="S81">
        <v>0.1</v>
      </c>
      <c r="T81">
        <v>7.0000000000000007E-2</v>
      </c>
      <c r="U81">
        <v>9.1999999999999998E-2</v>
      </c>
      <c r="V81">
        <v>7.4999999999999997E-2</v>
      </c>
      <c r="W81">
        <v>7.4999999999999997E-2</v>
      </c>
      <c r="X81">
        <v>0.1</v>
      </c>
      <c r="Y81">
        <v>0.14099999999999999</v>
      </c>
      <c r="Z81">
        <v>0.17</v>
      </c>
      <c r="AA81">
        <v>0.17299999999999999</v>
      </c>
      <c r="AB81">
        <v>0.24</v>
      </c>
      <c r="AC81">
        <v>0.23</v>
      </c>
    </row>
    <row r="82" spans="1:29" x14ac:dyDescent="0.25">
      <c r="J82" t="s">
        <v>2122</v>
      </c>
      <c r="K82" t="s">
        <v>2122</v>
      </c>
      <c r="L82" t="s">
        <v>2122</v>
      </c>
      <c r="M82" t="s">
        <v>2122</v>
      </c>
      <c r="N82" t="s">
        <v>2122</v>
      </c>
      <c r="O82" t="s">
        <v>2122</v>
      </c>
      <c r="P82" t="s">
        <v>2122</v>
      </c>
      <c r="Q82" t="s">
        <v>2122</v>
      </c>
      <c r="R82" t="s">
        <v>2122</v>
      </c>
      <c r="S82" t="s">
        <v>2122</v>
      </c>
      <c r="T82" t="s">
        <v>2122</v>
      </c>
      <c r="U82" t="s">
        <v>2122</v>
      </c>
      <c r="V82" t="s">
        <v>2122</v>
      </c>
      <c r="W82" t="s">
        <v>2122</v>
      </c>
      <c r="X82" t="s">
        <v>2122</v>
      </c>
      <c r="Y82" t="s">
        <v>2122</v>
      </c>
      <c r="Z82" t="s">
        <v>2122</v>
      </c>
      <c r="AA82" t="s">
        <v>2122</v>
      </c>
      <c r="AB82" t="s">
        <v>2122</v>
      </c>
      <c r="AC82" t="s">
        <v>2122</v>
      </c>
    </row>
    <row r="83" spans="1:29" x14ac:dyDescent="0.25">
      <c r="I83" t="s">
        <v>214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  <c r="O83" t="s">
        <v>3</v>
      </c>
      <c r="P83" t="s">
        <v>3</v>
      </c>
      <c r="Q83" t="s">
        <v>3</v>
      </c>
      <c r="R83" t="s">
        <v>3</v>
      </c>
      <c r="S83" t="s">
        <v>3</v>
      </c>
      <c r="T83" t="s">
        <v>3</v>
      </c>
      <c r="U83" t="s">
        <v>3</v>
      </c>
      <c r="V83" t="s">
        <v>3</v>
      </c>
      <c r="W83" t="s">
        <v>3</v>
      </c>
      <c r="X83" t="s">
        <v>3</v>
      </c>
      <c r="Y83" t="s">
        <v>3</v>
      </c>
      <c r="Z83" t="s">
        <v>3</v>
      </c>
      <c r="AA83" t="s">
        <v>3</v>
      </c>
      <c r="AB83" t="s">
        <v>3</v>
      </c>
      <c r="AC83" t="s">
        <v>3</v>
      </c>
    </row>
    <row r="84" spans="1:29" x14ac:dyDescent="0.25">
      <c r="I84" t="s">
        <v>215</v>
      </c>
      <c r="J84">
        <v>17</v>
      </c>
      <c r="K84">
        <v>19</v>
      </c>
      <c r="L84">
        <v>8</v>
      </c>
      <c r="M84">
        <v>13</v>
      </c>
      <c r="N84">
        <v>11</v>
      </c>
      <c r="O84">
        <v>18</v>
      </c>
      <c r="P84">
        <v>14</v>
      </c>
      <c r="Q84">
        <v>11</v>
      </c>
      <c r="R84">
        <v>14</v>
      </c>
      <c r="S84">
        <v>13</v>
      </c>
      <c r="T84">
        <v>10</v>
      </c>
      <c r="U84">
        <v>13</v>
      </c>
      <c r="V84">
        <v>16</v>
      </c>
      <c r="W84">
        <v>15</v>
      </c>
      <c r="X84">
        <v>10</v>
      </c>
      <c r="Y84">
        <v>11</v>
      </c>
      <c r="Z84">
        <v>14</v>
      </c>
      <c r="AA84">
        <v>10</v>
      </c>
      <c r="AB84">
        <v>16</v>
      </c>
      <c r="AC84">
        <v>13</v>
      </c>
    </row>
    <row r="85" spans="1:29" x14ac:dyDescent="0.25">
      <c r="I85" t="s">
        <v>317</v>
      </c>
      <c r="J85">
        <v>0.1</v>
      </c>
      <c r="K85">
        <v>12.1</v>
      </c>
      <c r="L85">
        <v>0.255</v>
      </c>
      <c r="M85">
        <v>0.56000000000000005</v>
      </c>
      <c r="N85">
        <v>0.7</v>
      </c>
      <c r="O85">
        <v>0.62</v>
      </c>
      <c r="P85">
        <v>0.48199999999999998</v>
      </c>
      <c r="Q85">
        <v>0.62</v>
      </c>
      <c r="R85">
        <v>6.62</v>
      </c>
      <c r="S85">
        <v>2</v>
      </c>
      <c r="T85">
        <v>0.79200000000000004</v>
      </c>
      <c r="U85">
        <v>2.7</v>
      </c>
      <c r="V85">
        <v>0.48499999999999999</v>
      </c>
      <c r="W85">
        <v>0.62</v>
      </c>
      <c r="X85">
        <v>0.48499999999999999</v>
      </c>
      <c r="Y85">
        <v>0.49099999999999999</v>
      </c>
      <c r="Z85">
        <v>6.62</v>
      </c>
      <c r="AA85">
        <v>1.04</v>
      </c>
      <c r="AB85">
        <v>0.52</v>
      </c>
      <c r="AC85">
        <v>1.29</v>
      </c>
    </row>
    <row r="86" spans="1:29" x14ac:dyDescent="0.25">
      <c r="I86" t="s">
        <v>319</v>
      </c>
      <c r="J86">
        <v>0.01</v>
      </c>
      <c r="K86">
        <v>0.91</v>
      </c>
      <c r="L86">
        <v>5.6000000000000001E-2</v>
      </c>
      <c r="M86">
        <v>0.114</v>
      </c>
      <c r="N86">
        <v>0.15</v>
      </c>
      <c r="O86">
        <v>8.5000000000000006E-2</v>
      </c>
      <c r="P86">
        <v>0.11899999999999999</v>
      </c>
      <c r="Q86">
        <v>0.32</v>
      </c>
      <c r="R86">
        <v>0.74</v>
      </c>
      <c r="S86">
        <v>0.29499999999999998</v>
      </c>
      <c r="T86">
        <v>0.16600000000000001</v>
      </c>
      <c r="U86">
        <v>0.34799999999999998</v>
      </c>
      <c r="V86">
        <v>8.5000000000000006E-2</v>
      </c>
      <c r="W86">
        <v>9.2999999999999999E-2</v>
      </c>
      <c r="X86">
        <v>9.6000000000000002E-2</v>
      </c>
      <c r="Y86">
        <v>9.8000000000000004E-2</v>
      </c>
      <c r="Z86">
        <v>0.74</v>
      </c>
      <c r="AA86">
        <v>0.48499999999999999</v>
      </c>
      <c r="AB86">
        <v>0.11</v>
      </c>
      <c r="AC86">
        <v>0.28999999999999998</v>
      </c>
    </row>
    <row r="87" spans="1:29" x14ac:dyDescent="0.25">
      <c r="I87" t="s">
        <v>317</v>
      </c>
      <c r="J87">
        <v>0.37</v>
      </c>
      <c r="K87">
        <v>0.5</v>
      </c>
      <c r="L87">
        <v>0.6</v>
      </c>
      <c r="M87">
        <v>9.1</v>
      </c>
      <c r="N87">
        <v>0.7</v>
      </c>
      <c r="O87">
        <v>11.3</v>
      </c>
      <c r="P87">
        <v>0.95099999999999996</v>
      </c>
      <c r="Q87">
        <v>0.56999999999999995</v>
      </c>
      <c r="R87">
        <v>0.46899999999999997</v>
      </c>
      <c r="S87">
        <v>0.45500000000000002</v>
      </c>
      <c r="T87">
        <v>0.7</v>
      </c>
      <c r="U87">
        <v>1.02</v>
      </c>
      <c r="V87">
        <v>0.47</v>
      </c>
      <c r="W87">
        <v>0.54500000000000004</v>
      </c>
      <c r="X87">
        <v>0.57499999999999996</v>
      </c>
      <c r="Y87">
        <v>0.59</v>
      </c>
      <c r="Z87">
        <v>0.46899999999999997</v>
      </c>
      <c r="AA87">
        <v>3.81</v>
      </c>
      <c r="AB87">
        <v>0.33700000000000002</v>
      </c>
      <c r="AC87">
        <v>0.5</v>
      </c>
    </row>
    <row r="88" spans="1:29" x14ac:dyDescent="0.25">
      <c r="I88" t="s">
        <v>319</v>
      </c>
      <c r="J88">
        <v>3.6999999999999998E-2</v>
      </c>
      <c r="K88">
        <v>0.10199999999999999</v>
      </c>
      <c r="L88">
        <v>0.14899999999999999</v>
      </c>
      <c r="M88">
        <v>0.5</v>
      </c>
      <c r="N88">
        <v>0.16300000000000001</v>
      </c>
      <c r="O88">
        <v>1.59</v>
      </c>
      <c r="P88">
        <v>0.18</v>
      </c>
      <c r="Q88">
        <v>0.11799999999999999</v>
      </c>
      <c r="R88">
        <v>8.3000000000000004E-2</v>
      </c>
      <c r="S88">
        <v>0.2</v>
      </c>
      <c r="T88">
        <v>0.12</v>
      </c>
      <c r="U88">
        <v>0.19</v>
      </c>
      <c r="V88">
        <v>9.2999999999999999E-2</v>
      </c>
      <c r="W88">
        <v>0.10299999999999999</v>
      </c>
      <c r="X88">
        <v>0.11899999999999999</v>
      </c>
      <c r="Y88">
        <v>0.11</v>
      </c>
      <c r="Z88">
        <v>8.3000000000000004E-2</v>
      </c>
      <c r="AA88">
        <v>0.41499999999999998</v>
      </c>
      <c r="AB88">
        <v>5.8999999999999997E-2</v>
      </c>
      <c r="AC88">
        <v>8.3000000000000004E-2</v>
      </c>
    </row>
    <row r="89" spans="1:29" x14ac:dyDescent="0.25">
      <c r="I89" t="s">
        <v>317</v>
      </c>
      <c r="J89">
        <v>0.37</v>
      </c>
      <c r="K89">
        <v>1.7</v>
      </c>
      <c r="L89">
        <v>1.1000000000000001</v>
      </c>
      <c r="M89">
        <v>0.61</v>
      </c>
      <c r="N89">
        <v>0.76500000000000001</v>
      </c>
      <c r="O89">
        <v>0.5</v>
      </c>
      <c r="P89">
        <v>2.33</v>
      </c>
      <c r="Q89">
        <v>0.48499999999999999</v>
      </c>
      <c r="R89">
        <v>1.19</v>
      </c>
      <c r="S89">
        <v>0.5</v>
      </c>
      <c r="T89">
        <v>0.6</v>
      </c>
      <c r="U89">
        <v>0.52500000000000002</v>
      </c>
      <c r="V89">
        <v>5.3</v>
      </c>
      <c r="W89">
        <v>9.6999999999999993</v>
      </c>
      <c r="X89">
        <v>5.46</v>
      </c>
      <c r="Y89">
        <v>0.76500000000000001</v>
      </c>
      <c r="Z89">
        <v>1.19</v>
      </c>
      <c r="AA89">
        <v>0.45</v>
      </c>
      <c r="AB89">
        <v>0.4</v>
      </c>
      <c r="AC89">
        <v>0.48</v>
      </c>
    </row>
    <row r="90" spans="1:29" x14ac:dyDescent="0.25">
      <c r="I90" t="s">
        <v>319</v>
      </c>
      <c r="J90">
        <v>3.6999999999999998E-2</v>
      </c>
      <c r="K90">
        <v>0.31</v>
      </c>
      <c r="L90">
        <v>0.185</v>
      </c>
      <c r="M90">
        <v>0.128</v>
      </c>
      <c r="N90">
        <v>0.16300000000000001</v>
      </c>
      <c r="O90">
        <v>8.4000000000000005E-2</v>
      </c>
      <c r="P90">
        <v>0.30399999999999999</v>
      </c>
      <c r="Q90">
        <v>8.7999999999999995E-2</v>
      </c>
      <c r="R90">
        <v>0.26</v>
      </c>
      <c r="S90">
        <v>0.3</v>
      </c>
      <c r="T90">
        <v>0.13</v>
      </c>
      <c r="U90">
        <v>7.0000000000000007E-2</v>
      </c>
      <c r="V90">
        <v>0.67</v>
      </c>
      <c r="W90">
        <v>0.83499999999999996</v>
      </c>
      <c r="X90">
        <v>0.77</v>
      </c>
      <c r="Y90">
        <v>0.16600000000000001</v>
      </c>
      <c r="Z90">
        <v>0.26</v>
      </c>
      <c r="AA90">
        <v>0.31</v>
      </c>
      <c r="AB90">
        <v>9.6000000000000002E-2</v>
      </c>
      <c r="AC90">
        <v>9.9000000000000005E-2</v>
      </c>
    </row>
    <row r="91" spans="1:29" x14ac:dyDescent="0.25">
      <c r="I91" t="s">
        <v>317</v>
      </c>
      <c r="J91">
        <v>1.3</v>
      </c>
      <c r="K91">
        <v>0.5</v>
      </c>
      <c r="L91">
        <v>3.41</v>
      </c>
      <c r="M91">
        <v>0.3</v>
      </c>
      <c r="N91">
        <v>0.45</v>
      </c>
      <c r="O91">
        <v>0.8</v>
      </c>
      <c r="P91">
        <v>1.99</v>
      </c>
      <c r="Q91">
        <v>0.78</v>
      </c>
      <c r="R91">
        <v>0.43</v>
      </c>
      <c r="S91">
        <v>0.25</v>
      </c>
      <c r="T91">
        <v>2.8</v>
      </c>
      <c r="U91">
        <v>0.55000000000000004</v>
      </c>
      <c r="V91">
        <v>0.69</v>
      </c>
      <c r="W91">
        <v>0.9</v>
      </c>
      <c r="X91">
        <v>5.75</v>
      </c>
      <c r="Y91">
        <v>18.5</v>
      </c>
      <c r="Z91">
        <v>0.43</v>
      </c>
      <c r="AA91">
        <v>0.5</v>
      </c>
      <c r="AB91">
        <v>0.45</v>
      </c>
      <c r="AC91">
        <v>0.30499999999999999</v>
      </c>
    </row>
    <row r="92" spans="1:29" x14ac:dyDescent="0.25">
      <c r="I92" t="s">
        <v>319</v>
      </c>
      <c r="J92">
        <v>0.13</v>
      </c>
      <c r="K92">
        <v>7.4999999999999997E-2</v>
      </c>
      <c r="L92">
        <v>0.84499999999999997</v>
      </c>
      <c r="M92">
        <v>5.2999999999999999E-2</v>
      </c>
      <c r="N92">
        <v>0.10100000000000001</v>
      </c>
      <c r="O92">
        <v>0.156</v>
      </c>
      <c r="P92">
        <v>0.40500000000000003</v>
      </c>
      <c r="Q92">
        <v>0.158</v>
      </c>
      <c r="R92">
        <v>8.5999999999999993E-2</v>
      </c>
      <c r="S92">
        <v>3.7999999999999999E-2</v>
      </c>
      <c r="T92">
        <v>0.187</v>
      </c>
      <c r="U92">
        <v>7.5999999999999998E-2</v>
      </c>
      <c r="V92">
        <v>0.112</v>
      </c>
      <c r="W92">
        <v>0.161</v>
      </c>
      <c r="X92">
        <v>0.8</v>
      </c>
      <c r="Y92">
        <v>1.5</v>
      </c>
      <c r="Z92">
        <v>8.5999999999999993E-2</v>
      </c>
      <c r="AA92">
        <v>0.22</v>
      </c>
      <c r="AB92">
        <v>8.7999999999999995E-2</v>
      </c>
      <c r="AC92">
        <v>4.8000000000000001E-2</v>
      </c>
    </row>
    <row r="93" spans="1:29" x14ac:dyDescent="0.25">
      <c r="I93" t="s">
        <v>317</v>
      </c>
      <c r="J93">
        <v>5</v>
      </c>
      <c r="K93">
        <v>0.47</v>
      </c>
      <c r="L93">
        <v>0.44</v>
      </c>
      <c r="M93">
        <v>0.3</v>
      </c>
      <c r="N93">
        <v>0.69</v>
      </c>
      <c r="O93">
        <v>4.18</v>
      </c>
      <c r="P93">
        <v>0.36</v>
      </c>
      <c r="Q93">
        <v>15</v>
      </c>
      <c r="R93">
        <v>1.48</v>
      </c>
      <c r="S93">
        <v>0.71</v>
      </c>
      <c r="T93">
        <v>0.56000000000000005</v>
      </c>
      <c r="U93">
        <v>0.44600000000000001</v>
      </c>
      <c r="V93">
        <v>0.48</v>
      </c>
      <c r="W93">
        <v>0.29399999999999998</v>
      </c>
      <c r="X93">
        <v>0.505</v>
      </c>
      <c r="Y93">
        <v>0.5</v>
      </c>
      <c r="Z93">
        <v>1.48</v>
      </c>
      <c r="AA93">
        <v>0.54</v>
      </c>
      <c r="AB93">
        <v>0.45</v>
      </c>
      <c r="AC93">
        <v>0.59499999999999997</v>
      </c>
    </row>
    <row r="94" spans="1:29" x14ac:dyDescent="0.25">
      <c r="I94" t="s">
        <v>319</v>
      </c>
      <c r="J94">
        <v>0.52500000000000002</v>
      </c>
      <c r="K94">
        <v>8.6999999999999994E-2</v>
      </c>
      <c r="L94">
        <v>0.108</v>
      </c>
      <c r="M94">
        <v>0.05</v>
      </c>
      <c r="N94">
        <v>0.16</v>
      </c>
      <c r="O94">
        <v>0.57999999999999996</v>
      </c>
      <c r="P94">
        <v>5.0999999999999997E-2</v>
      </c>
      <c r="Q94">
        <v>2.0299999999999998</v>
      </c>
      <c r="R94">
        <v>0.308</v>
      </c>
      <c r="S94">
        <v>0.16200000000000001</v>
      </c>
      <c r="T94">
        <v>0.104</v>
      </c>
      <c r="U94">
        <v>5.8999999999999997E-2</v>
      </c>
      <c r="V94">
        <v>0.08</v>
      </c>
      <c r="W94">
        <v>6.0999999999999999E-2</v>
      </c>
      <c r="X94">
        <v>0.09</v>
      </c>
      <c r="Y94">
        <v>8.7999999999999995E-2</v>
      </c>
      <c r="Z94">
        <v>0.308</v>
      </c>
      <c r="AA94">
        <v>0.44</v>
      </c>
      <c r="AB94">
        <v>8.7999999999999995E-2</v>
      </c>
      <c r="AC94">
        <v>0.13400000000000001</v>
      </c>
    </row>
    <row r="101" spans="6:21" x14ac:dyDescent="0.25">
      <c r="I101" t="s">
        <v>2123</v>
      </c>
      <c r="J101" t="s">
        <v>2115</v>
      </c>
      <c r="K101" t="s">
        <v>2116</v>
      </c>
      <c r="L101" t="s">
        <v>3</v>
      </c>
      <c r="M101">
        <v>15</v>
      </c>
      <c r="N101">
        <v>9.9000000000000005E-2</v>
      </c>
      <c r="O101">
        <v>1.0999999999999999E-2</v>
      </c>
      <c r="P101">
        <v>0.06</v>
      </c>
      <c r="Q101">
        <v>3.0000000000000001E-3</v>
      </c>
      <c r="R101">
        <v>8.3000000000000004E-2</v>
      </c>
      <c r="S101">
        <v>5.0000000000000001E-3</v>
      </c>
      <c r="T101">
        <v>0.23200000000000001</v>
      </c>
      <c r="U101">
        <v>1.0999999999999999E-2</v>
      </c>
    </row>
    <row r="102" spans="6:21" x14ac:dyDescent="0.25">
      <c r="I102" t="s">
        <v>2124</v>
      </c>
      <c r="J102" t="s">
        <v>2115</v>
      </c>
      <c r="K102" t="s">
        <v>2116</v>
      </c>
      <c r="L102" t="s">
        <v>3</v>
      </c>
      <c r="M102">
        <v>18</v>
      </c>
      <c r="N102">
        <v>0.23799999999999999</v>
      </c>
      <c r="O102">
        <v>2.1999999999999999E-2</v>
      </c>
      <c r="P102">
        <v>0.06</v>
      </c>
      <c r="Q102">
        <v>3.0000000000000001E-3</v>
      </c>
      <c r="R102">
        <v>6.4000000000000001E-2</v>
      </c>
      <c r="S102">
        <v>5.0000000000000001E-3</v>
      </c>
      <c r="T102">
        <v>9.2999999999999999E-2</v>
      </c>
      <c r="U102">
        <v>1.0999999999999999E-2</v>
      </c>
    </row>
    <row r="103" spans="6:21" x14ac:dyDescent="0.25">
      <c r="F103" t="s">
        <v>2009</v>
      </c>
      <c r="I103" t="s">
        <v>2125</v>
      </c>
      <c r="J103" t="s">
        <v>2115</v>
      </c>
      <c r="K103" t="s">
        <v>2116</v>
      </c>
      <c r="L103" t="s">
        <v>3</v>
      </c>
      <c r="M103">
        <v>12</v>
      </c>
      <c r="N103">
        <v>4.8000000000000001E-2</v>
      </c>
      <c r="O103">
        <v>5.0000000000000001E-3</v>
      </c>
      <c r="P103">
        <v>0.104</v>
      </c>
      <c r="Q103">
        <v>8.9999999999999993E-3</v>
      </c>
      <c r="R103">
        <v>0.251</v>
      </c>
      <c r="S103">
        <v>1.2E-2</v>
      </c>
      <c r="T103">
        <v>0.252</v>
      </c>
      <c r="U103">
        <v>1.7999999999999999E-2</v>
      </c>
    </row>
    <row r="104" spans="6:21" x14ac:dyDescent="0.25">
      <c r="F104" t="s">
        <v>2010</v>
      </c>
      <c r="I104" t="s">
        <v>2126</v>
      </c>
      <c r="J104" t="s">
        <v>2115</v>
      </c>
      <c r="K104" t="s">
        <v>2116</v>
      </c>
      <c r="L104" t="s">
        <v>3</v>
      </c>
      <c r="M104">
        <v>20</v>
      </c>
      <c r="N104">
        <v>9.9000000000000005E-2</v>
      </c>
      <c r="O104">
        <v>0.01</v>
      </c>
      <c r="P104">
        <v>9.0999999999999998E-2</v>
      </c>
      <c r="Q104">
        <v>1.0999999999999999E-2</v>
      </c>
      <c r="R104">
        <v>0.24</v>
      </c>
      <c r="S104">
        <v>1.4999999999999999E-2</v>
      </c>
      <c r="T104">
        <v>0.06</v>
      </c>
      <c r="U104">
        <v>4.0000000000000001E-3</v>
      </c>
    </row>
    <row r="105" spans="6:21" x14ac:dyDescent="0.25">
      <c r="F105" t="s">
        <v>2011</v>
      </c>
      <c r="I105" t="s">
        <v>2127</v>
      </c>
      <c r="J105" t="s">
        <v>2115</v>
      </c>
      <c r="K105" t="s">
        <v>2116</v>
      </c>
      <c r="L105" t="s">
        <v>3</v>
      </c>
      <c r="M105">
        <v>14</v>
      </c>
      <c r="N105">
        <v>0.11600000000000001</v>
      </c>
      <c r="O105">
        <v>7.0000000000000001E-3</v>
      </c>
      <c r="P105">
        <v>4.1000000000000002E-2</v>
      </c>
      <c r="Q105">
        <v>4.0000000000000001E-3</v>
      </c>
      <c r="R105">
        <v>0.184</v>
      </c>
      <c r="S105">
        <v>1.0999999999999999E-2</v>
      </c>
      <c r="T105">
        <v>0.04</v>
      </c>
      <c r="U105">
        <v>4.0000000000000001E-3</v>
      </c>
    </row>
    <row r="106" spans="6:21" x14ac:dyDescent="0.25">
      <c r="F106" t="s">
        <v>2012</v>
      </c>
      <c r="I106" t="s">
        <v>2128</v>
      </c>
      <c r="J106" t="s">
        <v>2115</v>
      </c>
      <c r="K106" t="s">
        <v>2116</v>
      </c>
      <c r="L106" t="s">
        <v>3</v>
      </c>
      <c r="M106">
        <v>20</v>
      </c>
      <c r="N106">
        <v>0.127</v>
      </c>
      <c r="O106">
        <v>7.0000000000000001E-3</v>
      </c>
      <c r="P106">
        <v>0.23200000000000001</v>
      </c>
      <c r="Q106">
        <v>8.9999999999999993E-3</v>
      </c>
      <c r="R106">
        <v>0.10199999999999999</v>
      </c>
      <c r="S106">
        <v>7.0000000000000001E-3</v>
      </c>
      <c r="T106">
        <v>0.189</v>
      </c>
      <c r="U106">
        <v>8.9999999999999993E-3</v>
      </c>
    </row>
    <row r="107" spans="6:21" x14ac:dyDescent="0.25">
      <c r="F107" t="s">
        <v>2013</v>
      </c>
      <c r="I107" t="s">
        <v>2129</v>
      </c>
      <c r="J107" t="s">
        <v>2115</v>
      </c>
      <c r="K107" t="s">
        <v>2116</v>
      </c>
      <c r="L107" t="s">
        <v>3</v>
      </c>
      <c r="M107">
        <v>21</v>
      </c>
      <c r="N107">
        <v>0.115</v>
      </c>
      <c r="O107">
        <v>5.0000000000000001E-3</v>
      </c>
      <c r="P107">
        <v>7.3999999999999996E-2</v>
      </c>
      <c r="Q107">
        <v>4.0000000000000001E-3</v>
      </c>
      <c r="R107">
        <v>0.24099999999999999</v>
      </c>
      <c r="S107">
        <v>2.1000000000000001E-2</v>
      </c>
      <c r="T107">
        <v>0.14599999999999999</v>
      </c>
      <c r="U107">
        <v>8.0000000000000002E-3</v>
      </c>
    </row>
    <row r="108" spans="6:21" x14ac:dyDescent="0.25">
      <c r="F108" t="s">
        <v>2033</v>
      </c>
      <c r="I108" t="s">
        <v>2130</v>
      </c>
      <c r="J108" t="s">
        <v>2115</v>
      </c>
      <c r="K108" t="s">
        <v>2116</v>
      </c>
      <c r="L108" t="s">
        <v>3</v>
      </c>
      <c r="M108">
        <v>16</v>
      </c>
      <c r="N108">
        <v>0.17699999999999999</v>
      </c>
      <c r="O108">
        <v>1.4999999999999999E-2</v>
      </c>
      <c r="P108">
        <v>7.0000000000000007E-2</v>
      </c>
      <c r="Q108">
        <v>6.0000000000000001E-3</v>
      </c>
      <c r="R108">
        <v>0.11</v>
      </c>
      <c r="S108">
        <v>8.0000000000000002E-3</v>
      </c>
      <c r="T108">
        <v>0.128</v>
      </c>
      <c r="U108">
        <v>1.0999999999999999E-2</v>
      </c>
    </row>
    <row r="109" spans="6:21" x14ac:dyDescent="0.25">
      <c r="F109" t="s">
        <v>2034</v>
      </c>
      <c r="I109" t="s">
        <v>2131</v>
      </c>
      <c r="J109" t="s">
        <v>2115</v>
      </c>
      <c r="K109" t="s">
        <v>2116</v>
      </c>
      <c r="L109" t="s">
        <v>3</v>
      </c>
      <c r="M109">
        <v>19</v>
      </c>
      <c r="N109">
        <v>0.14199999999999999</v>
      </c>
      <c r="O109">
        <v>5.0000000000000001E-3</v>
      </c>
      <c r="P109">
        <v>0.10299999999999999</v>
      </c>
      <c r="Q109">
        <v>7.0000000000000001E-3</v>
      </c>
      <c r="R109">
        <v>0.19</v>
      </c>
      <c r="S109">
        <v>0.01</v>
      </c>
      <c r="T109">
        <v>9.4E-2</v>
      </c>
      <c r="U109">
        <v>5.0000000000000001E-3</v>
      </c>
    </row>
    <row r="110" spans="6:21" x14ac:dyDescent="0.25">
      <c r="F110" t="s">
        <v>2028</v>
      </c>
      <c r="I110" t="s">
        <v>2132</v>
      </c>
      <c r="J110" t="s">
        <v>2115</v>
      </c>
      <c r="K110" t="s">
        <v>2116</v>
      </c>
      <c r="L110" t="s">
        <v>3</v>
      </c>
      <c r="M110">
        <v>18</v>
      </c>
      <c r="N110">
        <v>9.7000000000000003E-2</v>
      </c>
      <c r="O110">
        <v>0.01</v>
      </c>
      <c r="P110">
        <v>0.08</v>
      </c>
      <c r="Q110">
        <v>6.0000000000000001E-3</v>
      </c>
      <c r="R110">
        <v>0.188</v>
      </c>
      <c r="S110">
        <v>1.0999999999999999E-2</v>
      </c>
      <c r="T110">
        <v>5.8999999999999997E-2</v>
      </c>
      <c r="U110">
        <v>7.0000000000000001E-3</v>
      </c>
    </row>
    <row r="111" spans="6:21" x14ac:dyDescent="0.25">
      <c r="F111" t="s">
        <v>2029</v>
      </c>
      <c r="I111" t="s">
        <v>2133</v>
      </c>
      <c r="J111" t="s">
        <v>2115</v>
      </c>
      <c r="K111" t="s">
        <v>2116</v>
      </c>
      <c r="L111" t="s">
        <v>3</v>
      </c>
      <c r="M111">
        <v>19</v>
      </c>
      <c r="N111">
        <v>0.15</v>
      </c>
      <c r="O111">
        <v>0.01</v>
      </c>
      <c r="P111">
        <v>0.17</v>
      </c>
      <c r="Q111">
        <v>0.01</v>
      </c>
      <c r="R111">
        <v>0.2</v>
      </c>
      <c r="S111">
        <v>0.01</v>
      </c>
      <c r="T111">
        <v>0.28999999999999998</v>
      </c>
      <c r="U111">
        <v>1.4E-2</v>
      </c>
    </row>
    <row r="112" spans="6:21" x14ac:dyDescent="0.25">
      <c r="F112" t="s">
        <v>2030</v>
      </c>
      <c r="I112" t="s">
        <v>2134</v>
      </c>
      <c r="J112" t="s">
        <v>2115</v>
      </c>
      <c r="K112" t="s">
        <v>2116</v>
      </c>
      <c r="L112" t="s">
        <v>3</v>
      </c>
      <c r="M112">
        <v>17</v>
      </c>
      <c r="N112">
        <v>0.25</v>
      </c>
      <c r="O112">
        <v>2.3E-2</v>
      </c>
      <c r="P112">
        <v>0.26500000000000001</v>
      </c>
      <c r="Q112">
        <v>1.4999999999999999E-2</v>
      </c>
      <c r="R112">
        <v>0.32</v>
      </c>
      <c r="S112">
        <v>0.02</v>
      </c>
      <c r="T112">
        <v>0.16800000000000001</v>
      </c>
      <c r="U112">
        <v>1.2E-2</v>
      </c>
    </row>
    <row r="113" spans="6:6" x14ac:dyDescent="0.25">
      <c r="F113" t="s">
        <v>2024</v>
      </c>
    </row>
    <row r="114" spans="6:6" x14ac:dyDescent="0.25">
      <c r="F114" t="s">
        <v>2025</v>
      </c>
    </row>
    <row r="115" spans="6:6" x14ac:dyDescent="0.25">
      <c r="F115" t="s">
        <v>2026</v>
      </c>
    </row>
    <row r="116" spans="6:6" x14ac:dyDescent="0.25">
      <c r="F116" t="s">
        <v>2027</v>
      </c>
    </row>
    <row r="117" spans="6:6" x14ac:dyDescent="0.25">
      <c r="F117" t="s">
        <v>2022</v>
      </c>
    </row>
    <row r="118" spans="6:6" x14ac:dyDescent="0.25">
      <c r="F118" t="s">
        <v>2040</v>
      </c>
    </row>
    <row r="119" spans="6:6" x14ac:dyDescent="0.25">
      <c r="F119" t="s">
        <v>2036</v>
      </c>
    </row>
    <row r="120" spans="6:6" x14ac:dyDescent="0.25">
      <c r="F120" t="s">
        <v>2035</v>
      </c>
    </row>
    <row r="121" spans="6:6" x14ac:dyDescent="0.25">
      <c r="F121" t="s">
        <v>2045</v>
      </c>
    </row>
    <row r="122" spans="6:6" x14ac:dyDescent="0.25">
      <c r="F122" t="s">
        <v>2051</v>
      </c>
    </row>
    <row r="123" spans="6:6" x14ac:dyDescent="0.25">
      <c r="F123" t="s">
        <v>2056</v>
      </c>
    </row>
    <row r="124" spans="6:6" x14ac:dyDescent="0.25">
      <c r="F124" t="s">
        <v>2014</v>
      </c>
    </row>
    <row r="125" spans="6:6" x14ac:dyDescent="0.25">
      <c r="F125" t="s">
        <v>2016</v>
      </c>
    </row>
    <row r="126" spans="6:6" x14ac:dyDescent="0.25">
      <c r="F126" t="s">
        <v>2017</v>
      </c>
    </row>
    <row r="127" spans="6:6" x14ac:dyDescent="0.25">
      <c r="F127" t="s">
        <v>2111</v>
      </c>
    </row>
    <row r="128" spans="6:6" x14ac:dyDescent="0.25">
      <c r="F128" t="s">
        <v>2112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2"/>
  <sheetViews>
    <sheetView workbookViewId="0">
      <selection activeCell="B23" sqref="B23"/>
    </sheetView>
  </sheetViews>
  <sheetFormatPr defaultRowHeight="15" x14ac:dyDescent="0.25"/>
  <cols>
    <col min="1" max="3" width="14.5703125" customWidth="1" collapsed="1"/>
    <col min="4" max="4" width="21.140625" bestFit="1" customWidth="1" collapsed="1"/>
    <col min="5" max="5" width="5.5703125" bestFit="1" customWidth="1" collapsed="1"/>
    <col min="6" max="6" width="3" bestFit="1" customWidth="1" collapsed="1"/>
    <col min="7" max="7" width="7.7109375" bestFit="1" customWidth="1" collapsed="1"/>
    <col min="8" max="8" width="6" bestFit="1" customWidth="1" collapsed="1"/>
    <col min="9" max="9" width="7.7109375" bestFit="1" customWidth="1" collapsed="1"/>
    <col min="10" max="10" width="6" bestFit="1" customWidth="1" collapsed="1"/>
    <col min="11" max="11" width="7.7109375" bestFit="1" customWidth="1" collapsed="1"/>
    <col min="12" max="12" width="6" bestFit="1" customWidth="1" collapsed="1"/>
    <col min="13" max="13" width="7.7109375" bestFit="1" customWidth="1" collapsed="1"/>
    <col min="14" max="14" width="6" bestFit="1" customWidth="1" collapsed="1"/>
    <col min="15" max="15" width="7.7109375" bestFit="1" customWidth="1" collapsed="1"/>
    <col min="16" max="16" width="6" bestFit="1" customWidth="1" collapsed="1"/>
    <col min="17" max="17" width="23.7109375" bestFit="1" customWidth="1" collapsed="1"/>
    <col min="18" max="18" width="5.5703125" bestFit="1" customWidth="1" collapsed="1"/>
    <col min="19" max="19" width="3" bestFit="1" customWidth="1" collapsed="1"/>
    <col min="20" max="20" width="7.7109375" bestFit="1" customWidth="1" collapsed="1"/>
    <col min="21" max="21" width="6" bestFit="1" customWidth="1" collapsed="1"/>
    <col min="22" max="22" width="7.7109375" bestFit="1" customWidth="1" collapsed="1"/>
    <col min="23" max="23" width="6" bestFit="1" customWidth="1" collapsed="1"/>
    <col min="24" max="24" width="7.7109375" bestFit="1" customWidth="1" collapsed="1"/>
    <col min="25" max="25" width="6" bestFit="1" customWidth="1" collapsed="1"/>
    <col min="26" max="26" width="7.7109375" bestFit="1" customWidth="1" collapsed="1"/>
    <col min="27" max="27" width="6" bestFit="1" customWidth="1" collapsed="1"/>
    <col min="28" max="28" width="7.7109375" bestFit="1" customWidth="1" collapsed="1"/>
    <col min="29" max="29" width="6" bestFit="1" customWidth="1" collapsed="1"/>
    <col min="30" max="30" width="21.140625" customWidth="1" collapsed="1"/>
    <col min="56" max="56" width="21.42578125" customWidth="1" collapsed="1"/>
  </cols>
  <sheetData>
    <row r="1" spans="1:6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</row>
    <row r="2" spans="1:68" x14ac:dyDescent="0.25">
      <c r="A2" t="s">
        <v>2113</v>
      </c>
      <c r="B2" t="s">
        <v>2149</v>
      </c>
      <c r="C2" t="s">
        <v>2150</v>
      </c>
      <c r="D2" t="s">
        <v>2118</v>
      </c>
      <c r="E2" t="s">
        <v>214</v>
      </c>
      <c r="F2" t="s">
        <v>215</v>
      </c>
      <c r="G2" t="s">
        <v>317</v>
      </c>
      <c r="H2" t="s">
        <v>319</v>
      </c>
      <c r="I2" t="s">
        <v>317</v>
      </c>
      <c r="J2" t="s">
        <v>319</v>
      </c>
      <c r="K2" t="s">
        <v>317</v>
      </c>
      <c r="L2" t="s">
        <v>319</v>
      </c>
      <c r="M2" t="s">
        <v>317</v>
      </c>
      <c r="N2" t="s">
        <v>319</v>
      </c>
      <c r="O2" t="s">
        <v>317</v>
      </c>
      <c r="P2" t="s">
        <v>319</v>
      </c>
      <c r="Q2" t="s">
        <v>2119</v>
      </c>
      <c r="R2" t="s">
        <v>214</v>
      </c>
      <c r="S2" t="s">
        <v>215</v>
      </c>
      <c r="T2" t="s">
        <v>317</v>
      </c>
      <c r="U2" t="s">
        <v>319</v>
      </c>
      <c r="V2" t="s">
        <v>317</v>
      </c>
      <c r="W2" t="s">
        <v>319</v>
      </c>
      <c r="X2" t="s">
        <v>317</v>
      </c>
      <c r="Y2" t="s">
        <v>319</v>
      </c>
      <c r="Z2" t="s">
        <v>317</v>
      </c>
      <c r="AA2" t="s">
        <v>319</v>
      </c>
      <c r="AB2" t="s">
        <v>317</v>
      </c>
      <c r="AC2" t="s">
        <v>319</v>
      </c>
      <c r="AD2" t="s">
        <v>2120</v>
      </c>
      <c r="AE2" t="s">
        <v>214</v>
      </c>
      <c r="AF2" t="s">
        <v>215</v>
      </c>
      <c r="AG2" t="s">
        <v>317</v>
      </c>
      <c r="AH2" t="s">
        <v>319</v>
      </c>
      <c r="AI2" t="s">
        <v>317</v>
      </c>
      <c r="AJ2" t="s">
        <v>319</v>
      </c>
      <c r="AK2" t="s">
        <v>317</v>
      </c>
      <c r="AL2" t="s">
        <v>319</v>
      </c>
      <c r="AM2" t="s">
        <v>317</v>
      </c>
      <c r="AN2" t="s">
        <v>319</v>
      </c>
      <c r="AO2" t="s">
        <v>317</v>
      </c>
      <c r="AP2" t="s">
        <v>319</v>
      </c>
      <c r="AQ2" t="s">
        <v>2121</v>
      </c>
      <c r="AR2" t="s">
        <v>214</v>
      </c>
      <c r="AS2" t="s">
        <v>215</v>
      </c>
      <c r="AT2" t="s">
        <v>317</v>
      </c>
      <c r="AU2" t="s">
        <v>319</v>
      </c>
      <c r="AV2" t="s">
        <v>317</v>
      </c>
      <c r="AW2" t="s">
        <v>319</v>
      </c>
      <c r="AX2" t="s">
        <v>317</v>
      </c>
      <c r="AY2" t="s">
        <v>319</v>
      </c>
      <c r="AZ2" t="s">
        <v>317</v>
      </c>
      <c r="BA2" t="s">
        <v>319</v>
      </c>
      <c r="BB2" t="s">
        <v>317</v>
      </c>
      <c r="BC2" t="s">
        <v>319</v>
      </c>
      <c r="BD2" t="s">
        <v>2122</v>
      </c>
      <c r="BE2" t="s">
        <v>214</v>
      </c>
      <c r="BF2" t="s">
        <v>215</v>
      </c>
      <c r="BG2" t="s">
        <v>317</v>
      </c>
      <c r="BH2" t="s">
        <v>319</v>
      </c>
      <c r="BI2" t="s">
        <v>317</v>
      </c>
      <c r="BJ2" t="s">
        <v>319</v>
      </c>
      <c r="BK2" t="s">
        <v>317</v>
      </c>
      <c r="BL2" t="s">
        <v>319</v>
      </c>
      <c r="BM2" t="s">
        <v>317</v>
      </c>
      <c r="BN2" t="s">
        <v>319</v>
      </c>
      <c r="BO2" t="s">
        <v>317</v>
      </c>
      <c r="BP2" t="s">
        <v>319</v>
      </c>
    </row>
    <row r="3" spans="1:68" x14ac:dyDescent="0.25">
      <c r="A3">
        <v>2011</v>
      </c>
      <c r="B3">
        <v>116</v>
      </c>
      <c r="C3">
        <v>120</v>
      </c>
      <c r="D3" t="s">
        <v>2118</v>
      </c>
      <c r="E3" t="s">
        <v>3</v>
      </c>
      <c r="F3">
        <v>8</v>
      </c>
      <c r="G3">
        <v>1.1000000000000001</v>
      </c>
      <c r="H3">
        <v>3.9E-2</v>
      </c>
      <c r="I3">
        <v>0.48399999999999999</v>
      </c>
      <c r="J3">
        <v>2.5999999999999999E-2</v>
      </c>
      <c r="K3">
        <v>0.91300000000000003</v>
      </c>
      <c r="L3">
        <v>2.5999999999999999E-2</v>
      </c>
      <c r="M3">
        <v>2.84</v>
      </c>
      <c r="N3">
        <v>9.9000000000000005E-2</v>
      </c>
      <c r="O3">
        <v>0.91800000000000004</v>
      </c>
      <c r="P3">
        <v>0.20100000000000001</v>
      </c>
      <c r="Q3" t="s">
        <v>2119</v>
      </c>
      <c r="R3" t="s">
        <v>3</v>
      </c>
      <c r="S3">
        <v>27</v>
      </c>
      <c r="T3">
        <v>1.08</v>
      </c>
      <c r="U3">
        <v>3.7999999999999999E-2</v>
      </c>
      <c r="V3">
        <v>0.49</v>
      </c>
      <c r="W3">
        <v>0.02</v>
      </c>
      <c r="X3">
        <v>0.91500000000000004</v>
      </c>
      <c r="Y3">
        <v>4.4999999999999998E-2</v>
      </c>
      <c r="Z3">
        <v>2.87</v>
      </c>
      <c r="AA3">
        <v>6.0999999999999999E-2</v>
      </c>
      <c r="AB3">
        <v>1.34</v>
      </c>
      <c r="AC3">
        <v>6.3E-2</v>
      </c>
      <c r="AD3" t="s">
        <v>2120</v>
      </c>
      <c r="AE3" t="s">
        <v>3</v>
      </c>
      <c r="AF3">
        <v>31</v>
      </c>
      <c r="AG3">
        <v>1.81</v>
      </c>
      <c r="AH3">
        <v>0.11</v>
      </c>
      <c r="AI3">
        <v>0.89</v>
      </c>
      <c r="AJ3">
        <v>0.09</v>
      </c>
      <c r="AK3">
        <v>1.57</v>
      </c>
      <c r="AL3">
        <v>0.13</v>
      </c>
      <c r="AM3">
        <v>4.51</v>
      </c>
      <c r="AN3">
        <v>0.28999999999999998</v>
      </c>
      <c r="AO3">
        <v>1.39</v>
      </c>
      <c r="AP3">
        <v>0.14000000000000001</v>
      </c>
      <c r="AQ3" t="s">
        <v>2121</v>
      </c>
      <c r="AR3" t="s">
        <v>3</v>
      </c>
      <c r="AS3">
        <v>64</v>
      </c>
      <c r="AT3">
        <v>2.2400000000000002</v>
      </c>
      <c r="AU3">
        <v>0.105</v>
      </c>
      <c r="AV3">
        <v>1.2</v>
      </c>
      <c r="AW3">
        <v>0.1</v>
      </c>
      <c r="AX3">
        <v>1.79</v>
      </c>
      <c r="AY3">
        <v>0.122</v>
      </c>
      <c r="AZ3">
        <v>4.82</v>
      </c>
      <c r="BA3">
        <v>0.22</v>
      </c>
      <c r="BB3">
        <v>1.9</v>
      </c>
      <c r="BC3">
        <v>0.18</v>
      </c>
      <c r="BD3" t="s">
        <v>2122</v>
      </c>
      <c r="BE3" t="s">
        <v>3</v>
      </c>
      <c r="BF3">
        <v>17</v>
      </c>
      <c r="BG3">
        <v>0.1</v>
      </c>
      <c r="BH3">
        <v>0.01</v>
      </c>
      <c r="BI3">
        <v>0.37</v>
      </c>
      <c r="BJ3">
        <v>3.6999999999999998E-2</v>
      </c>
      <c r="BK3">
        <v>0.37</v>
      </c>
      <c r="BL3">
        <v>3.6999999999999998E-2</v>
      </c>
      <c r="BM3">
        <v>1.3</v>
      </c>
      <c r="BN3">
        <v>0.13</v>
      </c>
      <c r="BO3">
        <v>5</v>
      </c>
      <c r="BP3">
        <v>0.52500000000000002</v>
      </c>
    </row>
    <row r="4" spans="1:68" x14ac:dyDescent="0.25">
      <c r="A4">
        <v>2012</v>
      </c>
      <c r="B4">
        <v>101</v>
      </c>
      <c r="C4">
        <v>105</v>
      </c>
      <c r="D4" t="s">
        <v>2118</v>
      </c>
      <c r="E4" t="s">
        <v>3</v>
      </c>
      <c r="F4">
        <v>11</v>
      </c>
      <c r="G4">
        <v>3.1</v>
      </c>
      <c r="H4">
        <v>0.64</v>
      </c>
      <c r="I4">
        <v>0.65</v>
      </c>
      <c r="J4">
        <v>5.1999999999999998E-2</v>
      </c>
      <c r="K4">
        <v>0.64</v>
      </c>
      <c r="L4">
        <v>8.2000000000000003E-2</v>
      </c>
      <c r="M4">
        <v>1.1000000000000001</v>
      </c>
      <c r="N4">
        <v>5.5E-2</v>
      </c>
      <c r="O4">
        <v>1.06</v>
      </c>
      <c r="P4">
        <v>0.06</v>
      </c>
      <c r="Q4" t="s">
        <v>2119</v>
      </c>
      <c r="R4" t="s">
        <v>3</v>
      </c>
      <c r="S4">
        <v>31</v>
      </c>
      <c r="T4">
        <v>4.0599999999999996</v>
      </c>
      <c r="U4">
        <v>0.12</v>
      </c>
      <c r="V4">
        <v>0.64900000000000002</v>
      </c>
      <c r="W4">
        <v>2.3E-2</v>
      </c>
      <c r="X4">
        <v>0.8</v>
      </c>
      <c r="Y4">
        <v>4.1000000000000002E-2</v>
      </c>
      <c r="Z4">
        <v>1.08</v>
      </c>
      <c r="AA4">
        <v>0.02</v>
      </c>
      <c r="AB4">
        <v>1.05</v>
      </c>
      <c r="AC4">
        <v>4.4999999999999998E-2</v>
      </c>
      <c r="AD4" t="s">
        <v>2120</v>
      </c>
      <c r="AE4" t="s">
        <v>3</v>
      </c>
      <c r="AF4">
        <v>36</v>
      </c>
      <c r="AG4">
        <v>4.03</v>
      </c>
      <c r="AH4">
        <v>0.44800000000000001</v>
      </c>
      <c r="AI4">
        <v>1.04</v>
      </c>
      <c r="AJ4">
        <v>0.13</v>
      </c>
      <c r="AK4">
        <v>1.1299999999999999</v>
      </c>
      <c r="AL4">
        <v>0.08</v>
      </c>
      <c r="AM4">
        <v>1.76</v>
      </c>
      <c r="AN4">
        <v>0.155</v>
      </c>
      <c r="AO4">
        <v>1.74</v>
      </c>
      <c r="AP4">
        <v>0.13</v>
      </c>
      <c r="AQ4" t="s">
        <v>2121</v>
      </c>
      <c r="AR4" t="s">
        <v>3</v>
      </c>
      <c r="AS4">
        <v>72</v>
      </c>
      <c r="AT4">
        <v>4.87</v>
      </c>
      <c r="AU4">
        <v>0.315</v>
      </c>
      <c r="AV4">
        <v>1.81</v>
      </c>
      <c r="AW4">
        <v>0.115</v>
      </c>
      <c r="AX4">
        <v>1.25</v>
      </c>
      <c r="AY4">
        <v>0.12</v>
      </c>
      <c r="AZ4">
        <v>2.52</v>
      </c>
      <c r="BA4">
        <v>0.215</v>
      </c>
      <c r="BB4">
        <v>2.17</v>
      </c>
      <c r="BC4">
        <v>0.155</v>
      </c>
      <c r="BD4" t="s">
        <v>2122</v>
      </c>
      <c r="BE4" t="s">
        <v>3</v>
      </c>
      <c r="BF4">
        <v>19</v>
      </c>
      <c r="BG4">
        <v>12.1</v>
      </c>
      <c r="BH4">
        <v>0.91</v>
      </c>
      <c r="BI4">
        <v>0.5</v>
      </c>
      <c r="BJ4">
        <v>0.10199999999999999</v>
      </c>
      <c r="BK4">
        <v>1.7</v>
      </c>
      <c r="BL4">
        <v>0.31</v>
      </c>
      <c r="BM4">
        <v>0.5</v>
      </c>
      <c r="BN4">
        <v>7.4999999999999997E-2</v>
      </c>
      <c r="BO4">
        <v>0.47</v>
      </c>
      <c r="BP4">
        <v>8.6999999999999994E-2</v>
      </c>
    </row>
    <row r="5" spans="1:68" x14ac:dyDescent="0.25">
      <c r="A5">
        <v>2012</v>
      </c>
      <c r="B5">
        <v>106</v>
      </c>
      <c r="C5">
        <v>110</v>
      </c>
      <c r="D5" t="s">
        <v>2118</v>
      </c>
      <c r="E5" t="s">
        <v>3</v>
      </c>
      <c r="F5">
        <v>9</v>
      </c>
      <c r="G5">
        <v>0.45</v>
      </c>
      <c r="H5">
        <v>2.4E-2</v>
      </c>
      <c r="I5">
        <v>1.0900000000000001</v>
      </c>
      <c r="J5">
        <v>3.7999999999999999E-2</v>
      </c>
      <c r="K5">
        <v>2.5</v>
      </c>
      <c r="L5">
        <v>4.1000000000000002E-2</v>
      </c>
      <c r="M5">
        <v>2.77</v>
      </c>
      <c r="N5">
        <v>0.123</v>
      </c>
      <c r="O5">
        <v>0.52800000000000002</v>
      </c>
      <c r="P5">
        <v>3.7999999999999999E-2</v>
      </c>
      <c r="Q5" t="s">
        <v>2119</v>
      </c>
      <c r="R5" t="s">
        <v>3</v>
      </c>
      <c r="S5">
        <v>25</v>
      </c>
      <c r="T5">
        <v>0.42499999999999999</v>
      </c>
      <c r="U5">
        <v>3.2000000000000001E-2</v>
      </c>
      <c r="V5">
        <v>1.0900000000000001</v>
      </c>
      <c r="W5">
        <v>2.1999999999999999E-2</v>
      </c>
      <c r="X5">
        <v>2.48</v>
      </c>
      <c r="Y5">
        <v>6.6000000000000003E-2</v>
      </c>
      <c r="Z5">
        <v>2.9</v>
      </c>
      <c r="AA5">
        <v>7.9000000000000001E-2</v>
      </c>
      <c r="AB5">
        <v>0.51700000000000002</v>
      </c>
      <c r="AC5">
        <v>2.5999999999999999E-2</v>
      </c>
      <c r="AD5" t="s">
        <v>2120</v>
      </c>
      <c r="AE5" t="s">
        <v>3</v>
      </c>
      <c r="AF5">
        <v>27</v>
      </c>
      <c r="AG5">
        <v>0.71</v>
      </c>
      <c r="AH5">
        <v>0.09</v>
      </c>
      <c r="AI5">
        <v>1.71</v>
      </c>
      <c r="AJ5">
        <v>0.19</v>
      </c>
      <c r="AK5">
        <v>4.1100000000000003</v>
      </c>
      <c r="AL5">
        <v>0.27</v>
      </c>
      <c r="AM5">
        <v>4.0999999999999996</v>
      </c>
      <c r="AN5">
        <v>0.245</v>
      </c>
      <c r="AO5">
        <v>0.85</v>
      </c>
      <c r="AP5">
        <v>7.1999999999999995E-2</v>
      </c>
      <c r="AQ5" t="s">
        <v>2121</v>
      </c>
      <c r="AR5" t="s">
        <v>3</v>
      </c>
      <c r="AS5">
        <v>71</v>
      </c>
      <c r="AT5">
        <v>0.88</v>
      </c>
      <c r="AU5">
        <v>0.08</v>
      </c>
      <c r="AV5">
        <v>2.5</v>
      </c>
      <c r="AW5">
        <v>0.2</v>
      </c>
      <c r="AX5">
        <v>4.41</v>
      </c>
      <c r="AY5">
        <v>0.20499999999999999</v>
      </c>
      <c r="AZ5">
        <v>4.4000000000000004</v>
      </c>
      <c r="BA5">
        <v>0.27500000000000002</v>
      </c>
      <c r="BB5">
        <v>1.3</v>
      </c>
      <c r="BC5">
        <v>0.17</v>
      </c>
      <c r="BD5" t="s">
        <v>2122</v>
      </c>
      <c r="BE5" t="s">
        <v>3</v>
      </c>
      <c r="BF5">
        <v>8</v>
      </c>
      <c r="BG5">
        <v>0.255</v>
      </c>
      <c r="BH5">
        <v>5.6000000000000001E-2</v>
      </c>
      <c r="BI5">
        <v>0.6</v>
      </c>
      <c r="BJ5">
        <v>0.14899999999999999</v>
      </c>
      <c r="BK5">
        <v>1.1000000000000001</v>
      </c>
      <c r="BL5">
        <v>0.185</v>
      </c>
      <c r="BM5">
        <v>3.41</v>
      </c>
      <c r="BN5">
        <v>0.84499999999999997</v>
      </c>
      <c r="BO5">
        <v>0.44</v>
      </c>
      <c r="BP5">
        <v>0.108</v>
      </c>
    </row>
    <row r="6" spans="1:68" x14ac:dyDescent="0.25">
      <c r="A6">
        <v>2012</v>
      </c>
      <c r="B6">
        <v>111</v>
      </c>
      <c r="C6">
        <v>115</v>
      </c>
      <c r="D6" t="s">
        <v>2118</v>
      </c>
      <c r="E6" t="s">
        <v>3</v>
      </c>
      <c r="F6">
        <v>10</v>
      </c>
      <c r="G6">
        <v>1.1000000000000001</v>
      </c>
      <c r="H6">
        <v>7.6999999999999999E-2</v>
      </c>
      <c r="I6">
        <v>1.47</v>
      </c>
      <c r="J6">
        <v>0.14399999999999999</v>
      </c>
      <c r="K6">
        <v>2.66</v>
      </c>
      <c r="L6">
        <v>0.18</v>
      </c>
      <c r="M6">
        <v>0.6</v>
      </c>
      <c r="N6">
        <v>0.11899999999999999</v>
      </c>
      <c r="O6">
        <v>0.58699999999999997</v>
      </c>
      <c r="P6">
        <v>6.7000000000000004E-2</v>
      </c>
      <c r="Q6" t="s">
        <v>2119</v>
      </c>
      <c r="R6" t="s">
        <v>3</v>
      </c>
      <c r="S6">
        <v>31</v>
      </c>
      <c r="T6">
        <v>1.07</v>
      </c>
      <c r="U6">
        <v>2.5999999999999999E-2</v>
      </c>
      <c r="V6">
        <v>1.98</v>
      </c>
      <c r="W6">
        <v>7.1999999999999995E-2</v>
      </c>
      <c r="X6">
        <v>2.65</v>
      </c>
      <c r="Y6">
        <v>8.4000000000000005E-2</v>
      </c>
      <c r="Z6">
        <v>0.59</v>
      </c>
      <c r="AA6">
        <v>0.02</v>
      </c>
      <c r="AB6">
        <v>0.54800000000000004</v>
      </c>
      <c r="AC6">
        <v>5.8000000000000003E-2</v>
      </c>
      <c r="AD6" t="s">
        <v>2120</v>
      </c>
      <c r="AE6" t="s">
        <v>3</v>
      </c>
      <c r="AF6">
        <v>33</v>
      </c>
      <c r="AG6">
        <v>1.78</v>
      </c>
      <c r="AH6">
        <v>0.17</v>
      </c>
      <c r="AI6">
        <v>1.64</v>
      </c>
      <c r="AJ6">
        <v>0.127</v>
      </c>
      <c r="AK6">
        <v>4.04</v>
      </c>
      <c r="AL6">
        <v>0.39500000000000002</v>
      </c>
      <c r="AM6">
        <v>1.1000000000000001</v>
      </c>
      <c r="AN6">
        <v>0.113</v>
      </c>
      <c r="AO6">
        <v>0.97</v>
      </c>
      <c r="AP6">
        <v>0.17</v>
      </c>
      <c r="AQ6" t="s">
        <v>2121</v>
      </c>
      <c r="AR6" t="s">
        <v>3</v>
      </c>
      <c r="AS6">
        <v>79</v>
      </c>
      <c r="AT6">
        <v>2.52</v>
      </c>
      <c r="AU6">
        <v>0.22</v>
      </c>
      <c r="AV6">
        <v>1.91</v>
      </c>
      <c r="AW6">
        <v>0.14799999999999999</v>
      </c>
      <c r="AX6">
        <v>5.0999999999999996</v>
      </c>
      <c r="AY6">
        <v>0.3</v>
      </c>
      <c r="AZ6">
        <v>1.08</v>
      </c>
      <c r="BA6">
        <v>7.4999999999999997E-2</v>
      </c>
      <c r="BB6">
        <v>0.9</v>
      </c>
      <c r="BC6">
        <v>0.11</v>
      </c>
      <c r="BD6" t="s">
        <v>2122</v>
      </c>
      <c r="BE6" t="s">
        <v>3</v>
      </c>
      <c r="BF6">
        <v>13</v>
      </c>
      <c r="BG6">
        <v>0.56000000000000005</v>
      </c>
      <c r="BH6">
        <v>0.114</v>
      </c>
      <c r="BI6">
        <v>9.1</v>
      </c>
      <c r="BJ6">
        <v>0.5</v>
      </c>
      <c r="BK6">
        <v>0.61</v>
      </c>
      <c r="BL6">
        <v>0.128</v>
      </c>
      <c r="BM6">
        <v>0.3</v>
      </c>
      <c r="BN6">
        <v>5.2999999999999999E-2</v>
      </c>
      <c r="BO6">
        <v>0.3</v>
      </c>
      <c r="BP6">
        <v>0.05</v>
      </c>
    </row>
    <row r="7" spans="1:68" x14ac:dyDescent="0.25">
      <c r="A7">
        <v>2012</v>
      </c>
      <c r="B7">
        <v>116</v>
      </c>
      <c r="C7">
        <v>120</v>
      </c>
      <c r="D7" t="s">
        <v>2118</v>
      </c>
      <c r="E7" t="s">
        <v>3</v>
      </c>
      <c r="F7">
        <v>7</v>
      </c>
      <c r="G7">
        <v>1.08</v>
      </c>
      <c r="H7">
        <v>5.2999999999999999E-2</v>
      </c>
      <c r="I7">
        <v>0.38</v>
      </c>
      <c r="J7">
        <v>1.2999999999999999E-2</v>
      </c>
      <c r="K7">
        <v>1.99</v>
      </c>
      <c r="L7">
        <v>7.3999999999999996E-2</v>
      </c>
      <c r="M7">
        <v>0.41</v>
      </c>
      <c r="N7">
        <v>0.03</v>
      </c>
      <c r="O7">
        <v>1.08</v>
      </c>
      <c r="P7">
        <v>0.04</v>
      </c>
      <c r="Q7" t="s">
        <v>2119</v>
      </c>
      <c r="R7" t="s">
        <v>3</v>
      </c>
      <c r="S7">
        <v>23</v>
      </c>
      <c r="T7">
        <v>1.1399999999999999</v>
      </c>
      <c r="U7">
        <v>0.04</v>
      </c>
      <c r="V7">
        <v>0.41799999999999998</v>
      </c>
      <c r="W7">
        <v>2.5000000000000001E-2</v>
      </c>
      <c r="X7">
        <v>2.02</v>
      </c>
      <c r="Y7">
        <v>5.8000000000000003E-2</v>
      </c>
      <c r="Z7">
        <v>0.435</v>
      </c>
      <c r="AA7">
        <v>0.02</v>
      </c>
      <c r="AB7">
        <v>1.07</v>
      </c>
      <c r="AC7">
        <v>0.03</v>
      </c>
      <c r="AD7" t="s">
        <v>2120</v>
      </c>
      <c r="AE7" t="s">
        <v>3</v>
      </c>
      <c r="AF7">
        <v>28</v>
      </c>
      <c r="AG7">
        <v>1.88</v>
      </c>
      <c r="AH7">
        <v>0.12</v>
      </c>
      <c r="AI7">
        <v>0.69699999999999995</v>
      </c>
      <c r="AJ7">
        <v>9.7000000000000003E-2</v>
      </c>
      <c r="AK7">
        <v>3.24</v>
      </c>
      <c r="AL7">
        <v>0.245</v>
      </c>
      <c r="AM7">
        <v>0.74299999999999999</v>
      </c>
      <c r="AN7">
        <v>0.11</v>
      </c>
      <c r="AO7">
        <v>1.83</v>
      </c>
      <c r="AP7">
        <v>0.13</v>
      </c>
      <c r="AQ7" t="s">
        <v>2121</v>
      </c>
      <c r="AR7" t="s">
        <v>3</v>
      </c>
      <c r="AS7">
        <v>67</v>
      </c>
      <c r="AT7">
        <v>2.6</v>
      </c>
      <c r="AU7">
        <v>0.17</v>
      </c>
      <c r="AV7">
        <v>1.73</v>
      </c>
      <c r="AW7">
        <v>0.25</v>
      </c>
      <c r="AX7">
        <v>4</v>
      </c>
      <c r="AY7">
        <v>0.28000000000000003</v>
      </c>
      <c r="AZ7">
        <v>0.81</v>
      </c>
      <c r="BA7">
        <v>0.08</v>
      </c>
      <c r="BB7">
        <v>2.58</v>
      </c>
      <c r="BC7">
        <v>0.2</v>
      </c>
      <c r="BD7" t="s">
        <v>2122</v>
      </c>
      <c r="BE7" t="s">
        <v>3</v>
      </c>
      <c r="BF7">
        <v>11</v>
      </c>
      <c r="BG7">
        <v>0.7</v>
      </c>
      <c r="BH7">
        <v>0.15</v>
      </c>
      <c r="BI7">
        <v>0.7</v>
      </c>
      <c r="BJ7">
        <v>0.16300000000000001</v>
      </c>
      <c r="BK7">
        <v>0.76500000000000001</v>
      </c>
      <c r="BL7">
        <v>0.16300000000000001</v>
      </c>
      <c r="BM7">
        <v>0.45</v>
      </c>
      <c r="BN7">
        <v>0.10100000000000001</v>
      </c>
      <c r="BO7">
        <v>0.69</v>
      </c>
      <c r="BP7">
        <v>0.16</v>
      </c>
    </row>
    <row r="8" spans="1:68" x14ac:dyDescent="0.25">
      <c r="A8">
        <v>2013</v>
      </c>
      <c r="B8">
        <v>101</v>
      </c>
      <c r="C8">
        <v>105</v>
      </c>
      <c r="D8" t="s">
        <v>2118</v>
      </c>
      <c r="E8" t="s">
        <v>3</v>
      </c>
      <c r="F8">
        <v>8</v>
      </c>
      <c r="G8">
        <v>1.22</v>
      </c>
      <c r="H8">
        <v>3.5999999999999997E-2</v>
      </c>
      <c r="I8">
        <v>2.81</v>
      </c>
      <c r="J8">
        <v>0.20100000000000001</v>
      </c>
      <c r="K8">
        <v>0.94</v>
      </c>
      <c r="L8">
        <v>7.0000000000000007E-2</v>
      </c>
      <c r="M8">
        <v>2.2200000000000002</v>
      </c>
      <c r="N8">
        <v>0.108</v>
      </c>
      <c r="O8">
        <v>0.628</v>
      </c>
      <c r="P8">
        <v>4.2000000000000003E-2</v>
      </c>
      <c r="Q8" t="s">
        <v>2119</v>
      </c>
      <c r="R8" t="s">
        <v>3</v>
      </c>
      <c r="S8">
        <v>31</v>
      </c>
      <c r="T8">
        <v>1.25</v>
      </c>
      <c r="U8">
        <v>2.3E-2</v>
      </c>
      <c r="V8">
        <v>3.94</v>
      </c>
      <c r="W8">
        <v>0.11700000000000001</v>
      </c>
      <c r="X8">
        <v>0.97799999999999998</v>
      </c>
      <c r="Y8">
        <v>2.1999999999999999E-2</v>
      </c>
      <c r="Z8">
        <v>2.19</v>
      </c>
      <c r="AA8">
        <v>0.08</v>
      </c>
      <c r="AB8">
        <v>1.02</v>
      </c>
      <c r="AC8">
        <v>4.9000000000000002E-2</v>
      </c>
      <c r="AD8" t="s">
        <v>2120</v>
      </c>
      <c r="AE8" t="s">
        <v>3</v>
      </c>
      <c r="AF8">
        <v>33</v>
      </c>
      <c r="AG8">
        <v>1.9</v>
      </c>
      <c r="AH8">
        <v>0.2</v>
      </c>
      <c r="AI8">
        <v>4.17</v>
      </c>
      <c r="AJ8">
        <v>0.371</v>
      </c>
      <c r="AK8">
        <v>1.5</v>
      </c>
      <c r="AL8">
        <v>0.114</v>
      </c>
      <c r="AM8">
        <v>3.53</v>
      </c>
      <c r="AN8">
        <v>0.33100000000000002</v>
      </c>
      <c r="AO8">
        <v>1.05</v>
      </c>
      <c r="AP8">
        <v>0.104</v>
      </c>
      <c r="AQ8" t="s">
        <v>2121</v>
      </c>
      <c r="AR8" t="s">
        <v>3</v>
      </c>
      <c r="AS8">
        <v>73</v>
      </c>
      <c r="AT8">
        <v>3</v>
      </c>
      <c r="AU8">
        <v>0.2</v>
      </c>
      <c r="AV8">
        <v>5.14</v>
      </c>
      <c r="AW8">
        <v>0.4</v>
      </c>
      <c r="AX8">
        <v>2.2400000000000002</v>
      </c>
      <c r="AY8">
        <v>0.155</v>
      </c>
      <c r="AZ8">
        <v>3.96</v>
      </c>
      <c r="BA8">
        <v>0.25</v>
      </c>
      <c r="BB8">
        <v>1.43</v>
      </c>
      <c r="BC8">
        <v>0.16500000000000001</v>
      </c>
      <c r="BD8" t="s">
        <v>2122</v>
      </c>
      <c r="BE8" t="s">
        <v>3</v>
      </c>
      <c r="BF8">
        <v>18</v>
      </c>
      <c r="BG8">
        <v>0.62</v>
      </c>
      <c r="BH8">
        <v>8.5000000000000006E-2</v>
      </c>
      <c r="BI8">
        <v>11.3</v>
      </c>
      <c r="BJ8">
        <v>1.59</v>
      </c>
      <c r="BK8">
        <v>0.5</v>
      </c>
      <c r="BL8">
        <v>8.4000000000000005E-2</v>
      </c>
      <c r="BM8">
        <v>0.8</v>
      </c>
      <c r="BN8">
        <v>0.156</v>
      </c>
      <c r="BO8">
        <v>4.18</v>
      </c>
      <c r="BP8">
        <v>0.57999999999999996</v>
      </c>
    </row>
    <row r="9" spans="1:68" x14ac:dyDescent="0.25">
      <c r="A9">
        <v>2013</v>
      </c>
      <c r="B9">
        <v>111</v>
      </c>
      <c r="C9">
        <v>115</v>
      </c>
      <c r="D9" t="s">
        <v>2118</v>
      </c>
      <c r="E9" t="s">
        <v>3</v>
      </c>
      <c r="F9">
        <v>8</v>
      </c>
      <c r="G9">
        <v>0.9</v>
      </c>
      <c r="H9">
        <v>0.02</v>
      </c>
      <c r="I9">
        <v>0.7</v>
      </c>
      <c r="J9">
        <v>5.7000000000000002E-2</v>
      </c>
      <c r="K9">
        <v>2.77</v>
      </c>
      <c r="L9">
        <v>8.5000000000000006E-2</v>
      </c>
      <c r="M9">
        <v>1.78</v>
      </c>
      <c r="N9">
        <v>0.14000000000000001</v>
      </c>
      <c r="O9">
        <v>0.93500000000000005</v>
      </c>
      <c r="P9">
        <v>0.04</v>
      </c>
      <c r="Q9" t="s">
        <v>2119</v>
      </c>
      <c r="R9" t="s">
        <v>3</v>
      </c>
      <c r="S9">
        <v>32</v>
      </c>
      <c r="T9">
        <v>0.93899999999999995</v>
      </c>
      <c r="U9">
        <v>4.4999999999999998E-2</v>
      </c>
      <c r="V9">
        <v>0.70699999999999996</v>
      </c>
      <c r="W9">
        <v>4.1000000000000002E-2</v>
      </c>
      <c r="X9">
        <v>3.01</v>
      </c>
      <c r="Y9">
        <v>7.9000000000000001E-2</v>
      </c>
      <c r="Z9">
        <v>1.85</v>
      </c>
      <c r="AA9">
        <v>5.5E-2</v>
      </c>
      <c r="AB9">
        <v>0.97399999999999998</v>
      </c>
      <c r="AC9">
        <v>3.2000000000000001E-2</v>
      </c>
      <c r="AD9" t="s">
        <v>2120</v>
      </c>
      <c r="AE9" t="s">
        <v>3</v>
      </c>
      <c r="AF9">
        <v>32</v>
      </c>
      <c r="AG9">
        <v>1.65</v>
      </c>
      <c r="AH9">
        <v>0.11</v>
      </c>
      <c r="AI9">
        <v>1.36</v>
      </c>
      <c r="AJ9">
        <v>0.14000000000000001</v>
      </c>
      <c r="AK9">
        <v>4.3099999999999996</v>
      </c>
      <c r="AL9">
        <v>0.38</v>
      </c>
      <c r="AM9">
        <v>2.52</v>
      </c>
      <c r="AN9">
        <v>0.32</v>
      </c>
      <c r="AO9">
        <v>1.5</v>
      </c>
      <c r="AP9">
        <v>0.14000000000000001</v>
      </c>
      <c r="AQ9" t="s">
        <v>2121</v>
      </c>
      <c r="AR9" t="s">
        <v>3</v>
      </c>
      <c r="AS9">
        <v>75</v>
      </c>
      <c r="AT9">
        <v>1.7</v>
      </c>
      <c r="AU9">
        <v>0.1</v>
      </c>
      <c r="AV9">
        <v>1.62</v>
      </c>
      <c r="AW9">
        <v>0.11799999999999999</v>
      </c>
      <c r="AX9">
        <v>5.0999999999999996</v>
      </c>
      <c r="AY9">
        <v>0.25</v>
      </c>
      <c r="AZ9">
        <v>4.37</v>
      </c>
      <c r="BA9">
        <v>0.52500000000000002</v>
      </c>
      <c r="BB9">
        <v>2.23</v>
      </c>
      <c r="BC9">
        <v>0.17</v>
      </c>
      <c r="BD9" t="s">
        <v>2122</v>
      </c>
      <c r="BE9" t="s">
        <v>3</v>
      </c>
      <c r="BF9">
        <v>14</v>
      </c>
      <c r="BG9">
        <v>0.48199999999999998</v>
      </c>
      <c r="BH9">
        <v>0.11899999999999999</v>
      </c>
      <c r="BI9">
        <v>0.95099999999999996</v>
      </c>
      <c r="BJ9">
        <v>0.18</v>
      </c>
      <c r="BK9">
        <v>2.33</v>
      </c>
      <c r="BL9">
        <v>0.30399999999999999</v>
      </c>
      <c r="BM9">
        <v>1.99</v>
      </c>
      <c r="BN9">
        <v>0.40500000000000003</v>
      </c>
      <c r="BO9">
        <v>0.36</v>
      </c>
      <c r="BP9">
        <v>5.0999999999999997E-2</v>
      </c>
    </row>
    <row r="10" spans="1:68" x14ac:dyDescent="0.25">
      <c r="A10">
        <v>2013</v>
      </c>
      <c r="B10">
        <v>116</v>
      </c>
      <c r="C10">
        <v>120</v>
      </c>
      <c r="D10" t="s">
        <v>2118</v>
      </c>
      <c r="E10" t="s">
        <v>3</v>
      </c>
      <c r="F10">
        <v>8</v>
      </c>
      <c r="G10">
        <v>1.88</v>
      </c>
      <c r="H10">
        <v>9.5000000000000001E-2</v>
      </c>
      <c r="I10">
        <v>0.70199999999999996</v>
      </c>
      <c r="J10">
        <v>1.6E-2</v>
      </c>
      <c r="K10">
        <v>0.99399999999999999</v>
      </c>
      <c r="L10">
        <v>0.03</v>
      </c>
      <c r="M10">
        <v>1.21</v>
      </c>
      <c r="N10">
        <v>8.3000000000000004E-2</v>
      </c>
      <c r="O10">
        <v>2.76</v>
      </c>
      <c r="P10">
        <v>0.35199999999999998</v>
      </c>
      <c r="Q10" t="s">
        <v>2119</v>
      </c>
      <c r="R10" t="s">
        <v>3</v>
      </c>
      <c r="S10">
        <v>31</v>
      </c>
      <c r="T10">
        <v>1.88</v>
      </c>
      <c r="U10">
        <v>7.4999999999999997E-2</v>
      </c>
      <c r="V10">
        <v>0.72699999999999998</v>
      </c>
      <c r="W10">
        <v>2.5999999999999999E-2</v>
      </c>
      <c r="X10">
        <v>0.98</v>
      </c>
      <c r="Y10">
        <v>3.2000000000000001E-2</v>
      </c>
      <c r="Z10">
        <v>1.23</v>
      </c>
      <c r="AA10">
        <v>4.5999999999999999E-2</v>
      </c>
      <c r="AB10">
        <v>5.65</v>
      </c>
      <c r="AC10">
        <v>0.1</v>
      </c>
      <c r="AD10" t="s">
        <v>2120</v>
      </c>
      <c r="AE10" t="s">
        <v>3</v>
      </c>
      <c r="AF10">
        <v>29</v>
      </c>
      <c r="AG10">
        <v>3.2</v>
      </c>
      <c r="AH10">
        <v>0.3</v>
      </c>
      <c r="AI10">
        <v>1.33</v>
      </c>
      <c r="AJ10">
        <v>0.13</v>
      </c>
      <c r="AK10">
        <v>1.61</v>
      </c>
      <c r="AL10">
        <v>0.152</v>
      </c>
      <c r="AM10">
        <v>2.1</v>
      </c>
      <c r="AN10">
        <v>0.13</v>
      </c>
      <c r="AO10">
        <v>2.27</v>
      </c>
      <c r="AP10">
        <v>0.27</v>
      </c>
      <c r="AQ10" t="s">
        <v>2121</v>
      </c>
      <c r="AR10" t="s">
        <v>3</v>
      </c>
      <c r="AS10">
        <v>71</v>
      </c>
      <c r="AT10">
        <v>3.5</v>
      </c>
      <c r="AU10">
        <v>0.2</v>
      </c>
      <c r="AV10">
        <v>1.73</v>
      </c>
      <c r="AW10">
        <v>0.14000000000000001</v>
      </c>
      <c r="AX10">
        <v>2.2200000000000002</v>
      </c>
      <c r="AY10">
        <v>0.13</v>
      </c>
      <c r="AZ10">
        <v>2.42</v>
      </c>
      <c r="BA10">
        <v>0.12</v>
      </c>
      <c r="BB10">
        <v>2.68</v>
      </c>
      <c r="BC10">
        <v>0.22</v>
      </c>
      <c r="BD10" t="s">
        <v>2122</v>
      </c>
      <c r="BE10" t="s">
        <v>3</v>
      </c>
      <c r="BF10">
        <v>11</v>
      </c>
      <c r="BG10">
        <v>0.62</v>
      </c>
      <c r="BH10">
        <v>0.32</v>
      </c>
      <c r="BI10">
        <v>0.56999999999999995</v>
      </c>
      <c r="BJ10">
        <v>0.11799999999999999</v>
      </c>
      <c r="BK10">
        <v>0.48499999999999999</v>
      </c>
      <c r="BL10">
        <v>8.7999999999999995E-2</v>
      </c>
      <c r="BM10">
        <v>0.78</v>
      </c>
      <c r="BN10">
        <v>0.158</v>
      </c>
      <c r="BO10">
        <v>15</v>
      </c>
      <c r="BP10">
        <v>2.0299999999999998</v>
      </c>
    </row>
    <row r="11" spans="1:68" x14ac:dyDescent="0.25">
      <c r="A11">
        <v>2014</v>
      </c>
      <c r="B11">
        <v>111</v>
      </c>
      <c r="C11">
        <v>115</v>
      </c>
      <c r="D11" t="s">
        <v>2118</v>
      </c>
      <c r="E11" t="s">
        <v>3</v>
      </c>
      <c r="F11">
        <v>9</v>
      </c>
      <c r="G11">
        <v>1.27</v>
      </c>
      <c r="H11">
        <v>7.0000000000000007E-2</v>
      </c>
      <c r="I11">
        <v>1.05</v>
      </c>
      <c r="J11">
        <v>4.7E-2</v>
      </c>
      <c r="K11">
        <v>2.0699999999999998</v>
      </c>
      <c r="L11">
        <v>0.14000000000000001</v>
      </c>
      <c r="M11">
        <v>1.06</v>
      </c>
      <c r="N11">
        <v>0.1</v>
      </c>
      <c r="O11">
        <v>0.57999999999999996</v>
      </c>
      <c r="P11">
        <v>0.04</v>
      </c>
      <c r="Q11" t="s">
        <v>2119</v>
      </c>
      <c r="R11" t="s">
        <v>3</v>
      </c>
      <c r="S11">
        <v>28</v>
      </c>
      <c r="T11">
        <v>1.85</v>
      </c>
      <c r="U11">
        <v>5.1999999999999998E-2</v>
      </c>
      <c r="V11">
        <v>1.05</v>
      </c>
      <c r="W11">
        <v>2.9000000000000001E-2</v>
      </c>
      <c r="X11">
        <v>2.15</v>
      </c>
      <c r="Y11">
        <v>6.6000000000000003E-2</v>
      </c>
      <c r="Z11">
        <v>1.04</v>
      </c>
      <c r="AA11">
        <v>3.3000000000000002E-2</v>
      </c>
      <c r="AB11">
        <v>0.57799999999999996</v>
      </c>
      <c r="AC11">
        <v>3.3000000000000002E-2</v>
      </c>
      <c r="AD11" t="s">
        <v>2120</v>
      </c>
      <c r="AE11" t="s">
        <v>3</v>
      </c>
      <c r="AF11">
        <v>34</v>
      </c>
      <c r="AG11">
        <v>2.12</v>
      </c>
      <c r="AH11">
        <v>0.12</v>
      </c>
      <c r="AI11">
        <v>1.88</v>
      </c>
      <c r="AJ11">
        <v>0.13</v>
      </c>
      <c r="AK11">
        <v>3.3</v>
      </c>
      <c r="AL11">
        <v>0.37</v>
      </c>
      <c r="AM11">
        <v>1.61</v>
      </c>
      <c r="AN11">
        <v>0.13200000000000001</v>
      </c>
      <c r="AO11">
        <v>1</v>
      </c>
      <c r="AP11">
        <v>0.115</v>
      </c>
      <c r="AQ11" t="s">
        <v>2121</v>
      </c>
      <c r="AR11" t="s">
        <v>3</v>
      </c>
      <c r="AS11">
        <v>77</v>
      </c>
      <c r="AT11">
        <v>2.68</v>
      </c>
      <c r="AU11">
        <v>0.18</v>
      </c>
      <c r="AV11">
        <v>2.12</v>
      </c>
      <c r="AW11">
        <v>0.14000000000000001</v>
      </c>
      <c r="AX11">
        <v>4.18</v>
      </c>
      <c r="AY11">
        <v>0.19</v>
      </c>
      <c r="AZ11">
        <v>2.4</v>
      </c>
      <c r="BA11">
        <v>0.13</v>
      </c>
      <c r="BB11">
        <v>1.83</v>
      </c>
      <c r="BC11">
        <v>0.17</v>
      </c>
      <c r="BD11" t="s">
        <v>2122</v>
      </c>
      <c r="BE11" t="s">
        <v>3</v>
      </c>
      <c r="BF11">
        <v>14</v>
      </c>
      <c r="BG11">
        <v>6.62</v>
      </c>
      <c r="BH11">
        <v>0.74</v>
      </c>
      <c r="BI11">
        <v>0.46899999999999997</v>
      </c>
      <c r="BJ11">
        <v>8.3000000000000004E-2</v>
      </c>
      <c r="BK11">
        <v>1.19</v>
      </c>
      <c r="BL11">
        <v>0.26</v>
      </c>
      <c r="BM11">
        <v>0.43</v>
      </c>
      <c r="BN11">
        <v>8.5999999999999993E-2</v>
      </c>
      <c r="BO11">
        <v>1.48</v>
      </c>
      <c r="BP11">
        <v>0.308</v>
      </c>
    </row>
    <row r="12" spans="1:68" x14ac:dyDescent="0.25">
      <c r="A12">
        <v>2015</v>
      </c>
      <c r="B12">
        <v>106</v>
      </c>
      <c r="C12">
        <v>110</v>
      </c>
      <c r="D12" t="s">
        <v>2118</v>
      </c>
      <c r="E12" t="s">
        <v>3</v>
      </c>
      <c r="F12">
        <v>9</v>
      </c>
      <c r="G12">
        <v>0.96</v>
      </c>
      <c r="H12">
        <v>0.04</v>
      </c>
      <c r="I12">
        <v>0.78</v>
      </c>
      <c r="J12">
        <v>4.2000000000000003E-2</v>
      </c>
      <c r="K12">
        <v>2.1</v>
      </c>
      <c r="L12">
        <v>0.1</v>
      </c>
      <c r="M12">
        <v>0.57999999999999996</v>
      </c>
      <c r="N12">
        <v>0.05</v>
      </c>
      <c r="O12">
        <v>1.22</v>
      </c>
      <c r="P12">
        <v>0.02</v>
      </c>
      <c r="Q12" t="s">
        <v>2119</v>
      </c>
      <c r="R12" t="s">
        <v>3</v>
      </c>
      <c r="S12">
        <v>32</v>
      </c>
      <c r="T12">
        <v>1.0900000000000001</v>
      </c>
      <c r="U12">
        <v>3.5999999999999997E-2</v>
      </c>
      <c r="V12">
        <v>0.82699999999999996</v>
      </c>
      <c r="W12">
        <v>2.7E-2</v>
      </c>
      <c r="X12">
        <v>2.09</v>
      </c>
      <c r="Y12">
        <v>7.4999999999999997E-2</v>
      </c>
      <c r="Z12">
        <v>0.59799999999999998</v>
      </c>
      <c r="AA12">
        <v>2.8000000000000001E-2</v>
      </c>
      <c r="AB12">
        <v>1.23</v>
      </c>
      <c r="AC12">
        <v>0.03</v>
      </c>
      <c r="AD12" t="s">
        <v>2120</v>
      </c>
      <c r="AE12" t="s">
        <v>3</v>
      </c>
      <c r="AF12">
        <v>31</v>
      </c>
      <c r="AG12">
        <v>1.68</v>
      </c>
      <c r="AH12">
        <v>0.08</v>
      </c>
      <c r="AI12">
        <v>1.54</v>
      </c>
      <c r="AJ12">
        <v>7.0000000000000007E-2</v>
      </c>
      <c r="AK12">
        <v>3.35</v>
      </c>
      <c r="AL12">
        <v>0.21</v>
      </c>
      <c r="AM12">
        <v>1.0900000000000001</v>
      </c>
      <c r="AN12">
        <v>0.11</v>
      </c>
      <c r="AO12">
        <v>2.1</v>
      </c>
      <c r="AP12">
        <v>0.1</v>
      </c>
      <c r="AQ12" t="s">
        <v>2121</v>
      </c>
      <c r="AR12" t="s">
        <v>3</v>
      </c>
      <c r="AS12">
        <v>76</v>
      </c>
      <c r="AT12">
        <v>1.83</v>
      </c>
      <c r="AU12">
        <v>0.13900000000000001</v>
      </c>
      <c r="AV12">
        <v>1.85</v>
      </c>
      <c r="AW12">
        <v>0.11</v>
      </c>
      <c r="AX12">
        <v>4.3499999999999996</v>
      </c>
      <c r="AY12">
        <v>0.25</v>
      </c>
      <c r="AZ12">
        <v>1.05</v>
      </c>
      <c r="BA12">
        <v>6.5000000000000002E-2</v>
      </c>
      <c r="BB12">
        <v>2.4</v>
      </c>
      <c r="BC12">
        <v>0.1</v>
      </c>
      <c r="BD12" t="s">
        <v>2122</v>
      </c>
      <c r="BE12" t="s">
        <v>3</v>
      </c>
      <c r="BF12">
        <v>13</v>
      </c>
      <c r="BG12">
        <v>2</v>
      </c>
      <c r="BH12">
        <v>0.29499999999999998</v>
      </c>
      <c r="BI12">
        <v>0.45500000000000002</v>
      </c>
      <c r="BJ12">
        <v>0.2</v>
      </c>
      <c r="BK12">
        <v>0.5</v>
      </c>
      <c r="BL12">
        <v>0.3</v>
      </c>
      <c r="BM12">
        <v>0.25</v>
      </c>
      <c r="BN12">
        <v>3.7999999999999999E-2</v>
      </c>
      <c r="BO12">
        <v>0.71</v>
      </c>
      <c r="BP12">
        <v>0.16200000000000001</v>
      </c>
    </row>
    <row r="13" spans="1:68" x14ac:dyDescent="0.25">
      <c r="A13">
        <v>2017</v>
      </c>
      <c r="B13">
        <v>101</v>
      </c>
      <c r="C13">
        <v>105</v>
      </c>
      <c r="D13" t="s">
        <v>2118</v>
      </c>
      <c r="E13" t="s">
        <v>3</v>
      </c>
      <c r="F13">
        <v>10</v>
      </c>
      <c r="G13">
        <v>1.67</v>
      </c>
      <c r="H13">
        <v>0.13</v>
      </c>
      <c r="I13">
        <v>1.76</v>
      </c>
      <c r="J13">
        <v>0.184</v>
      </c>
      <c r="K13">
        <v>2.46</v>
      </c>
      <c r="L13">
        <v>7.0000000000000007E-2</v>
      </c>
      <c r="M13">
        <v>3.67</v>
      </c>
      <c r="N13">
        <v>0.17799999999999999</v>
      </c>
      <c r="O13">
        <v>0.41799999999999998</v>
      </c>
      <c r="P13">
        <v>2.1999999999999999E-2</v>
      </c>
      <c r="Q13" t="s">
        <v>2119</v>
      </c>
      <c r="R13" t="s">
        <v>3</v>
      </c>
      <c r="S13">
        <v>30</v>
      </c>
      <c r="T13">
        <v>1.71</v>
      </c>
      <c r="U13">
        <v>3.2000000000000001E-2</v>
      </c>
      <c r="V13">
        <v>1.9</v>
      </c>
      <c r="W13">
        <v>8.4000000000000005E-2</v>
      </c>
      <c r="X13">
        <v>2.37</v>
      </c>
      <c r="Y13">
        <v>7.6999999999999999E-2</v>
      </c>
      <c r="Z13">
        <v>3.87</v>
      </c>
      <c r="AA13">
        <v>0.11</v>
      </c>
      <c r="AB13">
        <v>0.46</v>
      </c>
      <c r="AC13">
        <v>2.5999999999999999E-2</v>
      </c>
      <c r="AD13" t="s">
        <v>2120</v>
      </c>
      <c r="AE13" t="s">
        <v>3</v>
      </c>
      <c r="AF13">
        <v>25</v>
      </c>
      <c r="AG13">
        <v>2.82</v>
      </c>
      <c r="AH13">
        <v>0.23400000000000001</v>
      </c>
      <c r="AI13">
        <v>3.25</v>
      </c>
      <c r="AJ13">
        <v>0.15</v>
      </c>
      <c r="AK13">
        <v>4.4000000000000004</v>
      </c>
      <c r="AL13">
        <v>0.28999999999999998</v>
      </c>
      <c r="AM13">
        <v>6.01</v>
      </c>
      <c r="AN13">
        <v>0.42</v>
      </c>
      <c r="AO13">
        <v>0.77400000000000002</v>
      </c>
      <c r="AP13">
        <v>9.6000000000000002E-2</v>
      </c>
      <c r="AQ13" t="s">
        <v>2121</v>
      </c>
      <c r="AR13" t="s">
        <v>3</v>
      </c>
      <c r="AS13">
        <v>81</v>
      </c>
      <c r="AT13">
        <v>3.7</v>
      </c>
      <c r="AU13">
        <v>0.13</v>
      </c>
      <c r="AV13">
        <v>3</v>
      </c>
      <c r="AW13">
        <v>0.15</v>
      </c>
      <c r="AX13">
        <v>4.9000000000000004</v>
      </c>
      <c r="AY13">
        <v>0.15</v>
      </c>
      <c r="AZ13">
        <v>6.1</v>
      </c>
      <c r="BA13">
        <v>0.21</v>
      </c>
      <c r="BB13">
        <v>0.77500000000000002</v>
      </c>
      <c r="BC13">
        <v>7.0000000000000007E-2</v>
      </c>
      <c r="BD13" t="s">
        <v>2122</v>
      </c>
      <c r="BE13" t="s">
        <v>3</v>
      </c>
      <c r="BF13">
        <v>10</v>
      </c>
      <c r="BG13">
        <v>0.79200000000000004</v>
      </c>
      <c r="BH13">
        <v>0.16600000000000001</v>
      </c>
      <c r="BI13">
        <v>0.7</v>
      </c>
      <c r="BJ13">
        <v>0.12</v>
      </c>
      <c r="BK13">
        <v>0.6</v>
      </c>
      <c r="BL13">
        <v>0.13</v>
      </c>
      <c r="BM13">
        <v>2.8</v>
      </c>
      <c r="BN13">
        <v>0.187</v>
      </c>
      <c r="BO13">
        <v>0.56000000000000005</v>
      </c>
      <c r="BP13">
        <v>0.104</v>
      </c>
    </row>
    <row r="14" spans="1:68" x14ac:dyDescent="0.25">
      <c r="A14">
        <v>2017</v>
      </c>
      <c r="B14">
        <v>111</v>
      </c>
      <c r="C14">
        <v>115</v>
      </c>
      <c r="D14" t="s">
        <v>2118</v>
      </c>
      <c r="E14" t="s">
        <v>3</v>
      </c>
      <c r="F14">
        <v>12</v>
      </c>
      <c r="G14">
        <v>2.5299999999999998</v>
      </c>
      <c r="H14">
        <v>0.223</v>
      </c>
      <c r="I14">
        <v>2.9</v>
      </c>
      <c r="J14">
        <v>9.9000000000000005E-2</v>
      </c>
      <c r="K14">
        <v>4.71</v>
      </c>
      <c r="L14">
        <v>0.46500000000000002</v>
      </c>
      <c r="M14">
        <v>1.71</v>
      </c>
      <c r="N14">
        <v>0.155</v>
      </c>
      <c r="O14">
        <v>1.29</v>
      </c>
      <c r="P14">
        <v>0.05</v>
      </c>
      <c r="Q14" t="s">
        <v>2119</v>
      </c>
      <c r="R14" t="s">
        <v>3</v>
      </c>
      <c r="S14">
        <v>34</v>
      </c>
      <c r="T14">
        <v>2.87</v>
      </c>
      <c r="U14">
        <v>8.5000000000000006E-2</v>
      </c>
      <c r="V14">
        <v>2.93</v>
      </c>
      <c r="W14">
        <v>0.11</v>
      </c>
      <c r="X14">
        <v>5.05</v>
      </c>
      <c r="Y14">
        <v>0.21</v>
      </c>
      <c r="Z14">
        <v>1.86</v>
      </c>
      <c r="AA14">
        <v>9.8000000000000004E-2</v>
      </c>
      <c r="AB14">
        <v>1.3</v>
      </c>
      <c r="AC14">
        <v>3.9E-2</v>
      </c>
      <c r="AD14" t="s">
        <v>2120</v>
      </c>
      <c r="AE14" t="s">
        <v>3</v>
      </c>
      <c r="AF14">
        <v>26</v>
      </c>
      <c r="AG14">
        <v>4.3600000000000003</v>
      </c>
      <c r="AH14">
        <v>0.25</v>
      </c>
      <c r="AI14">
        <v>4.79</v>
      </c>
      <c r="AJ14">
        <v>0.2</v>
      </c>
      <c r="AK14">
        <v>7.85</v>
      </c>
      <c r="AL14">
        <v>0.87</v>
      </c>
      <c r="AM14">
        <v>3.08</v>
      </c>
      <c r="AN14">
        <v>0.2</v>
      </c>
      <c r="AO14">
        <v>2.2599999999999998</v>
      </c>
      <c r="AP14">
        <v>0.13800000000000001</v>
      </c>
      <c r="AQ14" t="s">
        <v>2121</v>
      </c>
      <c r="AR14" t="s">
        <v>3</v>
      </c>
      <c r="AS14">
        <v>77</v>
      </c>
      <c r="AT14">
        <v>4.46</v>
      </c>
      <c r="AU14">
        <v>0.14000000000000001</v>
      </c>
      <c r="AV14">
        <v>5.3</v>
      </c>
      <c r="AW14">
        <v>0.21</v>
      </c>
      <c r="AX14">
        <v>9.48</v>
      </c>
      <c r="AY14">
        <v>0.38</v>
      </c>
      <c r="AZ14">
        <v>3.03</v>
      </c>
      <c r="BA14">
        <v>0.12</v>
      </c>
      <c r="BB14">
        <v>2.78</v>
      </c>
      <c r="BC14">
        <v>9.1999999999999998E-2</v>
      </c>
      <c r="BD14" t="s">
        <v>2122</v>
      </c>
      <c r="BE14" t="s">
        <v>3</v>
      </c>
      <c r="BF14">
        <v>13</v>
      </c>
      <c r="BG14">
        <v>2.7</v>
      </c>
      <c r="BH14">
        <v>0.34799999999999998</v>
      </c>
      <c r="BI14">
        <v>1.02</v>
      </c>
      <c r="BJ14">
        <v>0.19</v>
      </c>
      <c r="BK14">
        <v>0.52500000000000002</v>
      </c>
      <c r="BL14">
        <v>7.0000000000000007E-2</v>
      </c>
      <c r="BM14">
        <v>0.55000000000000004</v>
      </c>
      <c r="BN14">
        <v>7.5999999999999998E-2</v>
      </c>
      <c r="BO14">
        <v>0.44600000000000001</v>
      </c>
      <c r="BP14">
        <v>5.8999999999999997E-2</v>
      </c>
    </row>
    <row r="15" spans="1:68" x14ac:dyDescent="0.25">
      <c r="A15">
        <v>2014</v>
      </c>
      <c r="B15">
        <v>101</v>
      </c>
      <c r="C15">
        <v>105</v>
      </c>
      <c r="D15" t="s">
        <v>2118</v>
      </c>
      <c r="E15" t="s">
        <v>3</v>
      </c>
      <c r="F15">
        <v>11</v>
      </c>
      <c r="G15">
        <v>1</v>
      </c>
      <c r="H15">
        <v>0.06</v>
      </c>
      <c r="I15">
        <v>0.95</v>
      </c>
      <c r="J15">
        <v>0.16900000000000001</v>
      </c>
      <c r="K15">
        <v>1.42</v>
      </c>
      <c r="L15">
        <v>0.188</v>
      </c>
      <c r="M15">
        <v>2.08</v>
      </c>
      <c r="N15">
        <v>0.13200000000000001</v>
      </c>
      <c r="O15">
        <v>0.4</v>
      </c>
      <c r="P15">
        <v>6.6000000000000003E-2</v>
      </c>
      <c r="Q15" t="s">
        <v>2119</v>
      </c>
      <c r="R15" t="s">
        <v>3</v>
      </c>
      <c r="S15">
        <v>30</v>
      </c>
      <c r="T15">
        <v>1.08</v>
      </c>
      <c r="U15">
        <v>4.2999999999999997E-2</v>
      </c>
      <c r="V15">
        <v>1.06</v>
      </c>
      <c r="W15">
        <v>0.03</v>
      </c>
      <c r="X15">
        <v>1.94</v>
      </c>
      <c r="Y15">
        <v>6.3E-2</v>
      </c>
      <c r="Z15">
        <v>2.13</v>
      </c>
      <c r="AA15">
        <v>0.05</v>
      </c>
      <c r="AB15">
        <v>0.41299999999999998</v>
      </c>
      <c r="AC15">
        <v>2.5000000000000001E-2</v>
      </c>
      <c r="AD15" t="s">
        <v>2120</v>
      </c>
      <c r="AE15" t="s">
        <v>3</v>
      </c>
      <c r="AF15">
        <v>31</v>
      </c>
      <c r="AG15">
        <v>1.99</v>
      </c>
      <c r="AH15">
        <v>0.124</v>
      </c>
      <c r="AI15">
        <v>1.65</v>
      </c>
      <c r="AJ15">
        <v>0.24</v>
      </c>
      <c r="AK15">
        <v>2.6</v>
      </c>
      <c r="AL15">
        <v>0.2</v>
      </c>
      <c r="AM15">
        <v>3.65</v>
      </c>
      <c r="AN15">
        <v>0.41299999999999998</v>
      </c>
      <c r="AO15">
        <v>0.76400000000000001</v>
      </c>
      <c r="AP15">
        <v>9.4E-2</v>
      </c>
      <c r="AQ15" t="s">
        <v>2121</v>
      </c>
      <c r="AR15" t="s">
        <v>3</v>
      </c>
      <c r="AS15">
        <v>75</v>
      </c>
      <c r="AT15">
        <v>2.23</v>
      </c>
      <c r="AU15">
        <v>0.129</v>
      </c>
      <c r="AV15">
        <v>2.4</v>
      </c>
      <c r="AW15">
        <v>0.13</v>
      </c>
      <c r="AX15">
        <v>3.33</v>
      </c>
      <c r="AY15">
        <v>0.27</v>
      </c>
      <c r="AZ15">
        <v>4.6399999999999997</v>
      </c>
      <c r="BA15">
        <v>0.24</v>
      </c>
      <c r="BB15">
        <v>0.82499999999999996</v>
      </c>
      <c r="BC15">
        <v>7.4999999999999997E-2</v>
      </c>
      <c r="BD15" t="s">
        <v>2122</v>
      </c>
      <c r="BE15" t="s">
        <v>3</v>
      </c>
      <c r="BF15">
        <v>16</v>
      </c>
      <c r="BG15">
        <v>0.48499999999999999</v>
      </c>
      <c r="BH15">
        <v>8.5000000000000006E-2</v>
      </c>
      <c r="BI15">
        <v>0.47</v>
      </c>
      <c r="BJ15">
        <v>9.2999999999999999E-2</v>
      </c>
      <c r="BK15">
        <v>5.3</v>
      </c>
      <c r="BL15">
        <v>0.67</v>
      </c>
      <c r="BM15">
        <v>0.69</v>
      </c>
      <c r="BN15">
        <v>0.112</v>
      </c>
      <c r="BO15">
        <v>0.48</v>
      </c>
      <c r="BP15">
        <v>0.08</v>
      </c>
    </row>
    <row r="16" spans="1:68" x14ac:dyDescent="0.25">
      <c r="A16">
        <v>2015</v>
      </c>
      <c r="B16">
        <v>101</v>
      </c>
      <c r="C16">
        <v>105</v>
      </c>
      <c r="D16" t="s">
        <v>2118</v>
      </c>
      <c r="E16" t="s">
        <v>3</v>
      </c>
      <c r="F16">
        <v>11</v>
      </c>
      <c r="G16">
        <v>2.1</v>
      </c>
      <c r="H16">
        <v>0.06</v>
      </c>
      <c r="I16">
        <v>1.48</v>
      </c>
      <c r="J16">
        <v>0.08</v>
      </c>
      <c r="K16">
        <v>2.6</v>
      </c>
      <c r="L16">
        <v>0.123</v>
      </c>
      <c r="M16">
        <v>1.25</v>
      </c>
      <c r="N16">
        <v>4.1000000000000002E-2</v>
      </c>
      <c r="O16">
        <v>0.67</v>
      </c>
      <c r="P16">
        <v>0.03</v>
      </c>
      <c r="Q16" t="s">
        <v>2119</v>
      </c>
      <c r="R16" t="s">
        <v>3</v>
      </c>
      <c r="S16">
        <v>30</v>
      </c>
      <c r="T16">
        <v>2.08</v>
      </c>
      <c r="U16">
        <v>9.4E-2</v>
      </c>
      <c r="V16">
        <v>1.51</v>
      </c>
      <c r="W16">
        <v>4.4999999999999998E-2</v>
      </c>
      <c r="X16">
        <v>3.51</v>
      </c>
      <c r="Y16">
        <v>7.4999999999999997E-2</v>
      </c>
      <c r="Z16">
        <v>1.28</v>
      </c>
      <c r="AA16">
        <v>0.02</v>
      </c>
      <c r="AB16">
        <v>0.72699999999999998</v>
      </c>
      <c r="AC16">
        <v>2.7E-2</v>
      </c>
      <c r="AD16" t="s">
        <v>2120</v>
      </c>
      <c r="AE16" t="s">
        <v>3</v>
      </c>
      <c r="AF16">
        <v>33</v>
      </c>
      <c r="AG16">
        <v>3.42</v>
      </c>
      <c r="AH16">
        <v>0.25700000000000001</v>
      </c>
      <c r="AI16">
        <v>2.72</v>
      </c>
      <c r="AJ16">
        <v>0.18</v>
      </c>
      <c r="AK16">
        <v>3.51</v>
      </c>
      <c r="AL16">
        <v>0.28999999999999998</v>
      </c>
      <c r="AM16">
        <v>2.13</v>
      </c>
      <c r="AN16">
        <v>0.16200000000000001</v>
      </c>
      <c r="AO16">
        <v>1.3</v>
      </c>
      <c r="AP16">
        <v>0.2</v>
      </c>
      <c r="AQ16" t="s">
        <v>2121</v>
      </c>
      <c r="AR16" t="s">
        <v>3</v>
      </c>
      <c r="AS16">
        <v>76</v>
      </c>
      <c r="AT16">
        <v>4.3</v>
      </c>
      <c r="AU16">
        <v>0.20499999999999999</v>
      </c>
      <c r="AV16">
        <v>3.09</v>
      </c>
      <c r="AW16">
        <v>0.12</v>
      </c>
      <c r="AX16">
        <v>5.58</v>
      </c>
      <c r="AY16">
        <v>0.42499999999999999</v>
      </c>
      <c r="AZ16">
        <v>2.5499999999999998</v>
      </c>
      <c r="BA16">
        <v>0.12</v>
      </c>
      <c r="BB16">
        <v>1.5</v>
      </c>
      <c r="BC16">
        <v>7.4999999999999997E-2</v>
      </c>
      <c r="BD16" t="s">
        <v>2122</v>
      </c>
      <c r="BE16" t="s">
        <v>3</v>
      </c>
      <c r="BF16">
        <v>15</v>
      </c>
      <c r="BG16">
        <v>0.62</v>
      </c>
      <c r="BH16">
        <v>9.2999999999999999E-2</v>
      </c>
      <c r="BI16">
        <v>0.54500000000000004</v>
      </c>
      <c r="BJ16">
        <v>0.10299999999999999</v>
      </c>
      <c r="BK16">
        <v>9.6999999999999993</v>
      </c>
      <c r="BL16">
        <v>0.83499999999999996</v>
      </c>
      <c r="BM16">
        <v>0.9</v>
      </c>
      <c r="BN16">
        <v>0.161</v>
      </c>
      <c r="BO16">
        <v>0.29399999999999998</v>
      </c>
      <c r="BP16">
        <v>6.0999999999999999E-2</v>
      </c>
    </row>
    <row r="17" spans="1:68" x14ac:dyDescent="0.25">
      <c r="A17">
        <v>2017</v>
      </c>
      <c r="B17">
        <v>106</v>
      </c>
      <c r="C17">
        <v>110</v>
      </c>
      <c r="D17" t="s">
        <v>2118</v>
      </c>
      <c r="E17" t="s">
        <v>3</v>
      </c>
      <c r="F17">
        <v>9</v>
      </c>
      <c r="G17">
        <v>1.21</v>
      </c>
      <c r="H17">
        <v>0.03</v>
      </c>
      <c r="I17">
        <v>1.85</v>
      </c>
      <c r="J17">
        <v>0.13100000000000001</v>
      </c>
      <c r="K17">
        <v>1.28</v>
      </c>
      <c r="L17">
        <v>5.7000000000000002E-2</v>
      </c>
      <c r="M17">
        <v>2.5299999999999998</v>
      </c>
      <c r="N17">
        <v>0.109</v>
      </c>
      <c r="O17">
        <v>1.03</v>
      </c>
      <c r="P17">
        <v>3.2000000000000001E-2</v>
      </c>
      <c r="Q17" t="s">
        <v>2119</v>
      </c>
      <c r="R17" t="s">
        <v>3</v>
      </c>
      <c r="S17">
        <v>29</v>
      </c>
      <c r="T17">
        <v>1.24</v>
      </c>
      <c r="U17">
        <v>0.04</v>
      </c>
      <c r="V17">
        <v>1.84</v>
      </c>
      <c r="W17">
        <v>0.11</v>
      </c>
      <c r="X17">
        <v>1.9</v>
      </c>
      <c r="Y17">
        <v>7.0000000000000007E-2</v>
      </c>
      <c r="Z17">
        <v>3.36</v>
      </c>
      <c r="AA17">
        <v>0.10299999999999999</v>
      </c>
      <c r="AB17">
        <v>1.03</v>
      </c>
      <c r="AC17">
        <v>3.1E-2</v>
      </c>
      <c r="AD17" t="s">
        <v>2120</v>
      </c>
      <c r="AE17" t="s">
        <v>3</v>
      </c>
      <c r="AF17">
        <v>23</v>
      </c>
      <c r="AG17">
        <v>2.02</v>
      </c>
      <c r="AH17">
        <v>0.17</v>
      </c>
      <c r="AI17">
        <v>3.2</v>
      </c>
      <c r="AJ17">
        <v>0.2</v>
      </c>
      <c r="AK17">
        <v>2.1</v>
      </c>
      <c r="AL17">
        <v>0.15</v>
      </c>
      <c r="AM17">
        <v>4.53</v>
      </c>
      <c r="AN17">
        <v>0.2</v>
      </c>
      <c r="AO17">
        <v>1.88</v>
      </c>
      <c r="AP17">
        <v>0.22</v>
      </c>
      <c r="AQ17" t="s">
        <v>2121</v>
      </c>
      <c r="AR17" t="s">
        <v>3</v>
      </c>
      <c r="AS17">
        <v>63</v>
      </c>
      <c r="AT17">
        <v>3</v>
      </c>
      <c r="AU17">
        <v>0.1</v>
      </c>
      <c r="AV17">
        <v>3.02</v>
      </c>
      <c r="AW17">
        <v>0.16</v>
      </c>
      <c r="AX17">
        <v>2.68</v>
      </c>
      <c r="AY17">
        <v>0.12</v>
      </c>
      <c r="AZ17">
        <v>4.9000000000000004</v>
      </c>
      <c r="BA17">
        <v>0.2</v>
      </c>
      <c r="BB17">
        <v>2.35</v>
      </c>
      <c r="BC17">
        <v>0.1</v>
      </c>
      <c r="BD17" t="s">
        <v>2122</v>
      </c>
      <c r="BE17" t="s">
        <v>3</v>
      </c>
      <c r="BF17">
        <v>10</v>
      </c>
      <c r="BG17">
        <v>0.48499999999999999</v>
      </c>
      <c r="BH17">
        <v>9.6000000000000002E-2</v>
      </c>
      <c r="BI17">
        <v>0.57499999999999996</v>
      </c>
      <c r="BJ17">
        <v>0.11899999999999999</v>
      </c>
      <c r="BK17">
        <v>5.46</v>
      </c>
      <c r="BL17">
        <v>0.77</v>
      </c>
      <c r="BM17">
        <v>5.75</v>
      </c>
      <c r="BN17">
        <v>0.8</v>
      </c>
      <c r="BO17">
        <v>0.505</v>
      </c>
      <c r="BP17">
        <v>0.09</v>
      </c>
    </row>
    <row r="18" spans="1:68" x14ac:dyDescent="0.25">
      <c r="A18">
        <v>2013</v>
      </c>
      <c r="B18">
        <v>106</v>
      </c>
      <c r="C18">
        <v>110</v>
      </c>
      <c r="D18" t="s">
        <v>2118</v>
      </c>
      <c r="E18" t="s">
        <v>3</v>
      </c>
      <c r="F18">
        <v>7</v>
      </c>
      <c r="G18">
        <v>0.96</v>
      </c>
      <c r="H18">
        <v>0.02</v>
      </c>
      <c r="I18">
        <v>1.83</v>
      </c>
      <c r="J18">
        <v>2.5000000000000001E-2</v>
      </c>
      <c r="K18">
        <v>4.25</v>
      </c>
      <c r="L18">
        <v>0.17</v>
      </c>
      <c r="M18">
        <v>2.56</v>
      </c>
      <c r="N18">
        <v>0.17799999999999999</v>
      </c>
      <c r="O18">
        <v>0.81</v>
      </c>
      <c r="P18">
        <v>1.7000000000000001E-2</v>
      </c>
      <c r="Q18" t="s">
        <v>2119</v>
      </c>
      <c r="R18" t="s">
        <v>3</v>
      </c>
      <c r="S18">
        <v>26</v>
      </c>
      <c r="T18">
        <v>0.97</v>
      </c>
      <c r="U18">
        <v>0.03</v>
      </c>
      <c r="V18">
        <v>1.86</v>
      </c>
      <c r="W18">
        <v>2.9000000000000001E-2</v>
      </c>
      <c r="X18">
        <v>4.32</v>
      </c>
      <c r="Y18">
        <v>7.2999999999999995E-2</v>
      </c>
      <c r="Z18">
        <v>4.6500000000000004</v>
      </c>
      <c r="AA18">
        <v>6.5000000000000002E-2</v>
      </c>
      <c r="AB18">
        <v>0.83699999999999997</v>
      </c>
      <c r="AC18">
        <v>2.3E-2</v>
      </c>
      <c r="AD18" t="s">
        <v>2120</v>
      </c>
      <c r="AE18" t="s">
        <v>3</v>
      </c>
      <c r="AF18">
        <v>30</v>
      </c>
      <c r="AG18">
        <v>1.5</v>
      </c>
      <c r="AH18">
        <v>0.11</v>
      </c>
      <c r="AI18">
        <v>3.2</v>
      </c>
      <c r="AJ18">
        <v>0.27800000000000002</v>
      </c>
      <c r="AK18">
        <v>6.97</v>
      </c>
      <c r="AL18">
        <v>0.67</v>
      </c>
      <c r="AM18">
        <v>3.82</v>
      </c>
      <c r="AN18">
        <v>0.33</v>
      </c>
      <c r="AO18">
        <v>1.51</v>
      </c>
      <c r="AP18">
        <v>0.12</v>
      </c>
      <c r="AQ18" t="s">
        <v>2121</v>
      </c>
      <c r="AR18" t="s">
        <v>3</v>
      </c>
      <c r="AS18">
        <v>68</v>
      </c>
      <c r="AT18">
        <v>2.23</v>
      </c>
      <c r="AU18">
        <v>0.15</v>
      </c>
      <c r="AV18">
        <v>3.81</v>
      </c>
      <c r="AW18">
        <v>0.13300000000000001</v>
      </c>
      <c r="AX18">
        <v>7.44</v>
      </c>
      <c r="AY18">
        <v>0.36</v>
      </c>
      <c r="AZ18">
        <v>4.37</v>
      </c>
      <c r="BA18">
        <v>0.215</v>
      </c>
      <c r="BB18">
        <v>1.9</v>
      </c>
      <c r="BC18">
        <v>0.14099999999999999</v>
      </c>
      <c r="BD18" t="s">
        <v>2122</v>
      </c>
      <c r="BE18" t="s">
        <v>3</v>
      </c>
      <c r="BF18">
        <v>11</v>
      </c>
      <c r="BG18">
        <v>0.49099999999999999</v>
      </c>
      <c r="BH18">
        <v>9.8000000000000004E-2</v>
      </c>
      <c r="BI18">
        <v>0.59</v>
      </c>
      <c r="BJ18">
        <v>0.11</v>
      </c>
      <c r="BK18">
        <v>0.76500000000000001</v>
      </c>
      <c r="BL18">
        <v>0.16600000000000001</v>
      </c>
      <c r="BM18">
        <v>18.5</v>
      </c>
      <c r="BN18">
        <v>1.5</v>
      </c>
      <c r="BO18">
        <v>0.5</v>
      </c>
      <c r="BP18">
        <v>8.7999999999999995E-2</v>
      </c>
    </row>
    <row r="19" spans="1:68" x14ac:dyDescent="0.25">
      <c r="A19">
        <v>2014</v>
      </c>
      <c r="B19">
        <v>111</v>
      </c>
      <c r="C19">
        <v>115</v>
      </c>
      <c r="D19" t="s">
        <v>2118</v>
      </c>
      <c r="E19" t="s">
        <v>3</v>
      </c>
      <c r="F19">
        <v>9</v>
      </c>
      <c r="G19">
        <v>1.27</v>
      </c>
      <c r="H19">
        <v>7.0000000000000007E-2</v>
      </c>
      <c r="I19">
        <v>1.05</v>
      </c>
      <c r="J19">
        <v>4.7E-2</v>
      </c>
      <c r="K19">
        <v>2.0699999999999998</v>
      </c>
      <c r="L19">
        <v>0.14000000000000001</v>
      </c>
      <c r="M19">
        <v>1.06</v>
      </c>
      <c r="N19">
        <v>0.1</v>
      </c>
      <c r="O19">
        <v>0.57999999999999996</v>
      </c>
      <c r="P19">
        <v>0.04</v>
      </c>
      <c r="Q19" t="s">
        <v>2119</v>
      </c>
      <c r="R19" t="s">
        <v>3</v>
      </c>
      <c r="S19">
        <v>28</v>
      </c>
      <c r="T19">
        <v>1.85</v>
      </c>
      <c r="U19">
        <v>5.1999999999999998E-2</v>
      </c>
      <c r="V19">
        <v>1.05</v>
      </c>
      <c r="W19">
        <v>2.9000000000000001E-2</v>
      </c>
      <c r="X19">
        <v>2.15</v>
      </c>
      <c r="Y19">
        <v>6.6000000000000003E-2</v>
      </c>
      <c r="Z19">
        <v>1.04</v>
      </c>
      <c r="AA19">
        <v>3.3000000000000002E-2</v>
      </c>
      <c r="AB19">
        <v>0.57799999999999996</v>
      </c>
      <c r="AC19">
        <v>3.3000000000000002E-2</v>
      </c>
      <c r="AD19" t="s">
        <v>2120</v>
      </c>
      <c r="AE19" t="s">
        <v>3</v>
      </c>
      <c r="AF19">
        <v>34</v>
      </c>
      <c r="AG19">
        <v>2.12</v>
      </c>
      <c r="AH19">
        <v>0.12</v>
      </c>
      <c r="AI19">
        <v>1.88</v>
      </c>
      <c r="AJ19">
        <v>0.13</v>
      </c>
      <c r="AK19">
        <v>3.3</v>
      </c>
      <c r="AL19">
        <v>0.37</v>
      </c>
      <c r="AM19">
        <v>1.61</v>
      </c>
      <c r="AN19">
        <v>0.13200000000000001</v>
      </c>
      <c r="AO19">
        <v>1</v>
      </c>
      <c r="AP19">
        <v>0.115</v>
      </c>
      <c r="AQ19" t="s">
        <v>2121</v>
      </c>
      <c r="AR19" t="s">
        <v>3</v>
      </c>
      <c r="AS19">
        <v>77</v>
      </c>
      <c r="AT19">
        <v>2.68</v>
      </c>
      <c r="AU19">
        <v>0.18</v>
      </c>
      <c r="AV19">
        <v>2.12</v>
      </c>
      <c r="AW19">
        <v>0.14000000000000001</v>
      </c>
      <c r="AX19">
        <v>4.18</v>
      </c>
      <c r="AY19">
        <v>0.19</v>
      </c>
      <c r="AZ19">
        <v>2.4</v>
      </c>
      <c r="BA19">
        <v>0.13</v>
      </c>
      <c r="BB19">
        <v>1.83</v>
      </c>
      <c r="BC19">
        <v>0.17</v>
      </c>
      <c r="BD19" t="s">
        <v>2122</v>
      </c>
      <c r="BE19" t="s">
        <v>3</v>
      </c>
      <c r="BF19">
        <v>14</v>
      </c>
      <c r="BG19">
        <v>6.62</v>
      </c>
      <c r="BH19">
        <v>0.74</v>
      </c>
      <c r="BI19">
        <v>0.46899999999999997</v>
      </c>
      <c r="BJ19">
        <v>8.3000000000000004E-2</v>
      </c>
      <c r="BK19">
        <v>1.19</v>
      </c>
      <c r="BL19">
        <v>0.26</v>
      </c>
      <c r="BM19">
        <v>0.43</v>
      </c>
      <c r="BN19">
        <v>8.5999999999999993E-2</v>
      </c>
      <c r="BO19">
        <v>1.48</v>
      </c>
      <c r="BP19">
        <v>0.308</v>
      </c>
    </row>
    <row r="20" spans="1:68" x14ac:dyDescent="0.25">
      <c r="A20">
        <v>2014</v>
      </c>
      <c r="B20">
        <v>116</v>
      </c>
      <c r="C20">
        <v>120</v>
      </c>
      <c r="D20" t="s">
        <v>2118</v>
      </c>
      <c r="E20" t="s">
        <v>3</v>
      </c>
      <c r="F20">
        <v>9</v>
      </c>
      <c r="G20">
        <v>2.76</v>
      </c>
      <c r="H20">
        <v>0.14099999999999999</v>
      </c>
      <c r="I20">
        <v>3.5</v>
      </c>
      <c r="J20">
        <v>0.09</v>
      </c>
      <c r="K20">
        <v>0.99</v>
      </c>
      <c r="L20">
        <v>0.1</v>
      </c>
      <c r="M20">
        <v>1.77</v>
      </c>
      <c r="N20">
        <v>6.8000000000000005E-2</v>
      </c>
      <c r="O20">
        <v>0.56999999999999995</v>
      </c>
      <c r="P20">
        <v>7.0000000000000007E-2</v>
      </c>
      <c r="Q20" t="s">
        <v>2119</v>
      </c>
      <c r="R20" t="s">
        <v>3</v>
      </c>
      <c r="S20">
        <v>28</v>
      </c>
      <c r="T20">
        <v>2.89</v>
      </c>
      <c r="U20">
        <v>8.6999999999999994E-2</v>
      </c>
      <c r="V20">
        <v>3.85</v>
      </c>
      <c r="W20">
        <v>9.2999999999999999E-2</v>
      </c>
      <c r="X20">
        <v>1.06</v>
      </c>
      <c r="Y20">
        <v>3.5000000000000003E-2</v>
      </c>
      <c r="Z20">
        <v>1.84</v>
      </c>
      <c r="AA20">
        <v>7.6999999999999999E-2</v>
      </c>
      <c r="AB20">
        <v>0.58799999999999997</v>
      </c>
      <c r="AC20">
        <v>3.5000000000000003E-2</v>
      </c>
      <c r="AD20" t="s">
        <v>2120</v>
      </c>
      <c r="AE20" t="s">
        <v>3</v>
      </c>
      <c r="AF20">
        <v>26</v>
      </c>
      <c r="AG20">
        <v>4.7</v>
      </c>
      <c r="AH20">
        <v>0.3</v>
      </c>
      <c r="AI20">
        <v>5.75</v>
      </c>
      <c r="AJ20">
        <v>0.52500000000000002</v>
      </c>
      <c r="AK20">
        <v>1.65</v>
      </c>
      <c r="AL20">
        <v>0.13</v>
      </c>
      <c r="AM20">
        <v>3.18</v>
      </c>
      <c r="AN20">
        <v>0.17299999999999999</v>
      </c>
      <c r="AO20">
        <v>1</v>
      </c>
      <c r="AP20">
        <v>5.7000000000000002E-2</v>
      </c>
      <c r="AQ20" t="s">
        <v>2121</v>
      </c>
      <c r="AR20" t="s">
        <v>3</v>
      </c>
      <c r="AS20">
        <v>72</v>
      </c>
      <c r="AT20">
        <v>5.36</v>
      </c>
      <c r="AU20">
        <v>0.245</v>
      </c>
      <c r="AV20">
        <v>6.12</v>
      </c>
      <c r="AW20">
        <v>0.21099999999999999</v>
      </c>
      <c r="AX20">
        <v>2.42</v>
      </c>
      <c r="AY20">
        <v>0.115</v>
      </c>
      <c r="AZ20">
        <v>3.82</v>
      </c>
      <c r="BA20">
        <v>0.18</v>
      </c>
      <c r="BB20">
        <v>1.6</v>
      </c>
      <c r="BC20">
        <v>0.17299999999999999</v>
      </c>
      <c r="BD20" t="s">
        <v>2122</v>
      </c>
      <c r="BE20" t="s">
        <v>3</v>
      </c>
      <c r="BF20">
        <v>10</v>
      </c>
      <c r="BG20">
        <v>1.04</v>
      </c>
      <c r="BH20">
        <v>0.48499999999999999</v>
      </c>
      <c r="BI20">
        <v>3.81</v>
      </c>
      <c r="BJ20">
        <v>0.41499999999999998</v>
      </c>
      <c r="BK20">
        <v>0.45</v>
      </c>
      <c r="BL20">
        <v>0.31</v>
      </c>
      <c r="BM20">
        <v>0.5</v>
      </c>
      <c r="BN20">
        <v>0.22</v>
      </c>
      <c r="BO20">
        <v>0.54</v>
      </c>
      <c r="BP20">
        <v>0.44</v>
      </c>
    </row>
    <row r="21" spans="1:68" x14ac:dyDescent="0.25">
      <c r="A21">
        <v>2015</v>
      </c>
      <c r="B21">
        <v>111</v>
      </c>
      <c r="C21">
        <v>115</v>
      </c>
      <c r="D21" t="s">
        <v>2118</v>
      </c>
      <c r="E21" t="s">
        <v>3</v>
      </c>
      <c r="F21">
        <v>10</v>
      </c>
      <c r="G21">
        <v>0.30199999999999999</v>
      </c>
      <c r="H21">
        <v>2.8000000000000001E-2</v>
      </c>
      <c r="I21">
        <v>1.29</v>
      </c>
      <c r="J21">
        <v>6.4000000000000001E-2</v>
      </c>
      <c r="K21">
        <v>0.504</v>
      </c>
      <c r="L21">
        <v>0.02</v>
      </c>
      <c r="M21">
        <v>0.94</v>
      </c>
      <c r="N21">
        <v>3.5000000000000003E-2</v>
      </c>
      <c r="O21">
        <v>2.06</v>
      </c>
      <c r="P21">
        <v>4.4999999999999998E-2</v>
      </c>
      <c r="Q21" t="s">
        <v>2119</v>
      </c>
      <c r="R21" t="s">
        <v>3</v>
      </c>
      <c r="S21">
        <v>31</v>
      </c>
      <c r="T21">
        <v>0.31900000000000001</v>
      </c>
      <c r="U21">
        <v>1.9E-2</v>
      </c>
      <c r="V21">
        <v>1.33</v>
      </c>
      <c r="W21">
        <v>0.06</v>
      </c>
      <c r="X21">
        <v>0.51</v>
      </c>
      <c r="Y21">
        <v>0.03</v>
      </c>
      <c r="Z21">
        <v>0.97</v>
      </c>
      <c r="AA21">
        <v>0.03</v>
      </c>
      <c r="AB21">
        <v>2.06</v>
      </c>
      <c r="AC21">
        <v>5.3999999999999999E-2</v>
      </c>
      <c r="AD21" t="s">
        <v>2120</v>
      </c>
      <c r="AE21" t="s">
        <v>3</v>
      </c>
      <c r="AF21">
        <v>34</v>
      </c>
      <c r="AG21">
        <v>0.54500000000000004</v>
      </c>
      <c r="AH21">
        <v>0.06</v>
      </c>
      <c r="AI21">
        <v>2.2799999999999998</v>
      </c>
      <c r="AJ21">
        <v>0.16800000000000001</v>
      </c>
      <c r="AK21">
        <v>0.9</v>
      </c>
      <c r="AL21">
        <v>8.5000000000000006E-2</v>
      </c>
      <c r="AM21">
        <v>1.6</v>
      </c>
      <c r="AN21">
        <v>0.1</v>
      </c>
      <c r="AO21">
        <v>3.4</v>
      </c>
      <c r="AP21">
        <v>0.125</v>
      </c>
      <c r="AQ21" t="s">
        <v>2121</v>
      </c>
      <c r="AR21" t="s">
        <v>3</v>
      </c>
      <c r="AS21">
        <v>74</v>
      </c>
      <c r="AT21">
        <v>0.753</v>
      </c>
      <c r="AU21">
        <v>9.5000000000000001E-2</v>
      </c>
      <c r="AV21">
        <v>2.4</v>
      </c>
      <c r="AW21">
        <v>0.122</v>
      </c>
      <c r="AX21">
        <v>1.3</v>
      </c>
      <c r="AY21">
        <v>0.14000000000000001</v>
      </c>
      <c r="AZ21">
        <v>2.23</v>
      </c>
      <c r="BA21">
        <v>0.14499999999999999</v>
      </c>
      <c r="BB21">
        <v>4.3600000000000003</v>
      </c>
      <c r="BC21">
        <v>0.24</v>
      </c>
      <c r="BD21" t="s">
        <v>2122</v>
      </c>
      <c r="BE21" t="s">
        <v>3</v>
      </c>
      <c r="BF21">
        <v>16</v>
      </c>
      <c r="BG21">
        <v>0.52</v>
      </c>
      <c r="BH21">
        <v>0.11</v>
      </c>
      <c r="BI21">
        <v>0.33700000000000002</v>
      </c>
      <c r="BJ21">
        <v>5.8999999999999997E-2</v>
      </c>
      <c r="BK21">
        <v>0.4</v>
      </c>
      <c r="BL21">
        <v>9.6000000000000002E-2</v>
      </c>
      <c r="BM21">
        <v>0.45</v>
      </c>
      <c r="BN21">
        <v>8.7999999999999995E-2</v>
      </c>
      <c r="BO21">
        <v>0.45</v>
      </c>
      <c r="BP21">
        <v>8.7999999999999995E-2</v>
      </c>
    </row>
    <row r="22" spans="1:68" x14ac:dyDescent="0.25">
      <c r="A22">
        <v>2015</v>
      </c>
      <c r="B22">
        <v>116</v>
      </c>
      <c r="C22">
        <v>120</v>
      </c>
      <c r="D22" t="s">
        <v>2118</v>
      </c>
      <c r="E22" t="s">
        <v>3</v>
      </c>
      <c r="F22">
        <v>8</v>
      </c>
      <c r="G22">
        <v>0.77</v>
      </c>
      <c r="H22">
        <v>0.04</v>
      </c>
      <c r="I22">
        <v>0.67500000000000004</v>
      </c>
      <c r="J22">
        <v>3.9E-2</v>
      </c>
      <c r="K22">
        <v>2.09</v>
      </c>
      <c r="L22">
        <v>7.4999999999999997E-2</v>
      </c>
      <c r="M22">
        <v>0.36299999999999999</v>
      </c>
      <c r="N22">
        <v>2.1000000000000001E-2</v>
      </c>
      <c r="O22">
        <v>2.5099999999999998</v>
      </c>
      <c r="P22">
        <v>0.105</v>
      </c>
      <c r="Q22" t="s">
        <v>2119</v>
      </c>
      <c r="R22" t="s">
        <v>3</v>
      </c>
      <c r="S22">
        <v>30</v>
      </c>
      <c r="T22">
        <v>0.875</v>
      </c>
      <c r="U22">
        <v>2.1999999999999999E-2</v>
      </c>
      <c r="V22">
        <v>0.68200000000000005</v>
      </c>
      <c r="W22">
        <v>2.5000000000000001E-2</v>
      </c>
      <c r="X22">
        <v>2.1</v>
      </c>
      <c r="Y22">
        <v>0.06</v>
      </c>
      <c r="Z22">
        <v>0.38</v>
      </c>
      <c r="AA22">
        <v>2.1000000000000001E-2</v>
      </c>
      <c r="AB22">
        <v>2.52</v>
      </c>
      <c r="AC22">
        <v>5.8000000000000003E-2</v>
      </c>
      <c r="AD22" t="s">
        <v>2120</v>
      </c>
      <c r="AE22" t="s">
        <v>3</v>
      </c>
      <c r="AF22">
        <v>28</v>
      </c>
      <c r="AG22">
        <v>1.3</v>
      </c>
      <c r="AH22">
        <v>0.11</v>
      </c>
      <c r="AI22">
        <v>1.2</v>
      </c>
      <c r="AJ22">
        <v>9.6000000000000002E-2</v>
      </c>
      <c r="AK22">
        <v>3.31</v>
      </c>
      <c r="AL22">
        <v>0.27</v>
      </c>
      <c r="AM22">
        <v>0.7</v>
      </c>
      <c r="AN22">
        <v>0.09</v>
      </c>
      <c r="AO22">
        <v>4.0999999999999996</v>
      </c>
      <c r="AP22">
        <v>0.375</v>
      </c>
      <c r="AQ22" t="s">
        <v>2121</v>
      </c>
      <c r="AR22" t="s">
        <v>3</v>
      </c>
      <c r="AS22">
        <v>75</v>
      </c>
      <c r="AT22">
        <v>1.48</v>
      </c>
      <c r="AU22">
        <v>0.13</v>
      </c>
      <c r="AV22">
        <v>1.63</v>
      </c>
      <c r="AW22">
        <v>0.14000000000000001</v>
      </c>
      <c r="AX22">
        <v>4.3</v>
      </c>
      <c r="AY22">
        <v>0.25</v>
      </c>
      <c r="AZ22">
        <v>0.78</v>
      </c>
      <c r="BA22">
        <v>0.08</v>
      </c>
      <c r="BB22">
        <v>5.2</v>
      </c>
      <c r="BC22">
        <v>0.23</v>
      </c>
      <c r="BD22" t="s">
        <v>2122</v>
      </c>
      <c r="BE22" t="s">
        <v>3</v>
      </c>
      <c r="BF22">
        <v>13</v>
      </c>
      <c r="BG22">
        <v>1.29</v>
      </c>
      <c r="BH22">
        <v>0.28999999999999998</v>
      </c>
      <c r="BI22">
        <v>0.5</v>
      </c>
      <c r="BJ22">
        <v>8.3000000000000004E-2</v>
      </c>
      <c r="BK22">
        <v>0.48</v>
      </c>
      <c r="BL22">
        <v>9.9000000000000005E-2</v>
      </c>
      <c r="BM22">
        <v>0.30499999999999999</v>
      </c>
      <c r="BN22">
        <v>4.8000000000000001E-2</v>
      </c>
      <c r="BO22">
        <v>0.59499999999999997</v>
      </c>
      <c r="BP22">
        <v>0.13400000000000001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5"/>
  <sheetViews>
    <sheetView topLeftCell="A523" workbookViewId="0">
      <selection activeCell="C617" sqref="C617"/>
    </sheetView>
  </sheetViews>
  <sheetFormatPr defaultRowHeight="15" x14ac:dyDescent="0.25"/>
  <cols>
    <col min="1" max="1" width="5.42578125" style="443" bestFit="1" customWidth="1" collapsed="1"/>
    <col min="2" max="2" width="8.85546875" style="443" bestFit="1" customWidth="1" collapsed="1"/>
    <col min="3" max="3" width="23.7109375" style="443" bestFit="1" customWidth="1" collapsed="1"/>
    <col min="4" max="4" width="7.7109375" style="443" bestFit="1" customWidth="1" collapsed="1"/>
    <col min="5" max="5" width="6.7109375" style="443" bestFit="1" customWidth="1" collapsed="1"/>
    <col min="6" max="6" width="3" style="443" bestFit="1" customWidth="1" collapsed="1"/>
  </cols>
  <sheetData>
    <row r="1" spans="1:6" x14ac:dyDescent="0.25">
      <c r="A1" s="3786" t="s">
        <v>2068</v>
      </c>
      <c r="B1" s="3787" t="s">
        <v>2006</v>
      </c>
      <c r="C1" s="3788" t="s">
        <v>2008</v>
      </c>
      <c r="D1" s="3789" t="s">
        <v>2151</v>
      </c>
      <c r="E1" s="3790" t="s">
        <v>2007</v>
      </c>
      <c r="F1" s="3791" t="s">
        <v>215</v>
      </c>
    </row>
    <row r="2" spans="1:6" x14ac:dyDescent="0.25">
      <c r="A2" s="3792">
        <v>2011</v>
      </c>
      <c r="B2" s="4416" t="s">
        <v>2155</v>
      </c>
      <c r="C2" s="5040" t="s">
        <v>2118</v>
      </c>
      <c r="D2" s="5664" t="s">
        <v>317</v>
      </c>
      <c r="E2" s="6288">
        <v>1.1000000000000001</v>
      </c>
      <c r="F2" s="6912">
        <v>8</v>
      </c>
    </row>
    <row r="3" spans="1:6" x14ac:dyDescent="0.25">
      <c r="A3" s="3793">
        <v>2011</v>
      </c>
      <c r="B3" s="4417" t="s">
        <v>2155</v>
      </c>
      <c r="C3" s="5041" t="s">
        <v>2118</v>
      </c>
      <c r="D3" s="5665" t="s">
        <v>319</v>
      </c>
      <c r="E3" s="6289">
        <v>3.9E-2</v>
      </c>
      <c r="F3" s="6913">
        <v>8</v>
      </c>
    </row>
    <row r="4" spans="1:6" x14ac:dyDescent="0.25">
      <c r="A4" s="3794">
        <v>2011</v>
      </c>
      <c r="B4" s="4418" t="s">
        <v>2156</v>
      </c>
      <c r="C4" s="5042" t="s">
        <v>2118</v>
      </c>
      <c r="D4" s="5666" t="s">
        <v>317</v>
      </c>
      <c r="E4" s="6290">
        <v>0.48399999999999999</v>
      </c>
      <c r="F4" s="6914">
        <v>8</v>
      </c>
    </row>
    <row r="5" spans="1:6" x14ac:dyDescent="0.25">
      <c r="A5" s="3795">
        <v>2011</v>
      </c>
      <c r="B5" s="4419" t="s">
        <v>2156</v>
      </c>
      <c r="C5" s="5043" t="s">
        <v>2118</v>
      </c>
      <c r="D5" s="5667" t="s">
        <v>319</v>
      </c>
      <c r="E5" s="6291">
        <v>2.5999999999999999E-2</v>
      </c>
      <c r="F5" s="6915">
        <v>8</v>
      </c>
    </row>
    <row r="6" spans="1:6" x14ac:dyDescent="0.25">
      <c r="A6" s="3796">
        <v>2011</v>
      </c>
      <c r="B6" s="4420" t="s">
        <v>2157</v>
      </c>
      <c r="C6" s="5044" t="s">
        <v>2118</v>
      </c>
      <c r="D6" s="5668" t="s">
        <v>317</v>
      </c>
      <c r="E6" s="6292">
        <v>0.91300000000000003</v>
      </c>
      <c r="F6" s="6916">
        <v>8</v>
      </c>
    </row>
    <row r="7" spans="1:6" x14ac:dyDescent="0.25">
      <c r="A7" s="3797">
        <v>2011</v>
      </c>
      <c r="B7" s="4421" t="s">
        <v>2157</v>
      </c>
      <c r="C7" s="5045" t="s">
        <v>2118</v>
      </c>
      <c r="D7" s="5669" t="s">
        <v>319</v>
      </c>
      <c r="E7" s="6293">
        <v>2.5999999999999999E-2</v>
      </c>
      <c r="F7" s="6917">
        <v>8</v>
      </c>
    </row>
    <row r="8" spans="1:6" x14ac:dyDescent="0.25">
      <c r="A8" s="3798">
        <v>2011</v>
      </c>
      <c r="B8" s="4422" t="s">
        <v>2158</v>
      </c>
      <c r="C8" s="5046" t="s">
        <v>2118</v>
      </c>
      <c r="D8" s="5670" t="s">
        <v>317</v>
      </c>
      <c r="E8" s="6294">
        <v>2.84</v>
      </c>
      <c r="F8" s="6918">
        <v>8</v>
      </c>
    </row>
    <row r="9" spans="1:6" x14ac:dyDescent="0.25">
      <c r="A9" s="3799">
        <v>2011</v>
      </c>
      <c r="B9" s="4423" t="s">
        <v>2158</v>
      </c>
      <c r="C9" s="5047" t="s">
        <v>2118</v>
      </c>
      <c r="D9" s="5671" t="s">
        <v>319</v>
      </c>
      <c r="E9" s="6295">
        <v>9.9000000000000005E-2</v>
      </c>
      <c r="F9" s="6919">
        <v>8</v>
      </c>
    </row>
    <row r="10" spans="1:6" x14ac:dyDescent="0.25">
      <c r="A10" s="3800">
        <v>2011</v>
      </c>
      <c r="B10" s="4424" t="s">
        <v>2159</v>
      </c>
      <c r="C10" s="5048" t="s">
        <v>2118</v>
      </c>
      <c r="D10" s="5672" t="s">
        <v>317</v>
      </c>
      <c r="E10" s="6296">
        <v>0.91800000000000004</v>
      </c>
      <c r="F10" s="6920">
        <v>8</v>
      </c>
    </row>
    <row r="11" spans="1:6" x14ac:dyDescent="0.25">
      <c r="A11" s="3801">
        <v>2011</v>
      </c>
      <c r="B11" s="4425" t="s">
        <v>2159</v>
      </c>
      <c r="C11" s="5049" t="s">
        <v>2118</v>
      </c>
      <c r="D11" s="5673" t="s">
        <v>319</v>
      </c>
      <c r="E11" s="6297">
        <v>0.20100000000000001</v>
      </c>
      <c r="F11" s="6921">
        <v>8</v>
      </c>
    </row>
    <row r="12" spans="1:6" x14ac:dyDescent="0.25">
      <c r="A12" s="3802">
        <v>2011</v>
      </c>
      <c r="B12" s="4426" t="s">
        <v>2155</v>
      </c>
      <c r="C12" s="5050" t="s">
        <v>2119</v>
      </c>
      <c r="D12" s="5674" t="s">
        <v>317</v>
      </c>
      <c r="E12" s="6298">
        <v>1.08</v>
      </c>
      <c r="F12" s="6922">
        <v>27</v>
      </c>
    </row>
    <row r="13" spans="1:6" x14ac:dyDescent="0.25">
      <c r="A13" s="3803">
        <v>2011</v>
      </c>
      <c r="B13" s="4427" t="s">
        <v>2155</v>
      </c>
      <c r="C13" s="5051" t="s">
        <v>2119</v>
      </c>
      <c r="D13" s="5675" t="s">
        <v>319</v>
      </c>
      <c r="E13" s="6299">
        <v>3.7999999999999999E-2</v>
      </c>
      <c r="F13" s="6923">
        <v>27</v>
      </c>
    </row>
    <row r="14" spans="1:6" x14ac:dyDescent="0.25">
      <c r="A14" s="3804">
        <v>2011</v>
      </c>
      <c r="B14" s="4428" t="s">
        <v>2156</v>
      </c>
      <c r="C14" s="5052" t="s">
        <v>2119</v>
      </c>
      <c r="D14" s="5676" t="s">
        <v>317</v>
      </c>
      <c r="E14" s="6300">
        <v>0.49</v>
      </c>
      <c r="F14" s="6924">
        <v>27</v>
      </c>
    </row>
    <row r="15" spans="1:6" x14ac:dyDescent="0.25">
      <c r="A15" s="3805">
        <v>2011</v>
      </c>
      <c r="B15" s="4429" t="s">
        <v>2156</v>
      </c>
      <c r="C15" s="5053" t="s">
        <v>2119</v>
      </c>
      <c r="D15" s="5677" t="s">
        <v>319</v>
      </c>
      <c r="E15" s="6301">
        <v>0.02</v>
      </c>
      <c r="F15" s="6925">
        <v>27</v>
      </c>
    </row>
    <row r="16" spans="1:6" x14ac:dyDescent="0.25">
      <c r="A16" s="3806">
        <v>2011</v>
      </c>
      <c r="B16" s="4430" t="s">
        <v>2157</v>
      </c>
      <c r="C16" s="5054" t="s">
        <v>2119</v>
      </c>
      <c r="D16" s="5678" t="s">
        <v>317</v>
      </c>
      <c r="E16" s="6302">
        <v>0.91500000000000004</v>
      </c>
      <c r="F16" s="6926">
        <v>27</v>
      </c>
    </row>
    <row r="17" spans="1:6" x14ac:dyDescent="0.25">
      <c r="A17" s="3807">
        <v>2011</v>
      </c>
      <c r="B17" s="4431" t="s">
        <v>2157</v>
      </c>
      <c r="C17" s="5055" t="s">
        <v>2119</v>
      </c>
      <c r="D17" s="5679" t="s">
        <v>319</v>
      </c>
      <c r="E17" s="6303">
        <v>4.4999999999999998E-2</v>
      </c>
      <c r="F17" s="6927">
        <v>27</v>
      </c>
    </row>
    <row r="18" spans="1:6" x14ac:dyDescent="0.25">
      <c r="A18" s="3808">
        <v>2011</v>
      </c>
      <c r="B18" s="4432" t="s">
        <v>2158</v>
      </c>
      <c r="C18" s="5056" t="s">
        <v>2119</v>
      </c>
      <c r="D18" s="5680" t="s">
        <v>317</v>
      </c>
      <c r="E18" s="6304">
        <v>2.87</v>
      </c>
      <c r="F18" s="6928">
        <v>27</v>
      </c>
    </row>
    <row r="19" spans="1:6" x14ac:dyDescent="0.25">
      <c r="A19" s="3809">
        <v>2011</v>
      </c>
      <c r="B19" s="4433" t="s">
        <v>2158</v>
      </c>
      <c r="C19" s="5057" t="s">
        <v>2119</v>
      </c>
      <c r="D19" s="5681" t="s">
        <v>319</v>
      </c>
      <c r="E19" s="6305">
        <v>6.0999999999999999E-2</v>
      </c>
      <c r="F19" s="6929">
        <v>27</v>
      </c>
    </row>
    <row r="20" spans="1:6" x14ac:dyDescent="0.25">
      <c r="A20" s="3810">
        <v>2011</v>
      </c>
      <c r="B20" s="4434" t="s">
        <v>2159</v>
      </c>
      <c r="C20" s="5058" t="s">
        <v>2119</v>
      </c>
      <c r="D20" s="5682" t="s">
        <v>317</v>
      </c>
      <c r="E20" s="6306">
        <v>1.34</v>
      </c>
      <c r="F20" s="6930">
        <v>27</v>
      </c>
    </row>
    <row r="21" spans="1:6" x14ac:dyDescent="0.25">
      <c r="A21" s="3811">
        <v>2011</v>
      </c>
      <c r="B21" s="4435" t="s">
        <v>2159</v>
      </c>
      <c r="C21" s="5059" t="s">
        <v>2119</v>
      </c>
      <c r="D21" s="5683" t="s">
        <v>319</v>
      </c>
      <c r="E21" s="6307">
        <v>6.3E-2</v>
      </c>
      <c r="F21" s="6931">
        <v>27</v>
      </c>
    </row>
    <row r="22" spans="1:6" x14ac:dyDescent="0.25">
      <c r="A22" s="3812">
        <v>2011</v>
      </c>
      <c r="B22" s="4436" t="s">
        <v>2155</v>
      </c>
      <c r="C22" s="5060" t="s">
        <v>2120</v>
      </c>
      <c r="D22" s="5684" t="s">
        <v>317</v>
      </c>
      <c r="E22" s="6308">
        <v>1.81</v>
      </c>
      <c r="F22" s="6932">
        <v>31</v>
      </c>
    </row>
    <row r="23" spans="1:6" x14ac:dyDescent="0.25">
      <c r="A23" s="3813">
        <v>2011</v>
      </c>
      <c r="B23" s="4437" t="s">
        <v>2155</v>
      </c>
      <c r="C23" s="5061" t="s">
        <v>2120</v>
      </c>
      <c r="D23" s="5685" t="s">
        <v>319</v>
      </c>
      <c r="E23" s="6309">
        <v>0.11</v>
      </c>
      <c r="F23" s="6933">
        <v>31</v>
      </c>
    </row>
    <row r="24" spans="1:6" x14ac:dyDescent="0.25">
      <c r="A24" s="3814">
        <v>2011</v>
      </c>
      <c r="B24" s="4438" t="s">
        <v>2156</v>
      </c>
      <c r="C24" s="5062" t="s">
        <v>2120</v>
      </c>
      <c r="D24" s="5686" t="s">
        <v>317</v>
      </c>
      <c r="E24" s="6310">
        <v>0.89</v>
      </c>
      <c r="F24" s="6934">
        <v>31</v>
      </c>
    </row>
    <row r="25" spans="1:6" x14ac:dyDescent="0.25">
      <c r="A25" s="3815">
        <v>2011</v>
      </c>
      <c r="B25" s="4439" t="s">
        <v>2156</v>
      </c>
      <c r="C25" s="5063" t="s">
        <v>2120</v>
      </c>
      <c r="D25" s="5687" t="s">
        <v>319</v>
      </c>
      <c r="E25" s="6311">
        <v>0.09</v>
      </c>
      <c r="F25" s="6935">
        <v>31</v>
      </c>
    </row>
    <row r="26" spans="1:6" x14ac:dyDescent="0.25">
      <c r="A26" s="3816">
        <v>2011</v>
      </c>
      <c r="B26" s="4440" t="s">
        <v>2157</v>
      </c>
      <c r="C26" s="5064" t="s">
        <v>2120</v>
      </c>
      <c r="D26" s="5688" t="s">
        <v>317</v>
      </c>
      <c r="E26" s="6312">
        <v>1.57</v>
      </c>
      <c r="F26" s="6936">
        <v>31</v>
      </c>
    </row>
    <row r="27" spans="1:6" x14ac:dyDescent="0.25">
      <c r="A27" s="3817">
        <v>2011</v>
      </c>
      <c r="B27" s="4441" t="s">
        <v>2157</v>
      </c>
      <c r="C27" s="5065" t="s">
        <v>2120</v>
      </c>
      <c r="D27" s="5689" t="s">
        <v>319</v>
      </c>
      <c r="E27" s="6313">
        <v>0.13</v>
      </c>
      <c r="F27" s="6937">
        <v>31</v>
      </c>
    </row>
    <row r="28" spans="1:6" x14ac:dyDescent="0.25">
      <c r="A28" s="3818">
        <v>2011</v>
      </c>
      <c r="B28" s="4442" t="s">
        <v>2158</v>
      </c>
      <c r="C28" s="5066" t="s">
        <v>2120</v>
      </c>
      <c r="D28" s="5690" t="s">
        <v>317</v>
      </c>
      <c r="E28" s="6314">
        <v>4.51</v>
      </c>
      <c r="F28" s="6938">
        <v>31</v>
      </c>
    </row>
    <row r="29" spans="1:6" x14ac:dyDescent="0.25">
      <c r="A29" s="3819">
        <v>2011</v>
      </c>
      <c r="B29" s="4443" t="s">
        <v>2158</v>
      </c>
      <c r="C29" s="5067" t="s">
        <v>2120</v>
      </c>
      <c r="D29" s="5691" t="s">
        <v>319</v>
      </c>
      <c r="E29" s="6315">
        <v>0.28999999999999998</v>
      </c>
      <c r="F29" s="6939">
        <v>31</v>
      </c>
    </row>
    <row r="30" spans="1:6" x14ac:dyDescent="0.25">
      <c r="A30" s="3820">
        <v>2011</v>
      </c>
      <c r="B30" s="4444" t="s">
        <v>2159</v>
      </c>
      <c r="C30" s="5068" t="s">
        <v>2120</v>
      </c>
      <c r="D30" s="5692" t="s">
        <v>317</v>
      </c>
      <c r="E30" s="6316">
        <v>1.39</v>
      </c>
      <c r="F30" s="6940">
        <v>31</v>
      </c>
    </row>
    <row r="31" spans="1:6" x14ac:dyDescent="0.25">
      <c r="A31" s="3821">
        <v>2011</v>
      </c>
      <c r="B31" s="4445" t="s">
        <v>2159</v>
      </c>
      <c r="C31" s="5069" t="s">
        <v>2120</v>
      </c>
      <c r="D31" s="5693" t="s">
        <v>319</v>
      </c>
      <c r="E31" s="6317">
        <v>0.14000000000000001</v>
      </c>
      <c r="F31" s="6941">
        <v>31</v>
      </c>
    </row>
    <row r="32" spans="1:6" x14ac:dyDescent="0.25">
      <c r="A32" s="3822">
        <v>2011</v>
      </c>
      <c r="B32" s="4446" t="s">
        <v>2155</v>
      </c>
      <c r="C32" s="5070" t="s">
        <v>2121</v>
      </c>
      <c r="D32" s="5694" t="s">
        <v>317</v>
      </c>
      <c r="E32" s="6318">
        <v>2.2400000000000002</v>
      </c>
      <c r="F32" s="6942">
        <v>64</v>
      </c>
    </row>
    <row r="33" spans="1:6" x14ac:dyDescent="0.25">
      <c r="A33" s="3823">
        <v>2011</v>
      </c>
      <c r="B33" s="4447" t="s">
        <v>2155</v>
      </c>
      <c r="C33" s="5071" t="s">
        <v>2121</v>
      </c>
      <c r="D33" s="5695" t="s">
        <v>319</v>
      </c>
      <c r="E33" s="6319">
        <v>0.105</v>
      </c>
      <c r="F33" s="6943">
        <v>64</v>
      </c>
    </row>
    <row r="34" spans="1:6" x14ac:dyDescent="0.25">
      <c r="A34" s="3824">
        <v>2011</v>
      </c>
      <c r="B34" s="4448" t="s">
        <v>2156</v>
      </c>
      <c r="C34" s="5072" t="s">
        <v>2121</v>
      </c>
      <c r="D34" s="5696" t="s">
        <v>317</v>
      </c>
      <c r="E34" s="6320">
        <v>1.2</v>
      </c>
      <c r="F34" s="6944">
        <v>64</v>
      </c>
    </row>
    <row r="35" spans="1:6" x14ac:dyDescent="0.25">
      <c r="A35" s="3825">
        <v>2011</v>
      </c>
      <c r="B35" s="4449" t="s">
        <v>2156</v>
      </c>
      <c r="C35" s="5073" t="s">
        <v>2121</v>
      </c>
      <c r="D35" s="5697" t="s">
        <v>319</v>
      </c>
      <c r="E35" s="6321">
        <v>0.1</v>
      </c>
      <c r="F35" s="6945">
        <v>64</v>
      </c>
    </row>
    <row r="36" spans="1:6" x14ac:dyDescent="0.25">
      <c r="A36" s="3826">
        <v>2011</v>
      </c>
      <c r="B36" s="4450" t="s">
        <v>2157</v>
      </c>
      <c r="C36" s="5074" t="s">
        <v>2121</v>
      </c>
      <c r="D36" s="5698" t="s">
        <v>317</v>
      </c>
      <c r="E36" s="6322">
        <v>1.79</v>
      </c>
      <c r="F36" s="6946">
        <v>64</v>
      </c>
    </row>
    <row r="37" spans="1:6" x14ac:dyDescent="0.25">
      <c r="A37" s="3827">
        <v>2011</v>
      </c>
      <c r="B37" s="4451" t="s">
        <v>2157</v>
      </c>
      <c r="C37" s="5075" t="s">
        <v>2121</v>
      </c>
      <c r="D37" s="5699" t="s">
        <v>319</v>
      </c>
      <c r="E37" s="6323">
        <v>0.122</v>
      </c>
      <c r="F37" s="6947">
        <v>64</v>
      </c>
    </row>
    <row r="38" spans="1:6" x14ac:dyDescent="0.25">
      <c r="A38" s="3828">
        <v>2011</v>
      </c>
      <c r="B38" s="4452" t="s">
        <v>2158</v>
      </c>
      <c r="C38" s="5076" t="s">
        <v>2121</v>
      </c>
      <c r="D38" s="5700" t="s">
        <v>317</v>
      </c>
      <c r="E38" s="6324">
        <v>4.82</v>
      </c>
      <c r="F38" s="6948">
        <v>64</v>
      </c>
    </row>
    <row r="39" spans="1:6" x14ac:dyDescent="0.25">
      <c r="A39" s="3829">
        <v>2011</v>
      </c>
      <c r="B39" s="4453" t="s">
        <v>2158</v>
      </c>
      <c r="C39" s="5077" t="s">
        <v>2121</v>
      </c>
      <c r="D39" s="5701" t="s">
        <v>319</v>
      </c>
      <c r="E39" s="6325">
        <v>0.22</v>
      </c>
      <c r="F39" s="6949">
        <v>64</v>
      </c>
    </row>
    <row r="40" spans="1:6" x14ac:dyDescent="0.25">
      <c r="A40" s="3830">
        <v>2011</v>
      </c>
      <c r="B40" s="4454" t="s">
        <v>2159</v>
      </c>
      <c r="C40" s="5078" t="s">
        <v>2121</v>
      </c>
      <c r="D40" s="5702" t="s">
        <v>317</v>
      </c>
      <c r="E40" s="6326">
        <v>1.9</v>
      </c>
      <c r="F40" s="6950">
        <v>64</v>
      </c>
    </row>
    <row r="41" spans="1:6" x14ac:dyDescent="0.25">
      <c r="A41" s="3831">
        <v>2011</v>
      </c>
      <c r="B41" s="4455" t="s">
        <v>2159</v>
      </c>
      <c r="C41" s="5079" t="s">
        <v>2121</v>
      </c>
      <c r="D41" s="5703" t="s">
        <v>319</v>
      </c>
      <c r="E41" s="6327">
        <v>0.18</v>
      </c>
      <c r="F41" s="6951">
        <v>64</v>
      </c>
    </row>
    <row r="42" spans="1:6" x14ac:dyDescent="0.25">
      <c r="A42" s="3832">
        <v>2011</v>
      </c>
      <c r="B42" s="4456" t="s">
        <v>2155</v>
      </c>
      <c r="C42" s="5080" t="s">
        <v>2122</v>
      </c>
      <c r="D42" s="5704" t="s">
        <v>317</v>
      </c>
      <c r="E42" s="6328">
        <v>0.1</v>
      </c>
      <c r="F42" s="6952">
        <v>17</v>
      </c>
    </row>
    <row r="43" spans="1:6" x14ac:dyDescent="0.25">
      <c r="A43" s="3833">
        <v>2011</v>
      </c>
      <c r="B43" s="4457" t="s">
        <v>2155</v>
      </c>
      <c r="C43" s="5081" t="s">
        <v>2122</v>
      </c>
      <c r="D43" s="5705" t="s">
        <v>319</v>
      </c>
      <c r="E43" s="6329">
        <v>0.01</v>
      </c>
      <c r="F43" s="6953">
        <v>17</v>
      </c>
    </row>
    <row r="44" spans="1:6" x14ac:dyDescent="0.25">
      <c r="A44" s="3834">
        <v>2011</v>
      </c>
      <c r="B44" s="4458" t="s">
        <v>2156</v>
      </c>
      <c r="C44" s="5082" t="s">
        <v>2122</v>
      </c>
      <c r="D44" s="5706" t="s">
        <v>317</v>
      </c>
      <c r="E44" s="6330">
        <v>0.37</v>
      </c>
      <c r="F44" s="6954">
        <v>17</v>
      </c>
    </row>
    <row r="45" spans="1:6" x14ac:dyDescent="0.25">
      <c r="A45" s="3835">
        <v>2011</v>
      </c>
      <c r="B45" s="4459" t="s">
        <v>2156</v>
      </c>
      <c r="C45" s="5083" t="s">
        <v>2122</v>
      </c>
      <c r="D45" s="5707" t="s">
        <v>319</v>
      </c>
      <c r="E45" s="6331">
        <v>3.6999999999999998E-2</v>
      </c>
      <c r="F45" s="6955">
        <v>17</v>
      </c>
    </row>
    <row r="46" spans="1:6" x14ac:dyDescent="0.25">
      <c r="A46" s="3836">
        <v>2011</v>
      </c>
      <c r="B46" s="4460" t="s">
        <v>2157</v>
      </c>
      <c r="C46" s="5084" t="s">
        <v>2122</v>
      </c>
      <c r="D46" s="5708" t="s">
        <v>317</v>
      </c>
      <c r="E46" s="6332">
        <v>0.37</v>
      </c>
      <c r="F46" s="6956">
        <v>17</v>
      </c>
    </row>
    <row r="47" spans="1:6" x14ac:dyDescent="0.25">
      <c r="A47" s="3837">
        <v>2011</v>
      </c>
      <c r="B47" s="4461" t="s">
        <v>2157</v>
      </c>
      <c r="C47" s="5085" t="s">
        <v>2122</v>
      </c>
      <c r="D47" s="5709" t="s">
        <v>319</v>
      </c>
      <c r="E47" s="6333">
        <v>3.6999999999999998E-2</v>
      </c>
      <c r="F47" s="6957">
        <v>17</v>
      </c>
    </row>
    <row r="48" spans="1:6" x14ac:dyDescent="0.25">
      <c r="A48" s="3838">
        <v>2011</v>
      </c>
      <c r="B48" s="4462" t="s">
        <v>2158</v>
      </c>
      <c r="C48" s="5086" t="s">
        <v>2122</v>
      </c>
      <c r="D48" s="5710" t="s">
        <v>317</v>
      </c>
      <c r="E48" s="6334">
        <v>1.3</v>
      </c>
      <c r="F48" s="6958">
        <v>17</v>
      </c>
    </row>
    <row r="49" spans="1:6" x14ac:dyDescent="0.25">
      <c r="A49" s="3839">
        <v>2011</v>
      </c>
      <c r="B49" s="4463" t="s">
        <v>2158</v>
      </c>
      <c r="C49" s="5087" t="s">
        <v>2122</v>
      </c>
      <c r="D49" s="5711" t="s">
        <v>319</v>
      </c>
      <c r="E49" s="6335">
        <v>0.13</v>
      </c>
      <c r="F49" s="6959">
        <v>17</v>
      </c>
    </row>
    <row r="50" spans="1:6" x14ac:dyDescent="0.25">
      <c r="A50" s="3840">
        <v>2011</v>
      </c>
      <c r="B50" s="4464" t="s">
        <v>2159</v>
      </c>
      <c r="C50" s="5088" t="s">
        <v>2122</v>
      </c>
      <c r="D50" s="5712" t="s">
        <v>317</v>
      </c>
      <c r="E50" s="6336">
        <v>5</v>
      </c>
      <c r="F50" s="6960">
        <v>17</v>
      </c>
    </row>
    <row r="51" spans="1:6" x14ac:dyDescent="0.25">
      <c r="A51" s="3841">
        <v>2011</v>
      </c>
      <c r="B51" s="4465" t="s">
        <v>2159</v>
      </c>
      <c r="C51" s="5089" t="s">
        <v>2122</v>
      </c>
      <c r="D51" s="5713" t="s">
        <v>319</v>
      </c>
      <c r="E51" s="6337">
        <v>0.52500000000000002</v>
      </c>
      <c r="F51" s="6961">
        <v>17</v>
      </c>
    </row>
    <row r="52" spans="1:6" x14ac:dyDescent="0.25">
      <c r="A52" s="3842">
        <v>2012</v>
      </c>
      <c r="B52" s="4466" t="s">
        <v>2160</v>
      </c>
      <c r="C52" s="5090" t="s">
        <v>2118</v>
      </c>
      <c r="D52" s="5714" t="s">
        <v>317</v>
      </c>
      <c r="E52" s="6338">
        <v>3.1</v>
      </c>
      <c r="F52" s="6962">
        <v>11</v>
      </c>
    </row>
    <row r="53" spans="1:6" x14ac:dyDescent="0.25">
      <c r="A53" s="3843">
        <v>2012</v>
      </c>
      <c r="B53" s="4467" t="s">
        <v>2160</v>
      </c>
      <c r="C53" s="5091" t="s">
        <v>2118</v>
      </c>
      <c r="D53" s="5715" t="s">
        <v>319</v>
      </c>
      <c r="E53" s="6339">
        <v>0.64</v>
      </c>
      <c r="F53" s="6963">
        <v>11</v>
      </c>
    </row>
    <row r="54" spans="1:6" x14ac:dyDescent="0.25">
      <c r="A54" s="3844">
        <v>2012</v>
      </c>
      <c r="B54" s="4468" t="s">
        <v>2161</v>
      </c>
      <c r="C54" s="5092" t="s">
        <v>2118</v>
      </c>
      <c r="D54" s="5716" t="s">
        <v>317</v>
      </c>
      <c r="E54" s="6340">
        <v>0.65</v>
      </c>
      <c r="F54" s="6964">
        <v>11</v>
      </c>
    </row>
    <row r="55" spans="1:6" x14ac:dyDescent="0.25">
      <c r="A55" s="3845">
        <v>2012</v>
      </c>
      <c r="B55" s="4469" t="s">
        <v>2161</v>
      </c>
      <c r="C55" s="5093" t="s">
        <v>2118</v>
      </c>
      <c r="D55" s="5717" t="s">
        <v>319</v>
      </c>
      <c r="E55" s="6341">
        <v>5.1999999999999998E-2</v>
      </c>
      <c r="F55" s="6965">
        <v>11</v>
      </c>
    </row>
    <row r="56" spans="1:6" x14ac:dyDescent="0.25">
      <c r="A56" s="3846">
        <v>2012</v>
      </c>
      <c r="B56" s="4470" t="s">
        <v>2162</v>
      </c>
      <c r="C56" s="5094" t="s">
        <v>2118</v>
      </c>
      <c r="D56" s="5718" t="s">
        <v>317</v>
      </c>
      <c r="E56" s="6342">
        <v>0.64</v>
      </c>
      <c r="F56" s="6966">
        <v>11</v>
      </c>
    </row>
    <row r="57" spans="1:6" x14ac:dyDescent="0.25">
      <c r="A57" s="3847">
        <v>2012</v>
      </c>
      <c r="B57" s="4471" t="s">
        <v>2162</v>
      </c>
      <c r="C57" s="5095" t="s">
        <v>2118</v>
      </c>
      <c r="D57" s="5719" t="s">
        <v>319</v>
      </c>
      <c r="E57" s="6343">
        <v>8.2000000000000003E-2</v>
      </c>
      <c r="F57" s="6967">
        <v>11</v>
      </c>
    </row>
    <row r="58" spans="1:6" x14ac:dyDescent="0.25">
      <c r="A58" s="3848">
        <v>2012</v>
      </c>
      <c r="B58" s="4472" t="s">
        <v>2163</v>
      </c>
      <c r="C58" s="5096" t="s">
        <v>2118</v>
      </c>
      <c r="D58" s="5720" t="s">
        <v>317</v>
      </c>
      <c r="E58" s="6344">
        <v>1.1000000000000001</v>
      </c>
      <c r="F58" s="6968">
        <v>11</v>
      </c>
    </row>
    <row r="59" spans="1:6" x14ac:dyDescent="0.25">
      <c r="A59" s="3849">
        <v>2012</v>
      </c>
      <c r="B59" s="4473" t="s">
        <v>2163</v>
      </c>
      <c r="C59" s="5097" t="s">
        <v>2118</v>
      </c>
      <c r="D59" s="5721" t="s">
        <v>319</v>
      </c>
      <c r="E59" s="6345">
        <v>5.5E-2</v>
      </c>
      <c r="F59" s="6969">
        <v>11</v>
      </c>
    </row>
    <row r="60" spans="1:6" x14ac:dyDescent="0.25">
      <c r="A60" s="3850">
        <v>2012</v>
      </c>
      <c r="B60" s="4474" t="s">
        <v>2164</v>
      </c>
      <c r="C60" s="5098" t="s">
        <v>2118</v>
      </c>
      <c r="D60" s="5722" t="s">
        <v>317</v>
      </c>
      <c r="E60" s="6346">
        <v>1.06</v>
      </c>
      <c r="F60" s="6970">
        <v>11</v>
      </c>
    </row>
    <row r="61" spans="1:6" x14ac:dyDescent="0.25">
      <c r="A61" s="3851">
        <v>2012</v>
      </c>
      <c r="B61" s="4475" t="s">
        <v>2164</v>
      </c>
      <c r="C61" s="5099" t="s">
        <v>2118</v>
      </c>
      <c r="D61" s="5723" t="s">
        <v>319</v>
      </c>
      <c r="E61" s="6347">
        <v>0.06</v>
      </c>
      <c r="F61" s="6971">
        <v>11</v>
      </c>
    </row>
    <row r="62" spans="1:6" x14ac:dyDescent="0.25">
      <c r="A62" s="3852">
        <v>2012</v>
      </c>
      <c r="B62" s="4476" t="s">
        <v>2160</v>
      </c>
      <c r="C62" s="5100" t="s">
        <v>2119</v>
      </c>
      <c r="D62" s="5724" t="s">
        <v>317</v>
      </c>
      <c r="E62" s="6348">
        <v>4.0599999999999996</v>
      </c>
      <c r="F62" s="6972">
        <v>31</v>
      </c>
    </row>
    <row r="63" spans="1:6" x14ac:dyDescent="0.25">
      <c r="A63" s="3853">
        <v>2012</v>
      </c>
      <c r="B63" s="4477" t="s">
        <v>2160</v>
      </c>
      <c r="C63" s="5101" t="s">
        <v>2119</v>
      </c>
      <c r="D63" s="5725" t="s">
        <v>319</v>
      </c>
      <c r="E63" s="6349">
        <v>0.12</v>
      </c>
      <c r="F63" s="6973">
        <v>31</v>
      </c>
    </row>
    <row r="64" spans="1:6" x14ac:dyDescent="0.25">
      <c r="A64" s="3854">
        <v>2012</v>
      </c>
      <c r="B64" s="4478" t="s">
        <v>2161</v>
      </c>
      <c r="C64" s="5102" t="s">
        <v>2119</v>
      </c>
      <c r="D64" s="5726" t="s">
        <v>317</v>
      </c>
      <c r="E64" s="6350">
        <v>0.64900000000000002</v>
      </c>
      <c r="F64" s="6974">
        <v>31</v>
      </c>
    </row>
    <row r="65" spans="1:6" x14ac:dyDescent="0.25">
      <c r="A65" s="3855">
        <v>2012</v>
      </c>
      <c r="B65" s="4479" t="s">
        <v>2161</v>
      </c>
      <c r="C65" s="5103" t="s">
        <v>2119</v>
      </c>
      <c r="D65" s="5727" t="s">
        <v>319</v>
      </c>
      <c r="E65" s="6351">
        <v>2.3E-2</v>
      </c>
      <c r="F65" s="6975">
        <v>31</v>
      </c>
    </row>
    <row r="66" spans="1:6" x14ac:dyDescent="0.25">
      <c r="A66" s="3856">
        <v>2012</v>
      </c>
      <c r="B66" s="4480" t="s">
        <v>2162</v>
      </c>
      <c r="C66" s="5104" t="s">
        <v>2119</v>
      </c>
      <c r="D66" s="5728" t="s">
        <v>317</v>
      </c>
      <c r="E66" s="6352">
        <v>0.8</v>
      </c>
      <c r="F66" s="6976">
        <v>31</v>
      </c>
    </row>
    <row r="67" spans="1:6" x14ac:dyDescent="0.25">
      <c r="A67" s="3857">
        <v>2012</v>
      </c>
      <c r="B67" s="4481" t="s">
        <v>2162</v>
      </c>
      <c r="C67" s="5105" t="s">
        <v>2119</v>
      </c>
      <c r="D67" s="5729" t="s">
        <v>319</v>
      </c>
      <c r="E67" s="6353">
        <v>4.1000000000000002E-2</v>
      </c>
      <c r="F67" s="6977">
        <v>31</v>
      </c>
    </row>
    <row r="68" spans="1:6" x14ac:dyDescent="0.25">
      <c r="A68" s="3858">
        <v>2012</v>
      </c>
      <c r="B68" s="4482" t="s">
        <v>2163</v>
      </c>
      <c r="C68" s="5106" t="s">
        <v>2119</v>
      </c>
      <c r="D68" s="5730" t="s">
        <v>317</v>
      </c>
      <c r="E68" s="6354">
        <v>1.08</v>
      </c>
      <c r="F68" s="6978">
        <v>31</v>
      </c>
    </row>
    <row r="69" spans="1:6" x14ac:dyDescent="0.25">
      <c r="A69" s="3859">
        <v>2012</v>
      </c>
      <c r="B69" s="4483" t="s">
        <v>2163</v>
      </c>
      <c r="C69" s="5107" t="s">
        <v>2119</v>
      </c>
      <c r="D69" s="5731" t="s">
        <v>319</v>
      </c>
      <c r="E69" s="6355">
        <v>0.02</v>
      </c>
      <c r="F69" s="6979">
        <v>31</v>
      </c>
    </row>
    <row r="70" spans="1:6" x14ac:dyDescent="0.25">
      <c r="A70" s="3860">
        <v>2012</v>
      </c>
      <c r="B70" s="4484" t="s">
        <v>2164</v>
      </c>
      <c r="C70" s="5108" t="s">
        <v>2119</v>
      </c>
      <c r="D70" s="5732" t="s">
        <v>317</v>
      </c>
      <c r="E70" s="6356">
        <v>1.05</v>
      </c>
      <c r="F70" s="6980">
        <v>31</v>
      </c>
    </row>
    <row r="71" spans="1:6" x14ac:dyDescent="0.25">
      <c r="A71" s="3861">
        <v>2012</v>
      </c>
      <c r="B71" s="4485" t="s">
        <v>2164</v>
      </c>
      <c r="C71" s="5109" t="s">
        <v>2119</v>
      </c>
      <c r="D71" s="5733" t="s">
        <v>319</v>
      </c>
      <c r="E71" s="6357">
        <v>4.4999999999999998E-2</v>
      </c>
      <c r="F71" s="6981">
        <v>31</v>
      </c>
    </row>
    <row r="72" spans="1:6" x14ac:dyDescent="0.25">
      <c r="A72" s="3862">
        <v>2012</v>
      </c>
      <c r="B72" s="4486" t="s">
        <v>2160</v>
      </c>
      <c r="C72" s="5110" t="s">
        <v>2120</v>
      </c>
      <c r="D72" s="5734" t="s">
        <v>317</v>
      </c>
      <c r="E72" s="6358">
        <v>4.03</v>
      </c>
      <c r="F72" s="6982">
        <v>36</v>
      </c>
    </row>
    <row r="73" spans="1:6" x14ac:dyDescent="0.25">
      <c r="A73" s="3863">
        <v>2012</v>
      </c>
      <c r="B73" s="4487" t="s">
        <v>2160</v>
      </c>
      <c r="C73" s="5111" t="s">
        <v>2120</v>
      </c>
      <c r="D73" s="5735" t="s">
        <v>319</v>
      </c>
      <c r="E73" s="6359">
        <v>0.44800000000000001</v>
      </c>
      <c r="F73" s="6983">
        <v>36</v>
      </c>
    </row>
    <row r="74" spans="1:6" x14ac:dyDescent="0.25">
      <c r="A74" s="3864">
        <v>2012</v>
      </c>
      <c r="B74" s="4488" t="s">
        <v>2161</v>
      </c>
      <c r="C74" s="5112" t="s">
        <v>2120</v>
      </c>
      <c r="D74" s="5736" t="s">
        <v>317</v>
      </c>
      <c r="E74" s="6360">
        <v>1.04</v>
      </c>
      <c r="F74" s="6984">
        <v>36</v>
      </c>
    </row>
    <row r="75" spans="1:6" x14ac:dyDescent="0.25">
      <c r="A75" s="3865">
        <v>2012</v>
      </c>
      <c r="B75" s="4489" t="s">
        <v>2161</v>
      </c>
      <c r="C75" s="5113" t="s">
        <v>2120</v>
      </c>
      <c r="D75" s="5737" t="s">
        <v>319</v>
      </c>
      <c r="E75" s="6361">
        <v>0.13</v>
      </c>
      <c r="F75" s="6985">
        <v>36</v>
      </c>
    </row>
    <row r="76" spans="1:6" x14ac:dyDescent="0.25">
      <c r="A76" s="3866">
        <v>2012</v>
      </c>
      <c r="B76" s="4490" t="s">
        <v>2162</v>
      </c>
      <c r="C76" s="5114" t="s">
        <v>2120</v>
      </c>
      <c r="D76" s="5738" t="s">
        <v>317</v>
      </c>
      <c r="E76" s="6362">
        <v>1.1299999999999999</v>
      </c>
      <c r="F76" s="6986">
        <v>36</v>
      </c>
    </row>
    <row r="77" spans="1:6" x14ac:dyDescent="0.25">
      <c r="A77" s="3867">
        <v>2012</v>
      </c>
      <c r="B77" s="4491" t="s">
        <v>2162</v>
      </c>
      <c r="C77" s="5115" t="s">
        <v>2120</v>
      </c>
      <c r="D77" s="5739" t="s">
        <v>319</v>
      </c>
      <c r="E77" s="6363">
        <v>0.08</v>
      </c>
      <c r="F77" s="6987">
        <v>36</v>
      </c>
    </row>
    <row r="78" spans="1:6" x14ac:dyDescent="0.25">
      <c r="A78" s="3868">
        <v>2012</v>
      </c>
      <c r="B78" s="4492" t="s">
        <v>2163</v>
      </c>
      <c r="C78" s="5116" t="s">
        <v>2120</v>
      </c>
      <c r="D78" s="5740" t="s">
        <v>317</v>
      </c>
      <c r="E78" s="6364">
        <v>1.76</v>
      </c>
      <c r="F78" s="6988">
        <v>36</v>
      </c>
    </row>
    <row r="79" spans="1:6" x14ac:dyDescent="0.25">
      <c r="A79" s="3869">
        <v>2012</v>
      </c>
      <c r="B79" s="4493" t="s">
        <v>2163</v>
      </c>
      <c r="C79" s="5117" t="s">
        <v>2120</v>
      </c>
      <c r="D79" s="5741" t="s">
        <v>319</v>
      </c>
      <c r="E79" s="6365">
        <v>0.155</v>
      </c>
      <c r="F79" s="6989">
        <v>36</v>
      </c>
    </row>
    <row r="80" spans="1:6" x14ac:dyDescent="0.25">
      <c r="A80" s="3870">
        <v>2012</v>
      </c>
      <c r="B80" s="4494" t="s">
        <v>2164</v>
      </c>
      <c r="C80" s="5118" t="s">
        <v>2120</v>
      </c>
      <c r="D80" s="5742" t="s">
        <v>317</v>
      </c>
      <c r="E80" s="6366">
        <v>1.74</v>
      </c>
      <c r="F80" s="6990">
        <v>36</v>
      </c>
    </row>
    <row r="81" spans="1:6" x14ac:dyDescent="0.25">
      <c r="A81" s="3871">
        <v>2012</v>
      </c>
      <c r="B81" s="4495" t="s">
        <v>2164</v>
      </c>
      <c r="C81" s="5119" t="s">
        <v>2120</v>
      </c>
      <c r="D81" s="5743" t="s">
        <v>319</v>
      </c>
      <c r="E81" s="6367">
        <v>0.13</v>
      </c>
      <c r="F81" s="6991">
        <v>36</v>
      </c>
    </row>
    <row r="82" spans="1:6" x14ac:dyDescent="0.25">
      <c r="A82" s="3872">
        <v>2012</v>
      </c>
      <c r="B82" s="4496" t="s">
        <v>2160</v>
      </c>
      <c r="C82" s="5120" t="s">
        <v>2121</v>
      </c>
      <c r="D82" s="5744" t="s">
        <v>317</v>
      </c>
      <c r="E82" s="6368">
        <v>4.87</v>
      </c>
      <c r="F82" s="6992">
        <v>72</v>
      </c>
    </row>
    <row r="83" spans="1:6" x14ac:dyDescent="0.25">
      <c r="A83" s="3873">
        <v>2012</v>
      </c>
      <c r="B83" s="4497" t="s">
        <v>2160</v>
      </c>
      <c r="C83" s="5121" t="s">
        <v>2121</v>
      </c>
      <c r="D83" s="5745" t="s">
        <v>319</v>
      </c>
      <c r="E83" s="6369">
        <v>0.315</v>
      </c>
      <c r="F83" s="6993">
        <v>72</v>
      </c>
    </row>
    <row r="84" spans="1:6" x14ac:dyDescent="0.25">
      <c r="A84" s="3874">
        <v>2012</v>
      </c>
      <c r="B84" s="4498" t="s">
        <v>2161</v>
      </c>
      <c r="C84" s="5122" t="s">
        <v>2121</v>
      </c>
      <c r="D84" s="5746" t="s">
        <v>317</v>
      </c>
      <c r="E84" s="6370">
        <v>1.81</v>
      </c>
      <c r="F84" s="6994">
        <v>72</v>
      </c>
    </row>
    <row r="85" spans="1:6" x14ac:dyDescent="0.25">
      <c r="A85" s="3875">
        <v>2012</v>
      </c>
      <c r="B85" s="4499" t="s">
        <v>2161</v>
      </c>
      <c r="C85" s="5123" t="s">
        <v>2121</v>
      </c>
      <c r="D85" s="5747" t="s">
        <v>319</v>
      </c>
      <c r="E85" s="6371">
        <v>0.115</v>
      </c>
      <c r="F85" s="6995">
        <v>72</v>
      </c>
    </row>
    <row r="86" spans="1:6" x14ac:dyDescent="0.25">
      <c r="A86" s="3876">
        <v>2012</v>
      </c>
      <c r="B86" s="4500" t="s">
        <v>2162</v>
      </c>
      <c r="C86" s="5124" t="s">
        <v>2121</v>
      </c>
      <c r="D86" s="5748" t="s">
        <v>317</v>
      </c>
      <c r="E86" s="6372">
        <v>1.25</v>
      </c>
      <c r="F86" s="6996">
        <v>72</v>
      </c>
    </row>
    <row r="87" spans="1:6" x14ac:dyDescent="0.25">
      <c r="A87" s="3877">
        <v>2012</v>
      </c>
      <c r="B87" s="4501" t="s">
        <v>2162</v>
      </c>
      <c r="C87" s="5125" t="s">
        <v>2121</v>
      </c>
      <c r="D87" s="5749" t="s">
        <v>319</v>
      </c>
      <c r="E87" s="6373">
        <v>0.12</v>
      </c>
      <c r="F87" s="6997">
        <v>72</v>
      </c>
    </row>
    <row r="88" spans="1:6" x14ac:dyDescent="0.25">
      <c r="A88" s="3878">
        <v>2012</v>
      </c>
      <c r="B88" s="4502" t="s">
        <v>2163</v>
      </c>
      <c r="C88" s="5126" t="s">
        <v>2121</v>
      </c>
      <c r="D88" s="5750" t="s">
        <v>317</v>
      </c>
      <c r="E88" s="6374">
        <v>2.52</v>
      </c>
      <c r="F88" s="6998">
        <v>72</v>
      </c>
    </row>
    <row r="89" spans="1:6" x14ac:dyDescent="0.25">
      <c r="A89" s="3879">
        <v>2012</v>
      </c>
      <c r="B89" s="4503" t="s">
        <v>2163</v>
      </c>
      <c r="C89" s="5127" t="s">
        <v>2121</v>
      </c>
      <c r="D89" s="5751" t="s">
        <v>319</v>
      </c>
      <c r="E89" s="6375">
        <v>0.215</v>
      </c>
      <c r="F89" s="6999">
        <v>72</v>
      </c>
    </row>
    <row r="90" spans="1:6" x14ac:dyDescent="0.25">
      <c r="A90" s="3880">
        <v>2012</v>
      </c>
      <c r="B90" s="4504" t="s">
        <v>2164</v>
      </c>
      <c r="C90" s="5128" t="s">
        <v>2121</v>
      </c>
      <c r="D90" s="5752" t="s">
        <v>317</v>
      </c>
      <c r="E90" s="6376">
        <v>2.17</v>
      </c>
      <c r="F90" s="7000">
        <v>72</v>
      </c>
    </row>
    <row r="91" spans="1:6" x14ac:dyDescent="0.25">
      <c r="A91" s="3881">
        <v>2012</v>
      </c>
      <c r="B91" s="4505" t="s">
        <v>2164</v>
      </c>
      <c r="C91" s="5129" t="s">
        <v>2121</v>
      </c>
      <c r="D91" s="5753" t="s">
        <v>319</v>
      </c>
      <c r="E91" s="6377">
        <v>0.155</v>
      </c>
      <c r="F91" s="7001">
        <v>72</v>
      </c>
    </row>
    <row r="92" spans="1:6" x14ac:dyDescent="0.25">
      <c r="A92" s="3882">
        <v>2012</v>
      </c>
      <c r="B92" s="4506" t="s">
        <v>2160</v>
      </c>
      <c r="C92" s="5130" t="s">
        <v>2122</v>
      </c>
      <c r="D92" s="5754" t="s">
        <v>317</v>
      </c>
      <c r="E92" s="6378">
        <v>12.1</v>
      </c>
      <c r="F92" s="7002">
        <v>19</v>
      </c>
    </row>
    <row r="93" spans="1:6" x14ac:dyDescent="0.25">
      <c r="A93" s="3883">
        <v>2012</v>
      </c>
      <c r="B93" s="4507" t="s">
        <v>2160</v>
      </c>
      <c r="C93" s="5131" t="s">
        <v>2122</v>
      </c>
      <c r="D93" s="5755" t="s">
        <v>319</v>
      </c>
      <c r="E93" s="6379">
        <v>0.91</v>
      </c>
      <c r="F93" s="7003">
        <v>19</v>
      </c>
    </row>
    <row r="94" spans="1:6" x14ac:dyDescent="0.25">
      <c r="A94" s="3884">
        <v>2012</v>
      </c>
      <c r="B94" s="4508" t="s">
        <v>2161</v>
      </c>
      <c r="C94" s="5132" t="s">
        <v>2122</v>
      </c>
      <c r="D94" s="5756" t="s">
        <v>317</v>
      </c>
      <c r="E94" s="6380">
        <v>0.5</v>
      </c>
      <c r="F94" s="7004">
        <v>19</v>
      </c>
    </row>
    <row r="95" spans="1:6" x14ac:dyDescent="0.25">
      <c r="A95" s="3885">
        <v>2012</v>
      </c>
      <c r="B95" s="4509" t="s">
        <v>2161</v>
      </c>
      <c r="C95" s="5133" t="s">
        <v>2122</v>
      </c>
      <c r="D95" s="5757" t="s">
        <v>319</v>
      </c>
      <c r="E95" s="6381">
        <v>0.10199999999999999</v>
      </c>
      <c r="F95" s="7005">
        <v>19</v>
      </c>
    </row>
    <row r="96" spans="1:6" x14ac:dyDescent="0.25">
      <c r="A96" s="3886">
        <v>2012</v>
      </c>
      <c r="B96" s="4510" t="s">
        <v>2162</v>
      </c>
      <c r="C96" s="5134" t="s">
        <v>2122</v>
      </c>
      <c r="D96" s="5758" t="s">
        <v>317</v>
      </c>
      <c r="E96" s="6382">
        <v>1.7</v>
      </c>
      <c r="F96" s="7006">
        <v>19</v>
      </c>
    </row>
    <row r="97" spans="1:6" x14ac:dyDescent="0.25">
      <c r="A97" s="3887">
        <v>2012</v>
      </c>
      <c r="B97" s="4511" t="s">
        <v>2162</v>
      </c>
      <c r="C97" s="5135" t="s">
        <v>2122</v>
      </c>
      <c r="D97" s="5759" t="s">
        <v>319</v>
      </c>
      <c r="E97" s="6383">
        <v>0.31</v>
      </c>
      <c r="F97" s="7007">
        <v>19</v>
      </c>
    </row>
    <row r="98" spans="1:6" x14ac:dyDescent="0.25">
      <c r="A98" s="3888">
        <v>2012</v>
      </c>
      <c r="B98" s="4512" t="s">
        <v>2163</v>
      </c>
      <c r="C98" s="5136" t="s">
        <v>2122</v>
      </c>
      <c r="D98" s="5760" t="s">
        <v>317</v>
      </c>
      <c r="E98" s="6384">
        <v>0.5</v>
      </c>
      <c r="F98" s="7008">
        <v>19</v>
      </c>
    </row>
    <row r="99" spans="1:6" x14ac:dyDescent="0.25">
      <c r="A99" s="3889">
        <v>2012</v>
      </c>
      <c r="B99" s="4513" t="s">
        <v>2163</v>
      </c>
      <c r="C99" s="5137" t="s">
        <v>2122</v>
      </c>
      <c r="D99" s="5761" t="s">
        <v>319</v>
      </c>
      <c r="E99" s="6385">
        <v>7.4999999999999997E-2</v>
      </c>
      <c r="F99" s="7009">
        <v>19</v>
      </c>
    </row>
    <row r="100" spans="1:6" x14ac:dyDescent="0.25">
      <c r="A100" s="3890">
        <v>2012</v>
      </c>
      <c r="B100" s="4514" t="s">
        <v>2164</v>
      </c>
      <c r="C100" s="5138" t="s">
        <v>2122</v>
      </c>
      <c r="D100" s="5762" t="s">
        <v>317</v>
      </c>
      <c r="E100" s="6386">
        <v>0.47</v>
      </c>
      <c r="F100" s="7010">
        <v>19</v>
      </c>
    </row>
    <row r="101" spans="1:6" x14ac:dyDescent="0.25">
      <c r="A101" s="3891">
        <v>2012</v>
      </c>
      <c r="B101" s="4515" t="s">
        <v>2164</v>
      </c>
      <c r="C101" s="5139" t="s">
        <v>2122</v>
      </c>
      <c r="D101" s="5763" t="s">
        <v>319</v>
      </c>
      <c r="E101" s="6387">
        <v>8.6999999999999994E-2</v>
      </c>
      <c r="F101" s="7011">
        <v>19</v>
      </c>
    </row>
    <row r="102" spans="1:6" x14ac:dyDescent="0.25">
      <c r="A102" s="3892">
        <v>2012</v>
      </c>
      <c r="B102" s="4516" t="s">
        <v>2165</v>
      </c>
      <c r="C102" s="5140" t="s">
        <v>2118</v>
      </c>
      <c r="D102" s="5764" t="s">
        <v>317</v>
      </c>
      <c r="E102" s="6388">
        <v>0.45</v>
      </c>
      <c r="F102" s="7012">
        <v>9</v>
      </c>
    </row>
    <row r="103" spans="1:6" x14ac:dyDescent="0.25">
      <c r="A103" s="3893">
        <v>2012</v>
      </c>
      <c r="B103" s="4517" t="s">
        <v>2165</v>
      </c>
      <c r="C103" s="5141" t="s">
        <v>2118</v>
      </c>
      <c r="D103" s="5765" t="s">
        <v>319</v>
      </c>
      <c r="E103" s="6389">
        <v>2.4E-2</v>
      </c>
      <c r="F103" s="7013">
        <v>9</v>
      </c>
    </row>
    <row r="104" spans="1:6" x14ac:dyDescent="0.25">
      <c r="A104" s="3894">
        <v>2012</v>
      </c>
      <c r="B104" s="4518" t="s">
        <v>2166</v>
      </c>
      <c r="C104" s="5142" t="s">
        <v>2118</v>
      </c>
      <c r="D104" s="5766" t="s">
        <v>317</v>
      </c>
      <c r="E104" s="6390">
        <v>1.0900000000000001</v>
      </c>
      <c r="F104" s="7014">
        <v>9</v>
      </c>
    </row>
    <row r="105" spans="1:6" x14ac:dyDescent="0.25">
      <c r="A105" s="3895">
        <v>2012</v>
      </c>
      <c r="B105" s="4519" t="s">
        <v>2166</v>
      </c>
      <c r="C105" s="5143" t="s">
        <v>2118</v>
      </c>
      <c r="D105" s="5767" t="s">
        <v>319</v>
      </c>
      <c r="E105" s="6391">
        <v>3.7999999999999999E-2</v>
      </c>
      <c r="F105" s="7015">
        <v>9</v>
      </c>
    </row>
    <row r="106" spans="1:6" x14ac:dyDescent="0.25">
      <c r="A106" s="3896">
        <v>2012</v>
      </c>
      <c r="B106" s="4520" t="s">
        <v>2167</v>
      </c>
      <c r="C106" s="5144" t="s">
        <v>2118</v>
      </c>
      <c r="D106" s="5768" t="s">
        <v>317</v>
      </c>
      <c r="E106" s="6392">
        <v>2.5</v>
      </c>
      <c r="F106" s="7016">
        <v>9</v>
      </c>
    </row>
    <row r="107" spans="1:6" x14ac:dyDescent="0.25">
      <c r="A107" s="3897">
        <v>2012</v>
      </c>
      <c r="B107" s="4521" t="s">
        <v>2167</v>
      </c>
      <c r="C107" s="5145" t="s">
        <v>2118</v>
      </c>
      <c r="D107" s="5769" t="s">
        <v>319</v>
      </c>
      <c r="E107" s="6393">
        <v>4.1000000000000002E-2</v>
      </c>
      <c r="F107" s="7017">
        <v>9</v>
      </c>
    </row>
    <row r="108" spans="1:6" x14ac:dyDescent="0.25">
      <c r="A108" s="3898">
        <v>2012</v>
      </c>
      <c r="B108" s="4522" t="s">
        <v>2168</v>
      </c>
      <c r="C108" s="5146" t="s">
        <v>2118</v>
      </c>
      <c r="D108" s="5770" t="s">
        <v>317</v>
      </c>
      <c r="E108" s="6394">
        <v>2.77</v>
      </c>
      <c r="F108" s="7018">
        <v>9</v>
      </c>
    </row>
    <row r="109" spans="1:6" x14ac:dyDescent="0.25">
      <c r="A109" s="3899">
        <v>2012</v>
      </c>
      <c r="B109" s="4523" t="s">
        <v>2168</v>
      </c>
      <c r="C109" s="5147" t="s">
        <v>2118</v>
      </c>
      <c r="D109" s="5771" t="s">
        <v>319</v>
      </c>
      <c r="E109" s="6395">
        <v>0.123</v>
      </c>
      <c r="F109" s="7019">
        <v>9</v>
      </c>
    </row>
    <row r="110" spans="1:6" x14ac:dyDescent="0.25">
      <c r="A110" s="3900">
        <v>2012</v>
      </c>
      <c r="B110" s="4524" t="s">
        <v>2169</v>
      </c>
      <c r="C110" s="5148" t="s">
        <v>2118</v>
      </c>
      <c r="D110" s="5772" t="s">
        <v>317</v>
      </c>
      <c r="E110" s="6396">
        <v>0.52800000000000002</v>
      </c>
      <c r="F110" s="7020">
        <v>9</v>
      </c>
    </row>
    <row r="111" spans="1:6" x14ac:dyDescent="0.25">
      <c r="A111" s="3901">
        <v>2012</v>
      </c>
      <c r="B111" s="4525" t="s">
        <v>2169</v>
      </c>
      <c r="C111" s="5149" t="s">
        <v>2118</v>
      </c>
      <c r="D111" s="5773" t="s">
        <v>319</v>
      </c>
      <c r="E111" s="6397">
        <v>3.7999999999999999E-2</v>
      </c>
      <c r="F111" s="7021">
        <v>9</v>
      </c>
    </row>
    <row r="112" spans="1:6" x14ac:dyDescent="0.25">
      <c r="A112" s="3902">
        <v>2012</v>
      </c>
      <c r="B112" s="4526" t="s">
        <v>2165</v>
      </c>
      <c r="C112" s="5150" t="s">
        <v>2119</v>
      </c>
      <c r="D112" s="5774" t="s">
        <v>317</v>
      </c>
      <c r="E112" s="6398">
        <v>0.42499999999999999</v>
      </c>
      <c r="F112" s="7022">
        <v>25</v>
      </c>
    </row>
    <row r="113" spans="1:6" x14ac:dyDescent="0.25">
      <c r="A113" s="3903">
        <v>2012</v>
      </c>
      <c r="B113" s="4527" t="s">
        <v>2165</v>
      </c>
      <c r="C113" s="5151" t="s">
        <v>2119</v>
      </c>
      <c r="D113" s="5775" t="s">
        <v>319</v>
      </c>
      <c r="E113" s="6399">
        <v>3.2000000000000001E-2</v>
      </c>
      <c r="F113" s="7023">
        <v>25</v>
      </c>
    </row>
    <row r="114" spans="1:6" x14ac:dyDescent="0.25">
      <c r="A114" s="3904">
        <v>2012</v>
      </c>
      <c r="B114" s="4528" t="s">
        <v>2166</v>
      </c>
      <c r="C114" s="5152" t="s">
        <v>2119</v>
      </c>
      <c r="D114" s="5776" t="s">
        <v>317</v>
      </c>
      <c r="E114" s="6400">
        <v>1.0900000000000001</v>
      </c>
      <c r="F114" s="7024">
        <v>25</v>
      </c>
    </row>
    <row r="115" spans="1:6" x14ac:dyDescent="0.25">
      <c r="A115" s="3905">
        <v>2012</v>
      </c>
      <c r="B115" s="4529" t="s">
        <v>2166</v>
      </c>
      <c r="C115" s="5153" t="s">
        <v>2119</v>
      </c>
      <c r="D115" s="5777" t="s">
        <v>319</v>
      </c>
      <c r="E115" s="6401">
        <v>2.1999999999999999E-2</v>
      </c>
      <c r="F115" s="7025">
        <v>25</v>
      </c>
    </row>
    <row r="116" spans="1:6" x14ac:dyDescent="0.25">
      <c r="A116" s="3906">
        <v>2012</v>
      </c>
      <c r="B116" s="4530" t="s">
        <v>2167</v>
      </c>
      <c r="C116" s="5154" t="s">
        <v>2119</v>
      </c>
      <c r="D116" s="5778" t="s">
        <v>317</v>
      </c>
      <c r="E116" s="6402">
        <v>2.48</v>
      </c>
      <c r="F116" s="7026">
        <v>25</v>
      </c>
    </row>
    <row r="117" spans="1:6" x14ac:dyDescent="0.25">
      <c r="A117" s="3907">
        <v>2012</v>
      </c>
      <c r="B117" s="4531" t="s">
        <v>2167</v>
      </c>
      <c r="C117" s="5155" t="s">
        <v>2119</v>
      </c>
      <c r="D117" s="5779" t="s">
        <v>319</v>
      </c>
      <c r="E117" s="6403">
        <v>6.6000000000000003E-2</v>
      </c>
      <c r="F117" s="7027">
        <v>25</v>
      </c>
    </row>
    <row r="118" spans="1:6" x14ac:dyDescent="0.25">
      <c r="A118" s="3908">
        <v>2012</v>
      </c>
      <c r="B118" s="4532" t="s">
        <v>2168</v>
      </c>
      <c r="C118" s="5156" t="s">
        <v>2119</v>
      </c>
      <c r="D118" s="5780" t="s">
        <v>317</v>
      </c>
      <c r="E118" s="6404">
        <v>2.9</v>
      </c>
      <c r="F118" s="7028">
        <v>25</v>
      </c>
    </row>
    <row r="119" spans="1:6" x14ac:dyDescent="0.25">
      <c r="A119" s="3909">
        <v>2012</v>
      </c>
      <c r="B119" s="4533" t="s">
        <v>2168</v>
      </c>
      <c r="C119" s="5157" t="s">
        <v>2119</v>
      </c>
      <c r="D119" s="5781" t="s">
        <v>319</v>
      </c>
      <c r="E119" s="6405">
        <v>7.9000000000000001E-2</v>
      </c>
      <c r="F119" s="7029">
        <v>25</v>
      </c>
    </row>
    <row r="120" spans="1:6" x14ac:dyDescent="0.25">
      <c r="A120" s="3910">
        <v>2012</v>
      </c>
      <c r="B120" s="4534" t="s">
        <v>2169</v>
      </c>
      <c r="C120" s="5158" t="s">
        <v>2119</v>
      </c>
      <c r="D120" s="5782" t="s">
        <v>317</v>
      </c>
      <c r="E120" s="6406">
        <v>0.51700000000000002</v>
      </c>
      <c r="F120" s="7030">
        <v>25</v>
      </c>
    </row>
    <row r="121" spans="1:6" x14ac:dyDescent="0.25">
      <c r="A121" s="3911">
        <v>2012</v>
      </c>
      <c r="B121" s="4535" t="s">
        <v>2169</v>
      </c>
      <c r="C121" s="5159" t="s">
        <v>2119</v>
      </c>
      <c r="D121" s="5783" t="s">
        <v>319</v>
      </c>
      <c r="E121" s="6407">
        <v>2.5999999999999999E-2</v>
      </c>
      <c r="F121" s="7031">
        <v>25</v>
      </c>
    </row>
    <row r="122" spans="1:6" x14ac:dyDescent="0.25">
      <c r="A122" s="3912">
        <v>2012</v>
      </c>
      <c r="B122" s="4536" t="s">
        <v>2165</v>
      </c>
      <c r="C122" s="5160" t="s">
        <v>2120</v>
      </c>
      <c r="D122" s="5784" t="s">
        <v>317</v>
      </c>
      <c r="E122" s="6408">
        <v>0.71</v>
      </c>
      <c r="F122" s="7032">
        <v>27</v>
      </c>
    </row>
    <row r="123" spans="1:6" x14ac:dyDescent="0.25">
      <c r="A123" s="3913">
        <v>2012</v>
      </c>
      <c r="B123" s="4537" t="s">
        <v>2165</v>
      </c>
      <c r="C123" s="5161" t="s">
        <v>2120</v>
      </c>
      <c r="D123" s="5785" t="s">
        <v>319</v>
      </c>
      <c r="E123" s="6409">
        <v>0.09</v>
      </c>
      <c r="F123" s="7033">
        <v>27</v>
      </c>
    </row>
    <row r="124" spans="1:6" x14ac:dyDescent="0.25">
      <c r="A124" s="3914">
        <v>2012</v>
      </c>
      <c r="B124" s="4538" t="s">
        <v>2166</v>
      </c>
      <c r="C124" s="5162" t="s">
        <v>2120</v>
      </c>
      <c r="D124" s="5786" t="s">
        <v>317</v>
      </c>
      <c r="E124" s="6410">
        <v>1.71</v>
      </c>
      <c r="F124" s="7034">
        <v>27</v>
      </c>
    </row>
    <row r="125" spans="1:6" x14ac:dyDescent="0.25">
      <c r="A125" s="3915">
        <v>2012</v>
      </c>
      <c r="B125" s="4539" t="s">
        <v>2166</v>
      </c>
      <c r="C125" s="5163" t="s">
        <v>2120</v>
      </c>
      <c r="D125" s="5787" t="s">
        <v>319</v>
      </c>
      <c r="E125" s="6411">
        <v>0.19</v>
      </c>
      <c r="F125" s="7035">
        <v>27</v>
      </c>
    </row>
    <row r="126" spans="1:6" x14ac:dyDescent="0.25">
      <c r="A126" s="3916">
        <v>2012</v>
      </c>
      <c r="B126" s="4540" t="s">
        <v>2167</v>
      </c>
      <c r="C126" s="5164" t="s">
        <v>2120</v>
      </c>
      <c r="D126" s="5788" t="s">
        <v>317</v>
      </c>
      <c r="E126" s="6412">
        <v>4.1100000000000003</v>
      </c>
      <c r="F126" s="7036">
        <v>27</v>
      </c>
    </row>
    <row r="127" spans="1:6" x14ac:dyDescent="0.25">
      <c r="A127" s="3917">
        <v>2012</v>
      </c>
      <c r="B127" s="4541" t="s">
        <v>2167</v>
      </c>
      <c r="C127" s="5165" t="s">
        <v>2120</v>
      </c>
      <c r="D127" s="5789" t="s">
        <v>319</v>
      </c>
      <c r="E127" s="6413">
        <v>0.27</v>
      </c>
      <c r="F127" s="7037">
        <v>27</v>
      </c>
    </row>
    <row r="128" spans="1:6" x14ac:dyDescent="0.25">
      <c r="A128" s="3918">
        <v>2012</v>
      </c>
      <c r="B128" s="4542" t="s">
        <v>2168</v>
      </c>
      <c r="C128" s="5166" t="s">
        <v>2120</v>
      </c>
      <c r="D128" s="5790" t="s">
        <v>317</v>
      </c>
      <c r="E128" s="6414">
        <v>4.0999999999999996</v>
      </c>
      <c r="F128" s="7038">
        <v>27</v>
      </c>
    </row>
    <row r="129" spans="1:6" x14ac:dyDescent="0.25">
      <c r="A129" s="3919">
        <v>2012</v>
      </c>
      <c r="B129" s="4543" t="s">
        <v>2168</v>
      </c>
      <c r="C129" s="5167" t="s">
        <v>2120</v>
      </c>
      <c r="D129" s="5791" t="s">
        <v>319</v>
      </c>
      <c r="E129" s="6415">
        <v>0.245</v>
      </c>
      <c r="F129" s="7039">
        <v>27</v>
      </c>
    </row>
    <row r="130" spans="1:6" x14ac:dyDescent="0.25">
      <c r="A130" s="3920">
        <v>2012</v>
      </c>
      <c r="B130" s="4544" t="s">
        <v>2169</v>
      </c>
      <c r="C130" s="5168" t="s">
        <v>2120</v>
      </c>
      <c r="D130" s="5792" t="s">
        <v>317</v>
      </c>
      <c r="E130" s="6416">
        <v>0.85</v>
      </c>
      <c r="F130" s="7040">
        <v>27</v>
      </c>
    </row>
    <row r="131" spans="1:6" x14ac:dyDescent="0.25">
      <c r="A131" s="3921">
        <v>2012</v>
      </c>
      <c r="B131" s="4545" t="s">
        <v>2169</v>
      </c>
      <c r="C131" s="5169" t="s">
        <v>2120</v>
      </c>
      <c r="D131" s="5793" t="s">
        <v>319</v>
      </c>
      <c r="E131" s="6417">
        <v>7.1999999999999995E-2</v>
      </c>
      <c r="F131" s="7041">
        <v>27</v>
      </c>
    </row>
    <row r="132" spans="1:6" x14ac:dyDescent="0.25">
      <c r="A132" s="3922">
        <v>2012</v>
      </c>
      <c r="B132" s="4546" t="s">
        <v>2165</v>
      </c>
      <c r="C132" s="5170" t="s">
        <v>2121</v>
      </c>
      <c r="D132" s="5794" t="s">
        <v>317</v>
      </c>
      <c r="E132" s="6418">
        <v>0.88</v>
      </c>
      <c r="F132" s="7042">
        <v>71</v>
      </c>
    </row>
    <row r="133" spans="1:6" x14ac:dyDescent="0.25">
      <c r="A133" s="3923">
        <v>2012</v>
      </c>
      <c r="B133" s="4547" t="s">
        <v>2165</v>
      </c>
      <c r="C133" s="5171" t="s">
        <v>2121</v>
      </c>
      <c r="D133" s="5795" t="s">
        <v>319</v>
      </c>
      <c r="E133" s="6419">
        <v>0.08</v>
      </c>
      <c r="F133" s="7043">
        <v>71</v>
      </c>
    </row>
    <row r="134" spans="1:6" x14ac:dyDescent="0.25">
      <c r="A134" s="3924">
        <v>2012</v>
      </c>
      <c r="B134" s="4548" t="s">
        <v>2166</v>
      </c>
      <c r="C134" s="5172" t="s">
        <v>2121</v>
      </c>
      <c r="D134" s="5796" t="s">
        <v>317</v>
      </c>
      <c r="E134" s="6420">
        <v>2.5</v>
      </c>
      <c r="F134" s="7044">
        <v>71</v>
      </c>
    </row>
    <row r="135" spans="1:6" x14ac:dyDescent="0.25">
      <c r="A135" s="3925">
        <v>2012</v>
      </c>
      <c r="B135" s="4549" t="s">
        <v>2166</v>
      </c>
      <c r="C135" s="5173" t="s">
        <v>2121</v>
      </c>
      <c r="D135" s="5797" t="s">
        <v>319</v>
      </c>
      <c r="E135" s="6421">
        <v>0.2</v>
      </c>
      <c r="F135" s="7045">
        <v>71</v>
      </c>
    </row>
    <row r="136" spans="1:6" x14ac:dyDescent="0.25">
      <c r="A136" s="3926">
        <v>2012</v>
      </c>
      <c r="B136" s="4550" t="s">
        <v>2167</v>
      </c>
      <c r="C136" s="5174" t="s">
        <v>2121</v>
      </c>
      <c r="D136" s="5798" t="s">
        <v>317</v>
      </c>
      <c r="E136" s="6422">
        <v>4.41</v>
      </c>
      <c r="F136" s="7046">
        <v>71</v>
      </c>
    </row>
    <row r="137" spans="1:6" x14ac:dyDescent="0.25">
      <c r="A137" s="3927">
        <v>2012</v>
      </c>
      <c r="B137" s="4551" t="s">
        <v>2167</v>
      </c>
      <c r="C137" s="5175" t="s">
        <v>2121</v>
      </c>
      <c r="D137" s="5799" t="s">
        <v>319</v>
      </c>
      <c r="E137" s="6423">
        <v>0.20499999999999999</v>
      </c>
      <c r="F137" s="7047">
        <v>71</v>
      </c>
    </row>
    <row r="138" spans="1:6" x14ac:dyDescent="0.25">
      <c r="A138" s="3928">
        <v>2012</v>
      </c>
      <c r="B138" s="4552" t="s">
        <v>2168</v>
      </c>
      <c r="C138" s="5176" t="s">
        <v>2121</v>
      </c>
      <c r="D138" s="5800" t="s">
        <v>317</v>
      </c>
      <c r="E138" s="6424">
        <v>4.4000000000000004</v>
      </c>
      <c r="F138" s="7048">
        <v>71</v>
      </c>
    </row>
    <row r="139" spans="1:6" x14ac:dyDescent="0.25">
      <c r="A139" s="3929">
        <v>2012</v>
      </c>
      <c r="B139" s="4553" t="s">
        <v>2168</v>
      </c>
      <c r="C139" s="5177" t="s">
        <v>2121</v>
      </c>
      <c r="D139" s="5801" t="s">
        <v>319</v>
      </c>
      <c r="E139" s="6425">
        <v>0.27500000000000002</v>
      </c>
      <c r="F139" s="7049">
        <v>71</v>
      </c>
    </row>
    <row r="140" spans="1:6" x14ac:dyDescent="0.25">
      <c r="A140" s="3930">
        <v>2012</v>
      </c>
      <c r="B140" s="4554" t="s">
        <v>2169</v>
      </c>
      <c r="C140" s="5178" t="s">
        <v>2121</v>
      </c>
      <c r="D140" s="5802" t="s">
        <v>317</v>
      </c>
      <c r="E140" s="6426">
        <v>1.3</v>
      </c>
      <c r="F140" s="7050">
        <v>71</v>
      </c>
    </row>
    <row r="141" spans="1:6" x14ac:dyDescent="0.25">
      <c r="A141" s="3931">
        <v>2012</v>
      </c>
      <c r="B141" s="4555" t="s">
        <v>2169</v>
      </c>
      <c r="C141" s="5179" t="s">
        <v>2121</v>
      </c>
      <c r="D141" s="5803" t="s">
        <v>319</v>
      </c>
      <c r="E141" s="6427">
        <v>0.17</v>
      </c>
      <c r="F141" s="7051">
        <v>71</v>
      </c>
    </row>
    <row r="142" spans="1:6" x14ac:dyDescent="0.25">
      <c r="A142" s="3932">
        <v>2012</v>
      </c>
      <c r="B142" s="4556" t="s">
        <v>2165</v>
      </c>
      <c r="C142" s="5180" t="s">
        <v>2122</v>
      </c>
      <c r="D142" s="5804" t="s">
        <v>317</v>
      </c>
      <c r="E142" s="6428">
        <v>0.255</v>
      </c>
      <c r="F142" s="7052">
        <v>8</v>
      </c>
    </row>
    <row r="143" spans="1:6" x14ac:dyDescent="0.25">
      <c r="A143" s="3933">
        <v>2012</v>
      </c>
      <c r="B143" s="4557" t="s">
        <v>2165</v>
      </c>
      <c r="C143" s="5181" t="s">
        <v>2122</v>
      </c>
      <c r="D143" s="5805" t="s">
        <v>319</v>
      </c>
      <c r="E143" s="6429">
        <v>5.6000000000000001E-2</v>
      </c>
      <c r="F143" s="7053">
        <v>8</v>
      </c>
    </row>
    <row r="144" spans="1:6" x14ac:dyDescent="0.25">
      <c r="A144" s="3934">
        <v>2012</v>
      </c>
      <c r="B144" s="4558" t="s">
        <v>2166</v>
      </c>
      <c r="C144" s="5182" t="s">
        <v>2122</v>
      </c>
      <c r="D144" s="5806" t="s">
        <v>317</v>
      </c>
      <c r="E144" s="6430">
        <v>0.6</v>
      </c>
      <c r="F144" s="7054">
        <v>8</v>
      </c>
    </row>
    <row r="145" spans="1:6" x14ac:dyDescent="0.25">
      <c r="A145" s="3935">
        <v>2012</v>
      </c>
      <c r="B145" s="4559" t="s">
        <v>2166</v>
      </c>
      <c r="C145" s="5183" t="s">
        <v>2122</v>
      </c>
      <c r="D145" s="5807" t="s">
        <v>319</v>
      </c>
      <c r="E145" s="6431">
        <v>0.14899999999999999</v>
      </c>
      <c r="F145" s="7055">
        <v>8</v>
      </c>
    </row>
    <row r="146" spans="1:6" x14ac:dyDescent="0.25">
      <c r="A146" s="3936">
        <v>2012</v>
      </c>
      <c r="B146" s="4560" t="s">
        <v>2167</v>
      </c>
      <c r="C146" s="5184" t="s">
        <v>2122</v>
      </c>
      <c r="D146" s="5808" t="s">
        <v>317</v>
      </c>
      <c r="E146" s="6432">
        <v>1.1000000000000001</v>
      </c>
      <c r="F146" s="7056">
        <v>8</v>
      </c>
    </row>
    <row r="147" spans="1:6" x14ac:dyDescent="0.25">
      <c r="A147" s="3937">
        <v>2012</v>
      </c>
      <c r="B147" s="4561" t="s">
        <v>2167</v>
      </c>
      <c r="C147" s="5185" t="s">
        <v>2122</v>
      </c>
      <c r="D147" s="5809" t="s">
        <v>319</v>
      </c>
      <c r="E147" s="6433">
        <v>0.185</v>
      </c>
      <c r="F147" s="7057">
        <v>8</v>
      </c>
    </row>
    <row r="148" spans="1:6" x14ac:dyDescent="0.25">
      <c r="A148" s="3938">
        <v>2012</v>
      </c>
      <c r="B148" s="4562" t="s">
        <v>2168</v>
      </c>
      <c r="C148" s="5186" t="s">
        <v>2122</v>
      </c>
      <c r="D148" s="5810" t="s">
        <v>317</v>
      </c>
      <c r="E148" s="6434">
        <v>3.41</v>
      </c>
      <c r="F148" s="7058">
        <v>8</v>
      </c>
    </row>
    <row r="149" spans="1:6" x14ac:dyDescent="0.25">
      <c r="A149" s="3939">
        <v>2012</v>
      </c>
      <c r="B149" s="4563" t="s">
        <v>2168</v>
      </c>
      <c r="C149" s="5187" t="s">
        <v>2122</v>
      </c>
      <c r="D149" s="5811" t="s">
        <v>319</v>
      </c>
      <c r="E149" s="6435">
        <v>0.84499999999999997</v>
      </c>
      <c r="F149" s="7059">
        <v>8</v>
      </c>
    </row>
    <row r="150" spans="1:6" x14ac:dyDescent="0.25">
      <c r="A150" s="3940">
        <v>2012</v>
      </c>
      <c r="B150" s="4564" t="s">
        <v>2169</v>
      </c>
      <c r="C150" s="5188" t="s">
        <v>2122</v>
      </c>
      <c r="D150" s="5812" t="s">
        <v>317</v>
      </c>
      <c r="E150" s="6436">
        <v>0.44</v>
      </c>
      <c r="F150" s="7060">
        <v>8</v>
      </c>
    </row>
    <row r="151" spans="1:6" x14ac:dyDescent="0.25">
      <c r="A151" s="3941">
        <v>2012</v>
      </c>
      <c r="B151" s="4565" t="s">
        <v>2169</v>
      </c>
      <c r="C151" s="5189" t="s">
        <v>2122</v>
      </c>
      <c r="D151" s="5813" t="s">
        <v>319</v>
      </c>
      <c r="E151" s="6437">
        <v>0.108</v>
      </c>
      <c r="F151" s="7061">
        <v>8</v>
      </c>
    </row>
    <row r="152" spans="1:6" x14ac:dyDescent="0.25">
      <c r="A152" s="3942">
        <v>2012</v>
      </c>
      <c r="B152" s="4566" t="s">
        <v>2170</v>
      </c>
      <c r="C152" s="5190" t="s">
        <v>2118</v>
      </c>
      <c r="D152" s="5814" t="s">
        <v>317</v>
      </c>
      <c r="E152" s="6438">
        <v>1.1000000000000001</v>
      </c>
      <c r="F152" s="7062">
        <v>10</v>
      </c>
    </row>
    <row r="153" spans="1:6" x14ac:dyDescent="0.25">
      <c r="A153" s="3943">
        <v>2012</v>
      </c>
      <c r="B153" s="4567" t="s">
        <v>2170</v>
      </c>
      <c r="C153" s="5191" t="s">
        <v>2118</v>
      </c>
      <c r="D153" s="5815" t="s">
        <v>319</v>
      </c>
      <c r="E153" s="6439">
        <v>7.6999999999999999E-2</v>
      </c>
      <c r="F153" s="7063">
        <v>10</v>
      </c>
    </row>
    <row r="154" spans="1:6" x14ac:dyDescent="0.25">
      <c r="A154" s="3944">
        <v>2012</v>
      </c>
      <c r="B154" s="4568" t="s">
        <v>2171</v>
      </c>
      <c r="C154" s="5192" t="s">
        <v>2118</v>
      </c>
      <c r="D154" s="5816" t="s">
        <v>317</v>
      </c>
      <c r="E154" s="6440">
        <v>1.47</v>
      </c>
      <c r="F154" s="7064">
        <v>10</v>
      </c>
    </row>
    <row r="155" spans="1:6" x14ac:dyDescent="0.25">
      <c r="A155" s="3945">
        <v>2012</v>
      </c>
      <c r="B155" s="4569" t="s">
        <v>2171</v>
      </c>
      <c r="C155" s="5193" t="s">
        <v>2118</v>
      </c>
      <c r="D155" s="5817" t="s">
        <v>319</v>
      </c>
      <c r="E155" s="6441">
        <v>0.14399999999999999</v>
      </c>
      <c r="F155" s="7065">
        <v>10</v>
      </c>
    </row>
    <row r="156" spans="1:6" x14ac:dyDescent="0.25">
      <c r="A156" s="3946">
        <v>2012</v>
      </c>
      <c r="B156" s="4570" t="s">
        <v>2172</v>
      </c>
      <c r="C156" s="5194" t="s">
        <v>2118</v>
      </c>
      <c r="D156" s="5818" t="s">
        <v>317</v>
      </c>
      <c r="E156" s="6442">
        <v>2.66</v>
      </c>
      <c r="F156" s="7066">
        <v>10</v>
      </c>
    </row>
    <row r="157" spans="1:6" x14ac:dyDescent="0.25">
      <c r="A157" s="3947">
        <v>2012</v>
      </c>
      <c r="B157" s="4571" t="s">
        <v>2172</v>
      </c>
      <c r="C157" s="5195" t="s">
        <v>2118</v>
      </c>
      <c r="D157" s="5819" t="s">
        <v>319</v>
      </c>
      <c r="E157" s="6443">
        <v>0.18</v>
      </c>
      <c r="F157" s="7067">
        <v>10</v>
      </c>
    </row>
    <row r="158" spans="1:6" x14ac:dyDescent="0.25">
      <c r="A158" s="3948">
        <v>2012</v>
      </c>
      <c r="B158" s="4572" t="s">
        <v>2173</v>
      </c>
      <c r="C158" s="5196" t="s">
        <v>2118</v>
      </c>
      <c r="D158" s="5820" t="s">
        <v>317</v>
      </c>
      <c r="E158" s="6444">
        <v>0.6</v>
      </c>
      <c r="F158" s="7068">
        <v>10</v>
      </c>
    </row>
    <row r="159" spans="1:6" x14ac:dyDescent="0.25">
      <c r="A159" s="3949">
        <v>2012</v>
      </c>
      <c r="B159" s="4573" t="s">
        <v>2173</v>
      </c>
      <c r="C159" s="5197" t="s">
        <v>2118</v>
      </c>
      <c r="D159" s="5821" t="s">
        <v>319</v>
      </c>
      <c r="E159" s="6445">
        <v>0.11899999999999999</v>
      </c>
      <c r="F159" s="7069">
        <v>10</v>
      </c>
    </row>
    <row r="160" spans="1:6" x14ac:dyDescent="0.25">
      <c r="A160" s="3950">
        <v>2012</v>
      </c>
      <c r="B160" s="4574" t="s">
        <v>2174</v>
      </c>
      <c r="C160" s="5198" t="s">
        <v>2118</v>
      </c>
      <c r="D160" s="5822" t="s">
        <v>317</v>
      </c>
      <c r="E160" s="6446">
        <v>0.58699999999999997</v>
      </c>
      <c r="F160" s="7070">
        <v>10</v>
      </c>
    </row>
    <row r="161" spans="1:6" x14ac:dyDescent="0.25">
      <c r="A161" s="3951">
        <v>2012</v>
      </c>
      <c r="B161" s="4575" t="s">
        <v>2174</v>
      </c>
      <c r="C161" s="5199" t="s">
        <v>2118</v>
      </c>
      <c r="D161" s="5823" t="s">
        <v>319</v>
      </c>
      <c r="E161" s="6447">
        <v>6.7000000000000004E-2</v>
      </c>
      <c r="F161" s="7071">
        <v>10</v>
      </c>
    </row>
    <row r="162" spans="1:6" x14ac:dyDescent="0.25">
      <c r="A162" s="3952">
        <v>2012</v>
      </c>
      <c r="B162" s="4576" t="s">
        <v>2170</v>
      </c>
      <c r="C162" s="5200" t="s">
        <v>2119</v>
      </c>
      <c r="D162" s="5824" t="s">
        <v>317</v>
      </c>
      <c r="E162" s="6448">
        <v>1.07</v>
      </c>
      <c r="F162" s="7072">
        <v>31</v>
      </c>
    </row>
    <row r="163" spans="1:6" x14ac:dyDescent="0.25">
      <c r="A163" s="3953">
        <v>2012</v>
      </c>
      <c r="B163" s="4577" t="s">
        <v>2170</v>
      </c>
      <c r="C163" s="5201" t="s">
        <v>2119</v>
      </c>
      <c r="D163" s="5825" t="s">
        <v>319</v>
      </c>
      <c r="E163" s="6449">
        <v>2.5999999999999999E-2</v>
      </c>
      <c r="F163" s="7073">
        <v>31</v>
      </c>
    </row>
    <row r="164" spans="1:6" x14ac:dyDescent="0.25">
      <c r="A164" s="3954">
        <v>2012</v>
      </c>
      <c r="B164" s="4578" t="s">
        <v>2171</v>
      </c>
      <c r="C164" s="5202" t="s">
        <v>2119</v>
      </c>
      <c r="D164" s="5826" t="s">
        <v>317</v>
      </c>
      <c r="E164" s="6450">
        <v>1.98</v>
      </c>
      <c r="F164" s="7074">
        <v>31</v>
      </c>
    </row>
    <row r="165" spans="1:6" x14ac:dyDescent="0.25">
      <c r="A165" s="3955">
        <v>2012</v>
      </c>
      <c r="B165" s="4579" t="s">
        <v>2171</v>
      </c>
      <c r="C165" s="5203" t="s">
        <v>2119</v>
      </c>
      <c r="D165" s="5827" t="s">
        <v>319</v>
      </c>
      <c r="E165" s="6451">
        <v>7.1999999999999995E-2</v>
      </c>
      <c r="F165" s="7075">
        <v>31</v>
      </c>
    </row>
    <row r="166" spans="1:6" x14ac:dyDescent="0.25">
      <c r="A166" s="3956">
        <v>2012</v>
      </c>
      <c r="B166" s="4580" t="s">
        <v>2172</v>
      </c>
      <c r="C166" s="5204" t="s">
        <v>2119</v>
      </c>
      <c r="D166" s="5828" t="s">
        <v>317</v>
      </c>
      <c r="E166" s="6452">
        <v>2.65</v>
      </c>
      <c r="F166" s="7076">
        <v>31</v>
      </c>
    </row>
    <row r="167" spans="1:6" x14ac:dyDescent="0.25">
      <c r="A167" s="3957">
        <v>2012</v>
      </c>
      <c r="B167" s="4581" t="s">
        <v>2172</v>
      </c>
      <c r="C167" s="5205" t="s">
        <v>2119</v>
      </c>
      <c r="D167" s="5829" t="s">
        <v>319</v>
      </c>
      <c r="E167" s="6453">
        <v>8.4000000000000005E-2</v>
      </c>
      <c r="F167" s="7077">
        <v>31</v>
      </c>
    </row>
    <row r="168" spans="1:6" x14ac:dyDescent="0.25">
      <c r="A168" s="3958">
        <v>2012</v>
      </c>
      <c r="B168" s="4582" t="s">
        <v>2173</v>
      </c>
      <c r="C168" s="5206" t="s">
        <v>2119</v>
      </c>
      <c r="D168" s="5830" t="s">
        <v>317</v>
      </c>
      <c r="E168" s="6454">
        <v>0.59</v>
      </c>
      <c r="F168" s="7078">
        <v>31</v>
      </c>
    </row>
    <row r="169" spans="1:6" x14ac:dyDescent="0.25">
      <c r="A169" s="3959">
        <v>2012</v>
      </c>
      <c r="B169" s="4583" t="s">
        <v>2173</v>
      </c>
      <c r="C169" s="5207" t="s">
        <v>2119</v>
      </c>
      <c r="D169" s="5831" t="s">
        <v>319</v>
      </c>
      <c r="E169" s="6455">
        <v>0.02</v>
      </c>
      <c r="F169" s="7079">
        <v>31</v>
      </c>
    </row>
    <row r="170" spans="1:6" x14ac:dyDescent="0.25">
      <c r="A170" s="3960">
        <v>2012</v>
      </c>
      <c r="B170" s="4584" t="s">
        <v>2174</v>
      </c>
      <c r="C170" s="5208" t="s">
        <v>2119</v>
      </c>
      <c r="D170" s="5832" t="s">
        <v>317</v>
      </c>
      <c r="E170" s="6456">
        <v>0.54800000000000004</v>
      </c>
      <c r="F170" s="7080">
        <v>31</v>
      </c>
    </row>
    <row r="171" spans="1:6" x14ac:dyDescent="0.25">
      <c r="A171" s="3961">
        <v>2012</v>
      </c>
      <c r="B171" s="4585" t="s">
        <v>2174</v>
      </c>
      <c r="C171" s="5209" t="s">
        <v>2119</v>
      </c>
      <c r="D171" s="5833" t="s">
        <v>319</v>
      </c>
      <c r="E171" s="6457">
        <v>5.8000000000000003E-2</v>
      </c>
      <c r="F171" s="7081">
        <v>31</v>
      </c>
    </row>
    <row r="172" spans="1:6" x14ac:dyDescent="0.25">
      <c r="A172" s="3962">
        <v>2012</v>
      </c>
      <c r="B172" s="4586" t="s">
        <v>2170</v>
      </c>
      <c r="C172" s="5210" t="s">
        <v>2120</v>
      </c>
      <c r="D172" s="5834" t="s">
        <v>317</v>
      </c>
      <c r="E172" s="6458">
        <v>1.78</v>
      </c>
      <c r="F172" s="7082">
        <v>33</v>
      </c>
    </row>
    <row r="173" spans="1:6" x14ac:dyDescent="0.25">
      <c r="A173" s="3963">
        <v>2012</v>
      </c>
      <c r="B173" s="4587" t="s">
        <v>2170</v>
      </c>
      <c r="C173" s="5211" t="s">
        <v>2120</v>
      </c>
      <c r="D173" s="5835" t="s">
        <v>319</v>
      </c>
      <c r="E173" s="6459">
        <v>0.17</v>
      </c>
      <c r="F173" s="7083">
        <v>33</v>
      </c>
    </row>
    <row r="174" spans="1:6" x14ac:dyDescent="0.25">
      <c r="A174" s="3964">
        <v>2012</v>
      </c>
      <c r="B174" s="4588" t="s">
        <v>2171</v>
      </c>
      <c r="C174" s="5212" t="s">
        <v>2120</v>
      </c>
      <c r="D174" s="5836" t="s">
        <v>317</v>
      </c>
      <c r="E174" s="6460">
        <v>1.64</v>
      </c>
      <c r="F174" s="7084">
        <v>33</v>
      </c>
    </row>
    <row r="175" spans="1:6" x14ac:dyDescent="0.25">
      <c r="A175" s="3965">
        <v>2012</v>
      </c>
      <c r="B175" s="4589" t="s">
        <v>2171</v>
      </c>
      <c r="C175" s="5213" t="s">
        <v>2120</v>
      </c>
      <c r="D175" s="5837" t="s">
        <v>319</v>
      </c>
      <c r="E175" s="6461">
        <v>0.127</v>
      </c>
      <c r="F175" s="7085">
        <v>33</v>
      </c>
    </row>
    <row r="176" spans="1:6" x14ac:dyDescent="0.25">
      <c r="A176" s="3966">
        <v>2012</v>
      </c>
      <c r="B176" s="4590" t="s">
        <v>2172</v>
      </c>
      <c r="C176" s="5214" t="s">
        <v>2120</v>
      </c>
      <c r="D176" s="5838" t="s">
        <v>317</v>
      </c>
      <c r="E176" s="6462">
        <v>4.04</v>
      </c>
      <c r="F176" s="7086">
        <v>33</v>
      </c>
    </row>
    <row r="177" spans="1:6" x14ac:dyDescent="0.25">
      <c r="A177" s="3967">
        <v>2012</v>
      </c>
      <c r="B177" s="4591" t="s">
        <v>2172</v>
      </c>
      <c r="C177" s="5215" t="s">
        <v>2120</v>
      </c>
      <c r="D177" s="5839" t="s">
        <v>319</v>
      </c>
      <c r="E177" s="6463">
        <v>0.39500000000000002</v>
      </c>
      <c r="F177" s="7087">
        <v>33</v>
      </c>
    </row>
    <row r="178" spans="1:6" x14ac:dyDescent="0.25">
      <c r="A178" s="3968">
        <v>2012</v>
      </c>
      <c r="B178" s="4592" t="s">
        <v>2173</v>
      </c>
      <c r="C178" s="5216" t="s">
        <v>2120</v>
      </c>
      <c r="D178" s="5840" t="s">
        <v>317</v>
      </c>
      <c r="E178" s="6464">
        <v>1.1000000000000001</v>
      </c>
      <c r="F178" s="7088">
        <v>33</v>
      </c>
    </row>
    <row r="179" spans="1:6" x14ac:dyDescent="0.25">
      <c r="A179" s="3969">
        <v>2012</v>
      </c>
      <c r="B179" s="4593" t="s">
        <v>2173</v>
      </c>
      <c r="C179" s="5217" t="s">
        <v>2120</v>
      </c>
      <c r="D179" s="5841" t="s">
        <v>319</v>
      </c>
      <c r="E179" s="6465">
        <v>0.113</v>
      </c>
      <c r="F179" s="7089">
        <v>33</v>
      </c>
    </row>
    <row r="180" spans="1:6" x14ac:dyDescent="0.25">
      <c r="A180" s="3970">
        <v>2012</v>
      </c>
      <c r="B180" s="4594" t="s">
        <v>2174</v>
      </c>
      <c r="C180" s="5218" t="s">
        <v>2120</v>
      </c>
      <c r="D180" s="5842" t="s">
        <v>317</v>
      </c>
      <c r="E180" s="6466">
        <v>0.97</v>
      </c>
      <c r="F180" s="7090">
        <v>33</v>
      </c>
    </row>
    <row r="181" spans="1:6" x14ac:dyDescent="0.25">
      <c r="A181" s="3971">
        <v>2012</v>
      </c>
      <c r="B181" s="4595" t="s">
        <v>2174</v>
      </c>
      <c r="C181" s="5219" t="s">
        <v>2120</v>
      </c>
      <c r="D181" s="5843" t="s">
        <v>319</v>
      </c>
      <c r="E181" s="6467">
        <v>0.17</v>
      </c>
      <c r="F181" s="7091">
        <v>33</v>
      </c>
    </row>
    <row r="182" spans="1:6" x14ac:dyDescent="0.25">
      <c r="A182" s="3972">
        <v>2012</v>
      </c>
      <c r="B182" s="4596" t="s">
        <v>2170</v>
      </c>
      <c r="C182" s="5220" t="s">
        <v>2121</v>
      </c>
      <c r="D182" s="5844" t="s">
        <v>317</v>
      </c>
      <c r="E182" s="6468">
        <v>2.52</v>
      </c>
      <c r="F182" s="7092">
        <v>79</v>
      </c>
    </row>
    <row r="183" spans="1:6" x14ac:dyDescent="0.25">
      <c r="A183" s="3973">
        <v>2012</v>
      </c>
      <c r="B183" s="4597" t="s">
        <v>2170</v>
      </c>
      <c r="C183" s="5221" t="s">
        <v>2121</v>
      </c>
      <c r="D183" s="5845" t="s">
        <v>319</v>
      </c>
      <c r="E183" s="6469">
        <v>0.22</v>
      </c>
      <c r="F183" s="7093">
        <v>79</v>
      </c>
    </row>
    <row r="184" spans="1:6" x14ac:dyDescent="0.25">
      <c r="A184" s="3974">
        <v>2012</v>
      </c>
      <c r="B184" s="4598" t="s">
        <v>2171</v>
      </c>
      <c r="C184" s="5222" t="s">
        <v>2121</v>
      </c>
      <c r="D184" s="5846" t="s">
        <v>317</v>
      </c>
      <c r="E184" s="6470">
        <v>1.91</v>
      </c>
      <c r="F184" s="7094">
        <v>79</v>
      </c>
    </row>
    <row r="185" spans="1:6" x14ac:dyDescent="0.25">
      <c r="A185" s="3975">
        <v>2012</v>
      </c>
      <c r="B185" s="4599" t="s">
        <v>2171</v>
      </c>
      <c r="C185" s="5223" t="s">
        <v>2121</v>
      </c>
      <c r="D185" s="5847" t="s">
        <v>319</v>
      </c>
      <c r="E185" s="6471">
        <v>0.14799999999999999</v>
      </c>
      <c r="F185" s="7095">
        <v>79</v>
      </c>
    </row>
    <row r="186" spans="1:6" x14ac:dyDescent="0.25">
      <c r="A186" s="3976">
        <v>2012</v>
      </c>
      <c r="B186" s="4600" t="s">
        <v>2172</v>
      </c>
      <c r="C186" s="5224" t="s">
        <v>2121</v>
      </c>
      <c r="D186" s="5848" t="s">
        <v>317</v>
      </c>
      <c r="E186" s="6472">
        <v>5.0999999999999996</v>
      </c>
      <c r="F186" s="7096">
        <v>79</v>
      </c>
    </row>
    <row r="187" spans="1:6" x14ac:dyDescent="0.25">
      <c r="A187" s="3977">
        <v>2012</v>
      </c>
      <c r="B187" s="4601" t="s">
        <v>2172</v>
      </c>
      <c r="C187" s="5225" t="s">
        <v>2121</v>
      </c>
      <c r="D187" s="5849" t="s">
        <v>319</v>
      </c>
      <c r="E187" s="6473">
        <v>0.3</v>
      </c>
      <c r="F187" s="7097">
        <v>79</v>
      </c>
    </row>
    <row r="188" spans="1:6" x14ac:dyDescent="0.25">
      <c r="A188" s="3978">
        <v>2012</v>
      </c>
      <c r="B188" s="4602" t="s">
        <v>2173</v>
      </c>
      <c r="C188" s="5226" t="s">
        <v>2121</v>
      </c>
      <c r="D188" s="5850" t="s">
        <v>317</v>
      </c>
      <c r="E188" s="6474">
        <v>1.08</v>
      </c>
      <c r="F188" s="7098">
        <v>79</v>
      </c>
    </row>
    <row r="189" spans="1:6" x14ac:dyDescent="0.25">
      <c r="A189" s="3979">
        <v>2012</v>
      </c>
      <c r="B189" s="4603" t="s">
        <v>2173</v>
      </c>
      <c r="C189" s="5227" t="s">
        <v>2121</v>
      </c>
      <c r="D189" s="5851" t="s">
        <v>319</v>
      </c>
      <c r="E189" s="6475">
        <v>7.4999999999999997E-2</v>
      </c>
      <c r="F189" s="7099">
        <v>79</v>
      </c>
    </row>
    <row r="190" spans="1:6" x14ac:dyDescent="0.25">
      <c r="A190" s="3980">
        <v>2012</v>
      </c>
      <c r="B190" s="4604" t="s">
        <v>2174</v>
      </c>
      <c r="C190" s="5228" t="s">
        <v>2121</v>
      </c>
      <c r="D190" s="5852" t="s">
        <v>317</v>
      </c>
      <c r="E190" s="6476">
        <v>0.9</v>
      </c>
      <c r="F190" s="7100">
        <v>79</v>
      </c>
    </row>
    <row r="191" spans="1:6" x14ac:dyDescent="0.25">
      <c r="A191" s="3981">
        <v>2012</v>
      </c>
      <c r="B191" s="4605" t="s">
        <v>2174</v>
      </c>
      <c r="C191" s="5229" t="s">
        <v>2121</v>
      </c>
      <c r="D191" s="5853" t="s">
        <v>319</v>
      </c>
      <c r="E191" s="6477">
        <v>0.11</v>
      </c>
      <c r="F191" s="7101">
        <v>79</v>
      </c>
    </row>
    <row r="192" spans="1:6" x14ac:dyDescent="0.25">
      <c r="A192" s="3982">
        <v>2012</v>
      </c>
      <c r="B192" s="4606" t="s">
        <v>2170</v>
      </c>
      <c r="C192" s="5230" t="s">
        <v>2122</v>
      </c>
      <c r="D192" s="5854" t="s">
        <v>317</v>
      </c>
      <c r="E192" s="6478">
        <v>0.56000000000000005</v>
      </c>
      <c r="F192" s="7102">
        <v>13</v>
      </c>
    </row>
    <row r="193" spans="1:6" x14ac:dyDescent="0.25">
      <c r="A193" s="3983">
        <v>2012</v>
      </c>
      <c r="B193" s="4607" t="s">
        <v>2170</v>
      </c>
      <c r="C193" s="5231" t="s">
        <v>2122</v>
      </c>
      <c r="D193" s="5855" t="s">
        <v>319</v>
      </c>
      <c r="E193" s="6479">
        <v>0.114</v>
      </c>
      <c r="F193" s="7103">
        <v>13</v>
      </c>
    </row>
    <row r="194" spans="1:6" x14ac:dyDescent="0.25">
      <c r="A194" s="3984">
        <v>2012</v>
      </c>
      <c r="B194" s="4608" t="s">
        <v>2171</v>
      </c>
      <c r="C194" s="5232" t="s">
        <v>2122</v>
      </c>
      <c r="D194" s="5856" t="s">
        <v>317</v>
      </c>
      <c r="E194" s="6480">
        <v>9.1</v>
      </c>
      <c r="F194" s="7104">
        <v>13</v>
      </c>
    </row>
    <row r="195" spans="1:6" x14ac:dyDescent="0.25">
      <c r="A195" s="3985">
        <v>2012</v>
      </c>
      <c r="B195" s="4609" t="s">
        <v>2171</v>
      </c>
      <c r="C195" s="5233" t="s">
        <v>2122</v>
      </c>
      <c r="D195" s="5857" t="s">
        <v>319</v>
      </c>
      <c r="E195" s="6481">
        <v>0.5</v>
      </c>
      <c r="F195" s="7105">
        <v>13</v>
      </c>
    </row>
    <row r="196" spans="1:6" x14ac:dyDescent="0.25">
      <c r="A196" s="3986">
        <v>2012</v>
      </c>
      <c r="B196" s="4610" t="s">
        <v>2172</v>
      </c>
      <c r="C196" s="5234" t="s">
        <v>2122</v>
      </c>
      <c r="D196" s="5858" t="s">
        <v>317</v>
      </c>
      <c r="E196" s="6482">
        <v>0.61</v>
      </c>
      <c r="F196" s="7106">
        <v>13</v>
      </c>
    </row>
    <row r="197" spans="1:6" x14ac:dyDescent="0.25">
      <c r="A197" s="3987">
        <v>2012</v>
      </c>
      <c r="B197" s="4611" t="s">
        <v>2172</v>
      </c>
      <c r="C197" s="5235" t="s">
        <v>2122</v>
      </c>
      <c r="D197" s="5859" t="s">
        <v>319</v>
      </c>
      <c r="E197" s="6483">
        <v>0.128</v>
      </c>
      <c r="F197" s="7107">
        <v>13</v>
      </c>
    </row>
    <row r="198" spans="1:6" x14ac:dyDescent="0.25">
      <c r="A198" s="3988">
        <v>2012</v>
      </c>
      <c r="B198" s="4612" t="s">
        <v>2173</v>
      </c>
      <c r="C198" s="5236" t="s">
        <v>2122</v>
      </c>
      <c r="D198" s="5860" t="s">
        <v>317</v>
      </c>
      <c r="E198" s="6484">
        <v>0.3</v>
      </c>
      <c r="F198" s="7108">
        <v>13</v>
      </c>
    </row>
    <row r="199" spans="1:6" x14ac:dyDescent="0.25">
      <c r="A199" s="3989">
        <v>2012</v>
      </c>
      <c r="B199" s="4613" t="s">
        <v>2173</v>
      </c>
      <c r="C199" s="5237" t="s">
        <v>2122</v>
      </c>
      <c r="D199" s="5861" t="s">
        <v>319</v>
      </c>
      <c r="E199" s="6485">
        <v>5.2999999999999999E-2</v>
      </c>
      <c r="F199" s="7109">
        <v>13</v>
      </c>
    </row>
    <row r="200" spans="1:6" x14ac:dyDescent="0.25">
      <c r="A200" s="3990">
        <v>2012</v>
      </c>
      <c r="B200" s="4614" t="s">
        <v>2174</v>
      </c>
      <c r="C200" s="5238" t="s">
        <v>2122</v>
      </c>
      <c r="D200" s="5862" t="s">
        <v>317</v>
      </c>
      <c r="E200" s="6486">
        <v>0.3</v>
      </c>
      <c r="F200" s="7110">
        <v>13</v>
      </c>
    </row>
    <row r="201" spans="1:6" x14ac:dyDescent="0.25">
      <c r="A201" s="3991">
        <v>2012</v>
      </c>
      <c r="B201" s="4615" t="s">
        <v>2174</v>
      </c>
      <c r="C201" s="5239" t="s">
        <v>2122</v>
      </c>
      <c r="D201" s="5863" t="s">
        <v>319</v>
      </c>
      <c r="E201" s="6487">
        <v>0.05</v>
      </c>
      <c r="F201" s="7111">
        <v>13</v>
      </c>
    </row>
    <row r="202" spans="1:6" x14ac:dyDescent="0.25">
      <c r="A202" s="3992">
        <v>2012</v>
      </c>
      <c r="B202" s="4616" t="s">
        <v>2155</v>
      </c>
      <c r="C202" s="5240" t="s">
        <v>2118</v>
      </c>
      <c r="D202" s="5864" t="s">
        <v>317</v>
      </c>
      <c r="E202" s="6488">
        <v>1.08</v>
      </c>
      <c r="F202" s="7112">
        <v>7</v>
      </c>
    </row>
    <row r="203" spans="1:6" x14ac:dyDescent="0.25">
      <c r="A203" s="3993">
        <v>2012</v>
      </c>
      <c r="B203" s="4617" t="s">
        <v>2155</v>
      </c>
      <c r="C203" s="5241" t="s">
        <v>2118</v>
      </c>
      <c r="D203" s="5865" t="s">
        <v>319</v>
      </c>
      <c r="E203" s="6489">
        <v>5.2999999999999999E-2</v>
      </c>
      <c r="F203" s="7113">
        <v>7</v>
      </c>
    </row>
    <row r="204" spans="1:6" x14ac:dyDescent="0.25">
      <c r="A204" s="3994">
        <v>2012</v>
      </c>
      <c r="B204" s="4618" t="s">
        <v>2156</v>
      </c>
      <c r="C204" s="5242" t="s">
        <v>2118</v>
      </c>
      <c r="D204" s="5866" t="s">
        <v>317</v>
      </c>
      <c r="E204" s="6490">
        <v>0.38</v>
      </c>
      <c r="F204" s="7114">
        <v>7</v>
      </c>
    </row>
    <row r="205" spans="1:6" x14ac:dyDescent="0.25">
      <c r="A205" s="3995">
        <v>2012</v>
      </c>
      <c r="B205" s="4619" t="s">
        <v>2156</v>
      </c>
      <c r="C205" s="5243" t="s">
        <v>2118</v>
      </c>
      <c r="D205" s="5867" t="s">
        <v>319</v>
      </c>
      <c r="E205" s="6491">
        <v>1.2999999999999999E-2</v>
      </c>
      <c r="F205" s="7115">
        <v>7</v>
      </c>
    </row>
    <row r="206" spans="1:6" x14ac:dyDescent="0.25">
      <c r="A206" s="3996">
        <v>2012</v>
      </c>
      <c r="B206" s="4620" t="s">
        <v>2157</v>
      </c>
      <c r="C206" s="5244" t="s">
        <v>2118</v>
      </c>
      <c r="D206" s="5868" t="s">
        <v>317</v>
      </c>
      <c r="E206" s="6492">
        <v>1.99</v>
      </c>
      <c r="F206" s="7116">
        <v>7</v>
      </c>
    </row>
    <row r="207" spans="1:6" x14ac:dyDescent="0.25">
      <c r="A207" s="3997">
        <v>2012</v>
      </c>
      <c r="B207" s="4621" t="s">
        <v>2157</v>
      </c>
      <c r="C207" s="5245" t="s">
        <v>2118</v>
      </c>
      <c r="D207" s="5869" t="s">
        <v>319</v>
      </c>
      <c r="E207" s="6493">
        <v>7.3999999999999996E-2</v>
      </c>
      <c r="F207" s="7117">
        <v>7</v>
      </c>
    </row>
    <row r="208" spans="1:6" x14ac:dyDescent="0.25">
      <c r="A208" s="3998">
        <v>2012</v>
      </c>
      <c r="B208" s="4622" t="s">
        <v>2158</v>
      </c>
      <c r="C208" s="5246" t="s">
        <v>2118</v>
      </c>
      <c r="D208" s="5870" t="s">
        <v>317</v>
      </c>
      <c r="E208" s="6494">
        <v>0.41</v>
      </c>
      <c r="F208" s="7118">
        <v>7</v>
      </c>
    </row>
    <row r="209" spans="1:6" x14ac:dyDescent="0.25">
      <c r="A209" s="3999">
        <v>2012</v>
      </c>
      <c r="B209" s="4623" t="s">
        <v>2158</v>
      </c>
      <c r="C209" s="5247" t="s">
        <v>2118</v>
      </c>
      <c r="D209" s="5871" t="s">
        <v>319</v>
      </c>
      <c r="E209" s="6495">
        <v>0.03</v>
      </c>
      <c r="F209" s="7119">
        <v>7</v>
      </c>
    </row>
    <row r="210" spans="1:6" x14ac:dyDescent="0.25">
      <c r="A210" s="4000">
        <v>2012</v>
      </c>
      <c r="B210" s="4624" t="s">
        <v>2159</v>
      </c>
      <c r="C210" s="5248" t="s">
        <v>2118</v>
      </c>
      <c r="D210" s="5872" t="s">
        <v>317</v>
      </c>
      <c r="E210" s="6496">
        <v>1.08</v>
      </c>
      <c r="F210" s="7120">
        <v>7</v>
      </c>
    </row>
    <row r="211" spans="1:6" x14ac:dyDescent="0.25">
      <c r="A211" s="4001">
        <v>2012</v>
      </c>
      <c r="B211" s="4625" t="s">
        <v>2159</v>
      </c>
      <c r="C211" s="5249" t="s">
        <v>2118</v>
      </c>
      <c r="D211" s="5873" t="s">
        <v>319</v>
      </c>
      <c r="E211" s="6497">
        <v>0.04</v>
      </c>
      <c r="F211" s="7121">
        <v>7</v>
      </c>
    </row>
    <row r="212" spans="1:6" x14ac:dyDescent="0.25">
      <c r="A212" s="4002">
        <v>2012</v>
      </c>
      <c r="B212" s="4626" t="s">
        <v>2155</v>
      </c>
      <c r="C212" s="5250" t="s">
        <v>2119</v>
      </c>
      <c r="D212" s="5874" t="s">
        <v>317</v>
      </c>
      <c r="E212" s="6498">
        <v>1.1399999999999999</v>
      </c>
      <c r="F212" s="7122">
        <v>23</v>
      </c>
    </row>
    <row r="213" spans="1:6" x14ac:dyDescent="0.25">
      <c r="A213" s="4003">
        <v>2012</v>
      </c>
      <c r="B213" s="4627" t="s">
        <v>2155</v>
      </c>
      <c r="C213" s="5251" t="s">
        <v>2119</v>
      </c>
      <c r="D213" s="5875" t="s">
        <v>319</v>
      </c>
      <c r="E213" s="6499">
        <v>0.04</v>
      </c>
      <c r="F213" s="7123">
        <v>23</v>
      </c>
    </row>
    <row r="214" spans="1:6" x14ac:dyDescent="0.25">
      <c r="A214" s="4004">
        <v>2012</v>
      </c>
      <c r="B214" s="4628" t="s">
        <v>2156</v>
      </c>
      <c r="C214" s="5252" t="s">
        <v>2119</v>
      </c>
      <c r="D214" s="5876" t="s">
        <v>317</v>
      </c>
      <c r="E214" s="6500">
        <v>0.41799999999999998</v>
      </c>
      <c r="F214" s="7124">
        <v>23</v>
      </c>
    </row>
    <row r="215" spans="1:6" x14ac:dyDescent="0.25">
      <c r="A215" s="4005">
        <v>2012</v>
      </c>
      <c r="B215" s="4629" t="s">
        <v>2156</v>
      </c>
      <c r="C215" s="5253" t="s">
        <v>2119</v>
      </c>
      <c r="D215" s="5877" t="s">
        <v>319</v>
      </c>
      <c r="E215" s="6501">
        <v>2.5000000000000001E-2</v>
      </c>
      <c r="F215" s="7125">
        <v>23</v>
      </c>
    </row>
    <row r="216" spans="1:6" x14ac:dyDescent="0.25">
      <c r="A216" s="4006">
        <v>2012</v>
      </c>
      <c r="B216" s="4630" t="s">
        <v>2157</v>
      </c>
      <c r="C216" s="5254" t="s">
        <v>2119</v>
      </c>
      <c r="D216" s="5878" t="s">
        <v>317</v>
      </c>
      <c r="E216" s="6502">
        <v>2.02</v>
      </c>
      <c r="F216" s="7126">
        <v>23</v>
      </c>
    </row>
    <row r="217" spans="1:6" x14ac:dyDescent="0.25">
      <c r="A217" s="4007">
        <v>2012</v>
      </c>
      <c r="B217" s="4631" t="s">
        <v>2157</v>
      </c>
      <c r="C217" s="5255" t="s">
        <v>2119</v>
      </c>
      <c r="D217" s="5879" t="s">
        <v>319</v>
      </c>
      <c r="E217" s="6503">
        <v>5.8000000000000003E-2</v>
      </c>
      <c r="F217" s="7127">
        <v>23</v>
      </c>
    </row>
    <row r="218" spans="1:6" x14ac:dyDescent="0.25">
      <c r="A218" s="4008">
        <v>2012</v>
      </c>
      <c r="B218" s="4632" t="s">
        <v>2158</v>
      </c>
      <c r="C218" s="5256" t="s">
        <v>2119</v>
      </c>
      <c r="D218" s="5880" t="s">
        <v>317</v>
      </c>
      <c r="E218" s="6504">
        <v>0.435</v>
      </c>
      <c r="F218" s="7128">
        <v>23</v>
      </c>
    </row>
    <row r="219" spans="1:6" x14ac:dyDescent="0.25">
      <c r="A219" s="4009">
        <v>2012</v>
      </c>
      <c r="B219" s="4633" t="s">
        <v>2158</v>
      </c>
      <c r="C219" s="5257" t="s">
        <v>2119</v>
      </c>
      <c r="D219" s="5881" t="s">
        <v>319</v>
      </c>
      <c r="E219" s="6505">
        <v>0.02</v>
      </c>
      <c r="F219" s="7129">
        <v>23</v>
      </c>
    </row>
    <row r="220" spans="1:6" x14ac:dyDescent="0.25">
      <c r="A220" s="4010">
        <v>2012</v>
      </c>
      <c r="B220" s="4634" t="s">
        <v>2159</v>
      </c>
      <c r="C220" s="5258" t="s">
        <v>2119</v>
      </c>
      <c r="D220" s="5882" t="s">
        <v>317</v>
      </c>
      <c r="E220" s="6506">
        <v>1.07</v>
      </c>
      <c r="F220" s="7130">
        <v>23</v>
      </c>
    </row>
    <row r="221" spans="1:6" x14ac:dyDescent="0.25">
      <c r="A221" s="4011">
        <v>2012</v>
      </c>
      <c r="B221" s="4635" t="s">
        <v>2159</v>
      </c>
      <c r="C221" s="5259" t="s">
        <v>2119</v>
      </c>
      <c r="D221" s="5883" t="s">
        <v>319</v>
      </c>
      <c r="E221" s="6507">
        <v>0.03</v>
      </c>
      <c r="F221" s="7131">
        <v>23</v>
      </c>
    </row>
    <row r="222" spans="1:6" x14ac:dyDescent="0.25">
      <c r="A222" s="4012">
        <v>2012</v>
      </c>
      <c r="B222" s="4636" t="s">
        <v>2155</v>
      </c>
      <c r="C222" s="5260" t="s">
        <v>2120</v>
      </c>
      <c r="D222" s="5884" t="s">
        <v>317</v>
      </c>
      <c r="E222" s="6508">
        <v>1.88</v>
      </c>
      <c r="F222" s="7132">
        <v>28</v>
      </c>
    </row>
    <row r="223" spans="1:6" x14ac:dyDescent="0.25">
      <c r="A223" s="4013">
        <v>2012</v>
      </c>
      <c r="B223" s="4637" t="s">
        <v>2155</v>
      </c>
      <c r="C223" s="5261" t="s">
        <v>2120</v>
      </c>
      <c r="D223" s="5885" t="s">
        <v>319</v>
      </c>
      <c r="E223" s="6509">
        <v>0.12</v>
      </c>
      <c r="F223" s="7133">
        <v>28</v>
      </c>
    </row>
    <row r="224" spans="1:6" x14ac:dyDescent="0.25">
      <c r="A224" s="4014">
        <v>2012</v>
      </c>
      <c r="B224" s="4638" t="s">
        <v>2156</v>
      </c>
      <c r="C224" s="5262" t="s">
        <v>2120</v>
      </c>
      <c r="D224" s="5886" t="s">
        <v>317</v>
      </c>
      <c r="E224" s="6510">
        <v>0.69699999999999995</v>
      </c>
      <c r="F224" s="7134">
        <v>28</v>
      </c>
    </row>
    <row r="225" spans="1:6" x14ac:dyDescent="0.25">
      <c r="A225" s="4015">
        <v>2012</v>
      </c>
      <c r="B225" s="4639" t="s">
        <v>2156</v>
      </c>
      <c r="C225" s="5263" t="s">
        <v>2120</v>
      </c>
      <c r="D225" s="5887" t="s">
        <v>319</v>
      </c>
      <c r="E225" s="6511">
        <v>9.7000000000000003E-2</v>
      </c>
      <c r="F225" s="7135">
        <v>28</v>
      </c>
    </row>
    <row r="226" spans="1:6" x14ac:dyDescent="0.25">
      <c r="A226" s="4016">
        <v>2012</v>
      </c>
      <c r="B226" s="4640" t="s">
        <v>2157</v>
      </c>
      <c r="C226" s="5264" t="s">
        <v>2120</v>
      </c>
      <c r="D226" s="5888" t="s">
        <v>317</v>
      </c>
      <c r="E226" s="6512">
        <v>3.24</v>
      </c>
      <c r="F226" s="7136">
        <v>28</v>
      </c>
    </row>
    <row r="227" spans="1:6" x14ac:dyDescent="0.25">
      <c r="A227" s="4017">
        <v>2012</v>
      </c>
      <c r="B227" s="4641" t="s">
        <v>2157</v>
      </c>
      <c r="C227" s="5265" t="s">
        <v>2120</v>
      </c>
      <c r="D227" s="5889" t="s">
        <v>319</v>
      </c>
      <c r="E227" s="6513">
        <v>0.245</v>
      </c>
      <c r="F227" s="7137">
        <v>28</v>
      </c>
    </row>
    <row r="228" spans="1:6" x14ac:dyDescent="0.25">
      <c r="A228" s="4018">
        <v>2012</v>
      </c>
      <c r="B228" s="4642" t="s">
        <v>2158</v>
      </c>
      <c r="C228" s="5266" t="s">
        <v>2120</v>
      </c>
      <c r="D228" s="5890" t="s">
        <v>317</v>
      </c>
      <c r="E228" s="6514">
        <v>0.74299999999999999</v>
      </c>
      <c r="F228" s="7138">
        <v>28</v>
      </c>
    </row>
    <row r="229" spans="1:6" x14ac:dyDescent="0.25">
      <c r="A229" s="4019">
        <v>2012</v>
      </c>
      <c r="B229" s="4643" t="s">
        <v>2158</v>
      </c>
      <c r="C229" s="5267" t="s">
        <v>2120</v>
      </c>
      <c r="D229" s="5891" t="s">
        <v>319</v>
      </c>
      <c r="E229" s="6515">
        <v>0.11</v>
      </c>
      <c r="F229" s="7139">
        <v>28</v>
      </c>
    </row>
    <row r="230" spans="1:6" x14ac:dyDescent="0.25">
      <c r="A230" s="4020">
        <v>2012</v>
      </c>
      <c r="B230" s="4644" t="s">
        <v>2159</v>
      </c>
      <c r="C230" s="5268" t="s">
        <v>2120</v>
      </c>
      <c r="D230" s="5892" t="s">
        <v>317</v>
      </c>
      <c r="E230" s="6516">
        <v>1.83</v>
      </c>
      <c r="F230" s="7140">
        <v>28</v>
      </c>
    </row>
    <row r="231" spans="1:6" x14ac:dyDescent="0.25">
      <c r="A231" s="4021">
        <v>2012</v>
      </c>
      <c r="B231" s="4645" t="s">
        <v>2159</v>
      </c>
      <c r="C231" s="5269" t="s">
        <v>2120</v>
      </c>
      <c r="D231" s="5893" t="s">
        <v>319</v>
      </c>
      <c r="E231" s="6517">
        <v>0.13</v>
      </c>
      <c r="F231" s="7141">
        <v>28</v>
      </c>
    </row>
    <row r="232" spans="1:6" x14ac:dyDescent="0.25">
      <c r="A232" s="4022">
        <v>2012</v>
      </c>
      <c r="B232" s="4646" t="s">
        <v>2155</v>
      </c>
      <c r="C232" s="5270" t="s">
        <v>2121</v>
      </c>
      <c r="D232" s="5894" t="s">
        <v>317</v>
      </c>
      <c r="E232" s="6518">
        <v>2.6</v>
      </c>
      <c r="F232" s="7142">
        <v>67</v>
      </c>
    </row>
    <row r="233" spans="1:6" x14ac:dyDescent="0.25">
      <c r="A233" s="4023">
        <v>2012</v>
      </c>
      <c r="B233" s="4647" t="s">
        <v>2155</v>
      </c>
      <c r="C233" s="5271" t="s">
        <v>2121</v>
      </c>
      <c r="D233" s="5895" t="s">
        <v>319</v>
      </c>
      <c r="E233" s="6519">
        <v>0.17</v>
      </c>
      <c r="F233" s="7143">
        <v>67</v>
      </c>
    </row>
    <row r="234" spans="1:6" x14ac:dyDescent="0.25">
      <c r="A234" s="4024">
        <v>2012</v>
      </c>
      <c r="B234" s="4648" t="s">
        <v>2156</v>
      </c>
      <c r="C234" s="5272" t="s">
        <v>2121</v>
      </c>
      <c r="D234" s="5896" t="s">
        <v>317</v>
      </c>
      <c r="E234" s="6520">
        <v>1.73</v>
      </c>
      <c r="F234" s="7144">
        <v>67</v>
      </c>
    </row>
    <row r="235" spans="1:6" x14ac:dyDescent="0.25">
      <c r="A235" s="4025">
        <v>2012</v>
      </c>
      <c r="B235" s="4649" t="s">
        <v>2156</v>
      </c>
      <c r="C235" s="5273" t="s">
        <v>2121</v>
      </c>
      <c r="D235" s="5897" t="s">
        <v>319</v>
      </c>
      <c r="E235" s="6521">
        <v>0.25</v>
      </c>
      <c r="F235" s="7145">
        <v>67</v>
      </c>
    </row>
    <row r="236" spans="1:6" x14ac:dyDescent="0.25">
      <c r="A236" s="4026">
        <v>2012</v>
      </c>
      <c r="B236" s="4650" t="s">
        <v>2157</v>
      </c>
      <c r="C236" s="5274" t="s">
        <v>2121</v>
      </c>
      <c r="D236" s="5898" t="s">
        <v>317</v>
      </c>
      <c r="E236" s="6522">
        <v>4</v>
      </c>
      <c r="F236" s="7146">
        <v>67</v>
      </c>
    </row>
    <row r="237" spans="1:6" x14ac:dyDescent="0.25">
      <c r="A237" s="4027">
        <v>2012</v>
      </c>
      <c r="B237" s="4651" t="s">
        <v>2157</v>
      </c>
      <c r="C237" s="5275" t="s">
        <v>2121</v>
      </c>
      <c r="D237" s="5899" t="s">
        <v>319</v>
      </c>
      <c r="E237" s="6523">
        <v>0.28000000000000003</v>
      </c>
      <c r="F237" s="7147">
        <v>67</v>
      </c>
    </row>
    <row r="238" spans="1:6" x14ac:dyDescent="0.25">
      <c r="A238" s="4028">
        <v>2012</v>
      </c>
      <c r="B238" s="4652" t="s">
        <v>2158</v>
      </c>
      <c r="C238" s="5276" t="s">
        <v>2121</v>
      </c>
      <c r="D238" s="5900" t="s">
        <v>317</v>
      </c>
      <c r="E238" s="6524">
        <v>0.81</v>
      </c>
      <c r="F238" s="7148">
        <v>67</v>
      </c>
    </row>
    <row r="239" spans="1:6" x14ac:dyDescent="0.25">
      <c r="A239" s="4029">
        <v>2012</v>
      </c>
      <c r="B239" s="4653" t="s">
        <v>2158</v>
      </c>
      <c r="C239" s="5277" t="s">
        <v>2121</v>
      </c>
      <c r="D239" s="5901" t="s">
        <v>319</v>
      </c>
      <c r="E239" s="6525">
        <v>0.08</v>
      </c>
      <c r="F239" s="7149">
        <v>67</v>
      </c>
    </row>
    <row r="240" spans="1:6" x14ac:dyDescent="0.25">
      <c r="A240" s="4030">
        <v>2012</v>
      </c>
      <c r="B240" s="4654" t="s">
        <v>2159</v>
      </c>
      <c r="C240" s="5278" t="s">
        <v>2121</v>
      </c>
      <c r="D240" s="5902" t="s">
        <v>317</v>
      </c>
      <c r="E240" s="6526">
        <v>2.58</v>
      </c>
      <c r="F240" s="7150">
        <v>67</v>
      </c>
    </row>
    <row r="241" spans="1:6" x14ac:dyDescent="0.25">
      <c r="A241" s="4031">
        <v>2012</v>
      </c>
      <c r="B241" s="4655" t="s">
        <v>2159</v>
      </c>
      <c r="C241" s="5279" t="s">
        <v>2121</v>
      </c>
      <c r="D241" s="5903" t="s">
        <v>319</v>
      </c>
      <c r="E241" s="6527">
        <v>0.2</v>
      </c>
      <c r="F241" s="7151">
        <v>67</v>
      </c>
    </row>
    <row r="242" spans="1:6" x14ac:dyDescent="0.25">
      <c r="A242" s="4032">
        <v>2012</v>
      </c>
      <c r="B242" s="4656" t="s">
        <v>2155</v>
      </c>
      <c r="C242" s="5280" t="s">
        <v>2122</v>
      </c>
      <c r="D242" s="5904" t="s">
        <v>317</v>
      </c>
      <c r="E242" s="6528">
        <v>0.7</v>
      </c>
      <c r="F242" s="7152">
        <v>11</v>
      </c>
    </row>
    <row r="243" spans="1:6" x14ac:dyDescent="0.25">
      <c r="A243" s="4033">
        <v>2012</v>
      </c>
      <c r="B243" s="4657" t="s">
        <v>2155</v>
      </c>
      <c r="C243" s="5281" t="s">
        <v>2122</v>
      </c>
      <c r="D243" s="5905" t="s">
        <v>319</v>
      </c>
      <c r="E243" s="6529">
        <v>0.15</v>
      </c>
      <c r="F243" s="7153">
        <v>11</v>
      </c>
    </row>
    <row r="244" spans="1:6" x14ac:dyDescent="0.25">
      <c r="A244" s="4034">
        <v>2012</v>
      </c>
      <c r="B244" s="4658" t="s">
        <v>2156</v>
      </c>
      <c r="C244" s="5282" t="s">
        <v>2122</v>
      </c>
      <c r="D244" s="5906" t="s">
        <v>317</v>
      </c>
      <c r="E244" s="6530">
        <v>0.7</v>
      </c>
      <c r="F244" s="7154">
        <v>11</v>
      </c>
    </row>
    <row r="245" spans="1:6" x14ac:dyDescent="0.25">
      <c r="A245" s="4035">
        <v>2012</v>
      </c>
      <c r="B245" s="4659" t="s">
        <v>2156</v>
      </c>
      <c r="C245" s="5283" t="s">
        <v>2122</v>
      </c>
      <c r="D245" s="5907" t="s">
        <v>319</v>
      </c>
      <c r="E245" s="6531">
        <v>0.16300000000000001</v>
      </c>
      <c r="F245" s="7155">
        <v>11</v>
      </c>
    </row>
    <row r="246" spans="1:6" x14ac:dyDescent="0.25">
      <c r="A246" s="4036">
        <v>2012</v>
      </c>
      <c r="B246" s="4660" t="s">
        <v>2157</v>
      </c>
      <c r="C246" s="5284" t="s">
        <v>2122</v>
      </c>
      <c r="D246" s="5908" t="s">
        <v>317</v>
      </c>
      <c r="E246" s="6532">
        <v>0.76500000000000001</v>
      </c>
      <c r="F246" s="7156">
        <v>11</v>
      </c>
    </row>
    <row r="247" spans="1:6" x14ac:dyDescent="0.25">
      <c r="A247" s="4037">
        <v>2012</v>
      </c>
      <c r="B247" s="4661" t="s">
        <v>2157</v>
      </c>
      <c r="C247" s="5285" t="s">
        <v>2122</v>
      </c>
      <c r="D247" s="5909" t="s">
        <v>319</v>
      </c>
      <c r="E247" s="6533">
        <v>0.16300000000000001</v>
      </c>
      <c r="F247" s="7157">
        <v>11</v>
      </c>
    </row>
    <row r="248" spans="1:6" x14ac:dyDescent="0.25">
      <c r="A248" s="4038">
        <v>2012</v>
      </c>
      <c r="B248" s="4662" t="s">
        <v>2158</v>
      </c>
      <c r="C248" s="5286" t="s">
        <v>2122</v>
      </c>
      <c r="D248" s="5910" t="s">
        <v>317</v>
      </c>
      <c r="E248" s="6534">
        <v>0.45</v>
      </c>
      <c r="F248" s="7158">
        <v>11</v>
      </c>
    </row>
    <row r="249" spans="1:6" x14ac:dyDescent="0.25">
      <c r="A249" s="4039">
        <v>2012</v>
      </c>
      <c r="B249" s="4663" t="s">
        <v>2158</v>
      </c>
      <c r="C249" s="5287" t="s">
        <v>2122</v>
      </c>
      <c r="D249" s="5911" t="s">
        <v>319</v>
      </c>
      <c r="E249" s="6535">
        <v>0.10100000000000001</v>
      </c>
      <c r="F249" s="7159">
        <v>11</v>
      </c>
    </row>
    <row r="250" spans="1:6" x14ac:dyDescent="0.25">
      <c r="A250" s="4040">
        <v>2012</v>
      </c>
      <c r="B250" s="4664" t="s">
        <v>2159</v>
      </c>
      <c r="C250" s="5288" t="s">
        <v>2122</v>
      </c>
      <c r="D250" s="5912" t="s">
        <v>317</v>
      </c>
      <c r="E250" s="6536">
        <v>0.69</v>
      </c>
      <c r="F250" s="7160">
        <v>11</v>
      </c>
    </row>
    <row r="251" spans="1:6" x14ac:dyDescent="0.25">
      <c r="A251" s="4041">
        <v>2012</v>
      </c>
      <c r="B251" s="4665" t="s">
        <v>2159</v>
      </c>
      <c r="C251" s="5289" t="s">
        <v>2122</v>
      </c>
      <c r="D251" s="5913" t="s">
        <v>319</v>
      </c>
      <c r="E251" s="6537">
        <v>0.16</v>
      </c>
      <c r="F251" s="7161">
        <v>11</v>
      </c>
    </row>
    <row r="252" spans="1:6" x14ac:dyDescent="0.25">
      <c r="A252" s="4042">
        <v>2013</v>
      </c>
      <c r="B252" s="4666" t="s">
        <v>2160</v>
      </c>
      <c r="C252" s="5290" t="s">
        <v>2118</v>
      </c>
      <c r="D252" s="5914" t="s">
        <v>317</v>
      </c>
      <c r="E252" s="6538">
        <v>1.22</v>
      </c>
      <c r="F252" s="7162">
        <v>8</v>
      </c>
    </row>
    <row r="253" spans="1:6" x14ac:dyDescent="0.25">
      <c r="A253" s="4043">
        <v>2013</v>
      </c>
      <c r="B253" s="4667" t="s">
        <v>2160</v>
      </c>
      <c r="C253" s="5291" t="s">
        <v>2118</v>
      </c>
      <c r="D253" s="5915" t="s">
        <v>319</v>
      </c>
      <c r="E253" s="6539">
        <v>3.5999999999999997E-2</v>
      </c>
      <c r="F253" s="7163">
        <v>8</v>
      </c>
    </row>
    <row r="254" spans="1:6" x14ac:dyDescent="0.25">
      <c r="A254" s="4044">
        <v>2013</v>
      </c>
      <c r="B254" s="4668" t="s">
        <v>2161</v>
      </c>
      <c r="C254" s="5292" t="s">
        <v>2118</v>
      </c>
      <c r="D254" s="5916" t="s">
        <v>317</v>
      </c>
      <c r="E254" s="6540">
        <v>2.81</v>
      </c>
      <c r="F254" s="7164">
        <v>8</v>
      </c>
    </row>
    <row r="255" spans="1:6" x14ac:dyDescent="0.25">
      <c r="A255" s="4045">
        <v>2013</v>
      </c>
      <c r="B255" s="4669" t="s">
        <v>2161</v>
      </c>
      <c r="C255" s="5293" t="s">
        <v>2118</v>
      </c>
      <c r="D255" s="5917" t="s">
        <v>319</v>
      </c>
      <c r="E255" s="6541">
        <v>0.20100000000000001</v>
      </c>
      <c r="F255" s="7165">
        <v>8</v>
      </c>
    </row>
    <row r="256" spans="1:6" x14ac:dyDescent="0.25">
      <c r="A256" s="4046">
        <v>2013</v>
      </c>
      <c r="B256" s="4670" t="s">
        <v>2162</v>
      </c>
      <c r="C256" s="5294" t="s">
        <v>2118</v>
      </c>
      <c r="D256" s="5918" t="s">
        <v>317</v>
      </c>
      <c r="E256" s="6542">
        <v>0.94</v>
      </c>
      <c r="F256" s="7166">
        <v>8</v>
      </c>
    </row>
    <row r="257" spans="1:6" x14ac:dyDescent="0.25">
      <c r="A257" s="4047">
        <v>2013</v>
      </c>
      <c r="B257" s="4671" t="s">
        <v>2162</v>
      </c>
      <c r="C257" s="5295" t="s">
        <v>2118</v>
      </c>
      <c r="D257" s="5919" t="s">
        <v>319</v>
      </c>
      <c r="E257" s="6543">
        <v>7.0000000000000007E-2</v>
      </c>
      <c r="F257" s="7167">
        <v>8</v>
      </c>
    </row>
    <row r="258" spans="1:6" x14ac:dyDescent="0.25">
      <c r="A258" s="4048">
        <v>2013</v>
      </c>
      <c r="B258" s="4672" t="s">
        <v>2163</v>
      </c>
      <c r="C258" s="5296" t="s">
        <v>2118</v>
      </c>
      <c r="D258" s="5920" t="s">
        <v>317</v>
      </c>
      <c r="E258" s="6544">
        <v>2.2200000000000002</v>
      </c>
      <c r="F258" s="7168">
        <v>8</v>
      </c>
    </row>
    <row r="259" spans="1:6" x14ac:dyDescent="0.25">
      <c r="A259" s="4049">
        <v>2013</v>
      </c>
      <c r="B259" s="4673" t="s">
        <v>2163</v>
      </c>
      <c r="C259" s="5297" t="s">
        <v>2118</v>
      </c>
      <c r="D259" s="5921" t="s">
        <v>319</v>
      </c>
      <c r="E259" s="6545">
        <v>0.108</v>
      </c>
      <c r="F259" s="7169">
        <v>8</v>
      </c>
    </row>
    <row r="260" spans="1:6" x14ac:dyDescent="0.25">
      <c r="A260" s="4050">
        <v>2013</v>
      </c>
      <c r="B260" s="4674" t="s">
        <v>2164</v>
      </c>
      <c r="C260" s="5298" t="s">
        <v>2118</v>
      </c>
      <c r="D260" s="5922" t="s">
        <v>317</v>
      </c>
      <c r="E260" s="6546">
        <v>0.628</v>
      </c>
      <c r="F260" s="7170">
        <v>8</v>
      </c>
    </row>
    <row r="261" spans="1:6" x14ac:dyDescent="0.25">
      <c r="A261" s="4051">
        <v>2013</v>
      </c>
      <c r="B261" s="4675" t="s">
        <v>2164</v>
      </c>
      <c r="C261" s="5299" t="s">
        <v>2118</v>
      </c>
      <c r="D261" s="5923" t="s">
        <v>319</v>
      </c>
      <c r="E261" s="6547">
        <v>4.2000000000000003E-2</v>
      </c>
      <c r="F261" s="7171">
        <v>8</v>
      </c>
    </row>
    <row r="262" spans="1:6" x14ac:dyDescent="0.25">
      <c r="A262" s="4052">
        <v>2013</v>
      </c>
      <c r="B262" s="4676" t="s">
        <v>2160</v>
      </c>
      <c r="C262" s="5300" t="s">
        <v>2119</v>
      </c>
      <c r="D262" s="5924" t="s">
        <v>317</v>
      </c>
      <c r="E262" s="6548">
        <v>1.25</v>
      </c>
      <c r="F262" s="7172">
        <v>31</v>
      </c>
    </row>
    <row r="263" spans="1:6" x14ac:dyDescent="0.25">
      <c r="A263" s="4053">
        <v>2013</v>
      </c>
      <c r="B263" s="4677" t="s">
        <v>2160</v>
      </c>
      <c r="C263" s="5301" t="s">
        <v>2119</v>
      </c>
      <c r="D263" s="5925" t="s">
        <v>319</v>
      </c>
      <c r="E263" s="6549">
        <v>2.3E-2</v>
      </c>
      <c r="F263" s="7173">
        <v>31</v>
      </c>
    </row>
    <row r="264" spans="1:6" x14ac:dyDescent="0.25">
      <c r="A264" s="4054">
        <v>2013</v>
      </c>
      <c r="B264" s="4678" t="s">
        <v>2161</v>
      </c>
      <c r="C264" s="5302" t="s">
        <v>2119</v>
      </c>
      <c r="D264" s="5926" t="s">
        <v>317</v>
      </c>
      <c r="E264" s="6550">
        <v>3.94</v>
      </c>
      <c r="F264" s="7174">
        <v>31</v>
      </c>
    </row>
    <row r="265" spans="1:6" x14ac:dyDescent="0.25">
      <c r="A265" s="4055">
        <v>2013</v>
      </c>
      <c r="B265" s="4679" t="s">
        <v>2161</v>
      </c>
      <c r="C265" s="5303" t="s">
        <v>2119</v>
      </c>
      <c r="D265" s="5927" t="s">
        <v>319</v>
      </c>
      <c r="E265" s="6551">
        <v>0.11700000000000001</v>
      </c>
      <c r="F265" s="7175">
        <v>31</v>
      </c>
    </row>
    <row r="266" spans="1:6" x14ac:dyDescent="0.25">
      <c r="A266" s="4056">
        <v>2013</v>
      </c>
      <c r="B266" s="4680" t="s">
        <v>2162</v>
      </c>
      <c r="C266" s="5304" t="s">
        <v>2119</v>
      </c>
      <c r="D266" s="5928" t="s">
        <v>317</v>
      </c>
      <c r="E266" s="6552">
        <v>0.97799999999999998</v>
      </c>
      <c r="F266" s="7176">
        <v>31</v>
      </c>
    </row>
    <row r="267" spans="1:6" x14ac:dyDescent="0.25">
      <c r="A267" s="4057">
        <v>2013</v>
      </c>
      <c r="B267" s="4681" t="s">
        <v>2162</v>
      </c>
      <c r="C267" s="5305" t="s">
        <v>2119</v>
      </c>
      <c r="D267" s="5929" t="s">
        <v>319</v>
      </c>
      <c r="E267" s="6553">
        <v>2.1999999999999999E-2</v>
      </c>
      <c r="F267" s="7177">
        <v>31</v>
      </c>
    </row>
    <row r="268" spans="1:6" x14ac:dyDescent="0.25">
      <c r="A268" s="4058">
        <v>2013</v>
      </c>
      <c r="B268" s="4682" t="s">
        <v>2163</v>
      </c>
      <c r="C268" s="5306" t="s">
        <v>2119</v>
      </c>
      <c r="D268" s="5930" t="s">
        <v>317</v>
      </c>
      <c r="E268" s="6554">
        <v>2.19</v>
      </c>
      <c r="F268" s="7178">
        <v>31</v>
      </c>
    </row>
    <row r="269" spans="1:6" x14ac:dyDescent="0.25">
      <c r="A269" s="4059">
        <v>2013</v>
      </c>
      <c r="B269" s="4683" t="s">
        <v>2163</v>
      </c>
      <c r="C269" s="5307" t="s">
        <v>2119</v>
      </c>
      <c r="D269" s="5931" t="s">
        <v>319</v>
      </c>
      <c r="E269" s="6555">
        <v>0.08</v>
      </c>
      <c r="F269" s="7179">
        <v>31</v>
      </c>
    </row>
    <row r="270" spans="1:6" x14ac:dyDescent="0.25">
      <c r="A270" s="4060">
        <v>2013</v>
      </c>
      <c r="B270" s="4684" t="s">
        <v>2164</v>
      </c>
      <c r="C270" s="5308" t="s">
        <v>2119</v>
      </c>
      <c r="D270" s="5932" t="s">
        <v>317</v>
      </c>
      <c r="E270" s="6556">
        <v>1.02</v>
      </c>
      <c r="F270" s="7180">
        <v>31</v>
      </c>
    </row>
    <row r="271" spans="1:6" x14ac:dyDescent="0.25">
      <c r="A271" s="4061">
        <v>2013</v>
      </c>
      <c r="B271" s="4685" t="s">
        <v>2164</v>
      </c>
      <c r="C271" s="5309" t="s">
        <v>2119</v>
      </c>
      <c r="D271" s="5933" t="s">
        <v>319</v>
      </c>
      <c r="E271" s="6557">
        <v>4.9000000000000002E-2</v>
      </c>
      <c r="F271" s="7181">
        <v>31</v>
      </c>
    </row>
    <row r="272" spans="1:6" x14ac:dyDescent="0.25">
      <c r="A272" s="4062">
        <v>2013</v>
      </c>
      <c r="B272" s="4686" t="s">
        <v>2160</v>
      </c>
      <c r="C272" s="5310" t="s">
        <v>2120</v>
      </c>
      <c r="D272" s="5934" t="s">
        <v>317</v>
      </c>
      <c r="E272" s="6558">
        <v>1.9</v>
      </c>
      <c r="F272" s="7182">
        <v>33</v>
      </c>
    </row>
    <row r="273" spans="1:6" x14ac:dyDescent="0.25">
      <c r="A273" s="4063">
        <v>2013</v>
      </c>
      <c r="B273" s="4687" t="s">
        <v>2160</v>
      </c>
      <c r="C273" s="5311" t="s">
        <v>2120</v>
      </c>
      <c r="D273" s="5935" t="s">
        <v>319</v>
      </c>
      <c r="E273" s="6559">
        <v>0.2</v>
      </c>
      <c r="F273" s="7183">
        <v>33</v>
      </c>
    </row>
    <row r="274" spans="1:6" x14ac:dyDescent="0.25">
      <c r="A274" s="4064">
        <v>2013</v>
      </c>
      <c r="B274" s="4688" t="s">
        <v>2161</v>
      </c>
      <c r="C274" s="5312" t="s">
        <v>2120</v>
      </c>
      <c r="D274" s="5936" t="s">
        <v>317</v>
      </c>
      <c r="E274" s="6560">
        <v>4.17</v>
      </c>
      <c r="F274" s="7184">
        <v>33</v>
      </c>
    </row>
    <row r="275" spans="1:6" x14ac:dyDescent="0.25">
      <c r="A275" s="4065">
        <v>2013</v>
      </c>
      <c r="B275" s="4689" t="s">
        <v>2161</v>
      </c>
      <c r="C275" s="5313" t="s">
        <v>2120</v>
      </c>
      <c r="D275" s="5937" t="s">
        <v>319</v>
      </c>
      <c r="E275" s="6561">
        <v>0.371</v>
      </c>
      <c r="F275" s="7185">
        <v>33</v>
      </c>
    </row>
    <row r="276" spans="1:6" x14ac:dyDescent="0.25">
      <c r="A276" s="4066">
        <v>2013</v>
      </c>
      <c r="B276" s="4690" t="s">
        <v>2162</v>
      </c>
      <c r="C276" s="5314" t="s">
        <v>2120</v>
      </c>
      <c r="D276" s="5938" t="s">
        <v>317</v>
      </c>
      <c r="E276" s="6562">
        <v>1.5</v>
      </c>
      <c r="F276" s="7186">
        <v>33</v>
      </c>
    </row>
    <row r="277" spans="1:6" x14ac:dyDescent="0.25">
      <c r="A277" s="4067">
        <v>2013</v>
      </c>
      <c r="B277" s="4691" t="s">
        <v>2162</v>
      </c>
      <c r="C277" s="5315" t="s">
        <v>2120</v>
      </c>
      <c r="D277" s="5939" t="s">
        <v>319</v>
      </c>
      <c r="E277" s="6563">
        <v>0.114</v>
      </c>
      <c r="F277" s="7187">
        <v>33</v>
      </c>
    </row>
    <row r="278" spans="1:6" x14ac:dyDescent="0.25">
      <c r="A278" s="4068">
        <v>2013</v>
      </c>
      <c r="B278" s="4692" t="s">
        <v>2163</v>
      </c>
      <c r="C278" s="5316" t="s">
        <v>2120</v>
      </c>
      <c r="D278" s="5940" t="s">
        <v>317</v>
      </c>
      <c r="E278" s="6564">
        <v>3.53</v>
      </c>
      <c r="F278" s="7188">
        <v>33</v>
      </c>
    </row>
    <row r="279" spans="1:6" x14ac:dyDescent="0.25">
      <c r="A279" s="4069">
        <v>2013</v>
      </c>
      <c r="B279" s="4693" t="s">
        <v>2163</v>
      </c>
      <c r="C279" s="5317" t="s">
        <v>2120</v>
      </c>
      <c r="D279" s="5941" t="s">
        <v>319</v>
      </c>
      <c r="E279" s="6565">
        <v>0.33100000000000002</v>
      </c>
      <c r="F279" s="7189">
        <v>33</v>
      </c>
    </row>
    <row r="280" spans="1:6" x14ac:dyDescent="0.25">
      <c r="A280" s="4070">
        <v>2013</v>
      </c>
      <c r="B280" s="4694" t="s">
        <v>2164</v>
      </c>
      <c r="C280" s="5318" t="s">
        <v>2120</v>
      </c>
      <c r="D280" s="5942" t="s">
        <v>317</v>
      </c>
      <c r="E280" s="6566">
        <v>1.05</v>
      </c>
      <c r="F280" s="7190">
        <v>33</v>
      </c>
    </row>
    <row r="281" spans="1:6" x14ac:dyDescent="0.25">
      <c r="A281" s="4071">
        <v>2013</v>
      </c>
      <c r="B281" s="4695" t="s">
        <v>2164</v>
      </c>
      <c r="C281" s="5319" t="s">
        <v>2120</v>
      </c>
      <c r="D281" s="5943" t="s">
        <v>319</v>
      </c>
      <c r="E281" s="6567">
        <v>0.104</v>
      </c>
      <c r="F281" s="7191">
        <v>33</v>
      </c>
    </row>
    <row r="282" spans="1:6" x14ac:dyDescent="0.25">
      <c r="A282" s="4072">
        <v>2013</v>
      </c>
      <c r="B282" s="4696" t="s">
        <v>2160</v>
      </c>
      <c r="C282" s="5320" t="s">
        <v>2121</v>
      </c>
      <c r="D282" s="5944" t="s">
        <v>317</v>
      </c>
      <c r="E282" s="6568">
        <v>3</v>
      </c>
      <c r="F282" s="7192">
        <v>73</v>
      </c>
    </row>
    <row r="283" spans="1:6" x14ac:dyDescent="0.25">
      <c r="A283" s="4073">
        <v>2013</v>
      </c>
      <c r="B283" s="4697" t="s">
        <v>2160</v>
      </c>
      <c r="C283" s="5321" t="s">
        <v>2121</v>
      </c>
      <c r="D283" s="5945" t="s">
        <v>319</v>
      </c>
      <c r="E283" s="6569">
        <v>0.2</v>
      </c>
      <c r="F283" s="7193">
        <v>73</v>
      </c>
    </row>
    <row r="284" spans="1:6" x14ac:dyDescent="0.25">
      <c r="A284" s="4074">
        <v>2013</v>
      </c>
      <c r="B284" s="4698" t="s">
        <v>2161</v>
      </c>
      <c r="C284" s="5322" t="s">
        <v>2121</v>
      </c>
      <c r="D284" s="5946" t="s">
        <v>317</v>
      </c>
      <c r="E284" s="6570">
        <v>5.14</v>
      </c>
      <c r="F284" s="7194">
        <v>73</v>
      </c>
    </row>
    <row r="285" spans="1:6" x14ac:dyDescent="0.25">
      <c r="A285" s="4075">
        <v>2013</v>
      </c>
      <c r="B285" s="4699" t="s">
        <v>2161</v>
      </c>
      <c r="C285" s="5323" t="s">
        <v>2121</v>
      </c>
      <c r="D285" s="5947" t="s">
        <v>319</v>
      </c>
      <c r="E285" s="6571">
        <v>0.4</v>
      </c>
      <c r="F285" s="7195">
        <v>73</v>
      </c>
    </row>
    <row r="286" spans="1:6" x14ac:dyDescent="0.25">
      <c r="A286" s="4076">
        <v>2013</v>
      </c>
      <c r="B286" s="4700" t="s">
        <v>2162</v>
      </c>
      <c r="C286" s="5324" t="s">
        <v>2121</v>
      </c>
      <c r="D286" s="5948" t="s">
        <v>317</v>
      </c>
      <c r="E286" s="6572">
        <v>2.2400000000000002</v>
      </c>
      <c r="F286" s="7196">
        <v>73</v>
      </c>
    </row>
    <row r="287" spans="1:6" x14ac:dyDescent="0.25">
      <c r="A287" s="4077">
        <v>2013</v>
      </c>
      <c r="B287" s="4701" t="s">
        <v>2162</v>
      </c>
      <c r="C287" s="5325" t="s">
        <v>2121</v>
      </c>
      <c r="D287" s="5949" t="s">
        <v>319</v>
      </c>
      <c r="E287" s="6573">
        <v>0.155</v>
      </c>
      <c r="F287" s="7197">
        <v>73</v>
      </c>
    </row>
    <row r="288" spans="1:6" x14ac:dyDescent="0.25">
      <c r="A288" s="4078">
        <v>2013</v>
      </c>
      <c r="B288" s="4702" t="s">
        <v>2163</v>
      </c>
      <c r="C288" s="5326" t="s">
        <v>2121</v>
      </c>
      <c r="D288" s="5950" t="s">
        <v>317</v>
      </c>
      <c r="E288" s="6574">
        <v>3.96</v>
      </c>
      <c r="F288" s="7198">
        <v>73</v>
      </c>
    </row>
    <row r="289" spans="1:6" x14ac:dyDescent="0.25">
      <c r="A289" s="4079">
        <v>2013</v>
      </c>
      <c r="B289" s="4703" t="s">
        <v>2163</v>
      </c>
      <c r="C289" s="5327" t="s">
        <v>2121</v>
      </c>
      <c r="D289" s="5951" t="s">
        <v>319</v>
      </c>
      <c r="E289" s="6575">
        <v>0.25</v>
      </c>
      <c r="F289" s="7199">
        <v>73</v>
      </c>
    </row>
    <row r="290" spans="1:6" x14ac:dyDescent="0.25">
      <c r="A290" s="4080">
        <v>2013</v>
      </c>
      <c r="B290" s="4704" t="s">
        <v>2164</v>
      </c>
      <c r="C290" s="5328" t="s">
        <v>2121</v>
      </c>
      <c r="D290" s="5952" t="s">
        <v>317</v>
      </c>
      <c r="E290" s="6576">
        <v>1.43</v>
      </c>
      <c r="F290" s="7200">
        <v>73</v>
      </c>
    </row>
    <row r="291" spans="1:6" x14ac:dyDescent="0.25">
      <c r="A291" s="4081">
        <v>2013</v>
      </c>
      <c r="B291" s="4705" t="s">
        <v>2164</v>
      </c>
      <c r="C291" s="5329" t="s">
        <v>2121</v>
      </c>
      <c r="D291" s="5953" t="s">
        <v>319</v>
      </c>
      <c r="E291" s="6577">
        <v>0.16500000000000001</v>
      </c>
      <c r="F291" s="7201">
        <v>73</v>
      </c>
    </row>
    <row r="292" spans="1:6" x14ac:dyDescent="0.25">
      <c r="A292" s="4082">
        <v>2013</v>
      </c>
      <c r="B292" s="4706" t="s">
        <v>2160</v>
      </c>
      <c r="C292" s="5330" t="s">
        <v>2122</v>
      </c>
      <c r="D292" s="5954" t="s">
        <v>317</v>
      </c>
      <c r="E292" s="6578">
        <v>0.62</v>
      </c>
      <c r="F292" s="7202">
        <v>18</v>
      </c>
    </row>
    <row r="293" spans="1:6" x14ac:dyDescent="0.25">
      <c r="A293" s="4083">
        <v>2013</v>
      </c>
      <c r="B293" s="4707" t="s">
        <v>2160</v>
      </c>
      <c r="C293" s="5331" t="s">
        <v>2122</v>
      </c>
      <c r="D293" s="5955" t="s">
        <v>319</v>
      </c>
      <c r="E293" s="6579">
        <v>8.5000000000000006E-2</v>
      </c>
      <c r="F293" s="7203">
        <v>18</v>
      </c>
    </row>
    <row r="294" spans="1:6" x14ac:dyDescent="0.25">
      <c r="A294" s="4084">
        <v>2013</v>
      </c>
      <c r="B294" s="4708" t="s">
        <v>2161</v>
      </c>
      <c r="C294" s="5332" t="s">
        <v>2122</v>
      </c>
      <c r="D294" s="5956" t="s">
        <v>317</v>
      </c>
      <c r="E294" s="6580">
        <v>11.3</v>
      </c>
      <c r="F294" s="7204">
        <v>18</v>
      </c>
    </row>
    <row r="295" spans="1:6" x14ac:dyDescent="0.25">
      <c r="A295" s="4085">
        <v>2013</v>
      </c>
      <c r="B295" s="4709" t="s">
        <v>2161</v>
      </c>
      <c r="C295" s="5333" t="s">
        <v>2122</v>
      </c>
      <c r="D295" s="5957" t="s">
        <v>319</v>
      </c>
      <c r="E295" s="6581">
        <v>1.59</v>
      </c>
      <c r="F295" s="7205">
        <v>18</v>
      </c>
    </row>
    <row r="296" spans="1:6" x14ac:dyDescent="0.25">
      <c r="A296" s="4086">
        <v>2013</v>
      </c>
      <c r="B296" s="4710" t="s">
        <v>2162</v>
      </c>
      <c r="C296" s="5334" t="s">
        <v>2122</v>
      </c>
      <c r="D296" s="5958" t="s">
        <v>317</v>
      </c>
      <c r="E296" s="6582">
        <v>0.5</v>
      </c>
      <c r="F296" s="7206">
        <v>18</v>
      </c>
    </row>
    <row r="297" spans="1:6" x14ac:dyDescent="0.25">
      <c r="A297" s="4087">
        <v>2013</v>
      </c>
      <c r="B297" s="4711" t="s">
        <v>2162</v>
      </c>
      <c r="C297" s="5335" t="s">
        <v>2122</v>
      </c>
      <c r="D297" s="5959" t="s">
        <v>319</v>
      </c>
      <c r="E297" s="6583">
        <v>8.4000000000000005E-2</v>
      </c>
      <c r="F297" s="7207">
        <v>18</v>
      </c>
    </row>
    <row r="298" spans="1:6" x14ac:dyDescent="0.25">
      <c r="A298" s="4088">
        <v>2013</v>
      </c>
      <c r="B298" s="4712" t="s">
        <v>2163</v>
      </c>
      <c r="C298" s="5336" t="s">
        <v>2122</v>
      </c>
      <c r="D298" s="5960" t="s">
        <v>317</v>
      </c>
      <c r="E298" s="6584">
        <v>0.8</v>
      </c>
      <c r="F298" s="7208">
        <v>18</v>
      </c>
    </row>
    <row r="299" spans="1:6" x14ac:dyDescent="0.25">
      <c r="A299" s="4089">
        <v>2013</v>
      </c>
      <c r="B299" s="4713" t="s">
        <v>2163</v>
      </c>
      <c r="C299" s="5337" t="s">
        <v>2122</v>
      </c>
      <c r="D299" s="5961" t="s">
        <v>319</v>
      </c>
      <c r="E299" s="6585">
        <v>0.156</v>
      </c>
      <c r="F299" s="7209">
        <v>18</v>
      </c>
    </row>
    <row r="300" spans="1:6" x14ac:dyDescent="0.25">
      <c r="A300" s="4090">
        <v>2013</v>
      </c>
      <c r="B300" s="4714" t="s">
        <v>2164</v>
      </c>
      <c r="C300" s="5338" t="s">
        <v>2122</v>
      </c>
      <c r="D300" s="5962" t="s">
        <v>317</v>
      </c>
      <c r="E300" s="6586">
        <v>4.18</v>
      </c>
      <c r="F300" s="7210">
        <v>18</v>
      </c>
    </row>
    <row r="301" spans="1:6" x14ac:dyDescent="0.25">
      <c r="A301" s="4091">
        <v>2013</v>
      </c>
      <c r="B301" s="4715" t="s">
        <v>2164</v>
      </c>
      <c r="C301" s="5339" t="s">
        <v>2122</v>
      </c>
      <c r="D301" s="5963" t="s">
        <v>319</v>
      </c>
      <c r="E301" s="6587">
        <v>0.57999999999999996</v>
      </c>
      <c r="F301" s="7211">
        <v>18</v>
      </c>
    </row>
    <row r="302" spans="1:6" x14ac:dyDescent="0.25">
      <c r="A302" s="4092">
        <v>2013</v>
      </c>
      <c r="B302" s="4716" t="s">
        <v>2170</v>
      </c>
      <c r="C302" s="5340" t="s">
        <v>2118</v>
      </c>
      <c r="D302" s="5964" t="s">
        <v>317</v>
      </c>
      <c r="E302" s="6588">
        <v>0.9</v>
      </c>
      <c r="F302" s="7212">
        <v>8</v>
      </c>
    </row>
    <row r="303" spans="1:6" x14ac:dyDescent="0.25">
      <c r="A303" s="4093">
        <v>2013</v>
      </c>
      <c r="B303" s="4717" t="s">
        <v>2170</v>
      </c>
      <c r="C303" s="5341" t="s">
        <v>2118</v>
      </c>
      <c r="D303" s="5965" t="s">
        <v>319</v>
      </c>
      <c r="E303" s="6589">
        <v>0.02</v>
      </c>
      <c r="F303" s="7213">
        <v>8</v>
      </c>
    </row>
    <row r="304" spans="1:6" x14ac:dyDescent="0.25">
      <c r="A304" s="4094">
        <v>2013</v>
      </c>
      <c r="B304" s="4718" t="s">
        <v>2171</v>
      </c>
      <c r="C304" s="5342" t="s">
        <v>2118</v>
      </c>
      <c r="D304" s="5966" t="s">
        <v>317</v>
      </c>
      <c r="E304" s="6590">
        <v>0.7</v>
      </c>
      <c r="F304" s="7214">
        <v>8</v>
      </c>
    </row>
    <row r="305" spans="1:6" x14ac:dyDescent="0.25">
      <c r="A305" s="4095">
        <v>2013</v>
      </c>
      <c r="B305" s="4719" t="s">
        <v>2171</v>
      </c>
      <c r="C305" s="5343" t="s">
        <v>2118</v>
      </c>
      <c r="D305" s="5967" t="s">
        <v>319</v>
      </c>
      <c r="E305" s="6591">
        <v>5.7000000000000002E-2</v>
      </c>
      <c r="F305" s="7215">
        <v>8</v>
      </c>
    </row>
    <row r="306" spans="1:6" x14ac:dyDescent="0.25">
      <c r="A306" s="4096">
        <v>2013</v>
      </c>
      <c r="B306" s="4720" t="s">
        <v>2172</v>
      </c>
      <c r="C306" s="5344" t="s">
        <v>2118</v>
      </c>
      <c r="D306" s="5968" t="s">
        <v>317</v>
      </c>
      <c r="E306" s="6592">
        <v>2.77</v>
      </c>
      <c r="F306" s="7216">
        <v>8</v>
      </c>
    </row>
    <row r="307" spans="1:6" x14ac:dyDescent="0.25">
      <c r="A307" s="4097">
        <v>2013</v>
      </c>
      <c r="B307" s="4721" t="s">
        <v>2172</v>
      </c>
      <c r="C307" s="5345" t="s">
        <v>2118</v>
      </c>
      <c r="D307" s="5969" t="s">
        <v>319</v>
      </c>
      <c r="E307" s="6593">
        <v>8.5000000000000006E-2</v>
      </c>
      <c r="F307" s="7217">
        <v>8</v>
      </c>
    </row>
    <row r="308" spans="1:6" x14ac:dyDescent="0.25">
      <c r="A308" s="4098">
        <v>2013</v>
      </c>
      <c r="B308" s="4722" t="s">
        <v>2173</v>
      </c>
      <c r="C308" s="5346" t="s">
        <v>2118</v>
      </c>
      <c r="D308" s="5970" t="s">
        <v>317</v>
      </c>
      <c r="E308" s="6594">
        <v>1.78</v>
      </c>
      <c r="F308" s="7218">
        <v>8</v>
      </c>
    </row>
    <row r="309" spans="1:6" x14ac:dyDescent="0.25">
      <c r="A309" s="4099">
        <v>2013</v>
      </c>
      <c r="B309" s="4723" t="s">
        <v>2173</v>
      </c>
      <c r="C309" s="5347" t="s">
        <v>2118</v>
      </c>
      <c r="D309" s="5971" t="s">
        <v>319</v>
      </c>
      <c r="E309" s="6595">
        <v>0.14000000000000001</v>
      </c>
      <c r="F309" s="7219">
        <v>8</v>
      </c>
    </row>
    <row r="310" spans="1:6" x14ac:dyDescent="0.25">
      <c r="A310" s="4100">
        <v>2013</v>
      </c>
      <c r="B310" s="4724" t="s">
        <v>2174</v>
      </c>
      <c r="C310" s="5348" t="s">
        <v>2118</v>
      </c>
      <c r="D310" s="5972" t="s">
        <v>317</v>
      </c>
      <c r="E310" s="6596">
        <v>0.93500000000000005</v>
      </c>
      <c r="F310" s="7220">
        <v>8</v>
      </c>
    </row>
    <row r="311" spans="1:6" x14ac:dyDescent="0.25">
      <c r="A311" s="4101">
        <v>2013</v>
      </c>
      <c r="B311" s="4725" t="s">
        <v>2174</v>
      </c>
      <c r="C311" s="5349" t="s">
        <v>2118</v>
      </c>
      <c r="D311" s="5973" t="s">
        <v>319</v>
      </c>
      <c r="E311" s="6597">
        <v>0.04</v>
      </c>
      <c r="F311" s="7221">
        <v>8</v>
      </c>
    </row>
    <row r="312" spans="1:6" x14ac:dyDescent="0.25">
      <c r="A312" s="4102">
        <v>2013</v>
      </c>
      <c r="B312" s="4726" t="s">
        <v>2170</v>
      </c>
      <c r="C312" s="5350" t="s">
        <v>2119</v>
      </c>
      <c r="D312" s="5974" t="s">
        <v>317</v>
      </c>
      <c r="E312" s="6598">
        <v>0.93899999999999995</v>
      </c>
      <c r="F312" s="7222">
        <v>32</v>
      </c>
    </row>
    <row r="313" spans="1:6" x14ac:dyDescent="0.25">
      <c r="A313" s="4103">
        <v>2013</v>
      </c>
      <c r="B313" s="4727" t="s">
        <v>2170</v>
      </c>
      <c r="C313" s="5351" t="s">
        <v>2119</v>
      </c>
      <c r="D313" s="5975" t="s">
        <v>319</v>
      </c>
      <c r="E313" s="6599">
        <v>4.4999999999999998E-2</v>
      </c>
      <c r="F313" s="7223">
        <v>32</v>
      </c>
    </row>
    <row r="314" spans="1:6" x14ac:dyDescent="0.25">
      <c r="A314" s="4104">
        <v>2013</v>
      </c>
      <c r="B314" s="4728" t="s">
        <v>2171</v>
      </c>
      <c r="C314" s="5352" t="s">
        <v>2119</v>
      </c>
      <c r="D314" s="5976" t="s">
        <v>317</v>
      </c>
      <c r="E314" s="6600">
        <v>0.70699999999999996</v>
      </c>
      <c r="F314" s="7224">
        <v>32</v>
      </c>
    </row>
    <row r="315" spans="1:6" x14ac:dyDescent="0.25">
      <c r="A315" s="4105">
        <v>2013</v>
      </c>
      <c r="B315" s="4729" t="s">
        <v>2171</v>
      </c>
      <c r="C315" s="5353" t="s">
        <v>2119</v>
      </c>
      <c r="D315" s="5977" t="s">
        <v>319</v>
      </c>
      <c r="E315" s="6601">
        <v>4.1000000000000002E-2</v>
      </c>
      <c r="F315" s="7225">
        <v>32</v>
      </c>
    </row>
    <row r="316" spans="1:6" x14ac:dyDescent="0.25">
      <c r="A316" s="4106">
        <v>2013</v>
      </c>
      <c r="B316" s="4730" t="s">
        <v>2172</v>
      </c>
      <c r="C316" s="5354" t="s">
        <v>2119</v>
      </c>
      <c r="D316" s="5978" t="s">
        <v>317</v>
      </c>
      <c r="E316" s="6602">
        <v>3.01</v>
      </c>
      <c r="F316" s="7226">
        <v>32</v>
      </c>
    </row>
    <row r="317" spans="1:6" x14ac:dyDescent="0.25">
      <c r="A317" s="4107">
        <v>2013</v>
      </c>
      <c r="B317" s="4731" t="s">
        <v>2172</v>
      </c>
      <c r="C317" s="5355" t="s">
        <v>2119</v>
      </c>
      <c r="D317" s="5979" t="s">
        <v>319</v>
      </c>
      <c r="E317" s="6603">
        <v>7.9000000000000001E-2</v>
      </c>
      <c r="F317" s="7227">
        <v>32</v>
      </c>
    </row>
    <row r="318" spans="1:6" x14ac:dyDescent="0.25">
      <c r="A318" s="4108">
        <v>2013</v>
      </c>
      <c r="B318" s="4732" t="s">
        <v>2173</v>
      </c>
      <c r="C318" s="5356" t="s">
        <v>2119</v>
      </c>
      <c r="D318" s="5980" t="s">
        <v>317</v>
      </c>
      <c r="E318" s="6604">
        <v>1.85</v>
      </c>
      <c r="F318" s="7228">
        <v>32</v>
      </c>
    </row>
    <row r="319" spans="1:6" x14ac:dyDescent="0.25">
      <c r="A319" s="4109">
        <v>2013</v>
      </c>
      <c r="B319" s="4733" t="s">
        <v>2173</v>
      </c>
      <c r="C319" s="5357" t="s">
        <v>2119</v>
      </c>
      <c r="D319" s="5981" t="s">
        <v>319</v>
      </c>
      <c r="E319" s="6605">
        <v>5.5E-2</v>
      </c>
      <c r="F319" s="7229">
        <v>32</v>
      </c>
    </row>
    <row r="320" spans="1:6" x14ac:dyDescent="0.25">
      <c r="A320" s="4110">
        <v>2013</v>
      </c>
      <c r="B320" s="4734" t="s">
        <v>2174</v>
      </c>
      <c r="C320" s="5358" t="s">
        <v>2119</v>
      </c>
      <c r="D320" s="5982" t="s">
        <v>317</v>
      </c>
      <c r="E320" s="6606">
        <v>0.97399999999999998</v>
      </c>
      <c r="F320" s="7230">
        <v>32</v>
      </c>
    </row>
    <row r="321" spans="1:6" x14ac:dyDescent="0.25">
      <c r="A321" s="4111">
        <v>2013</v>
      </c>
      <c r="B321" s="4735" t="s">
        <v>2174</v>
      </c>
      <c r="C321" s="5359" t="s">
        <v>2119</v>
      </c>
      <c r="D321" s="5983" t="s">
        <v>319</v>
      </c>
      <c r="E321" s="6607">
        <v>3.2000000000000001E-2</v>
      </c>
      <c r="F321" s="7231">
        <v>32</v>
      </c>
    </row>
    <row r="322" spans="1:6" x14ac:dyDescent="0.25">
      <c r="A322" s="4112">
        <v>2013</v>
      </c>
      <c r="B322" s="4736" t="s">
        <v>2170</v>
      </c>
      <c r="C322" s="5360" t="s">
        <v>2120</v>
      </c>
      <c r="D322" s="5984" t="s">
        <v>317</v>
      </c>
      <c r="E322" s="6608">
        <v>1.65</v>
      </c>
      <c r="F322" s="7232">
        <v>32</v>
      </c>
    </row>
    <row r="323" spans="1:6" x14ac:dyDescent="0.25">
      <c r="A323" s="4113">
        <v>2013</v>
      </c>
      <c r="B323" s="4737" t="s">
        <v>2170</v>
      </c>
      <c r="C323" s="5361" t="s">
        <v>2120</v>
      </c>
      <c r="D323" s="5985" t="s">
        <v>319</v>
      </c>
      <c r="E323" s="6609">
        <v>0.11</v>
      </c>
      <c r="F323" s="7233">
        <v>32</v>
      </c>
    </row>
    <row r="324" spans="1:6" x14ac:dyDescent="0.25">
      <c r="A324" s="4114">
        <v>2013</v>
      </c>
      <c r="B324" s="4738" t="s">
        <v>2171</v>
      </c>
      <c r="C324" s="5362" t="s">
        <v>2120</v>
      </c>
      <c r="D324" s="5986" t="s">
        <v>317</v>
      </c>
      <c r="E324" s="6610">
        <v>1.36</v>
      </c>
      <c r="F324" s="7234">
        <v>32</v>
      </c>
    </row>
    <row r="325" spans="1:6" x14ac:dyDescent="0.25">
      <c r="A325" s="4115">
        <v>2013</v>
      </c>
      <c r="B325" s="4739" t="s">
        <v>2171</v>
      </c>
      <c r="C325" s="5363" t="s">
        <v>2120</v>
      </c>
      <c r="D325" s="5987" t="s">
        <v>319</v>
      </c>
      <c r="E325" s="6611">
        <v>0.14000000000000001</v>
      </c>
      <c r="F325" s="7235">
        <v>32</v>
      </c>
    </row>
    <row r="326" spans="1:6" x14ac:dyDescent="0.25">
      <c r="A326" s="4116">
        <v>2013</v>
      </c>
      <c r="B326" s="4740" t="s">
        <v>2172</v>
      </c>
      <c r="C326" s="5364" t="s">
        <v>2120</v>
      </c>
      <c r="D326" s="5988" t="s">
        <v>317</v>
      </c>
      <c r="E326" s="6612">
        <v>4.3099999999999996</v>
      </c>
      <c r="F326" s="7236">
        <v>32</v>
      </c>
    </row>
    <row r="327" spans="1:6" x14ac:dyDescent="0.25">
      <c r="A327" s="4117">
        <v>2013</v>
      </c>
      <c r="B327" s="4741" t="s">
        <v>2172</v>
      </c>
      <c r="C327" s="5365" t="s">
        <v>2120</v>
      </c>
      <c r="D327" s="5989" t="s">
        <v>319</v>
      </c>
      <c r="E327" s="6613">
        <v>0.38</v>
      </c>
      <c r="F327" s="7237">
        <v>32</v>
      </c>
    </row>
    <row r="328" spans="1:6" x14ac:dyDescent="0.25">
      <c r="A328" s="4118">
        <v>2013</v>
      </c>
      <c r="B328" s="4742" t="s">
        <v>2173</v>
      </c>
      <c r="C328" s="5366" t="s">
        <v>2120</v>
      </c>
      <c r="D328" s="5990" t="s">
        <v>317</v>
      </c>
      <c r="E328" s="6614">
        <v>2.52</v>
      </c>
      <c r="F328" s="7238">
        <v>32</v>
      </c>
    </row>
    <row r="329" spans="1:6" x14ac:dyDescent="0.25">
      <c r="A329" s="4119">
        <v>2013</v>
      </c>
      <c r="B329" s="4743" t="s">
        <v>2173</v>
      </c>
      <c r="C329" s="5367" t="s">
        <v>2120</v>
      </c>
      <c r="D329" s="5991" t="s">
        <v>319</v>
      </c>
      <c r="E329" s="6615">
        <v>0.32</v>
      </c>
      <c r="F329" s="7239">
        <v>32</v>
      </c>
    </row>
    <row r="330" spans="1:6" x14ac:dyDescent="0.25">
      <c r="A330" s="4120">
        <v>2013</v>
      </c>
      <c r="B330" s="4744" t="s">
        <v>2174</v>
      </c>
      <c r="C330" s="5368" t="s">
        <v>2120</v>
      </c>
      <c r="D330" s="5992" t="s">
        <v>317</v>
      </c>
      <c r="E330" s="6616">
        <v>1.5</v>
      </c>
      <c r="F330" s="7240">
        <v>32</v>
      </c>
    </row>
    <row r="331" spans="1:6" x14ac:dyDescent="0.25">
      <c r="A331" s="4121">
        <v>2013</v>
      </c>
      <c r="B331" s="4745" t="s">
        <v>2174</v>
      </c>
      <c r="C331" s="5369" t="s">
        <v>2120</v>
      </c>
      <c r="D331" s="5993" t="s">
        <v>319</v>
      </c>
      <c r="E331" s="6617">
        <v>0.14000000000000001</v>
      </c>
      <c r="F331" s="7241">
        <v>32</v>
      </c>
    </row>
    <row r="332" spans="1:6" x14ac:dyDescent="0.25">
      <c r="A332" s="4122">
        <v>2013</v>
      </c>
      <c r="B332" s="4746" t="s">
        <v>2170</v>
      </c>
      <c r="C332" s="5370" t="s">
        <v>2121</v>
      </c>
      <c r="D332" s="5994" t="s">
        <v>317</v>
      </c>
      <c r="E332" s="6618">
        <v>1.7</v>
      </c>
      <c r="F332" s="7242">
        <v>75</v>
      </c>
    </row>
    <row r="333" spans="1:6" x14ac:dyDescent="0.25">
      <c r="A333" s="4123">
        <v>2013</v>
      </c>
      <c r="B333" s="4747" t="s">
        <v>2170</v>
      </c>
      <c r="C333" s="5371" t="s">
        <v>2121</v>
      </c>
      <c r="D333" s="5995" t="s">
        <v>319</v>
      </c>
      <c r="E333" s="6619">
        <v>0.1</v>
      </c>
      <c r="F333" s="7243">
        <v>75</v>
      </c>
    </row>
    <row r="334" spans="1:6" x14ac:dyDescent="0.25">
      <c r="A334" s="4124">
        <v>2013</v>
      </c>
      <c r="B334" s="4748" t="s">
        <v>2171</v>
      </c>
      <c r="C334" s="5372" t="s">
        <v>2121</v>
      </c>
      <c r="D334" s="5996" t="s">
        <v>317</v>
      </c>
      <c r="E334" s="6620">
        <v>1.62</v>
      </c>
      <c r="F334" s="7244">
        <v>75</v>
      </c>
    </row>
    <row r="335" spans="1:6" x14ac:dyDescent="0.25">
      <c r="A335" s="4125">
        <v>2013</v>
      </c>
      <c r="B335" s="4749" t="s">
        <v>2171</v>
      </c>
      <c r="C335" s="5373" t="s">
        <v>2121</v>
      </c>
      <c r="D335" s="5997" t="s">
        <v>319</v>
      </c>
      <c r="E335" s="6621">
        <v>0.11799999999999999</v>
      </c>
      <c r="F335" s="7245">
        <v>75</v>
      </c>
    </row>
    <row r="336" spans="1:6" x14ac:dyDescent="0.25">
      <c r="A336" s="4126">
        <v>2013</v>
      </c>
      <c r="B336" s="4750" t="s">
        <v>2172</v>
      </c>
      <c r="C336" s="5374" t="s">
        <v>2121</v>
      </c>
      <c r="D336" s="5998" t="s">
        <v>317</v>
      </c>
      <c r="E336" s="6622">
        <v>5.0999999999999996</v>
      </c>
      <c r="F336" s="7246">
        <v>75</v>
      </c>
    </row>
    <row r="337" spans="1:6" x14ac:dyDescent="0.25">
      <c r="A337" s="4127">
        <v>2013</v>
      </c>
      <c r="B337" s="4751" t="s">
        <v>2172</v>
      </c>
      <c r="C337" s="5375" t="s">
        <v>2121</v>
      </c>
      <c r="D337" s="5999" t="s">
        <v>319</v>
      </c>
      <c r="E337" s="6623">
        <v>0.25</v>
      </c>
      <c r="F337" s="7247">
        <v>75</v>
      </c>
    </row>
    <row r="338" spans="1:6" x14ac:dyDescent="0.25">
      <c r="A338" s="4128">
        <v>2013</v>
      </c>
      <c r="B338" s="4752" t="s">
        <v>2173</v>
      </c>
      <c r="C338" s="5376" t="s">
        <v>2121</v>
      </c>
      <c r="D338" s="6000" t="s">
        <v>317</v>
      </c>
      <c r="E338" s="6624">
        <v>4.37</v>
      </c>
      <c r="F338" s="7248">
        <v>75</v>
      </c>
    </row>
    <row r="339" spans="1:6" x14ac:dyDescent="0.25">
      <c r="A339" s="4129">
        <v>2013</v>
      </c>
      <c r="B339" s="4753" t="s">
        <v>2173</v>
      </c>
      <c r="C339" s="5377" t="s">
        <v>2121</v>
      </c>
      <c r="D339" s="6001" t="s">
        <v>319</v>
      </c>
      <c r="E339" s="6625">
        <v>0.52500000000000002</v>
      </c>
      <c r="F339" s="7249">
        <v>75</v>
      </c>
    </row>
    <row r="340" spans="1:6" x14ac:dyDescent="0.25">
      <c r="A340" s="4130">
        <v>2013</v>
      </c>
      <c r="B340" s="4754" t="s">
        <v>2174</v>
      </c>
      <c r="C340" s="5378" t="s">
        <v>2121</v>
      </c>
      <c r="D340" s="6002" t="s">
        <v>317</v>
      </c>
      <c r="E340" s="6626">
        <v>2.23</v>
      </c>
      <c r="F340" s="7250">
        <v>75</v>
      </c>
    </row>
    <row r="341" spans="1:6" x14ac:dyDescent="0.25">
      <c r="A341" s="4131">
        <v>2013</v>
      </c>
      <c r="B341" s="4755" t="s">
        <v>2174</v>
      </c>
      <c r="C341" s="5379" t="s">
        <v>2121</v>
      </c>
      <c r="D341" s="6003" t="s">
        <v>319</v>
      </c>
      <c r="E341" s="6627">
        <v>0.17</v>
      </c>
      <c r="F341" s="7251">
        <v>75</v>
      </c>
    </row>
    <row r="342" spans="1:6" x14ac:dyDescent="0.25">
      <c r="A342" s="4132">
        <v>2013</v>
      </c>
      <c r="B342" s="4756" t="s">
        <v>2170</v>
      </c>
      <c r="C342" s="5380" t="s">
        <v>2122</v>
      </c>
      <c r="D342" s="6004" t="s">
        <v>317</v>
      </c>
      <c r="E342" s="6628">
        <v>0.48199999999999998</v>
      </c>
      <c r="F342" s="7252">
        <v>14</v>
      </c>
    </row>
    <row r="343" spans="1:6" x14ac:dyDescent="0.25">
      <c r="A343" s="4133">
        <v>2013</v>
      </c>
      <c r="B343" s="4757" t="s">
        <v>2170</v>
      </c>
      <c r="C343" s="5381" t="s">
        <v>2122</v>
      </c>
      <c r="D343" s="6005" t="s">
        <v>319</v>
      </c>
      <c r="E343" s="6629">
        <v>0.11899999999999999</v>
      </c>
      <c r="F343" s="7253">
        <v>14</v>
      </c>
    </row>
    <row r="344" spans="1:6" x14ac:dyDescent="0.25">
      <c r="A344" s="4134">
        <v>2013</v>
      </c>
      <c r="B344" s="4758" t="s">
        <v>2171</v>
      </c>
      <c r="C344" s="5382" t="s">
        <v>2122</v>
      </c>
      <c r="D344" s="6006" t="s">
        <v>317</v>
      </c>
      <c r="E344" s="6630">
        <v>0.95099999999999996</v>
      </c>
      <c r="F344" s="7254">
        <v>14</v>
      </c>
    </row>
    <row r="345" spans="1:6" x14ac:dyDescent="0.25">
      <c r="A345" s="4135">
        <v>2013</v>
      </c>
      <c r="B345" s="4759" t="s">
        <v>2171</v>
      </c>
      <c r="C345" s="5383" t="s">
        <v>2122</v>
      </c>
      <c r="D345" s="6007" t="s">
        <v>319</v>
      </c>
      <c r="E345" s="6631">
        <v>0.18</v>
      </c>
      <c r="F345" s="7255">
        <v>14</v>
      </c>
    </row>
    <row r="346" spans="1:6" x14ac:dyDescent="0.25">
      <c r="A346" s="4136">
        <v>2013</v>
      </c>
      <c r="B346" s="4760" t="s">
        <v>2172</v>
      </c>
      <c r="C346" s="5384" t="s">
        <v>2122</v>
      </c>
      <c r="D346" s="6008" t="s">
        <v>317</v>
      </c>
      <c r="E346" s="6632">
        <v>2.33</v>
      </c>
      <c r="F346" s="7256">
        <v>14</v>
      </c>
    </row>
    <row r="347" spans="1:6" x14ac:dyDescent="0.25">
      <c r="A347" s="4137">
        <v>2013</v>
      </c>
      <c r="B347" s="4761" t="s">
        <v>2172</v>
      </c>
      <c r="C347" s="5385" t="s">
        <v>2122</v>
      </c>
      <c r="D347" s="6009" t="s">
        <v>319</v>
      </c>
      <c r="E347" s="6633">
        <v>0.30399999999999999</v>
      </c>
      <c r="F347" s="7257">
        <v>14</v>
      </c>
    </row>
    <row r="348" spans="1:6" x14ac:dyDescent="0.25">
      <c r="A348" s="4138">
        <v>2013</v>
      </c>
      <c r="B348" s="4762" t="s">
        <v>2173</v>
      </c>
      <c r="C348" s="5386" t="s">
        <v>2122</v>
      </c>
      <c r="D348" s="6010" t="s">
        <v>317</v>
      </c>
      <c r="E348" s="6634">
        <v>1.99</v>
      </c>
      <c r="F348" s="7258">
        <v>14</v>
      </c>
    </row>
    <row r="349" spans="1:6" x14ac:dyDescent="0.25">
      <c r="A349" s="4139">
        <v>2013</v>
      </c>
      <c r="B349" s="4763" t="s">
        <v>2173</v>
      </c>
      <c r="C349" s="5387" t="s">
        <v>2122</v>
      </c>
      <c r="D349" s="6011" t="s">
        <v>319</v>
      </c>
      <c r="E349" s="6635">
        <v>0.40500000000000003</v>
      </c>
      <c r="F349" s="7259">
        <v>14</v>
      </c>
    </row>
    <row r="350" spans="1:6" x14ac:dyDescent="0.25">
      <c r="A350" s="4140">
        <v>2013</v>
      </c>
      <c r="B350" s="4764" t="s">
        <v>2174</v>
      </c>
      <c r="C350" s="5388" t="s">
        <v>2122</v>
      </c>
      <c r="D350" s="6012" t="s">
        <v>317</v>
      </c>
      <c r="E350" s="6636">
        <v>0.36</v>
      </c>
      <c r="F350" s="7260">
        <v>14</v>
      </c>
    </row>
    <row r="351" spans="1:6" x14ac:dyDescent="0.25">
      <c r="A351" s="4141">
        <v>2013</v>
      </c>
      <c r="B351" s="4765" t="s">
        <v>2174</v>
      </c>
      <c r="C351" s="5389" t="s">
        <v>2122</v>
      </c>
      <c r="D351" s="6013" t="s">
        <v>319</v>
      </c>
      <c r="E351" s="6637">
        <v>5.0999999999999997E-2</v>
      </c>
      <c r="F351" s="7261">
        <v>14</v>
      </c>
    </row>
    <row r="352" spans="1:6" x14ac:dyDescent="0.25">
      <c r="A352" s="4142">
        <v>2013</v>
      </c>
      <c r="B352" s="4766" t="s">
        <v>2155</v>
      </c>
      <c r="C352" s="5390" t="s">
        <v>2118</v>
      </c>
      <c r="D352" s="6014" t="s">
        <v>317</v>
      </c>
      <c r="E352" s="6638">
        <v>1.88</v>
      </c>
      <c r="F352" s="7262">
        <v>8</v>
      </c>
    </row>
    <row r="353" spans="1:6" x14ac:dyDescent="0.25">
      <c r="A353" s="4143">
        <v>2013</v>
      </c>
      <c r="B353" s="4767" t="s">
        <v>2155</v>
      </c>
      <c r="C353" s="5391" t="s">
        <v>2118</v>
      </c>
      <c r="D353" s="6015" t="s">
        <v>319</v>
      </c>
      <c r="E353" s="6639">
        <v>9.5000000000000001E-2</v>
      </c>
      <c r="F353" s="7263">
        <v>8</v>
      </c>
    </row>
    <row r="354" spans="1:6" x14ac:dyDescent="0.25">
      <c r="A354" s="4144">
        <v>2013</v>
      </c>
      <c r="B354" s="4768" t="s">
        <v>2156</v>
      </c>
      <c r="C354" s="5392" t="s">
        <v>2118</v>
      </c>
      <c r="D354" s="6016" t="s">
        <v>317</v>
      </c>
      <c r="E354" s="6640">
        <v>0.70199999999999996</v>
      </c>
      <c r="F354" s="7264">
        <v>8</v>
      </c>
    </row>
    <row r="355" spans="1:6" x14ac:dyDescent="0.25">
      <c r="A355" s="4145">
        <v>2013</v>
      </c>
      <c r="B355" s="4769" t="s">
        <v>2156</v>
      </c>
      <c r="C355" s="5393" t="s">
        <v>2118</v>
      </c>
      <c r="D355" s="6017" t="s">
        <v>319</v>
      </c>
      <c r="E355" s="6641">
        <v>1.6E-2</v>
      </c>
      <c r="F355" s="7265">
        <v>8</v>
      </c>
    </row>
    <row r="356" spans="1:6" x14ac:dyDescent="0.25">
      <c r="A356" s="4146">
        <v>2013</v>
      </c>
      <c r="B356" s="4770" t="s">
        <v>2157</v>
      </c>
      <c r="C356" s="5394" t="s">
        <v>2118</v>
      </c>
      <c r="D356" s="6018" t="s">
        <v>317</v>
      </c>
      <c r="E356" s="6642">
        <v>0.99399999999999999</v>
      </c>
      <c r="F356" s="7266">
        <v>8</v>
      </c>
    </row>
    <row r="357" spans="1:6" x14ac:dyDescent="0.25">
      <c r="A357" s="4147">
        <v>2013</v>
      </c>
      <c r="B357" s="4771" t="s">
        <v>2157</v>
      </c>
      <c r="C357" s="5395" t="s">
        <v>2118</v>
      </c>
      <c r="D357" s="6019" t="s">
        <v>319</v>
      </c>
      <c r="E357" s="6643">
        <v>0.03</v>
      </c>
      <c r="F357" s="7267">
        <v>8</v>
      </c>
    </row>
    <row r="358" spans="1:6" x14ac:dyDescent="0.25">
      <c r="A358" s="4148">
        <v>2013</v>
      </c>
      <c r="B358" s="4772" t="s">
        <v>2158</v>
      </c>
      <c r="C358" s="5396" t="s">
        <v>2118</v>
      </c>
      <c r="D358" s="6020" t="s">
        <v>317</v>
      </c>
      <c r="E358" s="6644">
        <v>1.21</v>
      </c>
      <c r="F358" s="7268">
        <v>8</v>
      </c>
    </row>
    <row r="359" spans="1:6" x14ac:dyDescent="0.25">
      <c r="A359" s="4149">
        <v>2013</v>
      </c>
      <c r="B359" s="4773" t="s">
        <v>2158</v>
      </c>
      <c r="C359" s="5397" t="s">
        <v>2118</v>
      </c>
      <c r="D359" s="6021" t="s">
        <v>319</v>
      </c>
      <c r="E359" s="6645">
        <v>8.3000000000000004E-2</v>
      </c>
      <c r="F359" s="7269">
        <v>8</v>
      </c>
    </row>
    <row r="360" spans="1:6" x14ac:dyDescent="0.25">
      <c r="A360" s="4150">
        <v>2013</v>
      </c>
      <c r="B360" s="4774" t="s">
        <v>2159</v>
      </c>
      <c r="C360" s="5398" t="s">
        <v>2118</v>
      </c>
      <c r="D360" s="6022" t="s">
        <v>317</v>
      </c>
      <c r="E360" s="6646">
        <v>2.76</v>
      </c>
      <c r="F360" s="7270">
        <v>8</v>
      </c>
    </row>
    <row r="361" spans="1:6" x14ac:dyDescent="0.25">
      <c r="A361" s="4151">
        <v>2013</v>
      </c>
      <c r="B361" s="4775" t="s">
        <v>2159</v>
      </c>
      <c r="C361" s="5399" t="s">
        <v>2118</v>
      </c>
      <c r="D361" s="6023" t="s">
        <v>319</v>
      </c>
      <c r="E361" s="6647">
        <v>0.35199999999999998</v>
      </c>
      <c r="F361" s="7271">
        <v>8</v>
      </c>
    </row>
    <row r="362" spans="1:6" x14ac:dyDescent="0.25">
      <c r="A362" s="4152">
        <v>2013</v>
      </c>
      <c r="B362" s="4776" t="s">
        <v>2155</v>
      </c>
      <c r="C362" s="5400" t="s">
        <v>2119</v>
      </c>
      <c r="D362" s="6024" t="s">
        <v>317</v>
      </c>
      <c r="E362" s="6648">
        <v>1.88</v>
      </c>
      <c r="F362" s="7272">
        <v>31</v>
      </c>
    </row>
    <row r="363" spans="1:6" x14ac:dyDescent="0.25">
      <c r="A363" s="4153">
        <v>2013</v>
      </c>
      <c r="B363" s="4777" t="s">
        <v>2155</v>
      </c>
      <c r="C363" s="5401" t="s">
        <v>2119</v>
      </c>
      <c r="D363" s="6025" t="s">
        <v>319</v>
      </c>
      <c r="E363" s="6649">
        <v>7.4999999999999997E-2</v>
      </c>
      <c r="F363" s="7273">
        <v>31</v>
      </c>
    </row>
    <row r="364" spans="1:6" x14ac:dyDescent="0.25">
      <c r="A364" s="4154">
        <v>2013</v>
      </c>
      <c r="B364" s="4778" t="s">
        <v>2156</v>
      </c>
      <c r="C364" s="5402" t="s">
        <v>2119</v>
      </c>
      <c r="D364" s="6026" t="s">
        <v>317</v>
      </c>
      <c r="E364" s="6650">
        <v>0.72699999999999998</v>
      </c>
      <c r="F364" s="7274">
        <v>31</v>
      </c>
    </row>
    <row r="365" spans="1:6" x14ac:dyDescent="0.25">
      <c r="A365" s="4155">
        <v>2013</v>
      </c>
      <c r="B365" s="4779" t="s">
        <v>2156</v>
      </c>
      <c r="C365" s="5403" t="s">
        <v>2119</v>
      </c>
      <c r="D365" s="6027" t="s">
        <v>319</v>
      </c>
      <c r="E365" s="6651">
        <v>2.5999999999999999E-2</v>
      </c>
      <c r="F365" s="7275">
        <v>31</v>
      </c>
    </row>
    <row r="366" spans="1:6" x14ac:dyDescent="0.25">
      <c r="A366" s="4156">
        <v>2013</v>
      </c>
      <c r="B366" s="4780" t="s">
        <v>2157</v>
      </c>
      <c r="C366" s="5404" t="s">
        <v>2119</v>
      </c>
      <c r="D366" s="6028" t="s">
        <v>317</v>
      </c>
      <c r="E366" s="6652">
        <v>0.98</v>
      </c>
      <c r="F366" s="7276">
        <v>31</v>
      </c>
    </row>
    <row r="367" spans="1:6" x14ac:dyDescent="0.25">
      <c r="A367" s="4157">
        <v>2013</v>
      </c>
      <c r="B367" s="4781" t="s">
        <v>2157</v>
      </c>
      <c r="C367" s="5405" t="s">
        <v>2119</v>
      </c>
      <c r="D367" s="6029" t="s">
        <v>319</v>
      </c>
      <c r="E367" s="6653">
        <v>3.2000000000000001E-2</v>
      </c>
      <c r="F367" s="7277">
        <v>31</v>
      </c>
    </row>
    <row r="368" spans="1:6" x14ac:dyDescent="0.25">
      <c r="A368" s="4158">
        <v>2013</v>
      </c>
      <c r="B368" s="4782" t="s">
        <v>2158</v>
      </c>
      <c r="C368" s="5406" t="s">
        <v>2119</v>
      </c>
      <c r="D368" s="6030" t="s">
        <v>317</v>
      </c>
      <c r="E368" s="6654">
        <v>1.23</v>
      </c>
      <c r="F368" s="7278">
        <v>31</v>
      </c>
    </row>
    <row r="369" spans="1:6" x14ac:dyDescent="0.25">
      <c r="A369" s="4159">
        <v>2013</v>
      </c>
      <c r="B369" s="4783" t="s">
        <v>2158</v>
      </c>
      <c r="C369" s="5407" t="s">
        <v>2119</v>
      </c>
      <c r="D369" s="6031" t="s">
        <v>319</v>
      </c>
      <c r="E369" s="6655">
        <v>4.5999999999999999E-2</v>
      </c>
      <c r="F369" s="7279">
        <v>31</v>
      </c>
    </row>
    <row r="370" spans="1:6" x14ac:dyDescent="0.25">
      <c r="A370" s="4160">
        <v>2013</v>
      </c>
      <c r="B370" s="4784" t="s">
        <v>2159</v>
      </c>
      <c r="C370" s="5408" t="s">
        <v>2119</v>
      </c>
      <c r="D370" s="6032" t="s">
        <v>317</v>
      </c>
      <c r="E370" s="6656">
        <v>5.65</v>
      </c>
      <c r="F370" s="7280">
        <v>31</v>
      </c>
    </row>
    <row r="371" spans="1:6" x14ac:dyDescent="0.25">
      <c r="A371" s="4161">
        <v>2013</v>
      </c>
      <c r="B371" s="4785" t="s">
        <v>2159</v>
      </c>
      <c r="C371" s="5409" t="s">
        <v>2119</v>
      </c>
      <c r="D371" s="6033" t="s">
        <v>319</v>
      </c>
      <c r="E371" s="6657">
        <v>0.1</v>
      </c>
      <c r="F371" s="7281">
        <v>31</v>
      </c>
    </row>
    <row r="372" spans="1:6" x14ac:dyDescent="0.25">
      <c r="A372" s="4162">
        <v>2013</v>
      </c>
      <c r="B372" s="4786" t="s">
        <v>2155</v>
      </c>
      <c r="C372" s="5410" t="s">
        <v>2120</v>
      </c>
      <c r="D372" s="6034" t="s">
        <v>317</v>
      </c>
      <c r="E372" s="6658">
        <v>3.2</v>
      </c>
      <c r="F372" s="7282">
        <v>29</v>
      </c>
    </row>
    <row r="373" spans="1:6" x14ac:dyDescent="0.25">
      <c r="A373" s="4163">
        <v>2013</v>
      </c>
      <c r="B373" s="4787" t="s">
        <v>2155</v>
      </c>
      <c r="C373" s="5411" t="s">
        <v>2120</v>
      </c>
      <c r="D373" s="6035" t="s">
        <v>319</v>
      </c>
      <c r="E373" s="6659">
        <v>0.3</v>
      </c>
      <c r="F373" s="7283">
        <v>29</v>
      </c>
    </row>
    <row r="374" spans="1:6" x14ac:dyDescent="0.25">
      <c r="A374" s="4164">
        <v>2013</v>
      </c>
      <c r="B374" s="4788" t="s">
        <v>2156</v>
      </c>
      <c r="C374" s="5412" t="s">
        <v>2120</v>
      </c>
      <c r="D374" s="6036" t="s">
        <v>317</v>
      </c>
      <c r="E374" s="6660">
        <v>1.33</v>
      </c>
      <c r="F374" s="7284">
        <v>29</v>
      </c>
    </row>
    <row r="375" spans="1:6" x14ac:dyDescent="0.25">
      <c r="A375" s="4165">
        <v>2013</v>
      </c>
      <c r="B375" s="4789" t="s">
        <v>2156</v>
      </c>
      <c r="C375" s="5413" t="s">
        <v>2120</v>
      </c>
      <c r="D375" s="6037" t="s">
        <v>319</v>
      </c>
      <c r="E375" s="6661">
        <v>0.13</v>
      </c>
      <c r="F375" s="7285">
        <v>29</v>
      </c>
    </row>
    <row r="376" spans="1:6" x14ac:dyDescent="0.25">
      <c r="A376" s="4166">
        <v>2013</v>
      </c>
      <c r="B376" s="4790" t="s">
        <v>2157</v>
      </c>
      <c r="C376" s="5414" t="s">
        <v>2120</v>
      </c>
      <c r="D376" s="6038" t="s">
        <v>317</v>
      </c>
      <c r="E376" s="6662">
        <v>1.61</v>
      </c>
      <c r="F376" s="7286">
        <v>29</v>
      </c>
    </row>
    <row r="377" spans="1:6" x14ac:dyDescent="0.25">
      <c r="A377" s="4167">
        <v>2013</v>
      </c>
      <c r="B377" s="4791" t="s">
        <v>2157</v>
      </c>
      <c r="C377" s="5415" t="s">
        <v>2120</v>
      </c>
      <c r="D377" s="6039" t="s">
        <v>319</v>
      </c>
      <c r="E377" s="6663">
        <v>0.152</v>
      </c>
      <c r="F377" s="7287">
        <v>29</v>
      </c>
    </row>
    <row r="378" spans="1:6" x14ac:dyDescent="0.25">
      <c r="A378" s="4168">
        <v>2013</v>
      </c>
      <c r="B378" s="4792" t="s">
        <v>2158</v>
      </c>
      <c r="C378" s="5416" t="s">
        <v>2120</v>
      </c>
      <c r="D378" s="6040" t="s">
        <v>317</v>
      </c>
      <c r="E378" s="6664">
        <v>2.1</v>
      </c>
      <c r="F378" s="7288">
        <v>29</v>
      </c>
    </row>
    <row r="379" spans="1:6" x14ac:dyDescent="0.25">
      <c r="A379" s="4169">
        <v>2013</v>
      </c>
      <c r="B379" s="4793" t="s">
        <v>2158</v>
      </c>
      <c r="C379" s="5417" t="s">
        <v>2120</v>
      </c>
      <c r="D379" s="6041" t="s">
        <v>319</v>
      </c>
      <c r="E379" s="6665">
        <v>0.13</v>
      </c>
      <c r="F379" s="7289">
        <v>29</v>
      </c>
    </row>
    <row r="380" spans="1:6" x14ac:dyDescent="0.25">
      <c r="A380" s="4170">
        <v>2013</v>
      </c>
      <c r="B380" s="4794" t="s">
        <v>2159</v>
      </c>
      <c r="C380" s="5418" t="s">
        <v>2120</v>
      </c>
      <c r="D380" s="6042" t="s">
        <v>317</v>
      </c>
      <c r="E380" s="6666">
        <v>2.27</v>
      </c>
      <c r="F380" s="7290">
        <v>29</v>
      </c>
    </row>
    <row r="381" spans="1:6" x14ac:dyDescent="0.25">
      <c r="A381" s="4171">
        <v>2013</v>
      </c>
      <c r="B381" s="4795" t="s">
        <v>2159</v>
      </c>
      <c r="C381" s="5419" t="s">
        <v>2120</v>
      </c>
      <c r="D381" s="6043" t="s">
        <v>319</v>
      </c>
      <c r="E381" s="6667">
        <v>0.27</v>
      </c>
      <c r="F381" s="7291">
        <v>29</v>
      </c>
    </row>
    <row r="382" spans="1:6" x14ac:dyDescent="0.25">
      <c r="A382" s="4172">
        <v>2013</v>
      </c>
      <c r="B382" s="4796" t="s">
        <v>2155</v>
      </c>
      <c r="C382" s="5420" t="s">
        <v>2121</v>
      </c>
      <c r="D382" s="6044" t="s">
        <v>317</v>
      </c>
      <c r="E382" s="6668">
        <v>3.5</v>
      </c>
      <c r="F382" s="7292">
        <v>71</v>
      </c>
    </row>
    <row r="383" spans="1:6" x14ac:dyDescent="0.25">
      <c r="A383" s="4173">
        <v>2013</v>
      </c>
      <c r="B383" s="4797" t="s">
        <v>2155</v>
      </c>
      <c r="C383" s="5421" t="s">
        <v>2121</v>
      </c>
      <c r="D383" s="6045" t="s">
        <v>319</v>
      </c>
      <c r="E383" s="6669">
        <v>0.2</v>
      </c>
      <c r="F383" s="7293">
        <v>71</v>
      </c>
    </row>
    <row r="384" spans="1:6" x14ac:dyDescent="0.25">
      <c r="A384" s="4174">
        <v>2013</v>
      </c>
      <c r="B384" s="4798" t="s">
        <v>2156</v>
      </c>
      <c r="C384" s="5422" t="s">
        <v>2121</v>
      </c>
      <c r="D384" s="6046" t="s">
        <v>317</v>
      </c>
      <c r="E384" s="6670">
        <v>1.73</v>
      </c>
      <c r="F384" s="7294">
        <v>71</v>
      </c>
    </row>
    <row r="385" spans="1:6" x14ac:dyDescent="0.25">
      <c r="A385" s="4175">
        <v>2013</v>
      </c>
      <c r="B385" s="4799" t="s">
        <v>2156</v>
      </c>
      <c r="C385" s="5423" t="s">
        <v>2121</v>
      </c>
      <c r="D385" s="6047" t="s">
        <v>319</v>
      </c>
      <c r="E385" s="6671">
        <v>0.14000000000000001</v>
      </c>
      <c r="F385" s="7295">
        <v>71</v>
      </c>
    </row>
    <row r="386" spans="1:6" x14ac:dyDescent="0.25">
      <c r="A386" s="4176">
        <v>2013</v>
      </c>
      <c r="B386" s="4800" t="s">
        <v>2157</v>
      </c>
      <c r="C386" s="5424" t="s">
        <v>2121</v>
      </c>
      <c r="D386" s="6048" t="s">
        <v>317</v>
      </c>
      <c r="E386" s="6672">
        <v>2.2200000000000002</v>
      </c>
      <c r="F386" s="7296">
        <v>71</v>
      </c>
    </row>
    <row r="387" spans="1:6" x14ac:dyDescent="0.25">
      <c r="A387" s="4177">
        <v>2013</v>
      </c>
      <c r="B387" s="4801" t="s">
        <v>2157</v>
      </c>
      <c r="C387" s="5425" t="s">
        <v>2121</v>
      </c>
      <c r="D387" s="6049" t="s">
        <v>319</v>
      </c>
      <c r="E387" s="6673">
        <v>0.13</v>
      </c>
      <c r="F387" s="7297">
        <v>71</v>
      </c>
    </row>
    <row r="388" spans="1:6" x14ac:dyDescent="0.25">
      <c r="A388" s="4178">
        <v>2013</v>
      </c>
      <c r="B388" s="4802" t="s">
        <v>2158</v>
      </c>
      <c r="C388" s="5426" t="s">
        <v>2121</v>
      </c>
      <c r="D388" s="6050" t="s">
        <v>317</v>
      </c>
      <c r="E388" s="6674">
        <v>2.42</v>
      </c>
      <c r="F388" s="7298">
        <v>71</v>
      </c>
    </row>
    <row r="389" spans="1:6" x14ac:dyDescent="0.25">
      <c r="A389" s="4179">
        <v>2013</v>
      </c>
      <c r="B389" s="4803" t="s">
        <v>2158</v>
      </c>
      <c r="C389" s="5427" t="s">
        <v>2121</v>
      </c>
      <c r="D389" s="6051" t="s">
        <v>319</v>
      </c>
      <c r="E389" s="6675">
        <v>0.12</v>
      </c>
      <c r="F389" s="7299">
        <v>71</v>
      </c>
    </row>
    <row r="390" spans="1:6" x14ac:dyDescent="0.25">
      <c r="A390" s="4180">
        <v>2013</v>
      </c>
      <c r="B390" s="4804" t="s">
        <v>2159</v>
      </c>
      <c r="C390" s="5428" t="s">
        <v>2121</v>
      </c>
      <c r="D390" s="6052" t="s">
        <v>317</v>
      </c>
      <c r="E390" s="6676">
        <v>2.68</v>
      </c>
      <c r="F390" s="7300">
        <v>71</v>
      </c>
    </row>
    <row r="391" spans="1:6" x14ac:dyDescent="0.25">
      <c r="A391" s="4181">
        <v>2013</v>
      </c>
      <c r="B391" s="4805" t="s">
        <v>2159</v>
      </c>
      <c r="C391" s="5429" t="s">
        <v>2121</v>
      </c>
      <c r="D391" s="6053" t="s">
        <v>319</v>
      </c>
      <c r="E391" s="6677">
        <v>0.22</v>
      </c>
      <c r="F391" s="7301">
        <v>71</v>
      </c>
    </row>
    <row r="392" spans="1:6" x14ac:dyDescent="0.25">
      <c r="A392" s="4182">
        <v>2013</v>
      </c>
      <c r="B392" s="4806" t="s">
        <v>2155</v>
      </c>
      <c r="C392" s="5430" t="s">
        <v>2122</v>
      </c>
      <c r="D392" s="6054" t="s">
        <v>317</v>
      </c>
      <c r="E392" s="6678">
        <v>0.62</v>
      </c>
      <c r="F392" s="7302">
        <v>11</v>
      </c>
    </row>
    <row r="393" spans="1:6" x14ac:dyDescent="0.25">
      <c r="A393" s="4183">
        <v>2013</v>
      </c>
      <c r="B393" s="4807" t="s">
        <v>2155</v>
      </c>
      <c r="C393" s="5431" t="s">
        <v>2122</v>
      </c>
      <c r="D393" s="6055" t="s">
        <v>319</v>
      </c>
      <c r="E393" s="6679">
        <v>0.32</v>
      </c>
      <c r="F393" s="7303">
        <v>11</v>
      </c>
    </row>
    <row r="394" spans="1:6" x14ac:dyDescent="0.25">
      <c r="A394" s="4184">
        <v>2013</v>
      </c>
      <c r="B394" s="4808" t="s">
        <v>2156</v>
      </c>
      <c r="C394" s="5432" t="s">
        <v>2122</v>
      </c>
      <c r="D394" s="6056" t="s">
        <v>317</v>
      </c>
      <c r="E394" s="6680">
        <v>0.56999999999999995</v>
      </c>
      <c r="F394" s="7304">
        <v>11</v>
      </c>
    </row>
    <row r="395" spans="1:6" x14ac:dyDescent="0.25">
      <c r="A395" s="4185">
        <v>2013</v>
      </c>
      <c r="B395" s="4809" t="s">
        <v>2156</v>
      </c>
      <c r="C395" s="5433" t="s">
        <v>2122</v>
      </c>
      <c r="D395" s="6057" t="s">
        <v>319</v>
      </c>
      <c r="E395" s="6681">
        <v>0.11799999999999999</v>
      </c>
      <c r="F395" s="7305">
        <v>11</v>
      </c>
    </row>
    <row r="396" spans="1:6" x14ac:dyDescent="0.25">
      <c r="A396" s="4186">
        <v>2013</v>
      </c>
      <c r="B396" s="4810" t="s">
        <v>2157</v>
      </c>
      <c r="C396" s="5434" t="s">
        <v>2122</v>
      </c>
      <c r="D396" s="6058" t="s">
        <v>317</v>
      </c>
      <c r="E396" s="6682">
        <v>0.48499999999999999</v>
      </c>
      <c r="F396" s="7306">
        <v>11</v>
      </c>
    </row>
    <row r="397" spans="1:6" x14ac:dyDescent="0.25">
      <c r="A397" s="4187">
        <v>2013</v>
      </c>
      <c r="B397" s="4811" t="s">
        <v>2157</v>
      </c>
      <c r="C397" s="5435" t="s">
        <v>2122</v>
      </c>
      <c r="D397" s="6059" t="s">
        <v>319</v>
      </c>
      <c r="E397" s="6683">
        <v>8.7999999999999995E-2</v>
      </c>
      <c r="F397" s="7307">
        <v>11</v>
      </c>
    </row>
    <row r="398" spans="1:6" x14ac:dyDescent="0.25">
      <c r="A398" s="4188">
        <v>2013</v>
      </c>
      <c r="B398" s="4812" t="s">
        <v>2158</v>
      </c>
      <c r="C398" s="5436" t="s">
        <v>2122</v>
      </c>
      <c r="D398" s="6060" t="s">
        <v>317</v>
      </c>
      <c r="E398" s="6684">
        <v>0.78</v>
      </c>
      <c r="F398" s="7308">
        <v>11</v>
      </c>
    </row>
    <row r="399" spans="1:6" x14ac:dyDescent="0.25">
      <c r="A399" s="4189">
        <v>2013</v>
      </c>
      <c r="B399" s="4813" t="s">
        <v>2158</v>
      </c>
      <c r="C399" s="5437" t="s">
        <v>2122</v>
      </c>
      <c r="D399" s="6061" t="s">
        <v>319</v>
      </c>
      <c r="E399" s="6685">
        <v>0.158</v>
      </c>
      <c r="F399" s="7309">
        <v>11</v>
      </c>
    </row>
    <row r="400" spans="1:6" x14ac:dyDescent="0.25">
      <c r="A400" s="4190">
        <v>2013</v>
      </c>
      <c r="B400" s="4814" t="s">
        <v>2159</v>
      </c>
      <c r="C400" s="5438" t="s">
        <v>2122</v>
      </c>
      <c r="D400" s="6062" t="s">
        <v>317</v>
      </c>
      <c r="E400" s="6686">
        <v>15</v>
      </c>
      <c r="F400" s="7310">
        <v>11</v>
      </c>
    </row>
    <row r="401" spans="1:6" x14ac:dyDescent="0.25">
      <c r="A401" s="4191">
        <v>2013</v>
      </c>
      <c r="B401" s="4815" t="s">
        <v>2159</v>
      </c>
      <c r="C401" s="5439" t="s">
        <v>2122</v>
      </c>
      <c r="D401" s="6063" t="s">
        <v>319</v>
      </c>
      <c r="E401" s="6687">
        <v>2.0299999999999998</v>
      </c>
      <c r="F401" s="7311">
        <v>11</v>
      </c>
    </row>
    <row r="402" spans="1:6" x14ac:dyDescent="0.25">
      <c r="A402" s="4192">
        <v>2014</v>
      </c>
      <c r="B402" s="4816" t="s">
        <v>2170</v>
      </c>
      <c r="C402" s="5440" t="s">
        <v>2118</v>
      </c>
      <c r="D402" s="6064" t="s">
        <v>317</v>
      </c>
      <c r="E402" s="6688">
        <v>1.27</v>
      </c>
      <c r="F402" s="7312">
        <v>9</v>
      </c>
    </row>
    <row r="403" spans="1:6" x14ac:dyDescent="0.25">
      <c r="A403" s="4193">
        <v>2014</v>
      </c>
      <c r="B403" s="4817" t="s">
        <v>2170</v>
      </c>
      <c r="C403" s="5441" t="s">
        <v>2118</v>
      </c>
      <c r="D403" s="6065" t="s">
        <v>319</v>
      </c>
      <c r="E403" s="6689">
        <v>7.0000000000000007E-2</v>
      </c>
      <c r="F403" s="7313">
        <v>9</v>
      </c>
    </row>
    <row r="404" spans="1:6" x14ac:dyDescent="0.25">
      <c r="A404" s="4194">
        <v>2014</v>
      </c>
      <c r="B404" s="4818" t="s">
        <v>2171</v>
      </c>
      <c r="C404" s="5442" t="s">
        <v>2118</v>
      </c>
      <c r="D404" s="6066" t="s">
        <v>317</v>
      </c>
      <c r="E404" s="6690">
        <v>1.05</v>
      </c>
      <c r="F404" s="7314">
        <v>9</v>
      </c>
    </row>
    <row r="405" spans="1:6" x14ac:dyDescent="0.25">
      <c r="A405" s="4195">
        <v>2014</v>
      </c>
      <c r="B405" s="4819" t="s">
        <v>2171</v>
      </c>
      <c r="C405" s="5443" t="s">
        <v>2118</v>
      </c>
      <c r="D405" s="6067" t="s">
        <v>319</v>
      </c>
      <c r="E405" s="6691">
        <v>4.7E-2</v>
      </c>
      <c r="F405" s="7315">
        <v>9</v>
      </c>
    </row>
    <row r="406" spans="1:6" x14ac:dyDescent="0.25">
      <c r="A406" s="4196">
        <v>2014</v>
      </c>
      <c r="B406" s="4820" t="s">
        <v>2172</v>
      </c>
      <c r="C406" s="5444" t="s">
        <v>2118</v>
      </c>
      <c r="D406" s="6068" t="s">
        <v>317</v>
      </c>
      <c r="E406" s="6692">
        <v>2.0699999999999998</v>
      </c>
      <c r="F406" s="7316">
        <v>9</v>
      </c>
    </row>
    <row r="407" spans="1:6" x14ac:dyDescent="0.25">
      <c r="A407" s="4197">
        <v>2014</v>
      </c>
      <c r="B407" s="4821" t="s">
        <v>2172</v>
      </c>
      <c r="C407" s="5445" t="s">
        <v>2118</v>
      </c>
      <c r="D407" s="6069" t="s">
        <v>319</v>
      </c>
      <c r="E407" s="6693">
        <v>0.14000000000000001</v>
      </c>
      <c r="F407" s="7317">
        <v>9</v>
      </c>
    </row>
    <row r="408" spans="1:6" x14ac:dyDescent="0.25">
      <c r="A408" s="4198">
        <v>2014</v>
      </c>
      <c r="B408" s="4822" t="s">
        <v>2173</v>
      </c>
      <c r="C408" s="5446" t="s">
        <v>2118</v>
      </c>
      <c r="D408" s="6070" t="s">
        <v>317</v>
      </c>
      <c r="E408" s="6694">
        <v>1.06</v>
      </c>
      <c r="F408" s="7318">
        <v>9</v>
      </c>
    </row>
    <row r="409" spans="1:6" x14ac:dyDescent="0.25">
      <c r="A409" s="4199">
        <v>2014</v>
      </c>
      <c r="B409" s="4823" t="s">
        <v>2173</v>
      </c>
      <c r="C409" s="5447" t="s">
        <v>2118</v>
      </c>
      <c r="D409" s="6071" t="s">
        <v>319</v>
      </c>
      <c r="E409" s="6695">
        <v>0.1</v>
      </c>
      <c r="F409" s="7319">
        <v>9</v>
      </c>
    </row>
    <row r="410" spans="1:6" x14ac:dyDescent="0.25">
      <c r="A410" s="4200">
        <v>2014</v>
      </c>
      <c r="B410" s="4824" t="s">
        <v>2174</v>
      </c>
      <c r="C410" s="5448" t="s">
        <v>2118</v>
      </c>
      <c r="D410" s="6072" t="s">
        <v>317</v>
      </c>
      <c r="E410" s="6696">
        <v>0.57999999999999996</v>
      </c>
      <c r="F410" s="7320">
        <v>9</v>
      </c>
    </row>
    <row r="411" spans="1:6" x14ac:dyDescent="0.25">
      <c r="A411" s="4201">
        <v>2014</v>
      </c>
      <c r="B411" s="4825" t="s">
        <v>2174</v>
      </c>
      <c r="C411" s="5449" t="s">
        <v>2118</v>
      </c>
      <c r="D411" s="6073" t="s">
        <v>319</v>
      </c>
      <c r="E411" s="6697">
        <v>0.04</v>
      </c>
      <c r="F411" s="7321">
        <v>9</v>
      </c>
    </row>
    <row r="412" spans="1:6" x14ac:dyDescent="0.25">
      <c r="A412" s="4202">
        <v>2014</v>
      </c>
      <c r="B412" s="4826" t="s">
        <v>2170</v>
      </c>
      <c r="C412" s="5450" t="s">
        <v>2119</v>
      </c>
      <c r="D412" s="6074" t="s">
        <v>317</v>
      </c>
      <c r="E412" s="6698">
        <v>1.85</v>
      </c>
      <c r="F412" s="7322">
        <v>28</v>
      </c>
    </row>
    <row r="413" spans="1:6" x14ac:dyDescent="0.25">
      <c r="A413" s="4203">
        <v>2014</v>
      </c>
      <c r="B413" s="4827" t="s">
        <v>2170</v>
      </c>
      <c r="C413" s="5451" t="s">
        <v>2119</v>
      </c>
      <c r="D413" s="6075" t="s">
        <v>319</v>
      </c>
      <c r="E413" s="6699">
        <v>5.1999999999999998E-2</v>
      </c>
      <c r="F413" s="7323">
        <v>28</v>
      </c>
    </row>
    <row r="414" spans="1:6" x14ac:dyDescent="0.25">
      <c r="A414" s="4204">
        <v>2014</v>
      </c>
      <c r="B414" s="4828" t="s">
        <v>2171</v>
      </c>
      <c r="C414" s="5452" t="s">
        <v>2119</v>
      </c>
      <c r="D414" s="6076" t="s">
        <v>317</v>
      </c>
      <c r="E414" s="6700">
        <v>1.05</v>
      </c>
      <c r="F414" s="7324">
        <v>28</v>
      </c>
    </row>
    <row r="415" spans="1:6" x14ac:dyDescent="0.25">
      <c r="A415" s="4205">
        <v>2014</v>
      </c>
      <c r="B415" s="4829" t="s">
        <v>2171</v>
      </c>
      <c r="C415" s="5453" t="s">
        <v>2119</v>
      </c>
      <c r="D415" s="6077" t="s">
        <v>319</v>
      </c>
      <c r="E415" s="6701">
        <v>2.9000000000000001E-2</v>
      </c>
      <c r="F415" s="7325">
        <v>28</v>
      </c>
    </row>
    <row r="416" spans="1:6" x14ac:dyDescent="0.25">
      <c r="A416" s="4206">
        <v>2014</v>
      </c>
      <c r="B416" s="4830" t="s">
        <v>2172</v>
      </c>
      <c r="C416" s="5454" t="s">
        <v>2119</v>
      </c>
      <c r="D416" s="6078" t="s">
        <v>317</v>
      </c>
      <c r="E416" s="6702">
        <v>2.15</v>
      </c>
      <c r="F416" s="7326">
        <v>28</v>
      </c>
    </row>
    <row r="417" spans="1:6" x14ac:dyDescent="0.25">
      <c r="A417" s="4207">
        <v>2014</v>
      </c>
      <c r="B417" s="4831" t="s">
        <v>2172</v>
      </c>
      <c r="C417" s="5455" t="s">
        <v>2119</v>
      </c>
      <c r="D417" s="6079" t="s">
        <v>319</v>
      </c>
      <c r="E417" s="6703">
        <v>6.6000000000000003E-2</v>
      </c>
      <c r="F417" s="7327">
        <v>28</v>
      </c>
    </row>
    <row r="418" spans="1:6" x14ac:dyDescent="0.25">
      <c r="A418" s="4208">
        <v>2014</v>
      </c>
      <c r="B418" s="4832" t="s">
        <v>2173</v>
      </c>
      <c r="C418" s="5456" t="s">
        <v>2119</v>
      </c>
      <c r="D418" s="6080" t="s">
        <v>317</v>
      </c>
      <c r="E418" s="6704">
        <v>1.04</v>
      </c>
      <c r="F418" s="7328">
        <v>28</v>
      </c>
    </row>
    <row r="419" spans="1:6" x14ac:dyDescent="0.25">
      <c r="A419" s="4209">
        <v>2014</v>
      </c>
      <c r="B419" s="4833" t="s">
        <v>2173</v>
      </c>
      <c r="C419" s="5457" t="s">
        <v>2119</v>
      </c>
      <c r="D419" s="6081" t="s">
        <v>319</v>
      </c>
      <c r="E419" s="6705">
        <v>3.3000000000000002E-2</v>
      </c>
      <c r="F419" s="7329">
        <v>28</v>
      </c>
    </row>
    <row r="420" spans="1:6" x14ac:dyDescent="0.25">
      <c r="A420" s="4210">
        <v>2014</v>
      </c>
      <c r="B420" s="4834" t="s">
        <v>2174</v>
      </c>
      <c r="C420" s="5458" t="s">
        <v>2119</v>
      </c>
      <c r="D420" s="6082" t="s">
        <v>317</v>
      </c>
      <c r="E420" s="6706">
        <v>0.57799999999999996</v>
      </c>
      <c r="F420" s="7330">
        <v>28</v>
      </c>
    </row>
    <row r="421" spans="1:6" x14ac:dyDescent="0.25">
      <c r="A421" s="4211">
        <v>2014</v>
      </c>
      <c r="B421" s="4835" t="s">
        <v>2174</v>
      </c>
      <c r="C421" s="5459" t="s">
        <v>2119</v>
      </c>
      <c r="D421" s="6083" t="s">
        <v>319</v>
      </c>
      <c r="E421" s="6707">
        <v>3.3000000000000002E-2</v>
      </c>
      <c r="F421" s="7331">
        <v>28</v>
      </c>
    </row>
    <row r="422" spans="1:6" x14ac:dyDescent="0.25">
      <c r="A422" s="4212">
        <v>2014</v>
      </c>
      <c r="B422" s="4836" t="s">
        <v>2170</v>
      </c>
      <c r="C422" s="5460" t="s">
        <v>2120</v>
      </c>
      <c r="D422" s="6084" t="s">
        <v>317</v>
      </c>
      <c r="E422" s="6708">
        <v>2.12</v>
      </c>
      <c r="F422" s="7332">
        <v>34</v>
      </c>
    </row>
    <row r="423" spans="1:6" x14ac:dyDescent="0.25">
      <c r="A423" s="4213">
        <v>2014</v>
      </c>
      <c r="B423" s="4837" t="s">
        <v>2170</v>
      </c>
      <c r="C423" s="5461" t="s">
        <v>2120</v>
      </c>
      <c r="D423" s="6085" t="s">
        <v>319</v>
      </c>
      <c r="E423" s="6709">
        <v>0.12</v>
      </c>
      <c r="F423" s="7333">
        <v>34</v>
      </c>
    </row>
    <row r="424" spans="1:6" x14ac:dyDescent="0.25">
      <c r="A424" s="4214">
        <v>2014</v>
      </c>
      <c r="B424" s="4838" t="s">
        <v>2171</v>
      </c>
      <c r="C424" s="5462" t="s">
        <v>2120</v>
      </c>
      <c r="D424" s="6086" t="s">
        <v>317</v>
      </c>
      <c r="E424" s="6710">
        <v>1.88</v>
      </c>
      <c r="F424" s="7334">
        <v>34</v>
      </c>
    </row>
    <row r="425" spans="1:6" x14ac:dyDescent="0.25">
      <c r="A425" s="4215">
        <v>2014</v>
      </c>
      <c r="B425" s="4839" t="s">
        <v>2171</v>
      </c>
      <c r="C425" s="5463" t="s">
        <v>2120</v>
      </c>
      <c r="D425" s="6087" t="s">
        <v>319</v>
      </c>
      <c r="E425" s="6711">
        <v>0.13</v>
      </c>
      <c r="F425" s="7335">
        <v>34</v>
      </c>
    </row>
    <row r="426" spans="1:6" x14ac:dyDescent="0.25">
      <c r="A426" s="4216">
        <v>2014</v>
      </c>
      <c r="B426" s="4840" t="s">
        <v>2172</v>
      </c>
      <c r="C426" s="5464" t="s">
        <v>2120</v>
      </c>
      <c r="D426" s="6088" t="s">
        <v>317</v>
      </c>
      <c r="E426" s="6712">
        <v>3.3</v>
      </c>
      <c r="F426" s="7336">
        <v>34</v>
      </c>
    </row>
    <row r="427" spans="1:6" x14ac:dyDescent="0.25">
      <c r="A427" s="4217">
        <v>2014</v>
      </c>
      <c r="B427" s="4841" t="s">
        <v>2172</v>
      </c>
      <c r="C427" s="5465" t="s">
        <v>2120</v>
      </c>
      <c r="D427" s="6089" t="s">
        <v>319</v>
      </c>
      <c r="E427" s="6713">
        <v>0.37</v>
      </c>
      <c r="F427" s="7337">
        <v>34</v>
      </c>
    </row>
    <row r="428" spans="1:6" x14ac:dyDescent="0.25">
      <c r="A428" s="4218">
        <v>2014</v>
      </c>
      <c r="B428" s="4842" t="s">
        <v>2173</v>
      </c>
      <c r="C428" s="5466" t="s">
        <v>2120</v>
      </c>
      <c r="D428" s="6090" t="s">
        <v>317</v>
      </c>
      <c r="E428" s="6714">
        <v>1.61</v>
      </c>
      <c r="F428" s="7338">
        <v>34</v>
      </c>
    </row>
    <row r="429" spans="1:6" x14ac:dyDescent="0.25">
      <c r="A429" s="4219">
        <v>2014</v>
      </c>
      <c r="B429" s="4843" t="s">
        <v>2173</v>
      </c>
      <c r="C429" s="5467" t="s">
        <v>2120</v>
      </c>
      <c r="D429" s="6091" t="s">
        <v>319</v>
      </c>
      <c r="E429" s="6715">
        <v>0.13200000000000001</v>
      </c>
      <c r="F429" s="7339">
        <v>34</v>
      </c>
    </row>
    <row r="430" spans="1:6" x14ac:dyDescent="0.25">
      <c r="A430" s="4220">
        <v>2014</v>
      </c>
      <c r="B430" s="4844" t="s">
        <v>2174</v>
      </c>
      <c r="C430" s="5468" t="s">
        <v>2120</v>
      </c>
      <c r="D430" s="6092" t="s">
        <v>317</v>
      </c>
      <c r="E430" s="6716">
        <v>1</v>
      </c>
      <c r="F430" s="7340">
        <v>34</v>
      </c>
    </row>
    <row r="431" spans="1:6" x14ac:dyDescent="0.25">
      <c r="A431" s="4221">
        <v>2014</v>
      </c>
      <c r="B431" s="4845" t="s">
        <v>2174</v>
      </c>
      <c r="C431" s="5469" t="s">
        <v>2120</v>
      </c>
      <c r="D431" s="6093" t="s">
        <v>319</v>
      </c>
      <c r="E431" s="6717">
        <v>0.115</v>
      </c>
      <c r="F431" s="7341">
        <v>34</v>
      </c>
    </row>
    <row r="432" spans="1:6" x14ac:dyDescent="0.25">
      <c r="A432" s="4222">
        <v>2014</v>
      </c>
      <c r="B432" s="4846" t="s">
        <v>2170</v>
      </c>
      <c r="C432" s="5470" t="s">
        <v>2121</v>
      </c>
      <c r="D432" s="6094" t="s">
        <v>317</v>
      </c>
      <c r="E432" s="6718">
        <v>2.68</v>
      </c>
      <c r="F432" s="7342">
        <v>77</v>
      </c>
    </row>
    <row r="433" spans="1:6" x14ac:dyDescent="0.25">
      <c r="A433" s="4223">
        <v>2014</v>
      </c>
      <c r="B433" s="4847" t="s">
        <v>2170</v>
      </c>
      <c r="C433" s="5471" t="s">
        <v>2121</v>
      </c>
      <c r="D433" s="6095" t="s">
        <v>319</v>
      </c>
      <c r="E433" s="6719">
        <v>0.18</v>
      </c>
      <c r="F433" s="7343">
        <v>77</v>
      </c>
    </row>
    <row r="434" spans="1:6" x14ac:dyDescent="0.25">
      <c r="A434" s="4224">
        <v>2014</v>
      </c>
      <c r="B434" s="4848" t="s">
        <v>2171</v>
      </c>
      <c r="C434" s="5472" t="s">
        <v>2121</v>
      </c>
      <c r="D434" s="6096" t="s">
        <v>317</v>
      </c>
      <c r="E434" s="6720">
        <v>2.12</v>
      </c>
      <c r="F434" s="7344">
        <v>77</v>
      </c>
    </row>
    <row r="435" spans="1:6" x14ac:dyDescent="0.25">
      <c r="A435" s="4225">
        <v>2014</v>
      </c>
      <c r="B435" s="4849" t="s">
        <v>2171</v>
      </c>
      <c r="C435" s="5473" t="s">
        <v>2121</v>
      </c>
      <c r="D435" s="6097" t="s">
        <v>319</v>
      </c>
      <c r="E435" s="6721">
        <v>0.14000000000000001</v>
      </c>
      <c r="F435" s="7345">
        <v>77</v>
      </c>
    </row>
    <row r="436" spans="1:6" x14ac:dyDescent="0.25">
      <c r="A436" s="4226">
        <v>2014</v>
      </c>
      <c r="B436" s="4850" t="s">
        <v>2172</v>
      </c>
      <c r="C436" s="5474" t="s">
        <v>2121</v>
      </c>
      <c r="D436" s="6098" t="s">
        <v>317</v>
      </c>
      <c r="E436" s="6722">
        <v>4.18</v>
      </c>
      <c r="F436" s="7346">
        <v>77</v>
      </c>
    </row>
    <row r="437" spans="1:6" x14ac:dyDescent="0.25">
      <c r="A437" s="4227">
        <v>2014</v>
      </c>
      <c r="B437" s="4851" t="s">
        <v>2172</v>
      </c>
      <c r="C437" s="5475" t="s">
        <v>2121</v>
      </c>
      <c r="D437" s="6099" t="s">
        <v>319</v>
      </c>
      <c r="E437" s="6723">
        <v>0.19</v>
      </c>
      <c r="F437" s="7347">
        <v>77</v>
      </c>
    </row>
    <row r="438" spans="1:6" x14ac:dyDescent="0.25">
      <c r="A438" s="4228">
        <v>2014</v>
      </c>
      <c r="B438" s="4852" t="s">
        <v>2173</v>
      </c>
      <c r="C438" s="5476" t="s">
        <v>2121</v>
      </c>
      <c r="D438" s="6100" t="s">
        <v>317</v>
      </c>
      <c r="E438" s="6724">
        <v>2.4</v>
      </c>
      <c r="F438" s="7348">
        <v>77</v>
      </c>
    </row>
    <row r="439" spans="1:6" x14ac:dyDescent="0.25">
      <c r="A439" s="4229">
        <v>2014</v>
      </c>
      <c r="B439" s="4853" t="s">
        <v>2173</v>
      </c>
      <c r="C439" s="5477" t="s">
        <v>2121</v>
      </c>
      <c r="D439" s="6101" t="s">
        <v>319</v>
      </c>
      <c r="E439" s="6725">
        <v>0.13</v>
      </c>
      <c r="F439" s="7349">
        <v>77</v>
      </c>
    </row>
    <row r="440" spans="1:6" x14ac:dyDescent="0.25">
      <c r="A440" s="4230">
        <v>2014</v>
      </c>
      <c r="B440" s="4854" t="s">
        <v>2174</v>
      </c>
      <c r="C440" s="5478" t="s">
        <v>2121</v>
      </c>
      <c r="D440" s="6102" t="s">
        <v>317</v>
      </c>
      <c r="E440" s="6726">
        <v>1.83</v>
      </c>
      <c r="F440" s="7350">
        <v>77</v>
      </c>
    </row>
    <row r="441" spans="1:6" x14ac:dyDescent="0.25">
      <c r="A441" s="4231">
        <v>2014</v>
      </c>
      <c r="B441" s="4855" t="s">
        <v>2174</v>
      </c>
      <c r="C441" s="5479" t="s">
        <v>2121</v>
      </c>
      <c r="D441" s="6103" t="s">
        <v>319</v>
      </c>
      <c r="E441" s="6727">
        <v>0.17</v>
      </c>
      <c r="F441" s="7351">
        <v>77</v>
      </c>
    </row>
    <row r="442" spans="1:6" x14ac:dyDescent="0.25">
      <c r="A442" s="4232">
        <v>2014</v>
      </c>
      <c r="B442" s="4856" t="s">
        <v>2170</v>
      </c>
      <c r="C442" s="5480" t="s">
        <v>2122</v>
      </c>
      <c r="D442" s="6104" t="s">
        <v>317</v>
      </c>
      <c r="E442" s="6728">
        <v>6.62</v>
      </c>
      <c r="F442" s="7352">
        <v>14</v>
      </c>
    </row>
    <row r="443" spans="1:6" x14ac:dyDescent="0.25">
      <c r="A443" s="4233">
        <v>2014</v>
      </c>
      <c r="B443" s="4857" t="s">
        <v>2170</v>
      </c>
      <c r="C443" s="5481" t="s">
        <v>2122</v>
      </c>
      <c r="D443" s="6105" t="s">
        <v>319</v>
      </c>
      <c r="E443" s="6729">
        <v>0.74</v>
      </c>
      <c r="F443" s="7353">
        <v>14</v>
      </c>
    </row>
    <row r="444" spans="1:6" x14ac:dyDescent="0.25">
      <c r="A444" s="4234">
        <v>2014</v>
      </c>
      <c r="B444" s="4858" t="s">
        <v>2171</v>
      </c>
      <c r="C444" s="5482" t="s">
        <v>2122</v>
      </c>
      <c r="D444" s="6106" t="s">
        <v>317</v>
      </c>
      <c r="E444" s="6730">
        <v>0.46899999999999997</v>
      </c>
      <c r="F444" s="7354">
        <v>14</v>
      </c>
    </row>
    <row r="445" spans="1:6" x14ac:dyDescent="0.25">
      <c r="A445" s="4235">
        <v>2014</v>
      </c>
      <c r="B445" s="4859" t="s">
        <v>2171</v>
      </c>
      <c r="C445" s="5483" t="s">
        <v>2122</v>
      </c>
      <c r="D445" s="6107" t="s">
        <v>319</v>
      </c>
      <c r="E445" s="6731">
        <v>8.3000000000000004E-2</v>
      </c>
      <c r="F445" s="7355">
        <v>14</v>
      </c>
    </row>
    <row r="446" spans="1:6" x14ac:dyDescent="0.25">
      <c r="A446" s="4236">
        <v>2014</v>
      </c>
      <c r="B446" s="4860" t="s">
        <v>2172</v>
      </c>
      <c r="C446" s="5484" t="s">
        <v>2122</v>
      </c>
      <c r="D446" s="6108" t="s">
        <v>317</v>
      </c>
      <c r="E446" s="6732">
        <v>1.19</v>
      </c>
      <c r="F446" s="7356">
        <v>14</v>
      </c>
    </row>
    <row r="447" spans="1:6" x14ac:dyDescent="0.25">
      <c r="A447" s="4237">
        <v>2014</v>
      </c>
      <c r="B447" s="4861" t="s">
        <v>2172</v>
      </c>
      <c r="C447" s="5485" t="s">
        <v>2122</v>
      </c>
      <c r="D447" s="6109" t="s">
        <v>319</v>
      </c>
      <c r="E447" s="6733">
        <v>0.26</v>
      </c>
      <c r="F447" s="7357">
        <v>14</v>
      </c>
    </row>
    <row r="448" spans="1:6" x14ac:dyDescent="0.25">
      <c r="A448" s="4238">
        <v>2014</v>
      </c>
      <c r="B448" s="4862" t="s">
        <v>2173</v>
      </c>
      <c r="C448" s="5486" t="s">
        <v>2122</v>
      </c>
      <c r="D448" s="6110" t="s">
        <v>317</v>
      </c>
      <c r="E448" s="6734">
        <v>0.43</v>
      </c>
      <c r="F448" s="7358">
        <v>14</v>
      </c>
    </row>
    <row r="449" spans="1:6" x14ac:dyDescent="0.25">
      <c r="A449" s="4239">
        <v>2014</v>
      </c>
      <c r="B449" s="4863" t="s">
        <v>2173</v>
      </c>
      <c r="C449" s="5487" t="s">
        <v>2122</v>
      </c>
      <c r="D449" s="6111" t="s">
        <v>319</v>
      </c>
      <c r="E449" s="6735">
        <v>8.5999999999999993E-2</v>
      </c>
      <c r="F449" s="7359">
        <v>14</v>
      </c>
    </row>
    <row r="450" spans="1:6" x14ac:dyDescent="0.25">
      <c r="A450" s="4240">
        <v>2014</v>
      </c>
      <c r="B450" s="4864" t="s">
        <v>2174</v>
      </c>
      <c r="C450" s="5488" t="s">
        <v>2122</v>
      </c>
      <c r="D450" s="6112" t="s">
        <v>317</v>
      </c>
      <c r="E450" s="6736">
        <v>1.48</v>
      </c>
      <c r="F450" s="7360">
        <v>14</v>
      </c>
    </row>
    <row r="451" spans="1:6" x14ac:dyDescent="0.25">
      <c r="A451" s="4241">
        <v>2014</v>
      </c>
      <c r="B451" s="4865" t="s">
        <v>2174</v>
      </c>
      <c r="C451" s="5489" t="s">
        <v>2122</v>
      </c>
      <c r="D451" s="6113" t="s">
        <v>319</v>
      </c>
      <c r="E451" s="6737">
        <v>0.308</v>
      </c>
      <c r="F451" s="7361">
        <v>14</v>
      </c>
    </row>
    <row r="452" spans="1:6" x14ac:dyDescent="0.25">
      <c r="A452" s="4242">
        <v>2015</v>
      </c>
      <c r="B452" s="4866" t="s">
        <v>2165</v>
      </c>
      <c r="C452" s="5490" t="s">
        <v>2118</v>
      </c>
      <c r="D452" s="6114" t="s">
        <v>317</v>
      </c>
      <c r="E452" s="6738">
        <v>0.96</v>
      </c>
      <c r="F452" s="7362">
        <v>9</v>
      </c>
    </row>
    <row r="453" spans="1:6" x14ac:dyDescent="0.25">
      <c r="A453" s="4243">
        <v>2015</v>
      </c>
      <c r="B453" s="4867" t="s">
        <v>2165</v>
      </c>
      <c r="C453" s="5491" t="s">
        <v>2118</v>
      </c>
      <c r="D453" s="6115" t="s">
        <v>319</v>
      </c>
      <c r="E453" s="6739">
        <v>0.04</v>
      </c>
      <c r="F453" s="7363">
        <v>9</v>
      </c>
    </row>
    <row r="454" spans="1:6" x14ac:dyDescent="0.25">
      <c r="A454" s="4244">
        <v>2015</v>
      </c>
      <c r="B454" s="4868" t="s">
        <v>2166</v>
      </c>
      <c r="C454" s="5492" t="s">
        <v>2118</v>
      </c>
      <c r="D454" s="6116" t="s">
        <v>317</v>
      </c>
      <c r="E454" s="6740">
        <v>0.78</v>
      </c>
      <c r="F454" s="7364">
        <v>9</v>
      </c>
    </row>
    <row r="455" spans="1:6" x14ac:dyDescent="0.25">
      <c r="A455" s="4245">
        <v>2015</v>
      </c>
      <c r="B455" s="4869" t="s">
        <v>2166</v>
      </c>
      <c r="C455" s="5493" t="s">
        <v>2118</v>
      </c>
      <c r="D455" s="6117" t="s">
        <v>319</v>
      </c>
      <c r="E455" s="6741">
        <v>4.2000000000000003E-2</v>
      </c>
      <c r="F455" s="7365">
        <v>9</v>
      </c>
    </row>
    <row r="456" spans="1:6" x14ac:dyDescent="0.25">
      <c r="A456" s="4246">
        <v>2015</v>
      </c>
      <c r="B456" s="4870" t="s">
        <v>2167</v>
      </c>
      <c r="C456" s="5494" t="s">
        <v>2118</v>
      </c>
      <c r="D456" s="6118" t="s">
        <v>317</v>
      </c>
      <c r="E456" s="6742">
        <v>2.1</v>
      </c>
      <c r="F456" s="7366">
        <v>9</v>
      </c>
    </row>
    <row r="457" spans="1:6" x14ac:dyDescent="0.25">
      <c r="A457" s="4247">
        <v>2015</v>
      </c>
      <c r="B457" s="4871" t="s">
        <v>2167</v>
      </c>
      <c r="C457" s="5495" t="s">
        <v>2118</v>
      </c>
      <c r="D457" s="6119" t="s">
        <v>319</v>
      </c>
      <c r="E457" s="6743">
        <v>0.1</v>
      </c>
      <c r="F457" s="7367">
        <v>9</v>
      </c>
    </row>
    <row r="458" spans="1:6" x14ac:dyDescent="0.25">
      <c r="A458" s="4248">
        <v>2015</v>
      </c>
      <c r="B458" s="4872" t="s">
        <v>2168</v>
      </c>
      <c r="C458" s="5496" t="s">
        <v>2118</v>
      </c>
      <c r="D458" s="6120" t="s">
        <v>317</v>
      </c>
      <c r="E458" s="6744">
        <v>0.57999999999999996</v>
      </c>
      <c r="F458" s="7368">
        <v>9</v>
      </c>
    </row>
    <row r="459" spans="1:6" x14ac:dyDescent="0.25">
      <c r="A459" s="4249">
        <v>2015</v>
      </c>
      <c r="B459" s="4873" t="s">
        <v>2168</v>
      </c>
      <c r="C459" s="5497" t="s">
        <v>2118</v>
      </c>
      <c r="D459" s="6121" t="s">
        <v>319</v>
      </c>
      <c r="E459" s="6745">
        <v>0.05</v>
      </c>
      <c r="F459" s="7369">
        <v>9</v>
      </c>
    </row>
    <row r="460" spans="1:6" x14ac:dyDescent="0.25">
      <c r="A460" s="4250">
        <v>2015</v>
      </c>
      <c r="B460" s="4874" t="s">
        <v>2169</v>
      </c>
      <c r="C460" s="5498" t="s">
        <v>2118</v>
      </c>
      <c r="D460" s="6122" t="s">
        <v>317</v>
      </c>
      <c r="E460" s="6746">
        <v>1.22</v>
      </c>
      <c r="F460" s="7370">
        <v>9</v>
      </c>
    </row>
    <row r="461" spans="1:6" x14ac:dyDescent="0.25">
      <c r="A461" s="4251">
        <v>2015</v>
      </c>
      <c r="B461" s="4875" t="s">
        <v>2169</v>
      </c>
      <c r="C461" s="5499" t="s">
        <v>2118</v>
      </c>
      <c r="D461" s="6123" t="s">
        <v>319</v>
      </c>
      <c r="E461" s="6747">
        <v>0.02</v>
      </c>
      <c r="F461" s="7371">
        <v>9</v>
      </c>
    </row>
    <row r="462" spans="1:6" x14ac:dyDescent="0.25">
      <c r="A462" s="4252">
        <v>2015</v>
      </c>
      <c r="B462" s="4876" t="s">
        <v>2165</v>
      </c>
      <c r="C462" s="5500" t="s">
        <v>2119</v>
      </c>
      <c r="D462" s="6124" t="s">
        <v>317</v>
      </c>
      <c r="E462" s="6748">
        <v>1.0900000000000001</v>
      </c>
      <c r="F462" s="7372">
        <v>32</v>
      </c>
    </row>
    <row r="463" spans="1:6" x14ac:dyDescent="0.25">
      <c r="A463" s="4253">
        <v>2015</v>
      </c>
      <c r="B463" s="4877" t="s">
        <v>2165</v>
      </c>
      <c r="C463" s="5501" t="s">
        <v>2119</v>
      </c>
      <c r="D463" s="6125" t="s">
        <v>319</v>
      </c>
      <c r="E463" s="6749">
        <v>3.5999999999999997E-2</v>
      </c>
      <c r="F463" s="7373">
        <v>32</v>
      </c>
    </row>
    <row r="464" spans="1:6" x14ac:dyDescent="0.25">
      <c r="A464" s="4254">
        <v>2015</v>
      </c>
      <c r="B464" s="4878" t="s">
        <v>2166</v>
      </c>
      <c r="C464" s="5502" t="s">
        <v>2119</v>
      </c>
      <c r="D464" s="6126" t="s">
        <v>317</v>
      </c>
      <c r="E464" s="6750">
        <v>0.82699999999999996</v>
      </c>
      <c r="F464" s="7374">
        <v>32</v>
      </c>
    </row>
    <row r="465" spans="1:6" x14ac:dyDescent="0.25">
      <c r="A465" s="4255">
        <v>2015</v>
      </c>
      <c r="B465" s="4879" t="s">
        <v>2166</v>
      </c>
      <c r="C465" s="5503" t="s">
        <v>2119</v>
      </c>
      <c r="D465" s="6127" t="s">
        <v>319</v>
      </c>
      <c r="E465" s="6751">
        <v>2.7E-2</v>
      </c>
      <c r="F465" s="7375">
        <v>32</v>
      </c>
    </row>
    <row r="466" spans="1:6" x14ac:dyDescent="0.25">
      <c r="A466" s="4256">
        <v>2015</v>
      </c>
      <c r="B466" s="4880" t="s">
        <v>2167</v>
      </c>
      <c r="C466" s="5504" t="s">
        <v>2119</v>
      </c>
      <c r="D466" s="6128" t="s">
        <v>317</v>
      </c>
      <c r="E466" s="6752">
        <v>2.09</v>
      </c>
      <c r="F466" s="7376">
        <v>32</v>
      </c>
    </row>
    <row r="467" spans="1:6" x14ac:dyDescent="0.25">
      <c r="A467" s="4257">
        <v>2015</v>
      </c>
      <c r="B467" s="4881" t="s">
        <v>2167</v>
      </c>
      <c r="C467" s="5505" t="s">
        <v>2119</v>
      </c>
      <c r="D467" s="6129" t="s">
        <v>319</v>
      </c>
      <c r="E467" s="6753">
        <v>7.4999999999999997E-2</v>
      </c>
      <c r="F467" s="7377">
        <v>32</v>
      </c>
    </row>
    <row r="468" spans="1:6" x14ac:dyDescent="0.25">
      <c r="A468" s="4258">
        <v>2015</v>
      </c>
      <c r="B468" s="4882" t="s">
        <v>2168</v>
      </c>
      <c r="C468" s="5506" t="s">
        <v>2119</v>
      </c>
      <c r="D468" s="6130" t="s">
        <v>317</v>
      </c>
      <c r="E468" s="6754">
        <v>0.59799999999999998</v>
      </c>
      <c r="F468" s="7378">
        <v>32</v>
      </c>
    </row>
    <row r="469" spans="1:6" x14ac:dyDescent="0.25">
      <c r="A469" s="4259">
        <v>2015</v>
      </c>
      <c r="B469" s="4883" t="s">
        <v>2168</v>
      </c>
      <c r="C469" s="5507" t="s">
        <v>2119</v>
      </c>
      <c r="D469" s="6131" t="s">
        <v>319</v>
      </c>
      <c r="E469" s="6755">
        <v>2.8000000000000001E-2</v>
      </c>
      <c r="F469" s="7379">
        <v>32</v>
      </c>
    </row>
    <row r="470" spans="1:6" x14ac:dyDescent="0.25">
      <c r="A470" s="4260">
        <v>2015</v>
      </c>
      <c r="B470" s="4884" t="s">
        <v>2169</v>
      </c>
      <c r="C470" s="5508" t="s">
        <v>2119</v>
      </c>
      <c r="D470" s="6132" t="s">
        <v>317</v>
      </c>
      <c r="E470" s="6756">
        <v>1.23</v>
      </c>
      <c r="F470" s="7380">
        <v>32</v>
      </c>
    </row>
    <row r="471" spans="1:6" x14ac:dyDescent="0.25">
      <c r="A471" s="4261">
        <v>2015</v>
      </c>
      <c r="B471" s="4885" t="s">
        <v>2169</v>
      </c>
      <c r="C471" s="5509" t="s">
        <v>2119</v>
      </c>
      <c r="D471" s="6133" t="s">
        <v>319</v>
      </c>
      <c r="E471" s="6757">
        <v>0.03</v>
      </c>
      <c r="F471" s="7381">
        <v>32</v>
      </c>
    </row>
    <row r="472" spans="1:6" x14ac:dyDescent="0.25">
      <c r="A472" s="4262">
        <v>2015</v>
      </c>
      <c r="B472" s="4886" t="s">
        <v>2165</v>
      </c>
      <c r="C472" s="5510" t="s">
        <v>2120</v>
      </c>
      <c r="D472" s="6134" t="s">
        <v>317</v>
      </c>
      <c r="E472" s="6758">
        <v>1.68</v>
      </c>
      <c r="F472" s="7382">
        <v>31</v>
      </c>
    </row>
    <row r="473" spans="1:6" x14ac:dyDescent="0.25">
      <c r="A473" s="4263">
        <v>2015</v>
      </c>
      <c r="B473" s="4887" t="s">
        <v>2165</v>
      </c>
      <c r="C473" s="5511" t="s">
        <v>2120</v>
      </c>
      <c r="D473" s="6135" t="s">
        <v>319</v>
      </c>
      <c r="E473" s="6759">
        <v>0.08</v>
      </c>
      <c r="F473" s="7383">
        <v>31</v>
      </c>
    </row>
    <row r="474" spans="1:6" x14ac:dyDescent="0.25">
      <c r="A474" s="4264">
        <v>2015</v>
      </c>
      <c r="B474" s="4888" t="s">
        <v>2166</v>
      </c>
      <c r="C474" s="5512" t="s">
        <v>2120</v>
      </c>
      <c r="D474" s="6136" t="s">
        <v>317</v>
      </c>
      <c r="E474" s="6760">
        <v>1.54</v>
      </c>
      <c r="F474" s="7384">
        <v>31</v>
      </c>
    </row>
    <row r="475" spans="1:6" x14ac:dyDescent="0.25">
      <c r="A475" s="4265">
        <v>2015</v>
      </c>
      <c r="B475" s="4889" t="s">
        <v>2166</v>
      </c>
      <c r="C475" s="5513" t="s">
        <v>2120</v>
      </c>
      <c r="D475" s="6137" t="s">
        <v>319</v>
      </c>
      <c r="E475" s="6761">
        <v>7.0000000000000007E-2</v>
      </c>
      <c r="F475" s="7385">
        <v>31</v>
      </c>
    </row>
    <row r="476" spans="1:6" x14ac:dyDescent="0.25">
      <c r="A476" s="4266">
        <v>2015</v>
      </c>
      <c r="B476" s="4890" t="s">
        <v>2167</v>
      </c>
      <c r="C476" s="5514" t="s">
        <v>2120</v>
      </c>
      <c r="D476" s="6138" t="s">
        <v>317</v>
      </c>
      <c r="E476" s="6762">
        <v>3.35</v>
      </c>
      <c r="F476" s="7386">
        <v>31</v>
      </c>
    </row>
    <row r="477" spans="1:6" x14ac:dyDescent="0.25">
      <c r="A477" s="4267">
        <v>2015</v>
      </c>
      <c r="B477" s="4891" t="s">
        <v>2167</v>
      </c>
      <c r="C477" s="5515" t="s">
        <v>2120</v>
      </c>
      <c r="D477" s="6139" t="s">
        <v>319</v>
      </c>
      <c r="E477" s="6763">
        <v>0.21</v>
      </c>
      <c r="F477" s="7387">
        <v>31</v>
      </c>
    </row>
    <row r="478" spans="1:6" x14ac:dyDescent="0.25">
      <c r="A478" s="4268">
        <v>2015</v>
      </c>
      <c r="B478" s="4892" t="s">
        <v>2168</v>
      </c>
      <c r="C478" s="5516" t="s">
        <v>2120</v>
      </c>
      <c r="D478" s="6140" t="s">
        <v>317</v>
      </c>
      <c r="E478" s="6764">
        <v>1.0900000000000001</v>
      </c>
      <c r="F478" s="7388">
        <v>31</v>
      </c>
    </row>
    <row r="479" spans="1:6" x14ac:dyDescent="0.25">
      <c r="A479" s="4269">
        <v>2015</v>
      </c>
      <c r="B479" s="4893" t="s">
        <v>2168</v>
      </c>
      <c r="C479" s="5517" t="s">
        <v>2120</v>
      </c>
      <c r="D479" s="6141" t="s">
        <v>319</v>
      </c>
      <c r="E479" s="6765">
        <v>0.11</v>
      </c>
      <c r="F479" s="7389">
        <v>31</v>
      </c>
    </row>
    <row r="480" spans="1:6" x14ac:dyDescent="0.25">
      <c r="A480" s="4270">
        <v>2015</v>
      </c>
      <c r="B480" s="4894" t="s">
        <v>2169</v>
      </c>
      <c r="C480" s="5518" t="s">
        <v>2120</v>
      </c>
      <c r="D480" s="6142" t="s">
        <v>317</v>
      </c>
      <c r="E480" s="6766">
        <v>2.1</v>
      </c>
      <c r="F480" s="7390">
        <v>31</v>
      </c>
    </row>
    <row r="481" spans="1:6" x14ac:dyDescent="0.25">
      <c r="A481" s="4271">
        <v>2015</v>
      </c>
      <c r="B481" s="4895" t="s">
        <v>2169</v>
      </c>
      <c r="C481" s="5519" t="s">
        <v>2120</v>
      </c>
      <c r="D481" s="6143" t="s">
        <v>319</v>
      </c>
      <c r="E481" s="6767">
        <v>0.1</v>
      </c>
      <c r="F481" s="7391">
        <v>31</v>
      </c>
    </row>
    <row r="482" spans="1:6" x14ac:dyDescent="0.25">
      <c r="A482" s="4272">
        <v>2015</v>
      </c>
      <c r="B482" s="4896" t="s">
        <v>2165</v>
      </c>
      <c r="C482" s="5520" t="s">
        <v>2121</v>
      </c>
      <c r="D482" s="6144" t="s">
        <v>317</v>
      </c>
      <c r="E482" s="6768">
        <v>1.83</v>
      </c>
      <c r="F482" s="7392">
        <v>76</v>
      </c>
    </row>
    <row r="483" spans="1:6" x14ac:dyDescent="0.25">
      <c r="A483" s="4273">
        <v>2015</v>
      </c>
      <c r="B483" s="4897" t="s">
        <v>2165</v>
      </c>
      <c r="C483" s="5521" t="s">
        <v>2121</v>
      </c>
      <c r="D483" s="6145" t="s">
        <v>319</v>
      </c>
      <c r="E483" s="6769">
        <v>0.13900000000000001</v>
      </c>
      <c r="F483" s="7393">
        <v>76</v>
      </c>
    </row>
    <row r="484" spans="1:6" x14ac:dyDescent="0.25">
      <c r="A484" s="4274">
        <v>2015</v>
      </c>
      <c r="B484" s="4898" t="s">
        <v>2166</v>
      </c>
      <c r="C484" s="5522" t="s">
        <v>2121</v>
      </c>
      <c r="D484" s="6146" t="s">
        <v>317</v>
      </c>
      <c r="E484" s="6770">
        <v>1.85</v>
      </c>
      <c r="F484" s="7394">
        <v>76</v>
      </c>
    </row>
    <row r="485" spans="1:6" x14ac:dyDescent="0.25">
      <c r="A485" s="4275">
        <v>2015</v>
      </c>
      <c r="B485" s="4899" t="s">
        <v>2166</v>
      </c>
      <c r="C485" s="5523" t="s">
        <v>2121</v>
      </c>
      <c r="D485" s="6147" t="s">
        <v>319</v>
      </c>
      <c r="E485" s="6771">
        <v>0.11</v>
      </c>
      <c r="F485" s="7395">
        <v>76</v>
      </c>
    </row>
    <row r="486" spans="1:6" x14ac:dyDescent="0.25">
      <c r="A486" s="4276">
        <v>2015</v>
      </c>
      <c r="B486" s="4900" t="s">
        <v>2167</v>
      </c>
      <c r="C486" s="5524" t="s">
        <v>2121</v>
      </c>
      <c r="D486" s="6148" t="s">
        <v>317</v>
      </c>
      <c r="E486" s="6772">
        <v>4.3499999999999996</v>
      </c>
      <c r="F486" s="7396">
        <v>76</v>
      </c>
    </row>
    <row r="487" spans="1:6" x14ac:dyDescent="0.25">
      <c r="A487" s="4277">
        <v>2015</v>
      </c>
      <c r="B487" s="4901" t="s">
        <v>2167</v>
      </c>
      <c r="C487" s="5525" t="s">
        <v>2121</v>
      </c>
      <c r="D487" s="6149" t="s">
        <v>319</v>
      </c>
      <c r="E487" s="6773">
        <v>0.25</v>
      </c>
      <c r="F487" s="7397">
        <v>76</v>
      </c>
    </row>
    <row r="488" spans="1:6" x14ac:dyDescent="0.25">
      <c r="A488" s="4278">
        <v>2015</v>
      </c>
      <c r="B488" s="4902" t="s">
        <v>2168</v>
      </c>
      <c r="C488" s="5526" t="s">
        <v>2121</v>
      </c>
      <c r="D488" s="6150" t="s">
        <v>317</v>
      </c>
      <c r="E488" s="6774">
        <v>1.05</v>
      </c>
      <c r="F488" s="7398">
        <v>76</v>
      </c>
    </row>
    <row r="489" spans="1:6" x14ac:dyDescent="0.25">
      <c r="A489" s="4279">
        <v>2015</v>
      </c>
      <c r="B489" s="4903" t="s">
        <v>2168</v>
      </c>
      <c r="C489" s="5527" t="s">
        <v>2121</v>
      </c>
      <c r="D489" s="6151" t="s">
        <v>319</v>
      </c>
      <c r="E489" s="6775">
        <v>6.5000000000000002E-2</v>
      </c>
      <c r="F489" s="7399">
        <v>76</v>
      </c>
    </row>
    <row r="490" spans="1:6" x14ac:dyDescent="0.25">
      <c r="A490" s="4280">
        <v>2015</v>
      </c>
      <c r="B490" s="4904" t="s">
        <v>2169</v>
      </c>
      <c r="C490" s="5528" t="s">
        <v>2121</v>
      </c>
      <c r="D490" s="6152" t="s">
        <v>317</v>
      </c>
      <c r="E490" s="6776">
        <v>2.4</v>
      </c>
      <c r="F490" s="7400">
        <v>76</v>
      </c>
    </row>
    <row r="491" spans="1:6" x14ac:dyDescent="0.25">
      <c r="A491" s="4281">
        <v>2015</v>
      </c>
      <c r="B491" s="4905" t="s">
        <v>2169</v>
      </c>
      <c r="C491" s="5529" t="s">
        <v>2121</v>
      </c>
      <c r="D491" s="6153" t="s">
        <v>319</v>
      </c>
      <c r="E491" s="6777">
        <v>0.1</v>
      </c>
      <c r="F491" s="7401">
        <v>76</v>
      </c>
    </row>
    <row r="492" spans="1:6" x14ac:dyDescent="0.25">
      <c r="A492" s="4282">
        <v>2015</v>
      </c>
      <c r="B492" s="4906" t="s">
        <v>2165</v>
      </c>
      <c r="C492" s="5530" t="s">
        <v>2122</v>
      </c>
      <c r="D492" s="6154" t="s">
        <v>317</v>
      </c>
      <c r="E492" s="6778">
        <v>2</v>
      </c>
      <c r="F492" s="7402">
        <v>13</v>
      </c>
    </row>
    <row r="493" spans="1:6" x14ac:dyDescent="0.25">
      <c r="A493" s="4283">
        <v>2015</v>
      </c>
      <c r="B493" s="4907" t="s">
        <v>2165</v>
      </c>
      <c r="C493" s="5531" t="s">
        <v>2122</v>
      </c>
      <c r="D493" s="6155" t="s">
        <v>319</v>
      </c>
      <c r="E493" s="6779">
        <v>0.29499999999999998</v>
      </c>
      <c r="F493" s="7403">
        <v>13</v>
      </c>
    </row>
    <row r="494" spans="1:6" x14ac:dyDescent="0.25">
      <c r="A494" s="4284">
        <v>2015</v>
      </c>
      <c r="B494" s="4908" t="s">
        <v>2166</v>
      </c>
      <c r="C494" s="5532" t="s">
        <v>2122</v>
      </c>
      <c r="D494" s="6156" t="s">
        <v>317</v>
      </c>
      <c r="E494" s="6780">
        <v>0.45500000000000002</v>
      </c>
      <c r="F494" s="7404">
        <v>13</v>
      </c>
    </row>
    <row r="495" spans="1:6" x14ac:dyDescent="0.25">
      <c r="A495" s="4285">
        <v>2015</v>
      </c>
      <c r="B495" s="4909" t="s">
        <v>2166</v>
      </c>
      <c r="C495" s="5533" t="s">
        <v>2122</v>
      </c>
      <c r="D495" s="6157" t="s">
        <v>319</v>
      </c>
      <c r="E495" s="6781">
        <v>0.2</v>
      </c>
      <c r="F495" s="7405">
        <v>13</v>
      </c>
    </row>
    <row r="496" spans="1:6" x14ac:dyDescent="0.25">
      <c r="A496" s="4286">
        <v>2015</v>
      </c>
      <c r="B496" s="4910" t="s">
        <v>2167</v>
      </c>
      <c r="C496" s="5534" t="s">
        <v>2122</v>
      </c>
      <c r="D496" s="6158" t="s">
        <v>317</v>
      </c>
      <c r="E496" s="6782">
        <v>0.5</v>
      </c>
      <c r="F496" s="7406">
        <v>13</v>
      </c>
    </row>
    <row r="497" spans="1:6" x14ac:dyDescent="0.25">
      <c r="A497" s="4287">
        <v>2015</v>
      </c>
      <c r="B497" s="4911" t="s">
        <v>2167</v>
      </c>
      <c r="C497" s="5535" t="s">
        <v>2122</v>
      </c>
      <c r="D497" s="6159" t="s">
        <v>319</v>
      </c>
      <c r="E497" s="6783">
        <v>0.3</v>
      </c>
      <c r="F497" s="7407">
        <v>13</v>
      </c>
    </row>
    <row r="498" spans="1:6" x14ac:dyDescent="0.25">
      <c r="A498" s="4288">
        <v>2015</v>
      </c>
      <c r="B498" s="4912" t="s">
        <v>2168</v>
      </c>
      <c r="C498" s="5536" t="s">
        <v>2122</v>
      </c>
      <c r="D498" s="6160" t="s">
        <v>317</v>
      </c>
      <c r="E498" s="6784">
        <v>0.25</v>
      </c>
      <c r="F498" s="7408">
        <v>13</v>
      </c>
    </row>
    <row r="499" spans="1:6" x14ac:dyDescent="0.25">
      <c r="A499" s="4289">
        <v>2015</v>
      </c>
      <c r="B499" s="4913" t="s">
        <v>2168</v>
      </c>
      <c r="C499" s="5537" t="s">
        <v>2122</v>
      </c>
      <c r="D499" s="6161" t="s">
        <v>319</v>
      </c>
      <c r="E499" s="6785">
        <v>3.7999999999999999E-2</v>
      </c>
      <c r="F499" s="7409">
        <v>13</v>
      </c>
    </row>
    <row r="500" spans="1:6" x14ac:dyDescent="0.25">
      <c r="A500" s="4290">
        <v>2015</v>
      </c>
      <c r="B500" s="4914" t="s">
        <v>2169</v>
      </c>
      <c r="C500" s="5538" t="s">
        <v>2122</v>
      </c>
      <c r="D500" s="6162" t="s">
        <v>317</v>
      </c>
      <c r="E500" s="6786">
        <v>0.71</v>
      </c>
      <c r="F500" s="7410">
        <v>13</v>
      </c>
    </row>
    <row r="501" spans="1:6" x14ac:dyDescent="0.25">
      <c r="A501" s="4291">
        <v>2015</v>
      </c>
      <c r="B501" s="4915" t="s">
        <v>2169</v>
      </c>
      <c r="C501" s="5539" t="s">
        <v>2122</v>
      </c>
      <c r="D501" s="6163" t="s">
        <v>319</v>
      </c>
      <c r="E501" s="6787">
        <v>0.16200000000000001</v>
      </c>
      <c r="F501" s="7411">
        <v>13</v>
      </c>
    </row>
    <row r="502" spans="1:6" x14ac:dyDescent="0.25">
      <c r="A502" s="4292">
        <v>2017</v>
      </c>
      <c r="B502" s="4916" t="s">
        <v>2160</v>
      </c>
      <c r="C502" s="5540" t="s">
        <v>2118</v>
      </c>
      <c r="D502" s="6164" t="s">
        <v>317</v>
      </c>
      <c r="E502" s="6788">
        <v>1.67</v>
      </c>
      <c r="F502" s="7412">
        <v>10</v>
      </c>
    </row>
    <row r="503" spans="1:6" x14ac:dyDescent="0.25">
      <c r="A503" s="4293">
        <v>2017</v>
      </c>
      <c r="B503" s="4917" t="s">
        <v>2160</v>
      </c>
      <c r="C503" s="5541" t="s">
        <v>2118</v>
      </c>
      <c r="D503" s="6165" t="s">
        <v>319</v>
      </c>
      <c r="E503" s="6789">
        <v>0.13</v>
      </c>
      <c r="F503" s="7413">
        <v>10</v>
      </c>
    </row>
    <row r="504" spans="1:6" x14ac:dyDescent="0.25">
      <c r="A504" s="4294">
        <v>2017</v>
      </c>
      <c r="B504" s="4918" t="s">
        <v>2161</v>
      </c>
      <c r="C504" s="5542" t="s">
        <v>2118</v>
      </c>
      <c r="D504" s="6166" t="s">
        <v>317</v>
      </c>
      <c r="E504" s="6790">
        <v>1.76</v>
      </c>
      <c r="F504" s="7414">
        <v>10</v>
      </c>
    </row>
    <row r="505" spans="1:6" x14ac:dyDescent="0.25">
      <c r="A505" s="4295">
        <v>2017</v>
      </c>
      <c r="B505" s="4919" t="s">
        <v>2161</v>
      </c>
      <c r="C505" s="5543" t="s">
        <v>2118</v>
      </c>
      <c r="D505" s="6167" t="s">
        <v>319</v>
      </c>
      <c r="E505" s="6791">
        <v>0.184</v>
      </c>
      <c r="F505" s="7415">
        <v>10</v>
      </c>
    </row>
    <row r="506" spans="1:6" x14ac:dyDescent="0.25">
      <c r="A506" s="4296">
        <v>2017</v>
      </c>
      <c r="B506" s="4920" t="s">
        <v>2162</v>
      </c>
      <c r="C506" s="5544" t="s">
        <v>2118</v>
      </c>
      <c r="D506" s="6168" t="s">
        <v>317</v>
      </c>
      <c r="E506" s="6792">
        <v>2.46</v>
      </c>
      <c r="F506" s="7416">
        <v>10</v>
      </c>
    </row>
    <row r="507" spans="1:6" x14ac:dyDescent="0.25">
      <c r="A507" s="4297">
        <v>2017</v>
      </c>
      <c r="B507" s="4921" t="s">
        <v>2162</v>
      </c>
      <c r="C507" s="5545" t="s">
        <v>2118</v>
      </c>
      <c r="D507" s="6169" t="s">
        <v>319</v>
      </c>
      <c r="E507" s="6793">
        <v>7.0000000000000007E-2</v>
      </c>
      <c r="F507" s="7417">
        <v>10</v>
      </c>
    </row>
    <row r="508" spans="1:6" x14ac:dyDescent="0.25">
      <c r="A508" s="4298">
        <v>2017</v>
      </c>
      <c r="B508" s="4922" t="s">
        <v>2163</v>
      </c>
      <c r="C508" s="5546" t="s">
        <v>2118</v>
      </c>
      <c r="D508" s="6170" t="s">
        <v>317</v>
      </c>
      <c r="E508" s="6794">
        <v>3.67</v>
      </c>
      <c r="F508" s="7418">
        <v>10</v>
      </c>
    </row>
    <row r="509" spans="1:6" x14ac:dyDescent="0.25">
      <c r="A509" s="4299">
        <v>2017</v>
      </c>
      <c r="B509" s="4923" t="s">
        <v>2163</v>
      </c>
      <c r="C509" s="5547" t="s">
        <v>2118</v>
      </c>
      <c r="D509" s="6171" t="s">
        <v>319</v>
      </c>
      <c r="E509" s="6795">
        <v>0.17799999999999999</v>
      </c>
      <c r="F509" s="7419">
        <v>10</v>
      </c>
    </row>
    <row r="510" spans="1:6" x14ac:dyDescent="0.25">
      <c r="A510" s="4300">
        <v>2017</v>
      </c>
      <c r="B510" s="4924" t="s">
        <v>2164</v>
      </c>
      <c r="C510" s="5548" t="s">
        <v>2118</v>
      </c>
      <c r="D510" s="6172" t="s">
        <v>317</v>
      </c>
      <c r="E510" s="6796">
        <v>0.41799999999999998</v>
      </c>
      <c r="F510" s="7420">
        <v>10</v>
      </c>
    </row>
    <row r="511" spans="1:6" x14ac:dyDescent="0.25">
      <c r="A511" s="4301">
        <v>2017</v>
      </c>
      <c r="B511" s="4925" t="s">
        <v>2164</v>
      </c>
      <c r="C511" s="5549" t="s">
        <v>2118</v>
      </c>
      <c r="D511" s="6173" t="s">
        <v>319</v>
      </c>
      <c r="E511" s="6797">
        <v>2.1999999999999999E-2</v>
      </c>
      <c r="F511" s="7421">
        <v>10</v>
      </c>
    </row>
    <row r="512" spans="1:6" x14ac:dyDescent="0.25">
      <c r="A512" s="4302">
        <v>2017</v>
      </c>
      <c r="B512" s="4926" t="s">
        <v>2160</v>
      </c>
      <c r="C512" s="5550" t="s">
        <v>2119</v>
      </c>
      <c r="D512" s="6174" t="s">
        <v>317</v>
      </c>
      <c r="E512" s="6798">
        <v>1.71</v>
      </c>
      <c r="F512" s="7422">
        <v>30</v>
      </c>
    </row>
    <row r="513" spans="1:6" x14ac:dyDescent="0.25">
      <c r="A513" s="4303">
        <v>2017</v>
      </c>
      <c r="B513" s="4927" t="s">
        <v>2160</v>
      </c>
      <c r="C513" s="5551" t="s">
        <v>2119</v>
      </c>
      <c r="D513" s="6175" t="s">
        <v>319</v>
      </c>
      <c r="E513" s="6799">
        <v>3.2000000000000001E-2</v>
      </c>
      <c r="F513" s="7423">
        <v>30</v>
      </c>
    </row>
    <row r="514" spans="1:6" x14ac:dyDescent="0.25">
      <c r="A514" s="4304">
        <v>2017</v>
      </c>
      <c r="B514" s="4928" t="s">
        <v>2161</v>
      </c>
      <c r="C514" s="5552" t="s">
        <v>2119</v>
      </c>
      <c r="D514" s="6176" t="s">
        <v>317</v>
      </c>
      <c r="E514" s="6800">
        <v>1.9</v>
      </c>
      <c r="F514" s="7424">
        <v>30</v>
      </c>
    </row>
    <row r="515" spans="1:6" x14ac:dyDescent="0.25">
      <c r="A515" s="4305">
        <v>2017</v>
      </c>
      <c r="B515" s="4929" t="s">
        <v>2161</v>
      </c>
      <c r="C515" s="5553" t="s">
        <v>2119</v>
      </c>
      <c r="D515" s="6177" t="s">
        <v>319</v>
      </c>
      <c r="E515" s="6801">
        <v>8.4000000000000005E-2</v>
      </c>
      <c r="F515" s="7425">
        <v>30</v>
      </c>
    </row>
    <row r="516" spans="1:6" x14ac:dyDescent="0.25">
      <c r="A516" s="4306">
        <v>2017</v>
      </c>
      <c r="B516" s="4930" t="s">
        <v>2162</v>
      </c>
      <c r="C516" s="5554" t="s">
        <v>2119</v>
      </c>
      <c r="D516" s="6178" t="s">
        <v>317</v>
      </c>
      <c r="E516" s="6802">
        <v>2.37</v>
      </c>
      <c r="F516" s="7426">
        <v>30</v>
      </c>
    </row>
    <row r="517" spans="1:6" x14ac:dyDescent="0.25">
      <c r="A517" s="4307">
        <v>2017</v>
      </c>
      <c r="B517" s="4931" t="s">
        <v>2162</v>
      </c>
      <c r="C517" s="5555" t="s">
        <v>2119</v>
      </c>
      <c r="D517" s="6179" t="s">
        <v>319</v>
      </c>
      <c r="E517" s="6803">
        <v>7.6999999999999999E-2</v>
      </c>
      <c r="F517" s="7427">
        <v>30</v>
      </c>
    </row>
    <row r="518" spans="1:6" x14ac:dyDescent="0.25">
      <c r="A518" s="4308">
        <v>2017</v>
      </c>
      <c r="B518" s="4932" t="s">
        <v>2163</v>
      </c>
      <c r="C518" s="5556" t="s">
        <v>2119</v>
      </c>
      <c r="D518" s="6180" t="s">
        <v>317</v>
      </c>
      <c r="E518" s="6804">
        <v>3.87</v>
      </c>
      <c r="F518" s="7428">
        <v>30</v>
      </c>
    </row>
    <row r="519" spans="1:6" x14ac:dyDescent="0.25">
      <c r="A519" s="4309">
        <v>2017</v>
      </c>
      <c r="B519" s="4933" t="s">
        <v>2163</v>
      </c>
      <c r="C519" s="5557" t="s">
        <v>2119</v>
      </c>
      <c r="D519" s="6181" t="s">
        <v>319</v>
      </c>
      <c r="E519" s="6805">
        <v>0.11</v>
      </c>
      <c r="F519" s="7429">
        <v>30</v>
      </c>
    </row>
    <row r="520" spans="1:6" x14ac:dyDescent="0.25">
      <c r="A520" s="4310">
        <v>2017</v>
      </c>
      <c r="B520" s="4934" t="s">
        <v>2164</v>
      </c>
      <c r="C520" s="5558" t="s">
        <v>2119</v>
      </c>
      <c r="D520" s="6182" t="s">
        <v>317</v>
      </c>
      <c r="E520" s="6806">
        <v>0.46</v>
      </c>
      <c r="F520" s="7430">
        <v>30</v>
      </c>
    </row>
    <row r="521" spans="1:6" x14ac:dyDescent="0.25">
      <c r="A521" s="4311">
        <v>2017</v>
      </c>
      <c r="B521" s="4935" t="s">
        <v>2164</v>
      </c>
      <c r="C521" s="5559" t="s">
        <v>2119</v>
      </c>
      <c r="D521" s="6183" t="s">
        <v>319</v>
      </c>
      <c r="E521" s="6807">
        <v>2.5999999999999999E-2</v>
      </c>
      <c r="F521" s="7431">
        <v>30</v>
      </c>
    </row>
    <row r="522" spans="1:6" x14ac:dyDescent="0.25">
      <c r="A522" s="4312">
        <v>2017</v>
      </c>
      <c r="B522" s="4936" t="s">
        <v>2160</v>
      </c>
      <c r="C522" s="5560" t="s">
        <v>2120</v>
      </c>
      <c r="D522" s="6184" t="s">
        <v>317</v>
      </c>
      <c r="E522" s="6808">
        <v>2.82</v>
      </c>
      <c r="F522" s="7432">
        <v>25</v>
      </c>
    </row>
    <row r="523" spans="1:6" x14ac:dyDescent="0.25">
      <c r="A523" s="4313">
        <v>2017</v>
      </c>
      <c r="B523" s="4937" t="s">
        <v>2160</v>
      </c>
      <c r="C523" s="5561" t="s">
        <v>2120</v>
      </c>
      <c r="D523" s="6185" t="s">
        <v>319</v>
      </c>
      <c r="E523" s="6809">
        <v>0.23400000000000001</v>
      </c>
      <c r="F523" s="7433">
        <v>25</v>
      </c>
    </row>
    <row r="524" spans="1:6" x14ac:dyDescent="0.25">
      <c r="A524" s="4314">
        <v>2017</v>
      </c>
      <c r="B524" s="4938" t="s">
        <v>2161</v>
      </c>
      <c r="C524" s="5562" t="s">
        <v>2120</v>
      </c>
      <c r="D524" s="6186" t="s">
        <v>317</v>
      </c>
      <c r="E524" s="6810">
        <v>3.25</v>
      </c>
      <c r="F524" s="7434">
        <v>25</v>
      </c>
    </row>
    <row r="525" spans="1:6" x14ac:dyDescent="0.25">
      <c r="A525" s="4315">
        <v>2017</v>
      </c>
      <c r="B525" s="4939" t="s">
        <v>2161</v>
      </c>
      <c r="C525" s="5563" t="s">
        <v>2120</v>
      </c>
      <c r="D525" s="6187" t="s">
        <v>319</v>
      </c>
      <c r="E525" s="6811">
        <v>0.15</v>
      </c>
      <c r="F525" s="7435">
        <v>25</v>
      </c>
    </row>
    <row r="526" spans="1:6" x14ac:dyDescent="0.25">
      <c r="A526" s="4316">
        <v>2017</v>
      </c>
      <c r="B526" s="4940" t="s">
        <v>2162</v>
      </c>
      <c r="C526" s="5564" t="s">
        <v>2120</v>
      </c>
      <c r="D526" s="6188" t="s">
        <v>317</v>
      </c>
      <c r="E526" s="6812">
        <v>4.4000000000000004</v>
      </c>
      <c r="F526" s="7436">
        <v>25</v>
      </c>
    </row>
    <row r="527" spans="1:6" x14ac:dyDescent="0.25">
      <c r="A527" s="4317">
        <v>2017</v>
      </c>
      <c r="B527" s="4941" t="s">
        <v>2162</v>
      </c>
      <c r="C527" s="5565" t="s">
        <v>2120</v>
      </c>
      <c r="D527" s="6189" t="s">
        <v>319</v>
      </c>
      <c r="E527" s="6813">
        <v>0.28999999999999998</v>
      </c>
      <c r="F527" s="7437">
        <v>25</v>
      </c>
    </row>
    <row r="528" spans="1:6" x14ac:dyDescent="0.25">
      <c r="A528" s="4318">
        <v>2017</v>
      </c>
      <c r="B528" s="4942" t="s">
        <v>2163</v>
      </c>
      <c r="C528" s="5566" t="s">
        <v>2120</v>
      </c>
      <c r="D528" s="6190" t="s">
        <v>317</v>
      </c>
      <c r="E528" s="6814">
        <v>6.01</v>
      </c>
      <c r="F528" s="7438">
        <v>25</v>
      </c>
    </row>
    <row r="529" spans="1:6" x14ac:dyDescent="0.25">
      <c r="A529" s="4319">
        <v>2017</v>
      </c>
      <c r="B529" s="4943" t="s">
        <v>2163</v>
      </c>
      <c r="C529" s="5567" t="s">
        <v>2120</v>
      </c>
      <c r="D529" s="6191" t="s">
        <v>319</v>
      </c>
      <c r="E529" s="6815">
        <v>0.42</v>
      </c>
      <c r="F529" s="7439">
        <v>25</v>
      </c>
    </row>
    <row r="530" spans="1:6" x14ac:dyDescent="0.25">
      <c r="A530" s="4320">
        <v>2017</v>
      </c>
      <c r="B530" s="4944" t="s">
        <v>2164</v>
      </c>
      <c r="C530" s="5568" t="s">
        <v>2120</v>
      </c>
      <c r="D530" s="6192" t="s">
        <v>317</v>
      </c>
      <c r="E530" s="6816">
        <v>0.77400000000000002</v>
      </c>
      <c r="F530" s="7440">
        <v>25</v>
      </c>
    </row>
    <row r="531" spans="1:6" x14ac:dyDescent="0.25">
      <c r="A531" s="4321">
        <v>2017</v>
      </c>
      <c r="B531" s="4945" t="s">
        <v>2164</v>
      </c>
      <c r="C531" s="5569" t="s">
        <v>2120</v>
      </c>
      <c r="D531" s="6193" t="s">
        <v>319</v>
      </c>
      <c r="E531" s="6817">
        <v>9.6000000000000002E-2</v>
      </c>
      <c r="F531" s="7441">
        <v>25</v>
      </c>
    </row>
    <row r="532" spans="1:6" x14ac:dyDescent="0.25">
      <c r="A532" s="4322">
        <v>2017</v>
      </c>
      <c r="B532" s="4946" t="s">
        <v>2160</v>
      </c>
      <c r="C532" s="5570" t="s">
        <v>2121</v>
      </c>
      <c r="D532" s="6194" t="s">
        <v>317</v>
      </c>
      <c r="E532" s="6818">
        <v>3.7</v>
      </c>
      <c r="F532" s="7442">
        <v>81</v>
      </c>
    </row>
    <row r="533" spans="1:6" x14ac:dyDescent="0.25">
      <c r="A533" s="4323">
        <v>2017</v>
      </c>
      <c r="B533" s="4947" t="s">
        <v>2160</v>
      </c>
      <c r="C533" s="5571" t="s">
        <v>2121</v>
      </c>
      <c r="D533" s="6195" t="s">
        <v>319</v>
      </c>
      <c r="E533" s="6819">
        <v>0.13</v>
      </c>
      <c r="F533" s="7443">
        <v>81</v>
      </c>
    </row>
    <row r="534" spans="1:6" x14ac:dyDescent="0.25">
      <c r="A534" s="4324">
        <v>2017</v>
      </c>
      <c r="B534" s="4948" t="s">
        <v>2161</v>
      </c>
      <c r="C534" s="5572" t="s">
        <v>2121</v>
      </c>
      <c r="D534" s="6196" t="s">
        <v>317</v>
      </c>
      <c r="E534" s="6820">
        <v>3</v>
      </c>
      <c r="F534" s="7444">
        <v>81</v>
      </c>
    </row>
    <row r="535" spans="1:6" x14ac:dyDescent="0.25">
      <c r="A535" s="4325">
        <v>2017</v>
      </c>
      <c r="B535" s="4949" t="s">
        <v>2161</v>
      </c>
      <c r="C535" s="5573" t="s">
        <v>2121</v>
      </c>
      <c r="D535" s="6197" t="s">
        <v>319</v>
      </c>
      <c r="E535" s="6821">
        <v>0.15</v>
      </c>
      <c r="F535" s="7445">
        <v>81</v>
      </c>
    </row>
    <row r="536" spans="1:6" x14ac:dyDescent="0.25">
      <c r="A536" s="4326">
        <v>2017</v>
      </c>
      <c r="B536" s="4950" t="s">
        <v>2162</v>
      </c>
      <c r="C536" s="5574" t="s">
        <v>2121</v>
      </c>
      <c r="D536" s="6198" t="s">
        <v>317</v>
      </c>
      <c r="E536" s="6822">
        <v>4.9000000000000004</v>
      </c>
      <c r="F536" s="7446">
        <v>81</v>
      </c>
    </row>
    <row r="537" spans="1:6" x14ac:dyDescent="0.25">
      <c r="A537" s="4327">
        <v>2017</v>
      </c>
      <c r="B537" s="4951" t="s">
        <v>2162</v>
      </c>
      <c r="C537" s="5575" t="s">
        <v>2121</v>
      </c>
      <c r="D537" s="6199" t="s">
        <v>319</v>
      </c>
      <c r="E537" s="6823">
        <v>0.15</v>
      </c>
      <c r="F537" s="7447">
        <v>81</v>
      </c>
    </row>
    <row r="538" spans="1:6" x14ac:dyDescent="0.25">
      <c r="A538" s="4328">
        <v>2017</v>
      </c>
      <c r="B538" s="4952" t="s">
        <v>2163</v>
      </c>
      <c r="C538" s="5576" t="s">
        <v>2121</v>
      </c>
      <c r="D538" s="6200" t="s">
        <v>317</v>
      </c>
      <c r="E538" s="6824">
        <v>6.1</v>
      </c>
      <c r="F538" s="7448">
        <v>81</v>
      </c>
    </row>
    <row r="539" spans="1:6" x14ac:dyDescent="0.25">
      <c r="A539" s="4329">
        <v>2017</v>
      </c>
      <c r="B539" s="4953" t="s">
        <v>2163</v>
      </c>
      <c r="C539" s="5577" t="s">
        <v>2121</v>
      </c>
      <c r="D539" s="6201" t="s">
        <v>319</v>
      </c>
      <c r="E539" s="6825">
        <v>0.21</v>
      </c>
      <c r="F539" s="7449">
        <v>81</v>
      </c>
    </row>
    <row r="540" spans="1:6" x14ac:dyDescent="0.25">
      <c r="A540" s="4330">
        <v>2017</v>
      </c>
      <c r="B540" s="4954" t="s">
        <v>2164</v>
      </c>
      <c r="C540" s="5578" t="s">
        <v>2121</v>
      </c>
      <c r="D540" s="6202" t="s">
        <v>317</v>
      </c>
      <c r="E540" s="6826">
        <v>0.77500000000000002</v>
      </c>
      <c r="F540" s="7450">
        <v>81</v>
      </c>
    </row>
    <row r="541" spans="1:6" x14ac:dyDescent="0.25">
      <c r="A541" s="4331">
        <v>2017</v>
      </c>
      <c r="B541" s="4955" t="s">
        <v>2164</v>
      </c>
      <c r="C541" s="5579" t="s">
        <v>2121</v>
      </c>
      <c r="D541" s="6203" t="s">
        <v>319</v>
      </c>
      <c r="E541" s="6827">
        <v>7.0000000000000007E-2</v>
      </c>
      <c r="F541" s="7451">
        <v>81</v>
      </c>
    </row>
    <row r="542" spans="1:6" x14ac:dyDescent="0.25">
      <c r="A542" s="4332">
        <v>2017</v>
      </c>
      <c r="B542" s="4956" t="s">
        <v>2160</v>
      </c>
      <c r="C542" s="5580" t="s">
        <v>2122</v>
      </c>
      <c r="D542" s="6204" t="s">
        <v>317</v>
      </c>
      <c r="E542" s="6828">
        <v>0.79200000000000004</v>
      </c>
      <c r="F542" s="7452">
        <v>10</v>
      </c>
    </row>
    <row r="543" spans="1:6" x14ac:dyDescent="0.25">
      <c r="A543" s="4333">
        <v>2017</v>
      </c>
      <c r="B543" s="4957" t="s">
        <v>2160</v>
      </c>
      <c r="C543" s="5581" t="s">
        <v>2122</v>
      </c>
      <c r="D543" s="6205" t="s">
        <v>319</v>
      </c>
      <c r="E543" s="6829">
        <v>0.16600000000000001</v>
      </c>
      <c r="F543" s="7453">
        <v>10</v>
      </c>
    </row>
    <row r="544" spans="1:6" x14ac:dyDescent="0.25">
      <c r="A544" s="4334">
        <v>2017</v>
      </c>
      <c r="B544" s="4958" t="s">
        <v>2161</v>
      </c>
      <c r="C544" s="5582" t="s">
        <v>2122</v>
      </c>
      <c r="D544" s="6206" t="s">
        <v>317</v>
      </c>
      <c r="E544" s="6830">
        <v>0.7</v>
      </c>
      <c r="F544" s="7454">
        <v>10</v>
      </c>
    </row>
    <row r="545" spans="1:6" x14ac:dyDescent="0.25">
      <c r="A545" s="4335">
        <v>2017</v>
      </c>
      <c r="B545" s="4959" t="s">
        <v>2161</v>
      </c>
      <c r="C545" s="5583" t="s">
        <v>2122</v>
      </c>
      <c r="D545" s="6207" t="s">
        <v>319</v>
      </c>
      <c r="E545" s="6831">
        <v>0.12</v>
      </c>
      <c r="F545" s="7455">
        <v>10</v>
      </c>
    </row>
    <row r="546" spans="1:6" x14ac:dyDescent="0.25">
      <c r="A546" s="4336">
        <v>2017</v>
      </c>
      <c r="B546" s="4960" t="s">
        <v>2162</v>
      </c>
      <c r="C546" s="5584" t="s">
        <v>2122</v>
      </c>
      <c r="D546" s="6208" t="s">
        <v>317</v>
      </c>
      <c r="E546" s="6832">
        <v>0.6</v>
      </c>
      <c r="F546" s="7456">
        <v>10</v>
      </c>
    </row>
    <row r="547" spans="1:6" x14ac:dyDescent="0.25">
      <c r="A547" s="4337">
        <v>2017</v>
      </c>
      <c r="B547" s="4961" t="s">
        <v>2162</v>
      </c>
      <c r="C547" s="5585" t="s">
        <v>2122</v>
      </c>
      <c r="D547" s="6209" t="s">
        <v>319</v>
      </c>
      <c r="E547" s="6833">
        <v>0.13</v>
      </c>
      <c r="F547" s="7457">
        <v>10</v>
      </c>
    </row>
    <row r="548" spans="1:6" x14ac:dyDescent="0.25">
      <c r="A548" s="4338">
        <v>2017</v>
      </c>
      <c r="B548" s="4962" t="s">
        <v>2163</v>
      </c>
      <c r="C548" s="5586" t="s">
        <v>2122</v>
      </c>
      <c r="D548" s="6210" t="s">
        <v>317</v>
      </c>
      <c r="E548" s="6834">
        <v>2.8</v>
      </c>
      <c r="F548" s="7458">
        <v>10</v>
      </c>
    </row>
    <row r="549" spans="1:6" x14ac:dyDescent="0.25">
      <c r="A549" s="4339">
        <v>2017</v>
      </c>
      <c r="B549" s="4963" t="s">
        <v>2163</v>
      </c>
      <c r="C549" s="5587" t="s">
        <v>2122</v>
      </c>
      <c r="D549" s="6211" t="s">
        <v>319</v>
      </c>
      <c r="E549" s="6835">
        <v>0.187</v>
      </c>
      <c r="F549" s="7459">
        <v>10</v>
      </c>
    </row>
    <row r="550" spans="1:6" x14ac:dyDescent="0.25">
      <c r="A550" s="4340">
        <v>2017</v>
      </c>
      <c r="B550" s="4964" t="s">
        <v>2164</v>
      </c>
      <c r="C550" s="5588" t="s">
        <v>2122</v>
      </c>
      <c r="D550" s="6212" t="s">
        <v>317</v>
      </c>
      <c r="E550" s="6836">
        <v>0.56000000000000005</v>
      </c>
      <c r="F550" s="7460">
        <v>10</v>
      </c>
    </row>
    <row r="551" spans="1:6" x14ac:dyDescent="0.25">
      <c r="A551" s="4341">
        <v>2017</v>
      </c>
      <c r="B551" s="4965" t="s">
        <v>2164</v>
      </c>
      <c r="C551" s="5589" t="s">
        <v>2122</v>
      </c>
      <c r="D551" s="6213" t="s">
        <v>319</v>
      </c>
      <c r="E551" s="6837">
        <v>0.104</v>
      </c>
      <c r="F551" s="7461">
        <v>10</v>
      </c>
    </row>
    <row r="552" spans="1:6" x14ac:dyDescent="0.25">
      <c r="A552" s="4342">
        <v>2017</v>
      </c>
      <c r="B552" s="4966" t="s">
        <v>2170</v>
      </c>
      <c r="C552" s="5590" t="s">
        <v>2118</v>
      </c>
      <c r="D552" s="6214" t="s">
        <v>317</v>
      </c>
      <c r="E552" s="6838">
        <v>2.5299999999999998</v>
      </c>
      <c r="F552" s="7462">
        <v>12</v>
      </c>
    </row>
    <row r="553" spans="1:6" x14ac:dyDescent="0.25">
      <c r="A553" s="4343">
        <v>2017</v>
      </c>
      <c r="B553" s="4967" t="s">
        <v>2170</v>
      </c>
      <c r="C553" s="5591" t="s">
        <v>2118</v>
      </c>
      <c r="D553" s="6215" t="s">
        <v>319</v>
      </c>
      <c r="E553" s="6839">
        <v>0.223</v>
      </c>
      <c r="F553" s="7463">
        <v>12</v>
      </c>
    </row>
    <row r="554" spans="1:6" x14ac:dyDescent="0.25">
      <c r="A554" s="4344">
        <v>2017</v>
      </c>
      <c r="B554" s="4968" t="s">
        <v>2171</v>
      </c>
      <c r="C554" s="5592" t="s">
        <v>2118</v>
      </c>
      <c r="D554" s="6216" t="s">
        <v>317</v>
      </c>
      <c r="E554" s="6840">
        <v>2.9</v>
      </c>
      <c r="F554" s="7464">
        <v>12</v>
      </c>
    </row>
    <row r="555" spans="1:6" x14ac:dyDescent="0.25">
      <c r="A555" s="4345">
        <v>2017</v>
      </c>
      <c r="B555" s="4969" t="s">
        <v>2171</v>
      </c>
      <c r="C555" s="5593" t="s">
        <v>2118</v>
      </c>
      <c r="D555" s="6217" t="s">
        <v>319</v>
      </c>
      <c r="E555" s="6841">
        <v>9.9000000000000005E-2</v>
      </c>
      <c r="F555" s="7465">
        <v>12</v>
      </c>
    </row>
    <row r="556" spans="1:6" x14ac:dyDescent="0.25">
      <c r="A556" s="4346">
        <v>2017</v>
      </c>
      <c r="B556" s="4970" t="s">
        <v>2172</v>
      </c>
      <c r="C556" s="5594" t="s">
        <v>2118</v>
      </c>
      <c r="D556" s="6218" t="s">
        <v>317</v>
      </c>
      <c r="E556" s="6842">
        <v>4.71</v>
      </c>
      <c r="F556" s="7466">
        <v>12</v>
      </c>
    </row>
    <row r="557" spans="1:6" x14ac:dyDescent="0.25">
      <c r="A557" s="4347">
        <v>2017</v>
      </c>
      <c r="B557" s="4971" t="s">
        <v>2172</v>
      </c>
      <c r="C557" s="5595" t="s">
        <v>2118</v>
      </c>
      <c r="D557" s="6219" t="s">
        <v>319</v>
      </c>
      <c r="E557" s="6843">
        <v>0.46500000000000002</v>
      </c>
      <c r="F557" s="7467">
        <v>12</v>
      </c>
    </row>
    <row r="558" spans="1:6" x14ac:dyDescent="0.25">
      <c r="A558" s="4348">
        <v>2017</v>
      </c>
      <c r="B558" s="4972" t="s">
        <v>2173</v>
      </c>
      <c r="C558" s="5596" t="s">
        <v>2118</v>
      </c>
      <c r="D558" s="6220" t="s">
        <v>317</v>
      </c>
      <c r="E558" s="6844">
        <v>1.71</v>
      </c>
      <c r="F558" s="7468">
        <v>12</v>
      </c>
    </row>
    <row r="559" spans="1:6" x14ac:dyDescent="0.25">
      <c r="A559" s="4349">
        <v>2017</v>
      </c>
      <c r="B559" s="4973" t="s">
        <v>2173</v>
      </c>
      <c r="C559" s="5597" t="s">
        <v>2118</v>
      </c>
      <c r="D559" s="6221" t="s">
        <v>319</v>
      </c>
      <c r="E559" s="6845">
        <v>0.155</v>
      </c>
      <c r="F559" s="7469">
        <v>12</v>
      </c>
    </row>
    <row r="560" spans="1:6" x14ac:dyDescent="0.25">
      <c r="A560" s="4350">
        <v>2017</v>
      </c>
      <c r="B560" s="4974" t="s">
        <v>2174</v>
      </c>
      <c r="C560" s="5598" t="s">
        <v>2118</v>
      </c>
      <c r="D560" s="6222" t="s">
        <v>317</v>
      </c>
      <c r="E560" s="6846">
        <v>1.29</v>
      </c>
      <c r="F560" s="7470">
        <v>12</v>
      </c>
    </row>
    <row r="561" spans="1:6" x14ac:dyDescent="0.25">
      <c r="A561" s="4351">
        <v>2017</v>
      </c>
      <c r="B561" s="4975" t="s">
        <v>2174</v>
      </c>
      <c r="C561" s="5599" t="s">
        <v>2118</v>
      </c>
      <c r="D561" s="6223" t="s">
        <v>319</v>
      </c>
      <c r="E561" s="6847">
        <v>0.05</v>
      </c>
      <c r="F561" s="7471">
        <v>12</v>
      </c>
    </row>
    <row r="562" spans="1:6" x14ac:dyDescent="0.25">
      <c r="A562" s="4352">
        <v>2017</v>
      </c>
      <c r="B562" s="4976" t="s">
        <v>2170</v>
      </c>
      <c r="C562" s="5600" t="s">
        <v>2119</v>
      </c>
      <c r="D562" s="6224" t="s">
        <v>317</v>
      </c>
      <c r="E562" s="6848">
        <v>2.87</v>
      </c>
      <c r="F562" s="7472">
        <v>34</v>
      </c>
    </row>
    <row r="563" spans="1:6" x14ac:dyDescent="0.25">
      <c r="A563" s="4353">
        <v>2017</v>
      </c>
      <c r="B563" s="4977" t="s">
        <v>2170</v>
      </c>
      <c r="C563" s="5601" t="s">
        <v>2119</v>
      </c>
      <c r="D563" s="6225" t="s">
        <v>319</v>
      </c>
      <c r="E563" s="6849">
        <v>8.5000000000000006E-2</v>
      </c>
      <c r="F563" s="7473">
        <v>34</v>
      </c>
    </row>
    <row r="564" spans="1:6" x14ac:dyDescent="0.25">
      <c r="A564" s="4354">
        <v>2017</v>
      </c>
      <c r="B564" s="4978" t="s">
        <v>2171</v>
      </c>
      <c r="C564" s="5602" t="s">
        <v>2119</v>
      </c>
      <c r="D564" s="6226" t="s">
        <v>317</v>
      </c>
      <c r="E564" s="6850">
        <v>2.93</v>
      </c>
      <c r="F564" s="7474">
        <v>34</v>
      </c>
    </row>
    <row r="565" spans="1:6" x14ac:dyDescent="0.25">
      <c r="A565" s="4355">
        <v>2017</v>
      </c>
      <c r="B565" s="4979" t="s">
        <v>2171</v>
      </c>
      <c r="C565" s="5603" t="s">
        <v>2119</v>
      </c>
      <c r="D565" s="6227" t="s">
        <v>319</v>
      </c>
      <c r="E565" s="6851">
        <v>0.11</v>
      </c>
      <c r="F565" s="7475">
        <v>34</v>
      </c>
    </row>
    <row r="566" spans="1:6" x14ac:dyDescent="0.25">
      <c r="A566" s="4356">
        <v>2017</v>
      </c>
      <c r="B566" s="4980" t="s">
        <v>2172</v>
      </c>
      <c r="C566" s="5604" t="s">
        <v>2119</v>
      </c>
      <c r="D566" s="6228" t="s">
        <v>317</v>
      </c>
      <c r="E566" s="6852">
        <v>5.05</v>
      </c>
      <c r="F566" s="7476">
        <v>34</v>
      </c>
    </row>
    <row r="567" spans="1:6" x14ac:dyDescent="0.25">
      <c r="A567" s="4357">
        <v>2017</v>
      </c>
      <c r="B567" s="4981" t="s">
        <v>2172</v>
      </c>
      <c r="C567" s="5605" t="s">
        <v>2119</v>
      </c>
      <c r="D567" s="6229" t="s">
        <v>319</v>
      </c>
      <c r="E567" s="6853">
        <v>0.21</v>
      </c>
      <c r="F567" s="7477">
        <v>34</v>
      </c>
    </row>
    <row r="568" spans="1:6" x14ac:dyDescent="0.25">
      <c r="A568" s="4358">
        <v>2017</v>
      </c>
      <c r="B568" s="4982" t="s">
        <v>2173</v>
      </c>
      <c r="C568" s="5606" t="s">
        <v>2119</v>
      </c>
      <c r="D568" s="6230" t="s">
        <v>317</v>
      </c>
      <c r="E568" s="6854">
        <v>1.86</v>
      </c>
      <c r="F568" s="7478">
        <v>34</v>
      </c>
    </row>
    <row r="569" spans="1:6" x14ac:dyDescent="0.25">
      <c r="A569" s="4359">
        <v>2017</v>
      </c>
      <c r="B569" s="4983" t="s">
        <v>2173</v>
      </c>
      <c r="C569" s="5607" t="s">
        <v>2119</v>
      </c>
      <c r="D569" s="6231" t="s">
        <v>319</v>
      </c>
      <c r="E569" s="6855">
        <v>9.8000000000000004E-2</v>
      </c>
      <c r="F569" s="7479">
        <v>34</v>
      </c>
    </row>
    <row r="570" spans="1:6" x14ac:dyDescent="0.25">
      <c r="A570" s="4360">
        <v>2017</v>
      </c>
      <c r="B570" s="4984" t="s">
        <v>2174</v>
      </c>
      <c r="C570" s="5608" t="s">
        <v>2119</v>
      </c>
      <c r="D570" s="6232" t="s">
        <v>317</v>
      </c>
      <c r="E570" s="6856">
        <v>1.3</v>
      </c>
      <c r="F570" s="7480">
        <v>34</v>
      </c>
    </row>
    <row r="571" spans="1:6" x14ac:dyDescent="0.25">
      <c r="A571" s="4361">
        <v>2017</v>
      </c>
      <c r="B571" s="4985" t="s">
        <v>2174</v>
      </c>
      <c r="C571" s="5609" t="s">
        <v>2119</v>
      </c>
      <c r="D571" s="6233" t="s">
        <v>319</v>
      </c>
      <c r="E571" s="6857">
        <v>3.9E-2</v>
      </c>
      <c r="F571" s="7481">
        <v>34</v>
      </c>
    </row>
    <row r="572" spans="1:6" x14ac:dyDescent="0.25">
      <c r="A572" s="4362">
        <v>2017</v>
      </c>
      <c r="B572" s="4986" t="s">
        <v>2170</v>
      </c>
      <c r="C572" s="5610" t="s">
        <v>2120</v>
      </c>
      <c r="D572" s="6234" t="s">
        <v>317</v>
      </c>
      <c r="E572" s="6858">
        <v>4.3600000000000003</v>
      </c>
      <c r="F572" s="7482">
        <v>26</v>
      </c>
    </row>
    <row r="573" spans="1:6" x14ac:dyDescent="0.25">
      <c r="A573" s="4363">
        <v>2017</v>
      </c>
      <c r="B573" s="4987" t="s">
        <v>2170</v>
      </c>
      <c r="C573" s="5611" t="s">
        <v>2120</v>
      </c>
      <c r="D573" s="6235" t="s">
        <v>319</v>
      </c>
      <c r="E573" s="6859">
        <v>0.25</v>
      </c>
      <c r="F573" s="7483">
        <v>26</v>
      </c>
    </row>
    <row r="574" spans="1:6" x14ac:dyDescent="0.25">
      <c r="A574" s="4364">
        <v>2017</v>
      </c>
      <c r="B574" s="4988" t="s">
        <v>2171</v>
      </c>
      <c r="C574" s="5612" t="s">
        <v>2120</v>
      </c>
      <c r="D574" s="6236" t="s">
        <v>317</v>
      </c>
      <c r="E574" s="6860">
        <v>4.79</v>
      </c>
      <c r="F574" s="7484">
        <v>26</v>
      </c>
    </row>
    <row r="575" spans="1:6" x14ac:dyDescent="0.25">
      <c r="A575" s="4365">
        <v>2017</v>
      </c>
      <c r="B575" s="4989" t="s">
        <v>2171</v>
      </c>
      <c r="C575" s="5613" t="s">
        <v>2120</v>
      </c>
      <c r="D575" s="6237" t="s">
        <v>319</v>
      </c>
      <c r="E575" s="6861">
        <v>0.2</v>
      </c>
      <c r="F575" s="7485">
        <v>26</v>
      </c>
    </row>
    <row r="576" spans="1:6" x14ac:dyDescent="0.25">
      <c r="A576" s="4366">
        <v>2017</v>
      </c>
      <c r="B576" s="4990" t="s">
        <v>2172</v>
      </c>
      <c r="C576" s="5614" t="s">
        <v>2120</v>
      </c>
      <c r="D576" s="6238" t="s">
        <v>317</v>
      </c>
      <c r="E576" s="6862">
        <v>7.85</v>
      </c>
      <c r="F576" s="7486">
        <v>26</v>
      </c>
    </row>
    <row r="577" spans="1:6" x14ac:dyDescent="0.25">
      <c r="A577" s="4367">
        <v>2017</v>
      </c>
      <c r="B577" s="4991" t="s">
        <v>2172</v>
      </c>
      <c r="C577" s="5615" t="s">
        <v>2120</v>
      </c>
      <c r="D577" s="6239" t="s">
        <v>319</v>
      </c>
      <c r="E577" s="6863">
        <v>0.87</v>
      </c>
      <c r="F577" s="7487">
        <v>26</v>
      </c>
    </row>
    <row r="578" spans="1:6" x14ac:dyDescent="0.25">
      <c r="A578" s="4368">
        <v>2017</v>
      </c>
      <c r="B578" s="4992" t="s">
        <v>2173</v>
      </c>
      <c r="C578" s="5616" t="s">
        <v>2120</v>
      </c>
      <c r="D578" s="6240" t="s">
        <v>317</v>
      </c>
      <c r="E578" s="6864">
        <v>3.08</v>
      </c>
      <c r="F578" s="7488">
        <v>26</v>
      </c>
    </row>
    <row r="579" spans="1:6" x14ac:dyDescent="0.25">
      <c r="A579" s="4369">
        <v>2017</v>
      </c>
      <c r="B579" s="4993" t="s">
        <v>2173</v>
      </c>
      <c r="C579" s="5617" t="s">
        <v>2120</v>
      </c>
      <c r="D579" s="6241" t="s">
        <v>319</v>
      </c>
      <c r="E579" s="6865">
        <v>0.2</v>
      </c>
      <c r="F579" s="7489">
        <v>26</v>
      </c>
    </row>
    <row r="580" spans="1:6" x14ac:dyDescent="0.25">
      <c r="A580" s="4370">
        <v>2017</v>
      </c>
      <c r="B580" s="4994" t="s">
        <v>2174</v>
      </c>
      <c r="C580" s="5618" t="s">
        <v>2120</v>
      </c>
      <c r="D580" s="6242" t="s">
        <v>317</v>
      </c>
      <c r="E580" s="6866">
        <v>2.2599999999999998</v>
      </c>
      <c r="F580" s="7490">
        <v>26</v>
      </c>
    </row>
    <row r="581" spans="1:6" x14ac:dyDescent="0.25">
      <c r="A581" s="4371">
        <v>2017</v>
      </c>
      <c r="B581" s="4995" t="s">
        <v>2174</v>
      </c>
      <c r="C581" s="5619" t="s">
        <v>2120</v>
      </c>
      <c r="D581" s="6243" t="s">
        <v>319</v>
      </c>
      <c r="E581" s="6867">
        <v>0.13800000000000001</v>
      </c>
      <c r="F581" s="7491">
        <v>26</v>
      </c>
    </row>
    <row r="582" spans="1:6" x14ac:dyDescent="0.25">
      <c r="A582" s="4372">
        <v>2017</v>
      </c>
      <c r="B582" s="4996" t="s">
        <v>2170</v>
      </c>
      <c r="C582" s="5620" t="s">
        <v>2121</v>
      </c>
      <c r="D582" s="6244" t="s">
        <v>317</v>
      </c>
      <c r="E582" s="6868">
        <v>4.46</v>
      </c>
      <c r="F582" s="7492">
        <v>77</v>
      </c>
    </row>
    <row r="583" spans="1:6" x14ac:dyDescent="0.25">
      <c r="A583" s="4373">
        <v>2017</v>
      </c>
      <c r="B583" s="4997" t="s">
        <v>2170</v>
      </c>
      <c r="C583" s="5621" t="s">
        <v>2121</v>
      </c>
      <c r="D583" s="6245" t="s">
        <v>319</v>
      </c>
      <c r="E583" s="6869">
        <v>0.14000000000000001</v>
      </c>
      <c r="F583" s="7493">
        <v>77</v>
      </c>
    </row>
    <row r="584" spans="1:6" x14ac:dyDescent="0.25">
      <c r="A584" s="4374">
        <v>2017</v>
      </c>
      <c r="B584" s="4998" t="s">
        <v>2171</v>
      </c>
      <c r="C584" s="5622" t="s">
        <v>2121</v>
      </c>
      <c r="D584" s="6246" t="s">
        <v>317</v>
      </c>
      <c r="E584" s="6870">
        <v>5.3</v>
      </c>
      <c r="F584" s="7494">
        <v>77</v>
      </c>
    </row>
    <row r="585" spans="1:6" x14ac:dyDescent="0.25">
      <c r="A585" s="4375">
        <v>2017</v>
      </c>
      <c r="B585" s="4999" t="s">
        <v>2171</v>
      </c>
      <c r="C585" s="5623" t="s">
        <v>2121</v>
      </c>
      <c r="D585" s="6247" t="s">
        <v>319</v>
      </c>
      <c r="E585" s="6871">
        <v>0.21</v>
      </c>
      <c r="F585" s="7495">
        <v>77</v>
      </c>
    </row>
    <row r="586" spans="1:6" x14ac:dyDescent="0.25">
      <c r="A586" s="4376">
        <v>2017</v>
      </c>
      <c r="B586" s="5000" t="s">
        <v>2172</v>
      </c>
      <c r="C586" s="5624" t="s">
        <v>2121</v>
      </c>
      <c r="D586" s="6248" t="s">
        <v>317</v>
      </c>
      <c r="E586" s="6872">
        <v>9.48</v>
      </c>
      <c r="F586" s="7496">
        <v>77</v>
      </c>
    </row>
    <row r="587" spans="1:6" x14ac:dyDescent="0.25">
      <c r="A587" s="4377">
        <v>2017</v>
      </c>
      <c r="B587" s="5001" t="s">
        <v>2172</v>
      </c>
      <c r="C587" s="5625" t="s">
        <v>2121</v>
      </c>
      <c r="D587" s="6249" t="s">
        <v>319</v>
      </c>
      <c r="E587" s="6873">
        <v>0.38</v>
      </c>
      <c r="F587" s="7497">
        <v>77</v>
      </c>
    </row>
    <row r="588" spans="1:6" x14ac:dyDescent="0.25">
      <c r="A588" s="4378">
        <v>2017</v>
      </c>
      <c r="B588" s="5002" t="s">
        <v>2173</v>
      </c>
      <c r="C588" s="5626" t="s">
        <v>2121</v>
      </c>
      <c r="D588" s="6250" t="s">
        <v>317</v>
      </c>
      <c r="E588" s="6874">
        <v>3.03</v>
      </c>
      <c r="F588" s="7498">
        <v>77</v>
      </c>
    </row>
    <row r="589" spans="1:6" x14ac:dyDescent="0.25">
      <c r="A589" s="4379">
        <v>2017</v>
      </c>
      <c r="B589" s="5003" t="s">
        <v>2173</v>
      </c>
      <c r="C589" s="5627" t="s">
        <v>2121</v>
      </c>
      <c r="D589" s="6251" t="s">
        <v>319</v>
      </c>
      <c r="E589" s="6875">
        <v>0.12</v>
      </c>
      <c r="F589" s="7499">
        <v>77</v>
      </c>
    </row>
    <row r="590" spans="1:6" x14ac:dyDescent="0.25">
      <c r="A590" s="4380">
        <v>2017</v>
      </c>
      <c r="B590" s="5004" t="s">
        <v>2174</v>
      </c>
      <c r="C590" s="5628" t="s">
        <v>2121</v>
      </c>
      <c r="D590" s="6252" t="s">
        <v>317</v>
      </c>
      <c r="E590" s="6876">
        <v>2.78</v>
      </c>
      <c r="F590" s="7500">
        <v>77</v>
      </c>
    </row>
    <row r="591" spans="1:6" x14ac:dyDescent="0.25">
      <c r="A591" s="4381">
        <v>2017</v>
      </c>
      <c r="B591" s="5005" t="s">
        <v>2174</v>
      </c>
      <c r="C591" s="5629" t="s">
        <v>2121</v>
      </c>
      <c r="D591" s="6253" t="s">
        <v>319</v>
      </c>
      <c r="E591" s="6877">
        <v>9.1999999999999998E-2</v>
      </c>
      <c r="F591" s="7501">
        <v>77</v>
      </c>
    </row>
    <row r="592" spans="1:6" x14ac:dyDescent="0.25">
      <c r="A592" s="4382">
        <v>2017</v>
      </c>
      <c r="B592" s="5006" t="s">
        <v>2170</v>
      </c>
      <c r="C592" s="5630" t="s">
        <v>2122</v>
      </c>
      <c r="D592" s="6254" t="s">
        <v>317</v>
      </c>
      <c r="E592" s="6878">
        <v>2.7</v>
      </c>
      <c r="F592" s="7502">
        <v>13</v>
      </c>
    </row>
    <row r="593" spans="1:6" x14ac:dyDescent="0.25">
      <c r="A593" s="4383">
        <v>2017</v>
      </c>
      <c r="B593" s="5007" t="s">
        <v>2170</v>
      </c>
      <c r="C593" s="5631" t="s">
        <v>2122</v>
      </c>
      <c r="D593" s="6255" t="s">
        <v>319</v>
      </c>
      <c r="E593" s="6879">
        <v>0.34799999999999998</v>
      </c>
      <c r="F593" s="7503">
        <v>13</v>
      </c>
    </row>
    <row r="594" spans="1:6" x14ac:dyDescent="0.25">
      <c r="A594" s="4384">
        <v>2017</v>
      </c>
      <c r="B594" s="5008" t="s">
        <v>2171</v>
      </c>
      <c r="C594" s="5632" t="s">
        <v>2122</v>
      </c>
      <c r="D594" s="6256" t="s">
        <v>317</v>
      </c>
      <c r="E594" s="6880">
        <v>1.02</v>
      </c>
      <c r="F594" s="7504">
        <v>13</v>
      </c>
    </row>
    <row r="595" spans="1:6" x14ac:dyDescent="0.25">
      <c r="A595" s="4385">
        <v>2017</v>
      </c>
      <c r="B595" s="5009" t="s">
        <v>2171</v>
      </c>
      <c r="C595" s="5633" t="s">
        <v>2122</v>
      </c>
      <c r="D595" s="6257" t="s">
        <v>319</v>
      </c>
      <c r="E595" s="6881">
        <v>0.19</v>
      </c>
      <c r="F595" s="7505">
        <v>13</v>
      </c>
    </row>
    <row r="596" spans="1:6" x14ac:dyDescent="0.25">
      <c r="A596" s="4386">
        <v>2017</v>
      </c>
      <c r="B596" s="5010" t="s">
        <v>2172</v>
      </c>
      <c r="C596" s="5634" t="s">
        <v>2122</v>
      </c>
      <c r="D596" s="6258" t="s">
        <v>317</v>
      </c>
      <c r="E596" s="6882">
        <v>0.52500000000000002</v>
      </c>
      <c r="F596" s="7506">
        <v>13</v>
      </c>
    </row>
    <row r="597" spans="1:6" x14ac:dyDescent="0.25">
      <c r="A597" s="4387">
        <v>2017</v>
      </c>
      <c r="B597" s="5011" t="s">
        <v>2172</v>
      </c>
      <c r="C597" s="5635" t="s">
        <v>2122</v>
      </c>
      <c r="D597" s="6259" t="s">
        <v>319</v>
      </c>
      <c r="E597" s="6883">
        <v>7.0000000000000007E-2</v>
      </c>
      <c r="F597" s="7507">
        <v>13</v>
      </c>
    </row>
    <row r="598" spans="1:6" x14ac:dyDescent="0.25">
      <c r="A598" s="4388">
        <v>2017</v>
      </c>
      <c r="B598" s="5012" t="s">
        <v>2173</v>
      </c>
      <c r="C598" s="5636" t="s">
        <v>2122</v>
      </c>
      <c r="D598" s="6260" t="s">
        <v>317</v>
      </c>
      <c r="E598" s="6884">
        <v>0.55000000000000004</v>
      </c>
      <c r="F598" s="7508">
        <v>13</v>
      </c>
    </row>
    <row r="599" spans="1:6" x14ac:dyDescent="0.25">
      <c r="A599" s="4389">
        <v>2017</v>
      </c>
      <c r="B599" s="5013" t="s">
        <v>2173</v>
      </c>
      <c r="C599" s="5637" t="s">
        <v>2122</v>
      </c>
      <c r="D599" s="6261" t="s">
        <v>319</v>
      </c>
      <c r="E599" s="6885">
        <v>7.5999999999999998E-2</v>
      </c>
      <c r="F599" s="7509">
        <v>13</v>
      </c>
    </row>
    <row r="600" spans="1:6" x14ac:dyDescent="0.25">
      <c r="A600" s="4390">
        <v>2017</v>
      </c>
      <c r="B600" s="5014" t="s">
        <v>2174</v>
      </c>
      <c r="C600" s="5638" t="s">
        <v>2122</v>
      </c>
      <c r="D600" s="6262" t="s">
        <v>317</v>
      </c>
      <c r="E600" s="6886">
        <v>0.44600000000000001</v>
      </c>
      <c r="F600" s="7510">
        <v>13</v>
      </c>
    </row>
    <row r="601" spans="1:6" x14ac:dyDescent="0.25">
      <c r="A601" s="4391">
        <v>2017</v>
      </c>
      <c r="B601" s="5015" t="s">
        <v>2174</v>
      </c>
      <c r="C601" s="5639" t="s">
        <v>2122</v>
      </c>
      <c r="D601" s="6263" t="s">
        <v>319</v>
      </c>
      <c r="E601" s="6887">
        <v>5.8999999999999997E-2</v>
      </c>
      <c r="F601" s="7511">
        <v>13</v>
      </c>
    </row>
    <row r="602" spans="1:6" x14ac:dyDescent="0.25">
      <c r="A602" s="4392">
        <v>2016</v>
      </c>
      <c r="B602" s="5016" t="s">
        <v>2112</v>
      </c>
      <c r="C602" s="5640" t="s">
        <v>2118</v>
      </c>
      <c r="D602" s="6264" t="s">
        <v>317</v>
      </c>
      <c r="E602" s="6888">
        <v>0.82</v>
      </c>
      <c r="F602" s="7512">
        <v>14</v>
      </c>
    </row>
    <row r="603" spans="1:6" x14ac:dyDescent="0.25">
      <c r="A603" s="4393">
        <v>2016</v>
      </c>
      <c r="B603" s="5017" t="s">
        <v>2112</v>
      </c>
      <c r="C603" s="5641" t="s">
        <v>2120</v>
      </c>
      <c r="D603" s="6265" t="s">
        <v>317</v>
      </c>
      <c r="E603" s="6889">
        <v>1.51</v>
      </c>
      <c r="F603" s="7513">
        <v>16</v>
      </c>
    </row>
    <row r="604" spans="1:6" x14ac:dyDescent="0.25">
      <c r="A604" s="4394">
        <v>2016</v>
      </c>
      <c r="B604" s="5018" t="s">
        <v>2112</v>
      </c>
      <c r="C604" s="5642" t="s">
        <v>2121</v>
      </c>
      <c r="D604" s="6266" t="s">
        <v>317</v>
      </c>
      <c r="E604" s="6890">
        <v>2.2000000000000002</v>
      </c>
      <c r="F604" s="7514">
        <v>45</v>
      </c>
    </row>
    <row r="605" spans="1:6" x14ac:dyDescent="0.25">
      <c r="A605" s="4395">
        <v>2016</v>
      </c>
      <c r="B605" s="5019" t="s">
        <v>2112</v>
      </c>
      <c r="C605" s="5643" t="s">
        <v>2122</v>
      </c>
      <c r="D605" s="6267" t="s">
        <v>317</v>
      </c>
      <c r="E605" s="6891">
        <v>0.17</v>
      </c>
      <c r="F605" s="7515">
        <v>5</v>
      </c>
    </row>
    <row r="606" spans="1:6" x14ac:dyDescent="0.25">
      <c r="A606" s="4396">
        <v>2015</v>
      </c>
      <c r="B606" s="5020" t="s">
        <v>2111</v>
      </c>
      <c r="C606" s="5644" t="s">
        <v>2118</v>
      </c>
      <c r="D606" s="6268" t="s">
        <v>317</v>
      </c>
      <c r="E606" s="6892">
        <v>0.72</v>
      </c>
      <c r="F606" s="7516">
        <v>12</v>
      </c>
    </row>
    <row r="607" spans="1:6" x14ac:dyDescent="0.25">
      <c r="A607" s="4397">
        <v>2015</v>
      </c>
      <c r="B607" s="5021" t="s">
        <v>2111</v>
      </c>
      <c r="C607" s="5645" t="s">
        <v>2120</v>
      </c>
      <c r="D607" s="6269" t="s">
        <v>317</v>
      </c>
      <c r="E607" s="6893">
        <v>1.07</v>
      </c>
      <c r="F607" s="7517">
        <v>17</v>
      </c>
    </row>
    <row r="608" spans="1:6" x14ac:dyDescent="0.25">
      <c r="A608" s="4398">
        <v>2015</v>
      </c>
      <c r="B608" s="5022" t="s">
        <v>2111</v>
      </c>
      <c r="C608" s="5646" t="s">
        <v>2121</v>
      </c>
      <c r="D608" s="6270" t="s">
        <v>317</v>
      </c>
      <c r="E608" s="6894">
        <v>1.68</v>
      </c>
      <c r="F608" s="7518">
        <v>42</v>
      </c>
    </row>
    <row r="609" spans="1:6" x14ac:dyDescent="0.25">
      <c r="A609" s="4399">
        <v>2015</v>
      </c>
      <c r="B609" s="5023" t="s">
        <v>2111</v>
      </c>
      <c r="C609" s="5647" t="s">
        <v>2122</v>
      </c>
      <c r="D609" s="6271" t="s">
        <v>317</v>
      </c>
      <c r="E609" s="6895">
        <v>1.77</v>
      </c>
      <c r="F609" s="7519">
        <v>7</v>
      </c>
    </row>
    <row r="610" spans="1:6" x14ac:dyDescent="0.25">
      <c r="A610" s="4400">
        <v>2016</v>
      </c>
      <c r="B610" s="5024" t="s">
        <v>2112</v>
      </c>
      <c r="C610" s="5648" t="s">
        <v>2118</v>
      </c>
      <c r="D610" s="6272" t="s">
        <v>319</v>
      </c>
      <c r="E610" s="6896">
        <v>0.03</v>
      </c>
      <c r="F610" s="7520">
        <v>14</v>
      </c>
    </row>
    <row r="611" spans="1:6" x14ac:dyDescent="0.25">
      <c r="A611" s="4401">
        <v>2016</v>
      </c>
      <c r="B611" s="5025" t="s">
        <v>2112</v>
      </c>
      <c r="C611" s="5649" t="s">
        <v>2120</v>
      </c>
      <c r="D611" s="6273" t="s">
        <v>319</v>
      </c>
      <c r="E611" s="6897">
        <v>0.21</v>
      </c>
      <c r="F611" s="7521">
        <v>16</v>
      </c>
    </row>
    <row r="612" spans="1:6" x14ac:dyDescent="0.25">
      <c r="A612" s="4402">
        <v>2016</v>
      </c>
      <c r="B612" s="5026" t="s">
        <v>2112</v>
      </c>
      <c r="C612" s="5650" t="s">
        <v>2121</v>
      </c>
      <c r="D612" s="6274" t="s">
        <v>319</v>
      </c>
      <c r="E612" s="6898">
        <v>0.11</v>
      </c>
      <c r="F612" s="7522">
        <v>45</v>
      </c>
    </row>
    <row r="613" spans="1:6" x14ac:dyDescent="0.25">
      <c r="A613" s="4403">
        <v>2016</v>
      </c>
      <c r="B613" s="5027" t="s">
        <v>2112</v>
      </c>
      <c r="C613" s="5651" t="s">
        <v>2122</v>
      </c>
      <c r="D613" s="6275" t="s">
        <v>319</v>
      </c>
      <c r="E613" s="6899">
        <v>0.12</v>
      </c>
      <c r="F613" s="7523">
        <v>5</v>
      </c>
    </row>
    <row r="614" spans="1:6" x14ac:dyDescent="0.25">
      <c r="A614" s="4404">
        <v>2015</v>
      </c>
      <c r="B614" s="5028" t="s">
        <v>2111</v>
      </c>
      <c r="C614" s="5652" t="s">
        <v>2118</v>
      </c>
      <c r="D614" s="6276" t="s">
        <v>319</v>
      </c>
      <c r="E614" s="6900">
        <v>0.08</v>
      </c>
      <c r="F614" s="7524">
        <v>12</v>
      </c>
    </row>
    <row r="615" spans="1:6" x14ac:dyDescent="0.25">
      <c r="A615" s="4405">
        <v>2015</v>
      </c>
      <c r="B615" s="5029" t="s">
        <v>2111</v>
      </c>
      <c r="C615" s="5653" t="s">
        <v>2120</v>
      </c>
      <c r="D615" s="6277" t="s">
        <v>319</v>
      </c>
      <c r="E615" s="6901">
        <v>0.15</v>
      </c>
      <c r="F615" s="7525">
        <v>17</v>
      </c>
    </row>
    <row r="616" spans="1:6" x14ac:dyDescent="0.25">
      <c r="A616" s="4406">
        <v>2015</v>
      </c>
      <c r="B616" s="5030" t="s">
        <v>2111</v>
      </c>
      <c r="C616" s="5654" t="s">
        <v>2121</v>
      </c>
      <c r="D616" s="6278" t="s">
        <v>319</v>
      </c>
      <c r="E616" s="6902">
        <v>0.13</v>
      </c>
      <c r="F616" s="7526">
        <v>42</v>
      </c>
    </row>
    <row r="617" spans="1:6" x14ac:dyDescent="0.25">
      <c r="A617" s="4407">
        <v>2015</v>
      </c>
      <c r="B617" s="5031" t="s">
        <v>2111</v>
      </c>
      <c r="C617" s="5655" t="s">
        <v>2122</v>
      </c>
      <c r="D617" s="6279" t="s">
        <v>319</v>
      </c>
      <c r="E617" s="6903">
        <v>0.3</v>
      </c>
      <c r="F617" s="7527">
        <v>7</v>
      </c>
    </row>
    <row r="618" spans="1:6" x14ac:dyDescent="0.25">
      <c r="A618" s="4408">
        <v>2017</v>
      </c>
      <c r="B618" s="5032" t="s">
        <v>2146</v>
      </c>
      <c r="C618" s="5656" t="s">
        <v>2118</v>
      </c>
      <c r="D618" s="6280" t="s">
        <v>317</v>
      </c>
      <c r="E618" s="6904">
        <v>1.61</v>
      </c>
      <c r="F618" s="7528">
        <v>11</v>
      </c>
    </row>
    <row r="619" spans="1:6" x14ac:dyDescent="0.25">
      <c r="A619" s="4409">
        <v>2017</v>
      </c>
      <c r="B619" s="5033" t="s">
        <v>2146</v>
      </c>
      <c r="C619" s="5657" t="s">
        <v>2120</v>
      </c>
      <c r="D619" s="6281" t="s">
        <v>317</v>
      </c>
      <c r="E619" s="6905">
        <v>2.64</v>
      </c>
      <c r="F619" s="7529">
        <v>17</v>
      </c>
    </row>
    <row r="620" spans="1:6" x14ac:dyDescent="0.25">
      <c r="A620" s="4410">
        <v>2017</v>
      </c>
      <c r="B620" s="5034" t="s">
        <v>2146</v>
      </c>
      <c r="C620" s="5658" t="s">
        <v>2121</v>
      </c>
      <c r="D620" s="6282" t="s">
        <v>317</v>
      </c>
      <c r="E620" s="6906">
        <v>5.37</v>
      </c>
      <c r="F620" s="7530">
        <v>43</v>
      </c>
    </row>
    <row r="621" spans="1:6" x14ac:dyDescent="0.25">
      <c r="A621" s="4411">
        <v>2017</v>
      </c>
      <c r="B621" s="5035" t="s">
        <v>2146</v>
      </c>
      <c r="C621" s="5659" t="s">
        <v>2138</v>
      </c>
      <c r="D621" s="6283" t="s">
        <v>317</v>
      </c>
      <c r="E621" s="6907">
        <v>0.61</v>
      </c>
      <c r="F621" s="7531">
        <v>6</v>
      </c>
    </row>
    <row r="622" spans="1:6" x14ac:dyDescent="0.25">
      <c r="A622" s="4412">
        <v>2017</v>
      </c>
      <c r="B622" s="5036" t="s">
        <v>2146</v>
      </c>
      <c r="C622" s="5660" t="s">
        <v>2118</v>
      </c>
      <c r="D622" s="6284" t="s">
        <v>319</v>
      </c>
      <c r="E622" s="6908">
        <v>0.1</v>
      </c>
      <c r="F622" s="7532">
        <v>11</v>
      </c>
    </row>
    <row r="623" spans="1:6" x14ac:dyDescent="0.25">
      <c r="A623" s="4413">
        <v>2017</v>
      </c>
      <c r="B623" s="5037" t="s">
        <v>2146</v>
      </c>
      <c r="C623" s="5661" t="s">
        <v>2120</v>
      </c>
      <c r="D623" s="6285" t="s">
        <v>319</v>
      </c>
      <c r="E623" s="6909">
        <v>0.15</v>
      </c>
      <c r="F623" s="7533">
        <v>17</v>
      </c>
    </row>
    <row r="624" spans="1:6" x14ac:dyDescent="0.25">
      <c r="A624" s="4414">
        <v>2017</v>
      </c>
      <c r="B624" s="5038" t="s">
        <v>2146</v>
      </c>
      <c r="C624" s="5662" t="s">
        <v>2121</v>
      </c>
      <c r="D624" s="6286" t="s">
        <v>319</v>
      </c>
      <c r="E624" s="6910">
        <v>0.4</v>
      </c>
      <c r="F624" s="7534">
        <v>43</v>
      </c>
    </row>
    <row r="625" spans="1:6" x14ac:dyDescent="0.25">
      <c r="A625" s="4415">
        <v>2017</v>
      </c>
      <c r="B625" s="5039" t="s">
        <v>2146</v>
      </c>
      <c r="C625" s="5663" t="s">
        <v>2138</v>
      </c>
      <c r="D625" s="6287" t="s">
        <v>319</v>
      </c>
      <c r="E625" s="6911">
        <v>0.16</v>
      </c>
      <c r="F625" s="7535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A4" workbookViewId="0">
      <selection activeCell="H76" sqref="H76"/>
    </sheetView>
  </sheetViews>
  <sheetFormatPr defaultRowHeight="15" x14ac:dyDescent="0.25"/>
  <cols>
    <col min="1" max="1" width="13.7109375" style="443" bestFit="1" customWidth="1" collapsed="1"/>
    <col min="2" max="2" width="19.42578125" style="443" bestFit="1" customWidth="1" collapsed="1"/>
    <col min="3" max="3" width="20.140625" style="443" bestFit="1" customWidth="1" collapsed="1"/>
    <col min="4" max="4" width="14.42578125" style="443" bestFit="1" customWidth="1" collapsed="1"/>
    <col min="5" max="5" width="21.140625" style="443" bestFit="1" customWidth="1" collapsed="1"/>
    <col min="6" max="6" width="23.7109375" style="443" bestFit="1" customWidth="1" collapsed="1"/>
  </cols>
  <sheetData>
    <row r="1" spans="1:6" x14ac:dyDescent="0.25">
      <c r="A1" s="7536" t="s">
        <v>2175</v>
      </c>
      <c r="B1" s="7537" t="s">
        <v>2120</v>
      </c>
      <c r="C1" s="7538" t="s">
        <v>2121</v>
      </c>
      <c r="D1" s="7539" t="s">
        <v>2122</v>
      </c>
      <c r="E1" s="7540" t="s">
        <v>2118</v>
      </c>
      <c r="F1" s="7541" t="s">
        <v>2119</v>
      </c>
    </row>
    <row r="2" spans="1:6" x14ac:dyDescent="0.25">
      <c r="A2" s="7542" t="s">
        <v>2009</v>
      </c>
      <c r="B2" s="7605">
        <v>1.81</v>
      </c>
      <c r="C2" s="7668">
        <v>2.2400000000000002</v>
      </c>
      <c r="D2" s="7731">
        <v>0.1</v>
      </c>
      <c r="E2" s="7793">
        <v>1.1000000000000001</v>
      </c>
      <c r="F2" s="7856">
        <v>1.08</v>
      </c>
    </row>
    <row r="3" spans="1:6" x14ac:dyDescent="0.25">
      <c r="A3" s="7543" t="s">
        <v>2010</v>
      </c>
      <c r="B3" s="7606">
        <v>0.89</v>
      </c>
      <c r="C3" s="7669">
        <v>1.2</v>
      </c>
      <c r="D3" s="7732">
        <v>0.37</v>
      </c>
      <c r="E3" s="7794">
        <v>0.48399999999999999</v>
      </c>
      <c r="F3" s="7857">
        <v>0.49</v>
      </c>
    </row>
    <row r="4" spans="1:6" x14ac:dyDescent="0.25">
      <c r="A4" s="7544" t="s">
        <v>2011</v>
      </c>
      <c r="B4" s="7607">
        <v>1.57</v>
      </c>
      <c r="C4" s="7670">
        <v>1.79</v>
      </c>
      <c r="D4" s="7733">
        <v>0.37</v>
      </c>
      <c r="E4" s="7795">
        <v>0.91300000000000003</v>
      </c>
      <c r="F4" s="7858">
        <v>0.91500000000000004</v>
      </c>
    </row>
    <row r="5" spans="1:6" x14ac:dyDescent="0.25">
      <c r="A5" s="7545" t="s">
        <v>2012</v>
      </c>
      <c r="B5" s="7608">
        <v>4.51</v>
      </c>
      <c r="C5" s="7671">
        <v>4.82</v>
      </c>
      <c r="D5" s="7734">
        <v>1.3</v>
      </c>
      <c r="E5" s="7796">
        <v>2.84</v>
      </c>
      <c r="F5" s="7859">
        <v>2.87</v>
      </c>
    </row>
    <row r="6" spans="1:6" x14ac:dyDescent="0.25">
      <c r="A6" s="7546" t="s">
        <v>2013</v>
      </c>
      <c r="B6" s="7609">
        <v>1.39</v>
      </c>
      <c r="C6" s="7672">
        <v>1.9</v>
      </c>
      <c r="D6" s="7735">
        <v>5</v>
      </c>
      <c r="E6" s="7797">
        <v>0.91800000000000004</v>
      </c>
      <c r="F6" s="7860">
        <v>1.34</v>
      </c>
    </row>
    <row r="7" spans="1:6" x14ac:dyDescent="0.25">
      <c r="A7" s="7547" t="s">
        <v>2032</v>
      </c>
      <c r="B7" s="7610">
        <v>4.03</v>
      </c>
      <c r="C7" s="7673">
        <v>4.87</v>
      </c>
      <c r="D7" s="7736">
        <v>12.1</v>
      </c>
      <c r="E7" s="7798">
        <v>3.1</v>
      </c>
      <c r="F7" s="7861">
        <v>4.0599999999999996</v>
      </c>
    </row>
    <row r="8" spans="1:6" x14ac:dyDescent="0.25">
      <c r="A8" s="7548" t="s">
        <v>2033</v>
      </c>
      <c r="B8" s="7611">
        <v>1.04</v>
      </c>
      <c r="C8" s="7674">
        <v>1.81</v>
      </c>
      <c r="D8" s="7737">
        <v>0.5</v>
      </c>
      <c r="E8" s="7799">
        <v>0.65</v>
      </c>
      <c r="F8" s="7862">
        <v>0.64900000000000002</v>
      </c>
    </row>
    <row r="9" spans="1:6" x14ac:dyDescent="0.25">
      <c r="A9" s="7549" t="s">
        <v>2034</v>
      </c>
      <c r="B9" s="7612">
        <v>1.1299999999999999</v>
      </c>
      <c r="C9" s="7675">
        <v>1.25</v>
      </c>
      <c r="D9" s="7738">
        <v>1.7</v>
      </c>
      <c r="E9" s="7800">
        <v>0.64</v>
      </c>
      <c r="F9" s="7863">
        <v>0.8</v>
      </c>
    </row>
    <row r="10" spans="1:6" x14ac:dyDescent="0.25">
      <c r="A10" s="7550" t="s">
        <v>2176</v>
      </c>
      <c r="B10" s="7613">
        <v>1.76</v>
      </c>
      <c r="C10" s="7676">
        <v>2.52</v>
      </c>
      <c r="D10" s="7739">
        <v>0.5</v>
      </c>
      <c r="E10" s="7801">
        <v>1.1000000000000001</v>
      </c>
      <c r="F10" s="7864">
        <v>1.08</v>
      </c>
    </row>
    <row r="11" spans="1:6" x14ac:dyDescent="0.25">
      <c r="A11" s="7551" t="s">
        <v>2177</v>
      </c>
      <c r="B11" s="7614">
        <v>1.74</v>
      </c>
      <c r="C11" s="7677">
        <v>2.17</v>
      </c>
      <c r="D11" s="7740">
        <v>0.47</v>
      </c>
      <c r="E11" s="7802">
        <v>1.06</v>
      </c>
      <c r="F11" s="7865">
        <v>1.05</v>
      </c>
    </row>
    <row r="12" spans="1:6" x14ac:dyDescent="0.25">
      <c r="A12" s="7552" t="s">
        <v>2028</v>
      </c>
      <c r="B12" s="7615">
        <v>0.71</v>
      </c>
      <c r="C12" s="7678">
        <v>0.88</v>
      </c>
      <c r="D12" s="7741">
        <v>0.255</v>
      </c>
      <c r="E12" s="7803">
        <v>0.45</v>
      </c>
      <c r="F12" s="7866">
        <v>0.42499999999999999</v>
      </c>
    </row>
    <row r="13" spans="1:6" x14ac:dyDescent="0.25">
      <c r="A13" s="7553" t="s">
        <v>2178</v>
      </c>
      <c r="B13" s="7616">
        <v>1.71</v>
      </c>
      <c r="C13" s="7679">
        <v>2.5</v>
      </c>
      <c r="D13" s="7742">
        <v>0.6</v>
      </c>
      <c r="E13" s="7804">
        <v>1.0900000000000001</v>
      </c>
      <c r="F13" s="7867">
        <v>1.0900000000000001</v>
      </c>
    </row>
    <row r="14" spans="1:6" x14ac:dyDescent="0.25">
      <c r="A14" s="7554" t="s">
        <v>2029</v>
      </c>
      <c r="B14" s="7617">
        <v>4.1100000000000003</v>
      </c>
      <c r="C14" s="7680">
        <v>4.41</v>
      </c>
      <c r="D14" s="7743">
        <v>1.1000000000000001</v>
      </c>
      <c r="E14" s="7805">
        <v>2.5</v>
      </c>
      <c r="F14" s="7868">
        <v>2.48</v>
      </c>
    </row>
    <row r="15" spans="1:6" x14ac:dyDescent="0.25">
      <c r="A15" s="7555" t="s">
        <v>2030</v>
      </c>
      <c r="B15" s="7618">
        <v>4.0999999999999996</v>
      </c>
      <c r="C15" s="7681">
        <v>4.4000000000000004</v>
      </c>
      <c r="D15" s="7744">
        <v>3.41</v>
      </c>
      <c r="E15" s="7806">
        <v>2.77</v>
      </c>
      <c r="F15" s="7869">
        <v>2.9</v>
      </c>
    </row>
    <row r="16" spans="1:6" x14ac:dyDescent="0.25">
      <c r="A16" s="7556" t="s">
        <v>2031</v>
      </c>
      <c r="B16" s="7619">
        <v>0.85</v>
      </c>
      <c r="C16" s="7682">
        <v>1.3</v>
      </c>
      <c r="D16" s="7745">
        <v>0.44</v>
      </c>
      <c r="E16" s="7807">
        <v>0.52800000000000002</v>
      </c>
      <c r="F16" s="7870">
        <v>0.51700000000000002</v>
      </c>
    </row>
    <row r="17" spans="1:6" x14ac:dyDescent="0.25">
      <c r="A17" s="7557" t="s">
        <v>2179</v>
      </c>
      <c r="B17" s="7620">
        <v>1.78</v>
      </c>
      <c r="C17" s="7683">
        <v>2.52</v>
      </c>
      <c r="D17" s="7746">
        <v>0.56000000000000005</v>
      </c>
      <c r="E17" s="7808">
        <v>1.1000000000000001</v>
      </c>
      <c r="F17" s="7871">
        <v>1.07</v>
      </c>
    </row>
    <row r="18" spans="1:6" x14ac:dyDescent="0.25">
      <c r="A18" s="7558" t="s">
        <v>2024</v>
      </c>
      <c r="B18" s="7621">
        <v>1.64</v>
      </c>
      <c r="C18" s="7684">
        <v>1.91</v>
      </c>
      <c r="D18" s="7747">
        <v>9.1</v>
      </c>
      <c r="E18" s="7809">
        <v>1.47</v>
      </c>
      <c r="F18" s="7872">
        <v>1.98</v>
      </c>
    </row>
    <row r="19" spans="1:6" x14ac:dyDescent="0.25">
      <c r="A19" s="7559" t="s">
        <v>2025</v>
      </c>
      <c r="B19" s="7622">
        <v>4.04</v>
      </c>
      <c r="C19" s="7685">
        <v>5.0999999999999996</v>
      </c>
      <c r="D19" s="7748">
        <v>0.61</v>
      </c>
      <c r="E19" s="7810">
        <v>2.66</v>
      </c>
      <c r="F19" s="7873">
        <v>2.65</v>
      </c>
    </row>
    <row r="20" spans="1:6" x14ac:dyDescent="0.25">
      <c r="A20" s="7560" t="s">
        <v>2026</v>
      </c>
      <c r="B20" s="7623">
        <v>1.1000000000000001</v>
      </c>
      <c r="C20" s="7686">
        <v>1.08</v>
      </c>
      <c r="D20" s="7749">
        <v>0.3</v>
      </c>
      <c r="E20" s="7811">
        <v>0.6</v>
      </c>
      <c r="F20" s="7874">
        <v>0.59</v>
      </c>
    </row>
    <row r="21" spans="1:6" x14ac:dyDescent="0.25">
      <c r="A21" s="7561" t="s">
        <v>2027</v>
      </c>
      <c r="B21" s="7624">
        <v>0.97</v>
      </c>
      <c r="C21" s="7687">
        <v>0.9</v>
      </c>
      <c r="D21" s="7750">
        <v>0.3</v>
      </c>
      <c r="E21" s="7812">
        <v>0.58699999999999997</v>
      </c>
      <c r="F21" s="7875">
        <v>0.54800000000000004</v>
      </c>
    </row>
    <row r="22" spans="1:6" x14ac:dyDescent="0.25">
      <c r="A22" s="7562" t="s">
        <v>2019</v>
      </c>
      <c r="B22" s="7625">
        <v>1.88</v>
      </c>
      <c r="C22" s="7688">
        <v>2.6</v>
      </c>
      <c r="D22" s="7751">
        <v>0.7</v>
      </c>
      <c r="E22" s="7813">
        <v>1.08</v>
      </c>
      <c r="F22" s="7876">
        <v>1.1399999999999999</v>
      </c>
    </row>
    <row r="23" spans="1:6" x14ac:dyDescent="0.25">
      <c r="A23" s="7563" t="s">
        <v>2020</v>
      </c>
      <c r="B23" s="7626">
        <v>0.69699999999999995</v>
      </c>
      <c r="C23" s="7689">
        <v>1.73</v>
      </c>
      <c r="D23" s="7752">
        <v>0.7</v>
      </c>
      <c r="E23" s="7814">
        <v>0.38</v>
      </c>
      <c r="F23" s="7877">
        <v>0.41799999999999998</v>
      </c>
    </row>
    <row r="24" spans="1:6" x14ac:dyDescent="0.25">
      <c r="A24" s="7564" t="s">
        <v>2021</v>
      </c>
      <c r="B24" s="7627">
        <v>3.24</v>
      </c>
      <c r="C24" s="7690">
        <v>4</v>
      </c>
      <c r="D24" s="7753">
        <v>0.76500000000000001</v>
      </c>
      <c r="E24" s="7815">
        <v>1.99</v>
      </c>
      <c r="F24" s="7878">
        <v>2.02</v>
      </c>
    </row>
    <row r="25" spans="1:6" x14ac:dyDescent="0.25">
      <c r="A25" s="7565" t="s">
        <v>2022</v>
      </c>
      <c r="B25" s="7628">
        <v>0.74299999999999999</v>
      </c>
      <c r="C25" s="7691">
        <v>0.81</v>
      </c>
      <c r="D25" s="7754">
        <v>0.45</v>
      </c>
      <c r="E25" s="7816">
        <v>0.41</v>
      </c>
      <c r="F25" s="7879">
        <v>0.435</v>
      </c>
    </row>
    <row r="26" spans="1:6" x14ac:dyDescent="0.25">
      <c r="A26" s="7566" t="s">
        <v>2067</v>
      </c>
      <c r="B26" s="7629">
        <v>1.83</v>
      </c>
      <c r="C26" s="7692">
        <v>2.58</v>
      </c>
      <c r="D26" s="7755">
        <v>0.69</v>
      </c>
      <c r="E26" s="7817">
        <v>1.08</v>
      </c>
      <c r="F26" s="7880">
        <v>1.07</v>
      </c>
    </row>
    <row r="27" spans="1:6" x14ac:dyDescent="0.25">
      <c r="A27" s="7567" t="s">
        <v>2180</v>
      </c>
      <c r="B27" s="7630">
        <v>1.9</v>
      </c>
      <c r="C27" s="7693">
        <v>3</v>
      </c>
      <c r="D27" s="7756">
        <v>0.62</v>
      </c>
      <c r="E27" s="7818">
        <v>1.22</v>
      </c>
      <c r="F27" s="7881">
        <v>1.25</v>
      </c>
    </row>
    <row r="28" spans="1:6" x14ac:dyDescent="0.25">
      <c r="A28" s="7568" t="s">
        <v>2039</v>
      </c>
      <c r="B28" s="7631">
        <v>4.17</v>
      </c>
      <c r="C28" s="7694">
        <v>5.14</v>
      </c>
      <c r="D28" s="7757">
        <v>11.3</v>
      </c>
      <c r="E28" s="7819">
        <v>2.81</v>
      </c>
      <c r="F28" s="7882">
        <v>3.94</v>
      </c>
    </row>
    <row r="29" spans="1:6" x14ac:dyDescent="0.25">
      <c r="A29" s="7569" t="s">
        <v>2181</v>
      </c>
      <c r="B29" s="7632">
        <v>1.5</v>
      </c>
      <c r="C29" s="7695">
        <v>2.2400000000000002</v>
      </c>
      <c r="D29" s="7758">
        <v>0.5</v>
      </c>
      <c r="E29" s="7820">
        <v>0.94</v>
      </c>
      <c r="F29" s="7883">
        <v>0.97799999999999998</v>
      </c>
    </row>
    <row r="30" spans="1:6" x14ac:dyDescent="0.25">
      <c r="A30" s="7570" t="s">
        <v>2182</v>
      </c>
      <c r="B30" s="7633">
        <v>3.53</v>
      </c>
      <c r="C30" s="7696">
        <v>3.96</v>
      </c>
      <c r="D30" s="7759">
        <v>0.8</v>
      </c>
      <c r="E30" s="7821">
        <v>2.2200000000000002</v>
      </c>
      <c r="F30" s="7884">
        <v>2.19</v>
      </c>
    </row>
    <row r="31" spans="1:6" x14ac:dyDescent="0.25">
      <c r="A31" s="7571" t="s">
        <v>2040</v>
      </c>
      <c r="B31" s="7634">
        <v>1.05</v>
      </c>
      <c r="C31" s="7697">
        <v>1.43</v>
      </c>
      <c r="D31" s="7760">
        <v>4.18</v>
      </c>
      <c r="E31" s="7822">
        <v>0.628</v>
      </c>
      <c r="F31" s="7885">
        <v>1.02</v>
      </c>
    </row>
    <row r="32" spans="1:6" x14ac:dyDescent="0.25">
      <c r="A32" s="7572" t="s">
        <v>2036</v>
      </c>
      <c r="B32" s="7635">
        <v>1.65</v>
      </c>
      <c r="C32" s="7698">
        <v>1.7</v>
      </c>
      <c r="D32" s="7761">
        <v>0.48199999999999998</v>
      </c>
      <c r="E32" s="7823">
        <v>0.9</v>
      </c>
      <c r="F32" s="7886">
        <v>0.93899999999999995</v>
      </c>
    </row>
    <row r="33" spans="1:6" x14ac:dyDescent="0.25">
      <c r="A33" s="7573" t="s">
        <v>2183</v>
      </c>
      <c r="B33" s="7636">
        <v>1.36</v>
      </c>
      <c r="C33" s="7699">
        <v>1.62</v>
      </c>
      <c r="D33" s="7762">
        <v>0.95099999999999996</v>
      </c>
      <c r="E33" s="7824">
        <v>0.7</v>
      </c>
      <c r="F33" s="7887">
        <v>0.70699999999999996</v>
      </c>
    </row>
    <row r="34" spans="1:6" x14ac:dyDescent="0.25">
      <c r="A34" s="7574" t="s">
        <v>2184</v>
      </c>
      <c r="B34" s="7637">
        <v>4.3099999999999996</v>
      </c>
      <c r="C34" s="7700">
        <v>5.0999999999999996</v>
      </c>
      <c r="D34" s="7763">
        <v>2.33</v>
      </c>
      <c r="E34" s="7825">
        <v>2.77</v>
      </c>
      <c r="F34" s="7888">
        <v>3.01</v>
      </c>
    </row>
    <row r="35" spans="1:6" x14ac:dyDescent="0.25">
      <c r="A35" s="7575" t="s">
        <v>2037</v>
      </c>
      <c r="B35" s="7638">
        <v>2.52</v>
      </c>
      <c r="C35" s="7701">
        <v>4.37</v>
      </c>
      <c r="D35" s="7764">
        <v>1.99</v>
      </c>
      <c r="E35" s="7826">
        <v>1.78</v>
      </c>
      <c r="F35" s="7889">
        <v>1.85</v>
      </c>
    </row>
    <row r="36" spans="1:6" x14ac:dyDescent="0.25">
      <c r="A36" s="7576" t="s">
        <v>2185</v>
      </c>
      <c r="B36" s="7639">
        <v>1.5</v>
      </c>
      <c r="C36" s="7702">
        <v>2.23</v>
      </c>
      <c r="D36" s="7765">
        <v>0.36</v>
      </c>
      <c r="E36" s="7827">
        <v>0.93500000000000005</v>
      </c>
      <c r="F36" s="7890">
        <v>0.97399999999999998</v>
      </c>
    </row>
    <row r="37" spans="1:6" x14ac:dyDescent="0.25">
      <c r="A37" s="7577" t="s">
        <v>2186</v>
      </c>
      <c r="B37" s="7640">
        <v>3.2</v>
      </c>
      <c r="C37" s="7703">
        <v>3.5</v>
      </c>
      <c r="D37" s="7766">
        <v>0.62</v>
      </c>
      <c r="E37" s="7828">
        <v>1.88</v>
      </c>
      <c r="F37" s="7891">
        <v>1.88</v>
      </c>
    </row>
    <row r="38" spans="1:6" x14ac:dyDescent="0.25">
      <c r="A38" s="7578" t="s">
        <v>2187</v>
      </c>
      <c r="B38" s="7641">
        <v>1.33</v>
      </c>
      <c r="C38" s="7704">
        <v>1.73</v>
      </c>
      <c r="D38" s="7767">
        <v>0.56999999999999995</v>
      </c>
      <c r="E38" s="7829">
        <v>0.70199999999999996</v>
      </c>
      <c r="F38" s="7892">
        <v>0.72699999999999998</v>
      </c>
    </row>
    <row r="39" spans="1:6" x14ac:dyDescent="0.25">
      <c r="A39" s="7579" t="s">
        <v>2188</v>
      </c>
      <c r="B39" s="7642">
        <v>1.61</v>
      </c>
      <c r="C39" s="7705">
        <v>2.2200000000000002</v>
      </c>
      <c r="D39" s="7768">
        <v>0.48499999999999999</v>
      </c>
      <c r="E39" s="7830">
        <v>0.99399999999999999</v>
      </c>
      <c r="F39" s="7893">
        <v>0.98</v>
      </c>
    </row>
    <row r="40" spans="1:6" x14ac:dyDescent="0.25">
      <c r="A40" s="7580" t="s">
        <v>2035</v>
      </c>
      <c r="B40" s="7643">
        <v>2.1</v>
      </c>
      <c r="C40" s="7706">
        <v>2.42</v>
      </c>
      <c r="D40" s="7769">
        <v>0.78</v>
      </c>
      <c r="E40" s="7831">
        <v>1.21</v>
      </c>
      <c r="F40" s="7894">
        <v>1.23</v>
      </c>
    </row>
    <row r="41" spans="1:6" x14ac:dyDescent="0.25">
      <c r="A41" s="7581" t="s">
        <v>2189</v>
      </c>
      <c r="B41" s="7644">
        <v>2.27</v>
      </c>
      <c r="C41" s="7707">
        <v>2.68</v>
      </c>
      <c r="D41" s="7770">
        <v>15</v>
      </c>
      <c r="E41" s="7832">
        <v>2.76</v>
      </c>
      <c r="F41" s="7895">
        <v>5.65</v>
      </c>
    </row>
    <row r="42" spans="1:6" x14ac:dyDescent="0.25">
      <c r="A42" s="7582" t="s">
        <v>2045</v>
      </c>
      <c r="B42" s="7645">
        <v>2.12</v>
      </c>
      <c r="C42" s="7708">
        <v>2.68</v>
      </c>
      <c r="D42" s="7771">
        <v>6.62</v>
      </c>
      <c r="E42" s="7833">
        <v>1.27</v>
      </c>
      <c r="F42" s="7896">
        <v>1.85</v>
      </c>
    </row>
    <row r="43" spans="1:6" x14ac:dyDescent="0.25">
      <c r="A43" s="7583" t="s">
        <v>2190</v>
      </c>
      <c r="B43" s="7646">
        <v>1.88</v>
      </c>
      <c r="C43" s="7709">
        <v>2.12</v>
      </c>
      <c r="D43" s="7772">
        <v>0.46899999999999997</v>
      </c>
      <c r="E43" s="7834">
        <v>1.05</v>
      </c>
      <c r="F43" s="7897">
        <v>1.05</v>
      </c>
    </row>
    <row r="44" spans="1:6" x14ac:dyDescent="0.25">
      <c r="A44" s="7584" t="s">
        <v>2191</v>
      </c>
      <c r="B44" s="7647">
        <v>3.3</v>
      </c>
      <c r="C44" s="7710">
        <v>4.18</v>
      </c>
      <c r="D44" s="7773">
        <v>1.19</v>
      </c>
      <c r="E44" s="7835">
        <v>2.0699999999999998</v>
      </c>
      <c r="F44" s="7898">
        <v>2.15</v>
      </c>
    </row>
    <row r="45" spans="1:6" x14ac:dyDescent="0.25">
      <c r="A45" s="7585" t="s">
        <v>2192</v>
      </c>
      <c r="B45" s="7648">
        <v>1.61</v>
      </c>
      <c r="C45" s="7711">
        <v>2.4</v>
      </c>
      <c r="D45" s="7774">
        <v>0.43</v>
      </c>
      <c r="E45" s="7836">
        <v>1.06</v>
      </c>
      <c r="F45" s="7899">
        <v>1.04</v>
      </c>
    </row>
    <row r="46" spans="1:6" x14ac:dyDescent="0.25">
      <c r="A46" s="7586" t="s">
        <v>2193</v>
      </c>
      <c r="B46" s="7649">
        <v>1</v>
      </c>
      <c r="C46" s="7712">
        <v>1.83</v>
      </c>
      <c r="D46" s="7775">
        <v>1.48</v>
      </c>
      <c r="E46" s="7837">
        <v>0.57999999999999996</v>
      </c>
      <c r="F46" s="7900">
        <v>0.57799999999999996</v>
      </c>
    </row>
    <row r="47" spans="1:6" x14ac:dyDescent="0.25">
      <c r="A47" s="7587" t="s">
        <v>2194</v>
      </c>
      <c r="B47" s="7650">
        <v>1.68</v>
      </c>
      <c r="C47" s="7713">
        <v>1.83</v>
      </c>
      <c r="D47" s="7776">
        <v>2</v>
      </c>
      <c r="E47" s="7838">
        <v>0.96</v>
      </c>
      <c r="F47" s="7901">
        <v>1.0900000000000001</v>
      </c>
    </row>
    <row r="48" spans="1:6" x14ac:dyDescent="0.25">
      <c r="A48" s="7588" t="s">
        <v>2195</v>
      </c>
      <c r="B48" s="7651">
        <v>1.54</v>
      </c>
      <c r="C48" s="7714">
        <v>1.85</v>
      </c>
      <c r="D48" s="7777">
        <v>0.45500000000000002</v>
      </c>
      <c r="E48" s="7839">
        <v>0.78</v>
      </c>
      <c r="F48" s="7902">
        <v>0.82699999999999996</v>
      </c>
    </row>
    <row r="49" spans="1:6" x14ac:dyDescent="0.25">
      <c r="A49" s="7589" t="s">
        <v>2050</v>
      </c>
      <c r="B49" s="7652">
        <v>3.35</v>
      </c>
      <c r="C49" s="7715">
        <v>4.3499999999999996</v>
      </c>
      <c r="D49" s="7778">
        <v>0.5</v>
      </c>
      <c r="E49" s="7840">
        <v>2.1</v>
      </c>
      <c r="F49" s="7903">
        <v>2.09</v>
      </c>
    </row>
    <row r="50" spans="1:6" x14ac:dyDescent="0.25">
      <c r="A50" s="7590" t="s">
        <v>2051</v>
      </c>
      <c r="B50" s="7653">
        <v>1.0900000000000001</v>
      </c>
      <c r="C50" s="7716">
        <v>1.05</v>
      </c>
      <c r="D50" s="7779">
        <v>0.25</v>
      </c>
      <c r="E50" s="7841">
        <v>0.57999999999999996</v>
      </c>
      <c r="F50" s="7904">
        <v>0.59799999999999998</v>
      </c>
    </row>
    <row r="51" spans="1:6" x14ac:dyDescent="0.25">
      <c r="A51" s="7591" t="s">
        <v>2196</v>
      </c>
      <c r="B51" s="7654">
        <v>2.1</v>
      </c>
      <c r="C51" s="7717">
        <v>2.4</v>
      </c>
      <c r="D51" s="7780">
        <v>0.71</v>
      </c>
      <c r="E51" s="7842">
        <v>1.22</v>
      </c>
      <c r="F51" s="7905">
        <v>1.23</v>
      </c>
    </row>
    <row r="52" spans="1:6" x14ac:dyDescent="0.25">
      <c r="A52" s="7592" t="s">
        <v>2197</v>
      </c>
      <c r="B52" s="7655">
        <v>1.07</v>
      </c>
      <c r="C52" s="7718">
        <v>1.68</v>
      </c>
      <c r="D52" s="7781">
        <v>1.77</v>
      </c>
      <c r="E52" s="7843">
        <v>0.72</v>
      </c>
      <c r="F52"/>
    </row>
    <row r="53" spans="1:6" x14ac:dyDescent="0.25">
      <c r="A53" s="7593" t="s">
        <v>2198</v>
      </c>
      <c r="B53" s="7656">
        <v>1.51</v>
      </c>
      <c r="C53" s="7719">
        <v>2.2000000000000002</v>
      </c>
      <c r="D53" s="7782">
        <v>0.17</v>
      </c>
      <c r="E53" s="7844">
        <v>0.82</v>
      </c>
      <c r="F53"/>
    </row>
    <row r="54" spans="1:6" x14ac:dyDescent="0.25">
      <c r="A54" s="7594" t="s">
        <v>2199</v>
      </c>
      <c r="B54" s="7657">
        <v>2.82</v>
      </c>
      <c r="C54" s="7720">
        <v>3.7</v>
      </c>
      <c r="D54" s="7783">
        <v>0.79200000000000004</v>
      </c>
      <c r="E54" s="7845">
        <v>1.67</v>
      </c>
      <c r="F54" s="7906">
        <v>1.71</v>
      </c>
    </row>
    <row r="55" spans="1:6" x14ac:dyDescent="0.25">
      <c r="A55" s="7595" t="s">
        <v>2200</v>
      </c>
      <c r="B55" s="7658">
        <v>3.25</v>
      </c>
      <c r="C55" s="7721">
        <v>3</v>
      </c>
      <c r="D55" s="7784">
        <v>0.7</v>
      </c>
      <c r="E55" s="7846">
        <v>1.76</v>
      </c>
      <c r="F55" s="7907">
        <v>1.9</v>
      </c>
    </row>
    <row r="56" spans="1:6" x14ac:dyDescent="0.25">
      <c r="A56" s="7596" t="s">
        <v>2201</v>
      </c>
      <c r="B56" s="7659">
        <v>4.4000000000000004</v>
      </c>
      <c r="C56" s="7722">
        <v>4.9000000000000004</v>
      </c>
      <c r="D56" s="7785">
        <v>0.6</v>
      </c>
      <c r="E56" s="7847">
        <v>2.46</v>
      </c>
      <c r="F56" s="7908">
        <v>2.37</v>
      </c>
    </row>
    <row r="57" spans="1:6" x14ac:dyDescent="0.25">
      <c r="A57" s="7597" t="s">
        <v>2202</v>
      </c>
      <c r="B57" s="7660">
        <v>6.01</v>
      </c>
      <c r="C57" s="7723">
        <v>6.1</v>
      </c>
      <c r="D57" s="7786">
        <v>2.8</v>
      </c>
      <c r="E57" s="7848">
        <v>3.67</v>
      </c>
      <c r="F57" s="7909">
        <v>3.87</v>
      </c>
    </row>
    <row r="58" spans="1:6" x14ac:dyDescent="0.25">
      <c r="A58" s="7598" t="s">
        <v>2056</v>
      </c>
      <c r="B58" s="7661">
        <v>0.77400000000000002</v>
      </c>
      <c r="C58" s="7724">
        <v>0.77500000000000002</v>
      </c>
      <c r="D58" s="7787">
        <v>0.56000000000000005</v>
      </c>
      <c r="E58" s="7849">
        <v>0.41799999999999998</v>
      </c>
      <c r="F58" s="7910">
        <v>0.46</v>
      </c>
    </row>
    <row r="59" spans="1:6" x14ac:dyDescent="0.25">
      <c r="A59" s="7599" t="s">
        <v>2014</v>
      </c>
      <c r="B59" s="7662">
        <v>4.3600000000000003</v>
      </c>
      <c r="C59" s="7725">
        <v>4.46</v>
      </c>
      <c r="D59" s="7788">
        <v>2.7</v>
      </c>
      <c r="E59" s="7850">
        <v>2.5299999999999998</v>
      </c>
      <c r="F59" s="7911">
        <v>2.87</v>
      </c>
    </row>
    <row r="60" spans="1:6" x14ac:dyDescent="0.25">
      <c r="A60" s="7600" t="s">
        <v>2015</v>
      </c>
      <c r="B60" s="7663">
        <v>4.79</v>
      </c>
      <c r="C60" s="7726">
        <v>5.3</v>
      </c>
      <c r="D60" s="7789">
        <v>1.02</v>
      </c>
      <c r="E60" s="7851">
        <v>2.9</v>
      </c>
      <c r="F60" s="7912">
        <v>2.93</v>
      </c>
    </row>
    <row r="61" spans="1:6" x14ac:dyDescent="0.25">
      <c r="A61" s="7601" t="s">
        <v>2016</v>
      </c>
      <c r="B61" s="7664">
        <v>7.85</v>
      </c>
      <c r="C61" s="7727">
        <v>9.48</v>
      </c>
      <c r="D61" s="7790">
        <v>0.52500000000000002</v>
      </c>
      <c r="E61" s="7852">
        <v>4.71</v>
      </c>
      <c r="F61" s="7913">
        <v>5.05</v>
      </c>
    </row>
    <row r="62" spans="1:6" x14ac:dyDescent="0.25">
      <c r="A62" s="7602" t="s">
        <v>2017</v>
      </c>
      <c r="B62" s="7665">
        <v>3.08</v>
      </c>
      <c r="C62" s="7728">
        <v>3.03</v>
      </c>
      <c r="D62" s="7791">
        <v>0.55000000000000004</v>
      </c>
      <c r="E62" s="7853">
        <v>1.71</v>
      </c>
      <c r="F62" s="7914">
        <v>1.86</v>
      </c>
    </row>
    <row r="63" spans="1:6" x14ac:dyDescent="0.25">
      <c r="A63" s="7603" t="s">
        <v>2018</v>
      </c>
      <c r="B63" s="7666">
        <v>2.2599999999999998</v>
      </c>
      <c r="C63" s="7729">
        <v>2.78</v>
      </c>
      <c r="D63" s="7792">
        <v>0.44600000000000001</v>
      </c>
      <c r="E63" s="7854">
        <v>1.29</v>
      </c>
      <c r="F63" s="7915">
        <v>1.3</v>
      </c>
    </row>
    <row r="64" spans="1:6" x14ac:dyDescent="0.25">
      <c r="A64" s="7604" t="s">
        <v>2203</v>
      </c>
      <c r="B64" s="7667">
        <v>2.64</v>
      </c>
      <c r="C64" s="7730">
        <v>5.37</v>
      </c>
      <c r="D64"/>
      <c r="E64" s="7855">
        <v>1.61</v>
      </c>
      <c r="F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pane ySplit="2" topLeftCell="A12" activePane="bottomLeft" state="frozen"/>
      <selection pane="bottomLeft" activeCell="C1" sqref="C1:C1048576"/>
    </sheetView>
  </sheetViews>
  <sheetFormatPr defaultColWidth="9.140625" defaultRowHeight="15" x14ac:dyDescent="0.25"/>
  <cols>
    <col min="1" max="1" width="9.140625" style="441" collapsed="1"/>
    <col min="2" max="2" width="15.28515625" style="441" customWidth="1" collapsed="1"/>
    <col min="3" max="3" width="16.7109375" style="441" bestFit="1" customWidth="1" collapsed="1"/>
    <col min="4" max="4" width="12.140625" style="441" bestFit="1" customWidth="1" collapsed="1"/>
    <col min="5" max="5" width="12" style="441" bestFit="1" customWidth="1" collapsed="1"/>
    <col min="6" max="16384" width="9.140625" style="441" collapsed="1"/>
  </cols>
  <sheetData>
    <row r="1" spans="1:8" x14ac:dyDescent="0.25">
      <c r="A1" s="441" t="s">
        <v>213</v>
      </c>
      <c r="C1" s="441" t="s">
        <v>314</v>
      </c>
      <c r="D1" s="441" t="s">
        <v>315</v>
      </c>
      <c r="E1" s="441" t="s">
        <v>316</v>
      </c>
    </row>
    <row r="2" spans="1:8" x14ac:dyDescent="0.25">
      <c r="A2" s="441" t="s">
        <v>214</v>
      </c>
      <c r="C2" s="441" t="s">
        <v>3</v>
      </c>
      <c r="D2" s="441" t="s">
        <v>3</v>
      </c>
      <c r="E2" s="441" t="s">
        <v>3</v>
      </c>
    </row>
    <row r="3" spans="1:8" x14ac:dyDescent="0.25">
      <c r="A3" s="441" t="s">
        <v>215</v>
      </c>
      <c r="C3" s="441">
        <v>34</v>
      </c>
      <c r="D3" s="441">
        <v>34</v>
      </c>
      <c r="E3" s="441">
        <v>34</v>
      </c>
    </row>
    <row r="4" spans="1:8" x14ac:dyDescent="0.25">
      <c r="A4" s="441" t="s">
        <v>317</v>
      </c>
      <c r="B4" s="441" t="s">
        <v>318</v>
      </c>
      <c r="C4" s="441">
        <v>22.9</v>
      </c>
      <c r="D4" s="441">
        <v>56.8</v>
      </c>
      <c r="E4" s="441">
        <v>20</v>
      </c>
    </row>
    <row r="5" spans="1:8" x14ac:dyDescent="0.25">
      <c r="A5" s="441" t="s">
        <v>319</v>
      </c>
      <c r="B5" s="441" t="s">
        <v>318</v>
      </c>
      <c r="C5" s="441">
        <v>6.47</v>
      </c>
      <c r="D5" s="441">
        <v>6.59</v>
      </c>
      <c r="E5" s="441">
        <v>4.26</v>
      </c>
    </row>
    <row r="6" spans="1:8" x14ac:dyDescent="0.25">
      <c r="A6" s="441" t="s">
        <v>317</v>
      </c>
      <c r="B6" s="441" t="s">
        <v>320</v>
      </c>
      <c r="C6" s="441">
        <v>32.1</v>
      </c>
      <c r="D6" s="441">
        <v>39.200000000000003</v>
      </c>
      <c r="E6" s="441">
        <v>28.76</v>
      </c>
    </row>
    <row r="7" spans="1:8" x14ac:dyDescent="0.25">
      <c r="A7" s="441" t="s">
        <v>319</v>
      </c>
      <c r="B7" s="441" t="s">
        <v>320</v>
      </c>
      <c r="C7" s="441">
        <v>3.32</v>
      </c>
      <c r="D7" s="441">
        <v>3.83</v>
      </c>
      <c r="E7" s="441">
        <v>3.93</v>
      </c>
    </row>
    <row r="8" spans="1:8" x14ac:dyDescent="0.25">
      <c r="A8" s="441" t="s">
        <v>317</v>
      </c>
      <c r="B8" s="441" t="s">
        <v>321</v>
      </c>
      <c r="C8" s="441">
        <v>74.900000000000006</v>
      </c>
      <c r="D8" s="441">
        <v>16.5</v>
      </c>
      <c r="E8" s="441">
        <v>8.2799999999999994</v>
      </c>
    </row>
    <row r="9" spans="1:8" x14ac:dyDescent="0.25">
      <c r="A9" s="441" t="s">
        <v>319</v>
      </c>
      <c r="B9" s="441" t="s">
        <v>321</v>
      </c>
      <c r="C9" s="441">
        <v>4.34</v>
      </c>
      <c r="D9" s="441">
        <v>4.26</v>
      </c>
      <c r="E9" s="441">
        <v>3.15</v>
      </c>
    </row>
    <row r="10" spans="1:8" x14ac:dyDescent="0.25">
      <c r="A10" s="441" t="s">
        <v>317</v>
      </c>
      <c r="B10" s="441" t="s">
        <v>322</v>
      </c>
      <c r="C10" s="441">
        <v>35</v>
      </c>
      <c r="D10" s="441">
        <v>47</v>
      </c>
      <c r="E10" s="441">
        <v>17.82</v>
      </c>
    </row>
    <row r="11" spans="1:8" x14ac:dyDescent="0.25">
      <c r="A11" s="441" t="s">
        <v>319</v>
      </c>
      <c r="B11" s="441" t="s">
        <v>322</v>
      </c>
      <c r="C11" s="441">
        <v>3.67</v>
      </c>
      <c r="D11" s="441">
        <v>3.92</v>
      </c>
      <c r="E11" s="441">
        <v>2.5099999999999998</v>
      </c>
    </row>
    <row r="12" spans="1:8" x14ac:dyDescent="0.25">
      <c r="A12" s="441" t="s">
        <v>317</v>
      </c>
      <c r="B12" s="441" t="s">
        <v>323</v>
      </c>
      <c r="C12" s="441">
        <v>18.2</v>
      </c>
      <c r="D12" s="441">
        <v>51.5</v>
      </c>
      <c r="E12" s="441">
        <v>30.4</v>
      </c>
    </row>
    <row r="13" spans="1:8" x14ac:dyDescent="0.25">
      <c r="A13" s="441" t="s">
        <v>319</v>
      </c>
      <c r="B13" s="441" t="s">
        <v>323</v>
      </c>
      <c r="C13" s="441">
        <v>6.01</v>
      </c>
      <c r="D13" s="441">
        <v>5.5</v>
      </c>
      <c r="E13" s="441">
        <v>3.93</v>
      </c>
    </row>
    <row r="15" spans="1:8" x14ac:dyDescent="0.25">
      <c r="A15" s="441" t="s">
        <v>215</v>
      </c>
      <c r="C15" s="441">
        <v>44</v>
      </c>
      <c r="D15" s="441">
        <v>44</v>
      </c>
      <c r="E15" s="441">
        <v>44</v>
      </c>
      <c r="F15" s="441">
        <v>3</v>
      </c>
      <c r="G15" s="441">
        <v>3</v>
      </c>
      <c r="H15" s="441">
        <v>3</v>
      </c>
    </row>
    <row r="16" spans="1:8" x14ac:dyDescent="0.25">
      <c r="A16" s="441" t="s">
        <v>317</v>
      </c>
      <c r="B16" s="441" t="s">
        <v>324</v>
      </c>
      <c r="C16" s="441">
        <v>18</v>
      </c>
      <c r="D16" s="441">
        <v>29.3</v>
      </c>
      <c r="E16" s="441">
        <v>50.9</v>
      </c>
      <c r="F16" s="441">
        <v>19.600000000000001</v>
      </c>
      <c r="G16" s="441">
        <v>33</v>
      </c>
      <c r="H16" s="441">
        <v>49.9</v>
      </c>
    </row>
    <row r="17" spans="1:8" x14ac:dyDescent="0.25">
      <c r="A17" s="441" t="s">
        <v>319</v>
      </c>
      <c r="B17" s="441" t="s">
        <v>324</v>
      </c>
      <c r="C17" s="441">
        <v>4.55</v>
      </c>
      <c r="D17" s="441">
        <v>2.7</v>
      </c>
      <c r="E17" s="441">
        <v>4.72</v>
      </c>
      <c r="F17" s="441">
        <v>6.4</v>
      </c>
      <c r="G17" s="441">
        <v>1.5</v>
      </c>
      <c r="H17" s="441">
        <v>2.5</v>
      </c>
    </row>
    <row r="18" spans="1:8" x14ac:dyDescent="0.25">
      <c r="A18" s="441" t="s">
        <v>317</v>
      </c>
      <c r="B18" s="441" t="s">
        <v>325</v>
      </c>
      <c r="C18" s="441">
        <v>24.6</v>
      </c>
      <c r="D18" s="441">
        <v>56.9</v>
      </c>
      <c r="E18" s="441">
        <v>18</v>
      </c>
      <c r="F18" s="441">
        <v>26</v>
      </c>
      <c r="G18" s="441">
        <v>62.6</v>
      </c>
      <c r="H18" s="441">
        <v>15</v>
      </c>
    </row>
    <row r="19" spans="1:8" x14ac:dyDescent="0.25">
      <c r="A19" s="441" t="s">
        <v>319</v>
      </c>
      <c r="B19" s="441" t="s">
        <v>325</v>
      </c>
      <c r="C19" s="441">
        <v>4.4000000000000004</v>
      </c>
      <c r="D19" s="441">
        <v>2.95</v>
      </c>
      <c r="E19" s="441">
        <v>3</v>
      </c>
      <c r="F19" s="441">
        <v>0.5</v>
      </c>
      <c r="G19" s="441">
        <v>3.21</v>
      </c>
      <c r="H19" s="441">
        <v>2.21</v>
      </c>
    </row>
    <row r="20" spans="1:8" x14ac:dyDescent="0.25">
      <c r="A20" s="441" t="s">
        <v>317</v>
      </c>
      <c r="B20" s="441" t="s">
        <v>326</v>
      </c>
      <c r="C20" s="441">
        <v>39.6</v>
      </c>
      <c r="D20" s="441">
        <v>39</v>
      </c>
      <c r="E20" s="441">
        <v>20.7</v>
      </c>
      <c r="F20" s="441">
        <v>39.299999999999997</v>
      </c>
      <c r="G20" s="441">
        <v>41.5</v>
      </c>
      <c r="H20" s="441">
        <v>19.899999999999999</v>
      </c>
    </row>
    <row r="21" spans="1:8" x14ac:dyDescent="0.25">
      <c r="A21" s="441" t="s">
        <v>319</v>
      </c>
      <c r="B21" s="441" t="s">
        <v>326</v>
      </c>
      <c r="C21" s="441">
        <v>3.4</v>
      </c>
      <c r="D21" s="441">
        <v>3</v>
      </c>
      <c r="E21" s="441">
        <v>2.7</v>
      </c>
      <c r="F21" s="441">
        <v>1.7</v>
      </c>
      <c r="G21" s="441">
        <v>7.5</v>
      </c>
      <c r="H21" s="441">
        <v>3.43</v>
      </c>
    </row>
    <row r="22" spans="1:8" x14ac:dyDescent="0.25">
      <c r="A22" s="441" t="s">
        <v>317</v>
      </c>
      <c r="B22" s="441" t="s">
        <v>327</v>
      </c>
      <c r="C22" s="441">
        <v>12.2</v>
      </c>
      <c r="D22" s="441">
        <v>60</v>
      </c>
      <c r="E22" s="441">
        <v>26</v>
      </c>
      <c r="F22" s="441">
        <v>10.6</v>
      </c>
      <c r="G22" s="441">
        <v>67.599999999999994</v>
      </c>
      <c r="H22" s="441">
        <v>21.8</v>
      </c>
    </row>
    <row r="23" spans="1:8" x14ac:dyDescent="0.25">
      <c r="A23" s="441" t="s">
        <v>319</v>
      </c>
      <c r="B23" s="441" t="s">
        <v>327</v>
      </c>
      <c r="C23" s="441">
        <v>1.22</v>
      </c>
      <c r="D23" s="441">
        <v>3.95</v>
      </c>
      <c r="E23" s="441">
        <v>3.75</v>
      </c>
      <c r="F23" s="441">
        <v>1.06</v>
      </c>
      <c r="G23" s="441">
        <v>3.43</v>
      </c>
      <c r="H23" s="441">
        <v>5.38</v>
      </c>
    </row>
    <row r="24" spans="1:8" x14ac:dyDescent="0.25">
      <c r="A24" s="441" t="s">
        <v>317</v>
      </c>
      <c r="B24" s="441" t="s">
        <v>328</v>
      </c>
      <c r="C24" s="441">
        <v>77</v>
      </c>
      <c r="D24" s="441">
        <v>16.600000000000001</v>
      </c>
      <c r="E24" s="441">
        <v>7</v>
      </c>
      <c r="F24" s="441">
        <v>82</v>
      </c>
      <c r="G24" s="441">
        <v>14</v>
      </c>
      <c r="H24" s="441">
        <v>5.7</v>
      </c>
    </row>
    <row r="25" spans="1:8" x14ac:dyDescent="0.25">
      <c r="A25" s="441" t="s">
        <v>319</v>
      </c>
      <c r="B25" s="441" t="s">
        <v>328</v>
      </c>
      <c r="C25" s="441">
        <v>3</v>
      </c>
      <c r="D25" s="441">
        <v>2.11</v>
      </c>
      <c r="E25" s="441">
        <v>1</v>
      </c>
      <c r="F25" s="441">
        <v>0.3</v>
      </c>
      <c r="G25" s="441">
        <v>0.49</v>
      </c>
      <c r="H25" s="441">
        <v>0.3</v>
      </c>
    </row>
    <row r="27" spans="1:8" x14ac:dyDescent="0.25">
      <c r="A27" s="441" t="s">
        <v>215</v>
      </c>
      <c r="C27" s="441">
        <v>44</v>
      </c>
      <c r="D27" s="441">
        <v>44</v>
      </c>
      <c r="E27" s="441">
        <v>44</v>
      </c>
      <c r="F27" s="441">
        <v>5</v>
      </c>
      <c r="G27" s="441">
        <v>5</v>
      </c>
      <c r="H27" s="441">
        <v>5</v>
      </c>
    </row>
    <row r="28" spans="1:8" x14ac:dyDescent="0.25">
      <c r="A28" s="441" t="s">
        <v>317</v>
      </c>
      <c r="B28" s="441" t="s">
        <v>329</v>
      </c>
      <c r="C28" s="441">
        <v>78</v>
      </c>
      <c r="D28" s="441">
        <v>12.7</v>
      </c>
      <c r="E28" s="441">
        <v>8.8000000000000007</v>
      </c>
      <c r="F28" s="441">
        <v>78</v>
      </c>
      <c r="G28" s="441">
        <v>13</v>
      </c>
      <c r="H28" s="441">
        <v>7.99</v>
      </c>
    </row>
    <row r="29" spans="1:8" x14ac:dyDescent="0.25">
      <c r="A29" s="441" t="s">
        <v>319</v>
      </c>
      <c r="B29" s="441" t="s">
        <v>329</v>
      </c>
      <c r="C29" s="441">
        <v>2.08</v>
      </c>
      <c r="D29" s="441">
        <v>1.39</v>
      </c>
      <c r="E29" s="441">
        <v>1.2</v>
      </c>
      <c r="F29" s="441">
        <v>1.4</v>
      </c>
      <c r="G29" s="441">
        <v>0.7</v>
      </c>
      <c r="H29" s="441">
        <v>1.2</v>
      </c>
    </row>
    <row r="30" spans="1:8" x14ac:dyDescent="0.25">
      <c r="A30" s="441" t="s">
        <v>317</v>
      </c>
      <c r="B30" s="441" t="s">
        <v>330</v>
      </c>
      <c r="C30" s="441">
        <v>29</v>
      </c>
      <c r="D30" s="441">
        <v>41.7</v>
      </c>
      <c r="E30" s="441">
        <v>29.4</v>
      </c>
      <c r="F30" s="441">
        <v>27.4</v>
      </c>
      <c r="G30" s="441">
        <v>45.3</v>
      </c>
      <c r="H30" s="441">
        <v>27.1</v>
      </c>
    </row>
    <row r="31" spans="1:8" x14ac:dyDescent="0.25">
      <c r="A31" s="441" t="s">
        <v>319</v>
      </c>
      <c r="B31" s="441" t="s">
        <v>330</v>
      </c>
      <c r="C31" s="441">
        <v>3.72</v>
      </c>
      <c r="D31" s="441">
        <v>3.1</v>
      </c>
      <c r="E31" s="441">
        <v>1.9</v>
      </c>
      <c r="F31" s="441">
        <v>0.65</v>
      </c>
      <c r="G31" s="441">
        <v>2.86</v>
      </c>
      <c r="H31" s="441">
        <v>1.59</v>
      </c>
    </row>
    <row r="32" spans="1:8" x14ac:dyDescent="0.25">
      <c r="A32" s="441" t="s">
        <v>317</v>
      </c>
      <c r="B32" s="441" t="s">
        <v>331</v>
      </c>
      <c r="C32" s="441">
        <v>76.400000000000006</v>
      </c>
      <c r="D32" s="441">
        <v>17.399999999999999</v>
      </c>
      <c r="E32" s="441">
        <v>6</v>
      </c>
      <c r="F32" s="441">
        <v>81.2</v>
      </c>
      <c r="G32" s="441">
        <v>12.4</v>
      </c>
      <c r="H32" s="441">
        <v>5.86</v>
      </c>
    </row>
    <row r="33" spans="1:8" x14ac:dyDescent="0.25">
      <c r="A33" s="441" t="s">
        <v>319</v>
      </c>
      <c r="B33" s="441" t="s">
        <v>331</v>
      </c>
      <c r="C33" s="441">
        <v>2.2999999999999998</v>
      </c>
      <c r="D33" s="441">
        <v>2.6</v>
      </c>
      <c r="E33" s="441">
        <v>1.5</v>
      </c>
      <c r="F33" s="441">
        <v>1.48</v>
      </c>
      <c r="G33" s="441">
        <v>1.24</v>
      </c>
      <c r="H33" s="441">
        <v>0.55000000000000004</v>
      </c>
    </row>
    <row r="34" spans="1:8" x14ac:dyDescent="0.25">
      <c r="A34" s="441" t="s">
        <v>317</v>
      </c>
      <c r="B34" s="441" t="s">
        <v>332</v>
      </c>
    </row>
    <row r="35" spans="1:8" x14ac:dyDescent="0.25">
      <c r="A35" s="441" t="s">
        <v>319</v>
      </c>
      <c r="B35" s="441" t="s">
        <v>332</v>
      </c>
    </row>
    <row r="36" spans="1:8" x14ac:dyDescent="0.25">
      <c r="A36" s="441" t="s">
        <v>317</v>
      </c>
      <c r="B36" s="441" t="s">
        <v>333</v>
      </c>
      <c r="C36" s="441">
        <v>20</v>
      </c>
      <c r="D36" s="441">
        <v>55</v>
      </c>
      <c r="E36" s="441">
        <v>26</v>
      </c>
      <c r="F36" s="441">
        <v>13.4</v>
      </c>
      <c r="G36" s="441">
        <v>61.1</v>
      </c>
      <c r="H36" s="441">
        <v>24.9</v>
      </c>
    </row>
    <row r="37" spans="1:8" x14ac:dyDescent="0.25">
      <c r="A37" s="441" t="s">
        <v>319</v>
      </c>
      <c r="B37" s="441" t="s">
        <v>333</v>
      </c>
      <c r="C37" s="441">
        <v>5</v>
      </c>
      <c r="D37" s="441">
        <v>4.3899999999999997</v>
      </c>
      <c r="E37" s="441">
        <v>3.4</v>
      </c>
      <c r="F37" s="441">
        <v>0.62</v>
      </c>
      <c r="G37" s="441">
        <v>3.21</v>
      </c>
      <c r="H37" s="441">
        <v>3.48</v>
      </c>
    </row>
    <row r="39" spans="1:8" x14ac:dyDescent="0.25">
      <c r="A39" s="441" t="s">
        <v>215</v>
      </c>
      <c r="C39" s="441">
        <v>30</v>
      </c>
      <c r="D39" s="441">
        <v>30</v>
      </c>
      <c r="E39" s="441">
        <v>30</v>
      </c>
      <c r="F39" s="441">
        <v>4</v>
      </c>
      <c r="G39" s="441">
        <v>4</v>
      </c>
      <c r="H39" s="441">
        <v>4</v>
      </c>
    </row>
    <row r="40" spans="1:8" x14ac:dyDescent="0.25">
      <c r="A40" s="441" t="s">
        <v>317</v>
      </c>
      <c r="B40" s="441" t="s">
        <v>334</v>
      </c>
      <c r="C40" s="441">
        <v>38.200000000000003</v>
      </c>
      <c r="D40" s="441">
        <v>50.6</v>
      </c>
      <c r="E40" s="441">
        <v>11.6</v>
      </c>
      <c r="F40" s="441">
        <v>37</v>
      </c>
      <c r="G40" s="441">
        <v>54.2</v>
      </c>
      <c r="H40" s="441">
        <v>8.65</v>
      </c>
    </row>
    <row r="41" spans="1:8" x14ac:dyDescent="0.25">
      <c r="A41" s="441" t="s">
        <v>319</v>
      </c>
      <c r="B41" s="441" t="s">
        <v>334</v>
      </c>
      <c r="C41" s="441">
        <v>3.2</v>
      </c>
      <c r="D41" s="441">
        <v>2.5</v>
      </c>
      <c r="E41" s="441">
        <v>2.5</v>
      </c>
      <c r="F41" s="441">
        <v>3.1</v>
      </c>
      <c r="G41" s="441">
        <v>3.05</v>
      </c>
      <c r="H41" s="441">
        <v>0.21</v>
      </c>
    </row>
    <row r="42" spans="1:8" x14ac:dyDescent="0.25">
      <c r="A42" s="441" t="s">
        <v>317</v>
      </c>
      <c r="B42" s="441" t="s">
        <v>335</v>
      </c>
      <c r="C42" s="441">
        <v>76.5</v>
      </c>
      <c r="D42" s="441">
        <v>17.5</v>
      </c>
      <c r="E42" s="441">
        <v>6.13</v>
      </c>
      <c r="F42" s="441">
        <v>82.9</v>
      </c>
      <c r="G42" s="441">
        <v>12.9</v>
      </c>
      <c r="H42" s="441">
        <v>5.6</v>
      </c>
    </row>
    <row r="43" spans="1:8" x14ac:dyDescent="0.25">
      <c r="A43" s="441" t="s">
        <v>319</v>
      </c>
      <c r="B43" s="441" t="s">
        <v>335</v>
      </c>
      <c r="C43" s="441">
        <v>3.05</v>
      </c>
      <c r="D43" s="441">
        <v>3.5</v>
      </c>
      <c r="E43" s="441">
        <v>0.61299999999999999</v>
      </c>
      <c r="F43" s="441">
        <v>1.2</v>
      </c>
      <c r="G43" s="441">
        <v>1.27</v>
      </c>
      <c r="H43" s="441">
        <v>0.77</v>
      </c>
    </row>
    <row r="44" spans="1:8" x14ac:dyDescent="0.25">
      <c r="A44" s="441" t="s">
        <v>317</v>
      </c>
      <c r="B44" s="441" t="s">
        <v>336</v>
      </c>
      <c r="C44" s="441">
        <v>73.5</v>
      </c>
      <c r="D44" s="441">
        <v>22</v>
      </c>
      <c r="E44" s="441">
        <v>5</v>
      </c>
      <c r="F44" s="441">
        <v>78.3</v>
      </c>
      <c r="G44" s="441">
        <v>17.5</v>
      </c>
      <c r="H44" s="441">
        <v>4.21</v>
      </c>
    </row>
    <row r="45" spans="1:8" x14ac:dyDescent="0.25">
      <c r="A45" s="441" t="s">
        <v>319</v>
      </c>
      <c r="B45" s="441" t="s">
        <v>336</v>
      </c>
      <c r="C45" s="441">
        <v>5.3</v>
      </c>
      <c r="D45" s="441">
        <v>3.55</v>
      </c>
      <c r="E45" s="441">
        <v>0.5</v>
      </c>
      <c r="F45" s="441">
        <v>0.37</v>
      </c>
      <c r="G45" s="441">
        <v>0.02</v>
      </c>
      <c r="H45" s="441">
        <v>0.49</v>
      </c>
    </row>
    <row r="46" spans="1:8" x14ac:dyDescent="0.25">
      <c r="A46" s="441" t="s">
        <v>317</v>
      </c>
      <c r="B46" s="441" t="s">
        <v>337</v>
      </c>
      <c r="C46" s="441">
        <v>56</v>
      </c>
      <c r="D46" s="441">
        <v>33.700000000000003</v>
      </c>
      <c r="E46" s="441">
        <v>10</v>
      </c>
      <c r="F46" s="441">
        <v>54.7</v>
      </c>
      <c r="G46" s="441">
        <v>33.1</v>
      </c>
      <c r="H46" s="441">
        <v>11.8</v>
      </c>
    </row>
    <row r="47" spans="1:8" x14ac:dyDescent="0.25">
      <c r="A47" s="441" t="s">
        <v>319</v>
      </c>
      <c r="B47" s="441" t="s">
        <v>337</v>
      </c>
      <c r="C47" s="441">
        <v>2.75</v>
      </c>
      <c r="D47" s="441">
        <v>2.7</v>
      </c>
      <c r="E47" s="441">
        <v>2.5</v>
      </c>
      <c r="F47" s="441">
        <v>0.9</v>
      </c>
      <c r="G47" s="441">
        <v>1.25</v>
      </c>
      <c r="H47" s="441">
        <v>0.38</v>
      </c>
    </row>
    <row r="48" spans="1:8" x14ac:dyDescent="0.25">
      <c r="A48" s="441" t="s">
        <v>317</v>
      </c>
      <c r="B48" s="441" t="s">
        <v>338</v>
      </c>
      <c r="C48" s="441">
        <v>43.9</v>
      </c>
      <c r="D48" s="441">
        <v>38.4</v>
      </c>
      <c r="E48" s="441">
        <v>17</v>
      </c>
      <c r="F48" s="441">
        <v>50.1</v>
      </c>
      <c r="G48" s="441">
        <v>30.7</v>
      </c>
      <c r="H48" s="441">
        <v>16.2</v>
      </c>
    </row>
    <row r="49" spans="1:8" x14ac:dyDescent="0.25">
      <c r="A49" s="441" t="s">
        <v>319</v>
      </c>
      <c r="B49" s="441" t="s">
        <v>338</v>
      </c>
      <c r="C49" s="441">
        <v>4.28</v>
      </c>
      <c r="D49" s="441">
        <v>4.5999999999999996</v>
      </c>
      <c r="E49" s="441">
        <v>4.25</v>
      </c>
      <c r="F49" s="441">
        <v>3.25</v>
      </c>
      <c r="G49" s="441">
        <v>0.34</v>
      </c>
      <c r="H49" s="441">
        <v>3</v>
      </c>
    </row>
    <row r="51" spans="1:8" x14ac:dyDescent="0.25">
      <c r="A51" s="441" t="s">
        <v>215</v>
      </c>
      <c r="C51" s="441">
        <v>59</v>
      </c>
      <c r="D51" s="441">
        <v>59</v>
      </c>
      <c r="E51" s="441">
        <v>59</v>
      </c>
    </row>
    <row r="52" spans="1:8" x14ac:dyDescent="0.25">
      <c r="A52" s="441" t="s">
        <v>317</v>
      </c>
      <c r="B52" s="441" t="s">
        <v>339</v>
      </c>
      <c r="C52" s="441">
        <v>55</v>
      </c>
      <c r="D52" s="441">
        <v>32.6</v>
      </c>
      <c r="E52" s="441">
        <v>12</v>
      </c>
    </row>
    <row r="53" spans="1:8" x14ac:dyDescent="0.25">
      <c r="A53" s="441" t="s">
        <v>319</v>
      </c>
      <c r="B53" s="441" t="s">
        <v>339</v>
      </c>
      <c r="C53" s="441">
        <v>2.2000000000000002</v>
      </c>
      <c r="D53" s="441">
        <v>3.6</v>
      </c>
      <c r="E53" s="441">
        <v>2</v>
      </c>
    </row>
    <row r="54" spans="1:8" x14ac:dyDescent="0.25">
      <c r="A54" s="441" t="s">
        <v>215</v>
      </c>
      <c r="C54" s="441">
        <v>56</v>
      </c>
      <c r="D54" s="441">
        <v>56</v>
      </c>
      <c r="E54" s="441">
        <v>56</v>
      </c>
    </row>
    <row r="55" spans="1:8" x14ac:dyDescent="0.25">
      <c r="A55" s="441" t="s">
        <v>317</v>
      </c>
      <c r="B55" s="441" t="s">
        <v>340</v>
      </c>
      <c r="C55" s="441">
        <v>53.3</v>
      </c>
      <c r="D55" s="441">
        <v>35</v>
      </c>
      <c r="E55" s="441">
        <v>12.5</v>
      </c>
    </row>
    <row r="56" spans="1:8" x14ac:dyDescent="0.25">
      <c r="A56" s="441" t="s">
        <v>319</v>
      </c>
      <c r="B56" s="441" t="s">
        <v>340</v>
      </c>
      <c r="C56" s="441">
        <v>2.5</v>
      </c>
      <c r="D56" s="441">
        <v>2.8</v>
      </c>
      <c r="E56" s="441">
        <v>2.4</v>
      </c>
    </row>
    <row r="57" spans="1:8" x14ac:dyDescent="0.25">
      <c r="A57" s="441" t="s">
        <v>215</v>
      </c>
      <c r="C57" s="441">
        <v>56</v>
      </c>
      <c r="D57" s="441">
        <v>56</v>
      </c>
      <c r="E57" s="441">
        <v>56</v>
      </c>
    </row>
    <row r="58" spans="1:8" x14ac:dyDescent="0.25">
      <c r="A58" s="441" t="s">
        <v>317</v>
      </c>
      <c r="B58" s="441" t="s">
        <v>341</v>
      </c>
      <c r="C58" s="441">
        <v>37.5</v>
      </c>
      <c r="D58" s="441">
        <v>42</v>
      </c>
      <c r="E58" s="441">
        <v>20</v>
      </c>
    </row>
    <row r="59" spans="1:8" x14ac:dyDescent="0.25">
      <c r="A59" s="441" t="s">
        <v>319</v>
      </c>
      <c r="B59" s="441" t="s">
        <v>341</v>
      </c>
      <c r="C59" s="441">
        <v>3.3</v>
      </c>
      <c r="D59" s="441">
        <v>3.2</v>
      </c>
      <c r="E59" s="441">
        <v>3.1</v>
      </c>
    </row>
    <row r="60" spans="1:8" x14ac:dyDescent="0.25">
      <c r="A60" s="441" t="s">
        <v>215</v>
      </c>
      <c r="C60" s="441">
        <v>54</v>
      </c>
      <c r="D60" s="441">
        <v>54</v>
      </c>
      <c r="E60" s="441">
        <v>54</v>
      </c>
    </row>
    <row r="61" spans="1:8" x14ac:dyDescent="0.25">
      <c r="A61" s="441" t="s">
        <v>317</v>
      </c>
      <c r="B61" s="441" t="s">
        <v>342</v>
      </c>
      <c r="C61" s="441">
        <v>70.7</v>
      </c>
      <c r="D61" s="441">
        <v>20.8</v>
      </c>
      <c r="E61" s="441">
        <v>8</v>
      </c>
    </row>
    <row r="62" spans="1:8" x14ac:dyDescent="0.25">
      <c r="A62" s="441" t="s">
        <v>319</v>
      </c>
      <c r="B62" s="441" t="s">
        <v>342</v>
      </c>
      <c r="C62" s="441">
        <v>2</v>
      </c>
      <c r="D62" s="441">
        <v>2.2000000000000002</v>
      </c>
      <c r="E62" s="441">
        <v>1.8</v>
      </c>
    </row>
    <row r="63" spans="1:8" x14ac:dyDescent="0.25">
      <c r="A63" s="441" t="s">
        <v>215</v>
      </c>
      <c r="C63" s="441">
        <v>55</v>
      </c>
      <c r="D63" s="441">
        <v>55</v>
      </c>
      <c r="E63" s="441">
        <v>55</v>
      </c>
    </row>
    <row r="64" spans="1:8" x14ac:dyDescent="0.25">
      <c r="A64" s="441" t="s">
        <v>317</v>
      </c>
      <c r="B64" s="441" t="s">
        <v>343</v>
      </c>
      <c r="C64" s="441">
        <v>54.3</v>
      </c>
      <c r="D64" s="441">
        <v>27</v>
      </c>
      <c r="E64" s="441">
        <v>18</v>
      </c>
    </row>
    <row r="65" spans="1:5" x14ac:dyDescent="0.25">
      <c r="A65" s="441" t="s">
        <v>319</v>
      </c>
      <c r="B65" s="441" t="s">
        <v>343</v>
      </c>
      <c r="C65" s="441">
        <v>2.7</v>
      </c>
      <c r="D65" s="441">
        <v>3</v>
      </c>
      <c r="E65" s="441">
        <v>2.6</v>
      </c>
    </row>
    <row r="67" spans="1:5" x14ac:dyDescent="0.25">
      <c r="A67" s="441" t="s">
        <v>215</v>
      </c>
      <c r="C67" s="441">
        <v>49</v>
      </c>
      <c r="D67" s="441">
        <v>49</v>
      </c>
      <c r="E67" s="441">
        <v>49</v>
      </c>
    </row>
    <row r="68" spans="1:5" x14ac:dyDescent="0.25">
      <c r="A68" s="441" t="s">
        <v>317</v>
      </c>
      <c r="B68" s="441" t="s">
        <v>344</v>
      </c>
      <c r="C68" s="441">
        <v>65</v>
      </c>
      <c r="D68" s="441">
        <v>22.5</v>
      </c>
      <c r="E68" s="441">
        <v>12</v>
      </c>
    </row>
    <row r="69" spans="1:5" x14ac:dyDescent="0.25">
      <c r="A69" s="441" t="s">
        <v>319</v>
      </c>
      <c r="B69" s="441" t="s">
        <v>344</v>
      </c>
      <c r="C69" s="441">
        <v>4</v>
      </c>
      <c r="D69" s="441">
        <v>2.5</v>
      </c>
      <c r="E69" s="441">
        <v>2.2000000000000002</v>
      </c>
    </row>
    <row r="70" spans="1:5" x14ac:dyDescent="0.25">
      <c r="A70" s="441" t="s">
        <v>215</v>
      </c>
      <c r="C70" s="441">
        <v>45</v>
      </c>
      <c r="D70" s="441">
        <v>45</v>
      </c>
      <c r="E70" s="441">
        <v>45</v>
      </c>
    </row>
    <row r="71" spans="1:5" x14ac:dyDescent="0.25">
      <c r="A71" s="441" t="s">
        <v>317</v>
      </c>
      <c r="B71" s="441" t="s">
        <v>345</v>
      </c>
      <c r="C71" s="441">
        <v>37.5</v>
      </c>
      <c r="D71" s="441">
        <v>41.3</v>
      </c>
      <c r="E71" s="441">
        <v>21</v>
      </c>
    </row>
    <row r="72" spans="1:5" x14ac:dyDescent="0.25">
      <c r="A72" s="441" t="s">
        <v>319</v>
      </c>
      <c r="B72" s="441" t="s">
        <v>345</v>
      </c>
      <c r="C72" s="441">
        <v>3.3</v>
      </c>
      <c r="D72" s="441">
        <v>3.3</v>
      </c>
      <c r="E72" s="441">
        <v>3</v>
      </c>
    </row>
    <row r="73" spans="1:5" x14ac:dyDescent="0.25">
      <c r="A73" s="441" t="s">
        <v>215</v>
      </c>
      <c r="C73" s="441">
        <v>46</v>
      </c>
      <c r="D73" s="441">
        <v>46</v>
      </c>
      <c r="E73" s="441">
        <v>46</v>
      </c>
    </row>
    <row r="74" spans="1:5" x14ac:dyDescent="0.25">
      <c r="A74" s="441" t="s">
        <v>317</v>
      </c>
      <c r="B74" s="441" t="s">
        <v>346</v>
      </c>
      <c r="C74" s="441">
        <v>18</v>
      </c>
      <c r="D74" s="441">
        <v>59</v>
      </c>
      <c r="E74" s="441">
        <v>22.3</v>
      </c>
    </row>
    <row r="75" spans="1:5" x14ac:dyDescent="0.25">
      <c r="A75" s="441" t="s">
        <v>319</v>
      </c>
      <c r="B75" s="441" t="s">
        <v>346</v>
      </c>
      <c r="C75" s="441">
        <v>4.5</v>
      </c>
      <c r="D75" s="441">
        <v>4.5</v>
      </c>
      <c r="E75" s="441">
        <v>4</v>
      </c>
    </row>
    <row r="76" spans="1:5" x14ac:dyDescent="0.25">
      <c r="A76" s="441" t="s">
        <v>215</v>
      </c>
      <c r="C76" s="441">
        <v>41</v>
      </c>
      <c r="D76" s="441">
        <v>41</v>
      </c>
      <c r="E76" s="441">
        <v>41</v>
      </c>
    </row>
    <row r="77" spans="1:5" x14ac:dyDescent="0.25">
      <c r="A77" s="441" t="s">
        <v>317</v>
      </c>
      <c r="B77" s="441" t="s">
        <v>347</v>
      </c>
      <c r="C77" s="441">
        <v>48</v>
      </c>
      <c r="D77" s="441">
        <v>42.2</v>
      </c>
      <c r="E77" s="441">
        <v>8</v>
      </c>
    </row>
    <row r="78" spans="1:5" x14ac:dyDescent="0.25">
      <c r="A78" s="441" t="s">
        <v>319</v>
      </c>
      <c r="B78" s="441" t="s">
        <v>347</v>
      </c>
      <c r="C78" s="441">
        <v>2.7</v>
      </c>
      <c r="D78" s="441">
        <v>4.5</v>
      </c>
      <c r="E78" s="441">
        <v>2.2000000000000002</v>
      </c>
    </row>
    <row r="79" spans="1:5" x14ac:dyDescent="0.25">
      <c r="A79" s="441" t="s">
        <v>215</v>
      </c>
      <c r="C79" s="441">
        <v>44</v>
      </c>
      <c r="D79" s="441">
        <v>44</v>
      </c>
      <c r="E79" s="441">
        <v>44</v>
      </c>
    </row>
    <row r="80" spans="1:5" x14ac:dyDescent="0.25">
      <c r="A80" s="441" t="s">
        <v>317</v>
      </c>
      <c r="B80" s="441" t="s">
        <v>348</v>
      </c>
      <c r="C80" s="441">
        <v>44.5</v>
      </c>
      <c r="D80" s="441">
        <v>32</v>
      </c>
      <c r="E80" s="441">
        <v>23.2</v>
      </c>
    </row>
    <row r="81" spans="1:5" x14ac:dyDescent="0.25">
      <c r="A81" s="441" t="s">
        <v>319</v>
      </c>
      <c r="B81" s="441" t="s">
        <v>348</v>
      </c>
      <c r="C81" s="441">
        <v>4.5</v>
      </c>
      <c r="D81" s="441">
        <v>5.0999999999999996</v>
      </c>
      <c r="E81" s="441">
        <v>5.2</v>
      </c>
    </row>
    <row r="82" spans="1:5" x14ac:dyDescent="0.25">
      <c r="A82" s="441" t="s">
        <v>215</v>
      </c>
      <c r="C82" s="441">
        <v>44</v>
      </c>
      <c r="D82" s="441">
        <v>44</v>
      </c>
      <c r="E82" s="441">
        <v>44</v>
      </c>
    </row>
    <row r="83" spans="1:5" x14ac:dyDescent="0.25">
      <c r="A83" s="441" t="s">
        <v>317</v>
      </c>
      <c r="B83" s="441" t="s">
        <v>349</v>
      </c>
      <c r="C83" s="441">
        <v>67</v>
      </c>
      <c r="D83" s="441">
        <v>21</v>
      </c>
      <c r="E83" s="441">
        <v>12</v>
      </c>
    </row>
    <row r="84" spans="1:5" x14ac:dyDescent="0.25">
      <c r="A84" s="441" t="s">
        <v>319</v>
      </c>
      <c r="B84" s="441" t="s">
        <v>349</v>
      </c>
      <c r="C84" s="441">
        <v>4</v>
      </c>
      <c r="D84" s="441">
        <v>3</v>
      </c>
      <c r="E84" s="441">
        <v>3</v>
      </c>
    </row>
    <row r="86" spans="1:5" x14ac:dyDescent="0.25">
      <c r="A86" s="441" t="s">
        <v>215</v>
      </c>
      <c r="C86" s="441">
        <v>54</v>
      </c>
      <c r="D86" s="441">
        <v>54</v>
      </c>
      <c r="E86" s="441">
        <v>54</v>
      </c>
    </row>
    <row r="87" spans="1:5" x14ac:dyDescent="0.25">
      <c r="A87" s="441" t="s">
        <v>317</v>
      </c>
      <c r="B87" s="441" t="s">
        <v>350</v>
      </c>
      <c r="C87" s="441">
        <v>31.8</v>
      </c>
      <c r="D87" s="441">
        <v>31.6</v>
      </c>
      <c r="E87" s="441">
        <v>33</v>
      </c>
    </row>
    <row r="88" spans="1:5" x14ac:dyDescent="0.25">
      <c r="A88" s="441" t="s">
        <v>319</v>
      </c>
      <c r="B88" s="441" t="s">
        <v>350</v>
      </c>
      <c r="C88" s="441">
        <v>6</v>
      </c>
      <c r="D88" s="441">
        <v>5.5</v>
      </c>
      <c r="E88" s="441">
        <v>5</v>
      </c>
    </row>
    <row r="89" spans="1:5" x14ac:dyDescent="0.25">
      <c r="A89" s="441" t="s">
        <v>215</v>
      </c>
      <c r="C89" s="441">
        <v>54</v>
      </c>
      <c r="D89" s="441">
        <v>54</v>
      </c>
      <c r="E89" s="441">
        <v>54</v>
      </c>
    </row>
    <row r="90" spans="1:5" x14ac:dyDescent="0.25">
      <c r="A90" s="441" t="s">
        <v>317</v>
      </c>
      <c r="B90" s="441" t="s">
        <v>351</v>
      </c>
      <c r="C90" s="441">
        <v>35.5</v>
      </c>
      <c r="D90" s="441">
        <v>54.9</v>
      </c>
      <c r="E90" s="441">
        <v>8.8000000000000007</v>
      </c>
    </row>
    <row r="91" spans="1:5" x14ac:dyDescent="0.25">
      <c r="A91" s="441" t="s">
        <v>319</v>
      </c>
      <c r="B91" s="441" t="s">
        <v>351</v>
      </c>
      <c r="C91" s="441">
        <v>6.5</v>
      </c>
      <c r="D91" s="441">
        <v>4.9000000000000004</v>
      </c>
      <c r="E91" s="441">
        <v>1.6</v>
      </c>
    </row>
    <row r="92" spans="1:5" x14ac:dyDescent="0.25">
      <c r="A92" s="441" t="s">
        <v>215</v>
      </c>
      <c r="C92" s="441">
        <v>54</v>
      </c>
      <c r="D92" s="441">
        <v>54</v>
      </c>
      <c r="E92" s="441">
        <v>54</v>
      </c>
    </row>
    <row r="93" spans="1:5" x14ac:dyDescent="0.25">
      <c r="A93" s="441" t="s">
        <v>317</v>
      </c>
      <c r="B93" s="441" t="s">
        <v>352</v>
      </c>
      <c r="C93" s="441">
        <v>12.2</v>
      </c>
      <c r="D93" s="441">
        <v>56</v>
      </c>
      <c r="E93" s="441">
        <v>30</v>
      </c>
    </row>
    <row r="94" spans="1:5" x14ac:dyDescent="0.25">
      <c r="A94" s="441" t="s">
        <v>319</v>
      </c>
      <c r="B94" s="441" t="s">
        <v>352</v>
      </c>
      <c r="C94" s="441">
        <v>3.8</v>
      </c>
      <c r="D94" s="441">
        <v>6</v>
      </c>
      <c r="E94" s="441">
        <v>4</v>
      </c>
    </row>
    <row r="95" spans="1:5" x14ac:dyDescent="0.25">
      <c r="A95" s="441" t="s">
        <v>215</v>
      </c>
      <c r="C95" s="441">
        <v>54</v>
      </c>
      <c r="D95" s="441">
        <v>54</v>
      </c>
      <c r="E95" s="441">
        <v>54</v>
      </c>
    </row>
    <row r="96" spans="1:5" x14ac:dyDescent="0.25">
      <c r="A96" s="441" t="s">
        <v>317</v>
      </c>
      <c r="B96" s="441" t="s">
        <v>353</v>
      </c>
      <c r="C96" s="441">
        <v>78</v>
      </c>
      <c r="D96" s="441">
        <v>12.1</v>
      </c>
      <c r="E96" s="441">
        <v>10</v>
      </c>
    </row>
    <row r="97" spans="1:5" x14ac:dyDescent="0.25">
      <c r="A97" s="441" t="s">
        <v>319</v>
      </c>
      <c r="B97" s="441" t="s">
        <v>353</v>
      </c>
      <c r="C97" s="441">
        <v>2</v>
      </c>
      <c r="D97" s="441">
        <v>2</v>
      </c>
      <c r="E97" s="441">
        <v>1.3</v>
      </c>
    </row>
    <row r="98" spans="1:5" x14ac:dyDescent="0.25">
      <c r="A98" s="441" t="s">
        <v>215</v>
      </c>
      <c r="C98" s="441">
        <v>53</v>
      </c>
      <c r="D98" s="441">
        <v>53</v>
      </c>
      <c r="E98" s="441">
        <v>53</v>
      </c>
    </row>
    <row r="99" spans="1:5" x14ac:dyDescent="0.25">
      <c r="A99" s="441" t="s">
        <v>317</v>
      </c>
      <c r="B99" s="441" t="s">
        <v>354</v>
      </c>
      <c r="C99" s="441">
        <v>57.7</v>
      </c>
      <c r="D99" s="441">
        <v>31</v>
      </c>
      <c r="E99" s="441">
        <v>11.3</v>
      </c>
    </row>
    <row r="100" spans="1:5" x14ac:dyDescent="0.25">
      <c r="A100" s="441" t="s">
        <v>319</v>
      </c>
      <c r="B100" s="441" t="s">
        <v>354</v>
      </c>
      <c r="C100" s="441">
        <v>3.3</v>
      </c>
      <c r="D100" s="441">
        <v>3</v>
      </c>
      <c r="E100" s="441">
        <v>1.7</v>
      </c>
    </row>
    <row r="101" spans="1:5" x14ac:dyDescent="0.25">
      <c r="A101" s="441" t="s">
        <v>215</v>
      </c>
      <c r="C101" s="441">
        <v>54</v>
      </c>
      <c r="D101" s="441">
        <v>54</v>
      </c>
      <c r="E101" s="441">
        <v>54</v>
      </c>
    </row>
    <row r="102" spans="1:5" x14ac:dyDescent="0.25">
      <c r="A102" s="441" t="s">
        <v>317</v>
      </c>
      <c r="B102" s="441" t="s">
        <v>355</v>
      </c>
      <c r="C102" s="441">
        <v>18</v>
      </c>
      <c r="D102" s="441">
        <v>60</v>
      </c>
      <c r="E102" s="441">
        <v>21.6</v>
      </c>
    </row>
    <row r="103" spans="1:5" x14ac:dyDescent="0.25">
      <c r="A103" s="441" t="s">
        <v>319</v>
      </c>
      <c r="B103" s="441" t="s">
        <v>355</v>
      </c>
      <c r="C103" s="441">
        <v>4.9000000000000004</v>
      </c>
      <c r="D103" s="441">
        <v>4.3</v>
      </c>
      <c r="E103" s="441">
        <v>2.2999999999999998</v>
      </c>
    </row>
    <row r="105" spans="1:5" x14ac:dyDescent="0.25">
      <c r="A105" s="441" t="s">
        <v>215</v>
      </c>
      <c r="C105" s="441">
        <v>47</v>
      </c>
      <c r="D105" s="441">
        <v>47</v>
      </c>
      <c r="E105" s="441">
        <v>48</v>
      </c>
    </row>
    <row r="106" spans="1:5" x14ac:dyDescent="0.25">
      <c r="A106" s="441" t="s">
        <v>317</v>
      </c>
      <c r="B106" s="441" t="s">
        <v>356</v>
      </c>
      <c r="C106" s="441">
        <v>18</v>
      </c>
      <c r="D106" s="441">
        <v>60.1</v>
      </c>
      <c r="E106" s="441">
        <v>21</v>
      </c>
    </row>
    <row r="107" spans="1:5" x14ac:dyDescent="0.25">
      <c r="A107" s="441" t="s">
        <v>319</v>
      </c>
      <c r="B107" s="441" t="s">
        <v>356</v>
      </c>
      <c r="C107" s="441">
        <v>6</v>
      </c>
      <c r="D107" s="441">
        <v>4.9000000000000004</v>
      </c>
      <c r="E107" s="441">
        <v>4</v>
      </c>
    </row>
    <row r="108" spans="1:5" x14ac:dyDescent="0.25">
      <c r="A108" s="441" t="s">
        <v>215</v>
      </c>
      <c r="C108" s="441">
        <v>47</v>
      </c>
      <c r="D108" s="441">
        <v>47</v>
      </c>
      <c r="E108" s="441">
        <v>47</v>
      </c>
    </row>
    <row r="109" spans="1:5" x14ac:dyDescent="0.25">
      <c r="A109" s="441" t="s">
        <v>317</v>
      </c>
      <c r="B109" s="441" t="s">
        <v>357</v>
      </c>
      <c r="C109" s="441">
        <v>82.2</v>
      </c>
      <c r="D109" s="441">
        <v>10.4</v>
      </c>
      <c r="E109" s="441">
        <v>6.1</v>
      </c>
    </row>
    <row r="110" spans="1:5" x14ac:dyDescent="0.25">
      <c r="A110" s="441" t="s">
        <v>319</v>
      </c>
      <c r="B110" s="441" t="s">
        <v>357</v>
      </c>
      <c r="C110" s="441">
        <v>3.2</v>
      </c>
      <c r="D110" s="441">
        <v>2.4</v>
      </c>
      <c r="E110" s="441">
        <v>1.3</v>
      </c>
    </row>
    <row r="111" spans="1:5" x14ac:dyDescent="0.25">
      <c r="A111" s="441" t="s">
        <v>215</v>
      </c>
      <c r="C111" s="441">
        <v>48</v>
      </c>
      <c r="D111" s="441">
        <v>48</v>
      </c>
      <c r="E111" s="441">
        <v>48</v>
      </c>
    </row>
    <row r="112" spans="1:5" x14ac:dyDescent="0.25">
      <c r="A112" s="441" t="s">
        <v>317</v>
      </c>
      <c r="B112" s="441" t="s">
        <v>358</v>
      </c>
      <c r="C112" s="441">
        <v>83</v>
      </c>
      <c r="D112" s="441">
        <v>12.9</v>
      </c>
      <c r="E112" s="441">
        <v>4</v>
      </c>
    </row>
    <row r="113" spans="1:5" x14ac:dyDescent="0.25">
      <c r="A113" s="441" t="s">
        <v>319</v>
      </c>
      <c r="B113" s="441" t="s">
        <v>358</v>
      </c>
      <c r="C113" s="441">
        <v>2</v>
      </c>
      <c r="D113" s="441">
        <v>2.1</v>
      </c>
      <c r="E113" s="441">
        <v>1.1000000000000001</v>
      </c>
    </row>
    <row r="114" spans="1:5" x14ac:dyDescent="0.25">
      <c r="A114" s="441" t="s">
        <v>215</v>
      </c>
      <c r="C114" s="441">
        <v>47</v>
      </c>
      <c r="D114" s="441">
        <v>47</v>
      </c>
      <c r="E114" s="441">
        <v>48</v>
      </c>
    </row>
    <row r="115" spans="1:5" x14ac:dyDescent="0.25">
      <c r="A115" s="441" t="s">
        <v>317</v>
      </c>
      <c r="B115" s="441" t="s">
        <v>359</v>
      </c>
      <c r="C115" s="441">
        <v>58.8</v>
      </c>
      <c r="D115" s="441">
        <v>27</v>
      </c>
      <c r="E115" s="441">
        <v>13</v>
      </c>
    </row>
    <row r="116" spans="1:5" x14ac:dyDescent="0.25">
      <c r="A116" s="441" t="s">
        <v>319</v>
      </c>
      <c r="B116" s="441" t="s">
        <v>359</v>
      </c>
      <c r="C116" s="441">
        <v>3.3</v>
      </c>
      <c r="D116" s="441">
        <v>3</v>
      </c>
      <c r="E116" s="441">
        <v>3</v>
      </c>
    </row>
    <row r="117" spans="1:5" x14ac:dyDescent="0.25">
      <c r="A117" s="441" t="s">
        <v>215</v>
      </c>
      <c r="C117" s="441">
        <v>48</v>
      </c>
      <c r="D117" s="441">
        <v>48</v>
      </c>
      <c r="E117" s="441">
        <v>49</v>
      </c>
    </row>
    <row r="118" spans="1:5" x14ac:dyDescent="0.25">
      <c r="A118" s="441" t="s">
        <v>317</v>
      </c>
      <c r="B118" s="441" t="s">
        <v>360</v>
      </c>
      <c r="C118" s="441">
        <v>23.7</v>
      </c>
      <c r="D118" s="441">
        <v>47.6</v>
      </c>
      <c r="E118" s="441">
        <v>28</v>
      </c>
    </row>
    <row r="119" spans="1:5" x14ac:dyDescent="0.25">
      <c r="A119" s="441" t="s">
        <v>319</v>
      </c>
      <c r="B119" s="441" t="s">
        <v>360</v>
      </c>
      <c r="C119" s="441">
        <v>6.2</v>
      </c>
      <c r="D119" s="441">
        <v>5.4</v>
      </c>
      <c r="E119" s="441">
        <v>7</v>
      </c>
    </row>
    <row r="120" spans="1:5" x14ac:dyDescent="0.25">
      <c r="A120" s="441" t="s">
        <v>215</v>
      </c>
      <c r="C120" s="441">
        <v>48</v>
      </c>
      <c r="D120" s="441">
        <v>48</v>
      </c>
      <c r="E120" s="441">
        <v>49</v>
      </c>
    </row>
    <row r="121" spans="1:5" x14ac:dyDescent="0.25">
      <c r="A121" s="441" t="s">
        <v>317</v>
      </c>
      <c r="B121" s="441" t="s">
        <v>361</v>
      </c>
      <c r="C121" s="441">
        <v>85.2</v>
      </c>
      <c r="D121" s="441">
        <v>8.9</v>
      </c>
      <c r="E121" s="441">
        <v>5</v>
      </c>
    </row>
    <row r="122" spans="1:5" x14ac:dyDescent="0.25">
      <c r="A122" s="441" t="s">
        <v>319</v>
      </c>
      <c r="B122" s="441" t="s">
        <v>361</v>
      </c>
      <c r="C122" s="441">
        <v>2.8</v>
      </c>
      <c r="D122" s="441">
        <v>2</v>
      </c>
      <c r="E122" s="44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pane ySplit="2" topLeftCell="A52" activePane="bottomLeft" state="frozen"/>
      <selection pane="bottomLeft" activeCell="C14" sqref="C14:F82"/>
    </sheetView>
  </sheetViews>
  <sheetFormatPr defaultColWidth="9.140625" defaultRowHeight="15" x14ac:dyDescent="0.25"/>
  <cols>
    <col min="1" max="1" width="9.140625" style="441" collapsed="1"/>
    <col min="2" max="2" width="15.28515625" style="441" customWidth="1" collapsed="1"/>
    <col min="3" max="3" width="22.5703125" style="441" bestFit="1" customWidth="1" collapsed="1"/>
    <col min="4" max="4" width="16.7109375" style="441" bestFit="1" customWidth="1" collapsed="1"/>
    <col min="5" max="5" width="12.140625" style="441" bestFit="1" customWidth="1" collapsed="1"/>
    <col min="6" max="6" width="12" style="441" bestFit="1" customWidth="1" collapsed="1"/>
    <col min="7" max="16384" width="9.140625" style="441" collapsed="1"/>
  </cols>
  <sheetData>
    <row r="1" spans="1:6" x14ac:dyDescent="0.25">
      <c r="A1" s="441" t="s">
        <v>213</v>
      </c>
      <c r="D1" s="441" t="s">
        <v>314</v>
      </c>
      <c r="E1" s="441" t="s">
        <v>315</v>
      </c>
      <c r="F1" s="441" t="s">
        <v>316</v>
      </c>
    </row>
    <row r="2" spans="1:6" x14ac:dyDescent="0.25">
      <c r="A2" s="441" t="s">
        <v>214</v>
      </c>
      <c r="D2" s="441" t="s">
        <v>3</v>
      </c>
      <c r="E2" s="441" t="s">
        <v>3</v>
      </c>
      <c r="F2" s="441" t="s">
        <v>3</v>
      </c>
    </row>
    <row r="3" spans="1:6" x14ac:dyDescent="0.25">
      <c r="A3" s="441" t="s">
        <v>215</v>
      </c>
      <c r="C3" s="2246" t="s">
        <v>215</v>
      </c>
      <c r="D3" s="441">
        <v>34</v>
      </c>
      <c r="E3" s="441">
        <v>34</v>
      </c>
      <c r="F3" s="441">
        <v>34</v>
      </c>
    </row>
    <row r="4" spans="1:6" x14ac:dyDescent="0.25">
      <c r="A4" s="441" t="s">
        <v>317</v>
      </c>
      <c r="B4" s="441" t="s">
        <v>318</v>
      </c>
      <c r="C4" s="441" t="str">
        <f t="shared" ref="C4:C34" si="0">CONCATENATE(B4,"_",A4)</f>
        <v>Soil 2011-101_Median</v>
      </c>
      <c r="D4" s="441">
        <v>22.9</v>
      </c>
      <c r="E4" s="441">
        <v>56.8</v>
      </c>
      <c r="F4" s="441">
        <v>20</v>
      </c>
    </row>
    <row r="5" spans="1:6" x14ac:dyDescent="0.25">
      <c r="A5" s="441" t="s">
        <v>319</v>
      </c>
      <c r="B5" s="441" t="s">
        <v>318</v>
      </c>
      <c r="C5" s="441" t="str">
        <f t="shared" si="0"/>
        <v>Soil 2011-101_MAD</v>
      </c>
      <c r="D5" s="441">
        <v>6.47</v>
      </c>
      <c r="E5" s="441">
        <v>6.59</v>
      </c>
      <c r="F5" s="441">
        <v>4.26</v>
      </c>
    </row>
    <row r="6" spans="1:6" x14ac:dyDescent="0.25">
      <c r="A6" s="441" t="s">
        <v>317</v>
      </c>
      <c r="B6" s="441" t="s">
        <v>320</v>
      </c>
      <c r="C6" s="441" t="str">
        <f t="shared" si="0"/>
        <v>Soil 2011-102_Median</v>
      </c>
      <c r="D6" s="441">
        <v>32.1</v>
      </c>
      <c r="E6" s="441">
        <v>39.200000000000003</v>
      </c>
      <c r="F6" s="441">
        <v>28.76</v>
      </c>
    </row>
    <row r="7" spans="1:6" x14ac:dyDescent="0.25">
      <c r="A7" s="441" t="s">
        <v>319</v>
      </c>
      <c r="B7" s="441" t="s">
        <v>320</v>
      </c>
      <c r="C7" s="441" t="str">
        <f t="shared" si="0"/>
        <v>Soil 2011-102_MAD</v>
      </c>
      <c r="D7" s="441">
        <v>3.32</v>
      </c>
      <c r="E7" s="441">
        <v>3.83</v>
      </c>
      <c r="F7" s="441">
        <v>3.93</v>
      </c>
    </row>
    <row r="8" spans="1:6" x14ac:dyDescent="0.25">
      <c r="A8" s="441" t="s">
        <v>317</v>
      </c>
      <c r="B8" s="441" t="s">
        <v>321</v>
      </c>
      <c r="C8" s="441" t="str">
        <f t="shared" si="0"/>
        <v>Soil 2011-103_Median</v>
      </c>
      <c r="D8" s="441">
        <v>74.900000000000006</v>
      </c>
      <c r="E8" s="441">
        <v>16.5</v>
      </c>
      <c r="F8" s="441">
        <v>8.2799999999999994</v>
      </c>
    </row>
    <row r="9" spans="1:6" x14ac:dyDescent="0.25">
      <c r="A9" s="441" t="s">
        <v>319</v>
      </c>
      <c r="B9" s="441" t="s">
        <v>321</v>
      </c>
      <c r="C9" s="441" t="str">
        <f t="shared" si="0"/>
        <v>Soil 2011-103_MAD</v>
      </c>
      <c r="D9" s="441">
        <v>4.34</v>
      </c>
      <c r="E9" s="441">
        <v>4.26</v>
      </c>
      <c r="F9" s="441">
        <v>3.15</v>
      </c>
    </row>
    <row r="10" spans="1:6" x14ac:dyDescent="0.25">
      <c r="A10" s="441" t="s">
        <v>317</v>
      </c>
      <c r="B10" s="441" t="s">
        <v>322</v>
      </c>
      <c r="C10" s="441" t="str">
        <f t="shared" si="0"/>
        <v>Soil 2011-104_Median</v>
      </c>
      <c r="D10" s="441">
        <v>35</v>
      </c>
      <c r="E10" s="441">
        <v>47</v>
      </c>
      <c r="F10" s="441">
        <v>17.82</v>
      </c>
    </row>
    <row r="11" spans="1:6" x14ac:dyDescent="0.25">
      <c r="A11" s="441" t="s">
        <v>319</v>
      </c>
      <c r="B11" s="441" t="s">
        <v>322</v>
      </c>
      <c r="C11" s="441" t="str">
        <f t="shared" si="0"/>
        <v>Soil 2011-104_MAD</v>
      </c>
      <c r="D11" s="441">
        <v>3.67</v>
      </c>
      <c r="E11" s="441">
        <v>3.92</v>
      </c>
      <c r="F11" s="441">
        <v>2.5099999999999998</v>
      </c>
    </row>
    <row r="12" spans="1:6" x14ac:dyDescent="0.25">
      <c r="A12" s="441" t="s">
        <v>317</v>
      </c>
      <c r="B12" s="441" t="s">
        <v>323</v>
      </c>
      <c r="C12" s="441" t="str">
        <f t="shared" si="0"/>
        <v>Soil 2011-105_Median</v>
      </c>
      <c r="D12" s="441">
        <v>18.2</v>
      </c>
      <c r="E12" s="441">
        <v>51.5</v>
      </c>
      <c r="F12" s="441">
        <v>30.4</v>
      </c>
    </row>
    <row r="13" spans="1:6" x14ac:dyDescent="0.25">
      <c r="A13" s="441" t="s">
        <v>319</v>
      </c>
      <c r="B13" s="441" t="s">
        <v>323</v>
      </c>
      <c r="C13" s="441" t="str">
        <f t="shared" si="0"/>
        <v>Soil 2011-105_MAD</v>
      </c>
      <c r="D13" s="441">
        <v>6.01</v>
      </c>
      <c r="E13" s="441">
        <v>5.5</v>
      </c>
      <c r="F13" s="441">
        <v>3.93</v>
      </c>
    </row>
    <row r="14" spans="1:6" x14ac:dyDescent="0.25">
      <c r="A14" s="441" t="s">
        <v>215</v>
      </c>
      <c r="C14" s="2246" t="s">
        <v>215</v>
      </c>
      <c r="D14" s="441">
        <v>59</v>
      </c>
      <c r="E14" s="441">
        <v>59</v>
      </c>
      <c r="F14" s="441">
        <v>59</v>
      </c>
    </row>
    <row r="15" spans="1:6" x14ac:dyDescent="0.25">
      <c r="A15" s="441" t="s">
        <v>317</v>
      </c>
      <c r="B15" s="441" t="s">
        <v>339</v>
      </c>
      <c r="C15" s="441" t="str">
        <f t="shared" si="0"/>
        <v>Soil 1998-98119_Median</v>
      </c>
      <c r="D15" s="441">
        <v>55</v>
      </c>
      <c r="E15" s="441">
        <v>32.6</v>
      </c>
      <c r="F15" s="441">
        <v>12</v>
      </c>
    </row>
    <row r="16" spans="1:6" x14ac:dyDescent="0.25">
      <c r="A16" s="441" t="s">
        <v>319</v>
      </c>
      <c r="B16" s="441" t="s">
        <v>339</v>
      </c>
      <c r="C16" s="441" t="str">
        <f t="shared" si="0"/>
        <v>Soil 1998-98119_MAD</v>
      </c>
      <c r="D16" s="441">
        <v>2.2000000000000002</v>
      </c>
      <c r="E16" s="441">
        <v>3.6</v>
      </c>
      <c r="F16" s="441">
        <v>2</v>
      </c>
    </row>
    <row r="17" spans="1:6" x14ac:dyDescent="0.25">
      <c r="A17" s="441" t="s">
        <v>215</v>
      </c>
      <c r="C17" s="2246" t="s">
        <v>215</v>
      </c>
      <c r="D17" s="441">
        <v>56</v>
      </c>
      <c r="E17" s="441">
        <v>56</v>
      </c>
      <c r="F17" s="441">
        <v>56</v>
      </c>
    </row>
    <row r="18" spans="1:6" x14ac:dyDescent="0.25">
      <c r="A18" s="441" t="s">
        <v>317</v>
      </c>
      <c r="B18" s="441" t="s">
        <v>340</v>
      </c>
      <c r="C18" s="441" t="str">
        <f t="shared" si="0"/>
        <v>Soil 1998-98121_Median</v>
      </c>
      <c r="D18" s="441">
        <v>53.3</v>
      </c>
      <c r="E18" s="441">
        <v>35</v>
      </c>
      <c r="F18" s="441">
        <v>12.5</v>
      </c>
    </row>
    <row r="19" spans="1:6" x14ac:dyDescent="0.25">
      <c r="A19" s="441" t="s">
        <v>319</v>
      </c>
      <c r="B19" s="441" t="s">
        <v>340</v>
      </c>
      <c r="C19" s="441" t="str">
        <f t="shared" si="0"/>
        <v>Soil 1998-98121_MAD</v>
      </c>
      <c r="D19" s="441">
        <v>2.5</v>
      </c>
      <c r="E19" s="441">
        <v>2.8</v>
      </c>
      <c r="F19" s="441">
        <v>2.4</v>
      </c>
    </row>
    <row r="20" spans="1:6" x14ac:dyDescent="0.25">
      <c r="A20" s="441" t="s">
        <v>215</v>
      </c>
      <c r="C20" s="2246" t="s">
        <v>215</v>
      </c>
      <c r="D20" s="441">
        <v>56</v>
      </c>
      <c r="E20" s="441">
        <v>56</v>
      </c>
      <c r="F20" s="441">
        <v>56</v>
      </c>
    </row>
    <row r="21" spans="1:6" x14ac:dyDescent="0.25">
      <c r="A21" s="441" t="s">
        <v>317</v>
      </c>
      <c r="B21" s="441" t="s">
        <v>341</v>
      </c>
      <c r="C21" s="441" t="str">
        <f t="shared" si="0"/>
        <v>Soil 1998-98122_Median</v>
      </c>
      <c r="D21" s="441">
        <v>37.5</v>
      </c>
      <c r="E21" s="441">
        <v>42</v>
      </c>
      <c r="F21" s="441">
        <v>20</v>
      </c>
    </row>
    <row r="22" spans="1:6" x14ac:dyDescent="0.25">
      <c r="A22" s="441" t="s">
        <v>319</v>
      </c>
      <c r="B22" s="441" t="s">
        <v>341</v>
      </c>
      <c r="C22" s="441" t="str">
        <f t="shared" si="0"/>
        <v>Soil 1998-98122_MAD</v>
      </c>
      <c r="D22" s="441">
        <v>3.3</v>
      </c>
      <c r="E22" s="441">
        <v>3.2</v>
      </c>
      <c r="F22" s="441">
        <v>3.1</v>
      </c>
    </row>
    <row r="23" spans="1:6" x14ac:dyDescent="0.25">
      <c r="A23" s="441" t="s">
        <v>215</v>
      </c>
      <c r="C23" s="2246" t="s">
        <v>215</v>
      </c>
      <c r="D23" s="441">
        <v>54</v>
      </c>
      <c r="E23" s="441">
        <v>54</v>
      </c>
      <c r="F23" s="441">
        <v>54</v>
      </c>
    </row>
    <row r="24" spans="1:6" x14ac:dyDescent="0.25">
      <c r="A24" s="441" t="s">
        <v>317</v>
      </c>
      <c r="B24" s="441" t="s">
        <v>342</v>
      </c>
      <c r="C24" s="441" t="str">
        <f t="shared" si="0"/>
        <v>Soil 1998-98123_Median</v>
      </c>
      <c r="D24" s="441">
        <v>70.7</v>
      </c>
      <c r="E24" s="441">
        <v>20.8</v>
      </c>
      <c r="F24" s="441">
        <v>8</v>
      </c>
    </row>
    <row r="25" spans="1:6" x14ac:dyDescent="0.25">
      <c r="A25" s="441" t="s">
        <v>319</v>
      </c>
      <c r="B25" s="441" t="s">
        <v>342</v>
      </c>
      <c r="C25" s="441" t="str">
        <f t="shared" si="0"/>
        <v>Soil 1998-98123_MAD</v>
      </c>
      <c r="D25" s="441">
        <v>2</v>
      </c>
      <c r="E25" s="441">
        <v>2.2000000000000002</v>
      </c>
      <c r="F25" s="441">
        <v>1.8</v>
      </c>
    </row>
    <row r="26" spans="1:6" x14ac:dyDescent="0.25">
      <c r="A26" s="441" t="s">
        <v>215</v>
      </c>
      <c r="C26" s="2246" t="s">
        <v>215</v>
      </c>
      <c r="D26" s="441">
        <v>55</v>
      </c>
      <c r="E26" s="441">
        <v>55</v>
      </c>
      <c r="F26" s="441">
        <v>55</v>
      </c>
    </row>
    <row r="27" spans="1:6" x14ac:dyDescent="0.25">
      <c r="A27" s="441" t="s">
        <v>317</v>
      </c>
      <c r="B27" s="441" t="s">
        <v>343</v>
      </c>
      <c r="C27" s="441" t="str">
        <f t="shared" si="0"/>
        <v>Soil 1998-98124_Median</v>
      </c>
      <c r="D27" s="441">
        <v>54.3</v>
      </c>
      <c r="E27" s="441">
        <v>27</v>
      </c>
      <c r="F27" s="441">
        <v>18</v>
      </c>
    </row>
    <row r="28" spans="1:6" x14ac:dyDescent="0.25">
      <c r="A28" s="441" t="s">
        <v>319</v>
      </c>
      <c r="B28" s="441" t="s">
        <v>343</v>
      </c>
      <c r="C28" s="441" t="str">
        <f t="shared" si="0"/>
        <v>Soil 1998-98124_MAD</v>
      </c>
      <c r="D28" s="441">
        <v>2.7</v>
      </c>
      <c r="E28" s="441">
        <v>3</v>
      </c>
      <c r="F28" s="441">
        <v>2.6</v>
      </c>
    </row>
    <row r="29" spans="1:6" x14ac:dyDescent="0.25">
      <c r="A29" s="441" t="s">
        <v>215</v>
      </c>
      <c r="C29" s="2246" t="s">
        <v>215</v>
      </c>
      <c r="D29" s="441">
        <v>49</v>
      </c>
      <c r="E29" s="441">
        <v>49</v>
      </c>
      <c r="F29" s="441">
        <v>49</v>
      </c>
    </row>
    <row r="30" spans="1:6" x14ac:dyDescent="0.25">
      <c r="A30" s="441" t="s">
        <v>317</v>
      </c>
      <c r="B30" s="441" t="s">
        <v>344</v>
      </c>
      <c r="C30" s="441" t="str">
        <f t="shared" si="0"/>
        <v>Soil 1998-98113_Median</v>
      </c>
      <c r="D30" s="441">
        <v>65</v>
      </c>
      <c r="E30" s="441">
        <v>22.5</v>
      </c>
      <c r="F30" s="441">
        <v>12</v>
      </c>
    </row>
    <row r="31" spans="1:6" x14ac:dyDescent="0.25">
      <c r="A31" s="441" t="s">
        <v>319</v>
      </c>
      <c r="B31" s="441" t="s">
        <v>344</v>
      </c>
      <c r="C31" s="441" t="str">
        <f t="shared" si="0"/>
        <v>Soil 1998-98113_MAD</v>
      </c>
      <c r="D31" s="441">
        <v>4</v>
      </c>
      <c r="E31" s="441">
        <v>2.5</v>
      </c>
      <c r="F31" s="441">
        <v>2.2000000000000002</v>
      </c>
    </row>
    <row r="32" spans="1:6" x14ac:dyDescent="0.25">
      <c r="A32" s="441" t="s">
        <v>215</v>
      </c>
      <c r="C32" s="2246" t="s">
        <v>215</v>
      </c>
      <c r="D32" s="441">
        <v>45</v>
      </c>
      <c r="E32" s="441">
        <v>45</v>
      </c>
      <c r="F32" s="441">
        <v>45</v>
      </c>
    </row>
    <row r="33" spans="1:6" x14ac:dyDescent="0.25">
      <c r="A33" s="441" t="s">
        <v>317</v>
      </c>
      <c r="B33" s="441" t="s">
        <v>345</v>
      </c>
      <c r="C33" s="441" t="str">
        <f t="shared" si="0"/>
        <v>Soil 1998-98114_Median</v>
      </c>
      <c r="D33" s="441">
        <v>37.5</v>
      </c>
      <c r="E33" s="441">
        <v>41.3</v>
      </c>
      <c r="F33" s="441">
        <v>21</v>
      </c>
    </row>
    <row r="34" spans="1:6" x14ac:dyDescent="0.25">
      <c r="A34" s="441" t="s">
        <v>319</v>
      </c>
      <c r="B34" s="441" t="s">
        <v>345</v>
      </c>
      <c r="C34" s="441" t="str">
        <f t="shared" si="0"/>
        <v>Soil 1998-98114_MAD</v>
      </c>
      <c r="D34" s="441">
        <v>3.3</v>
      </c>
      <c r="E34" s="441">
        <v>3.3</v>
      </c>
      <c r="F34" s="441">
        <v>3</v>
      </c>
    </row>
    <row r="35" spans="1:6" x14ac:dyDescent="0.25">
      <c r="A35" s="441" t="s">
        <v>215</v>
      </c>
      <c r="C35" s="2246" t="s">
        <v>215</v>
      </c>
      <c r="D35" s="441">
        <v>46</v>
      </c>
      <c r="E35" s="441">
        <v>46</v>
      </c>
      <c r="F35" s="441">
        <v>46</v>
      </c>
    </row>
    <row r="36" spans="1:6" x14ac:dyDescent="0.25">
      <c r="A36" s="441" t="s">
        <v>317</v>
      </c>
      <c r="B36" s="441" t="s">
        <v>346</v>
      </c>
      <c r="C36" s="441" t="str">
        <f t="shared" ref="C36:C82" si="1">CONCATENATE(B36,"_",A36)</f>
        <v>Soil 1998-98115_Median</v>
      </c>
      <c r="D36" s="441">
        <v>18</v>
      </c>
      <c r="E36" s="441">
        <v>59</v>
      </c>
      <c r="F36" s="441">
        <v>22.3</v>
      </c>
    </row>
    <row r="37" spans="1:6" x14ac:dyDescent="0.25">
      <c r="A37" s="441" t="s">
        <v>319</v>
      </c>
      <c r="B37" s="441" t="s">
        <v>346</v>
      </c>
      <c r="C37" s="441" t="str">
        <f t="shared" si="1"/>
        <v>Soil 1998-98115_MAD</v>
      </c>
      <c r="D37" s="441">
        <v>4.5</v>
      </c>
      <c r="E37" s="441">
        <v>4.5</v>
      </c>
      <c r="F37" s="441">
        <v>4</v>
      </c>
    </row>
    <row r="38" spans="1:6" x14ac:dyDescent="0.25">
      <c r="A38" s="441" t="s">
        <v>215</v>
      </c>
      <c r="C38" s="2246" t="s">
        <v>215</v>
      </c>
      <c r="D38" s="441">
        <v>41</v>
      </c>
      <c r="E38" s="441">
        <v>41</v>
      </c>
      <c r="F38" s="441">
        <v>41</v>
      </c>
    </row>
    <row r="39" spans="1:6" x14ac:dyDescent="0.25">
      <c r="A39" s="441" t="s">
        <v>317</v>
      </c>
      <c r="B39" s="441" t="s">
        <v>347</v>
      </c>
      <c r="C39" s="441" t="str">
        <f t="shared" si="1"/>
        <v>Soil 1998-98116_Median</v>
      </c>
      <c r="D39" s="441">
        <v>48</v>
      </c>
      <c r="E39" s="441">
        <v>42.2</v>
      </c>
      <c r="F39" s="441">
        <v>8</v>
      </c>
    </row>
    <row r="40" spans="1:6" x14ac:dyDescent="0.25">
      <c r="A40" s="441" t="s">
        <v>319</v>
      </c>
      <c r="B40" s="441" t="s">
        <v>347</v>
      </c>
      <c r="C40" s="441" t="str">
        <f t="shared" si="1"/>
        <v>Soil 1998-98116_MAD</v>
      </c>
      <c r="D40" s="441">
        <v>2.7</v>
      </c>
      <c r="E40" s="441">
        <v>4.5</v>
      </c>
      <c r="F40" s="441">
        <v>2.2000000000000002</v>
      </c>
    </row>
    <row r="41" spans="1:6" x14ac:dyDescent="0.25">
      <c r="A41" s="441" t="s">
        <v>215</v>
      </c>
      <c r="C41" s="2246" t="s">
        <v>215</v>
      </c>
      <c r="D41" s="441">
        <v>44</v>
      </c>
      <c r="E41" s="441">
        <v>44</v>
      </c>
      <c r="F41" s="441">
        <v>44</v>
      </c>
    </row>
    <row r="42" spans="1:6" x14ac:dyDescent="0.25">
      <c r="A42" s="441" t="s">
        <v>317</v>
      </c>
      <c r="B42" s="441" t="s">
        <v>348</v>
      </c>
      <c r="C42" s="441" t="str">
        <f t="shared" si="1"/>
        <v>Soil 1998-98117_Median</v>
      </c>
      <c r="D42" s="441">
        <v>44.5</v>
      </c>
      <c r="E42" s="441">
        <v>32</v>
      </c>
      <c r="F42" s="441">
        <v>23.2</v>
      </c>
    </row>
    <row r="43" spans="1:6" x14ac:dyDescent="0.25">
      <c r="A43" s="441" t="s">
        <v>319</v>
      </c>
      <c r="B43" s="441" t="s">
        <v>348</v>
      </c>
      <c r="C43" s="441" t="str">
        <f t="shared" si="1"/>
        <v>Soil 1998-98117_MAD</v>
      </c>
      <c r="D43" s="441">
        <v>4.5</v>
      </c>
      <c r="E43" s="441">
        <v>5.0999999999999996</v>
      </c>
      <c r="F43" s="441">
        <v>5.2</v>
      </c>
    </row>
    <row r="44" spans="1:6" x14ac:dyDescent="0.25">
      <c r="A44" s="441" t="s">
        <v>215</v>
      </c>
      <c r="C44" s="2246" t="s">
        <v>215</v>
      </c>
      <c r="D44" s="441">
        <v>44</v>
      </c>
      <c r="E44" s="441">
        <v>44</v>
      </c>
      <c r="F44" s="441">
        <v>44</v>
      </c>
    </row>
    <row r="45" spans="1:6" x14ac:dyDescent="0.25">
      <c r="A45" s="441" t="s">
        <v>317</v>
      </c>
      <c r="B45" s="441" t="s">
        <v>349</v>
      </c>
      <c r="C45" s="441" t="str">
        <f t="shared" si="1"/>
        <v>Soil 1998-98118_Median</v>
      </c>
      <c r="D45" s="441">
        <v>67</v>
      </c>
      <c r="E45" s="441">
        <v>21</v>
      </c>
      <c r="F45" s="441">
        <v>12</v>
      </c>
    </row>
    <row r="46" spans="1:6" x14ac:dyDescent="0.25">
      <c r="A46" s="441" t="s">
        <v>319</v>
      </c>
      <c r="B46" s="441" t="s">
        <v>349</v>
      </c>
      <c r="C46" s="441" t="str">
        <f t="shared" si="1"/>
        <v>Soil 1998-98118_MAD</v>
      </c>
      <c r="D46" s="441">
        <v>4</v>
      </c>
      <c r="E46" s="441">
        <v>3</v>
      </c>
      <c r="F46" s="441">
        <v>3</v>
      </c>
    </row>
    <row r="47" spans="1:6" x14ac:dyDescent="0.25">
      <c r="A47" s="441" t="s">
        <v>215</v>
      </c>
      <c r="C47" s="2246" t="s">
        <v>215</v>
      </c>
      <c r="D47" s="441">
        <v>54</v>
      </c>
      <c r="E47" s="441">
        <v>54</v>
      </c>
      <c r="F47" s="441">
        <v>54</v>
      </c>
    </row>
    <row r="48" spans="1:6" x14ac:dyDescent="0.25">
      <c r="A48" s="441" t="s">
        <v>317</v>
      </c>
      <c r="B48" s="441" t="s">
        <v>350</v>
      </c>
      <c r="C48" s="441" t="str">
        <f t="shared" si="1"/>
        <v>Soil 1998-98107_Median</v>
      </c>
      <c r="D48" s="441">
        <v>31.8</v>
      </c>
      <c r="E48" s="441">
        <v>31.6</v>
      </c>
      <c r="F48" s="441">
        <v>33</v>
      </c>
    </row>
    <row r="49" spans="1:6" x14ac:dyDescent="0.25">
      <c r="A49" s="441" t="s">
        <v>319</v>
      </c>
      <c r="B49" s="441" t="s">
        <v>350</v>
      </c>
      <c r="C49" s="441" t="str">
        <f t="shared" si="1"/>
        <v>Soil 1998-98107_MAD</v>
      </c>
      <c r="D49" s="441">
        <v>6</v>
      </c>
      <c r="E49" s="441">
        <v>5.5</v>
      </c>
      <c r="F49" s="441">
        <v>5</v>
      </c>
    </row>
    <row r="50" spans="1:6" x14ac:dyDescent="0.25">
      <c r="A50" s="441" t="s">
        <v>215</v>
      </c>
      <c r="C50" s="2246" t="s">
        <v>215</v>
      </c>
      <c r="D50" s="441">
        <v>54</v>
      </c>
      <c r="E50" s="441">
        <v>54</v>
      </c>
      <c r="F50" s="441">
        <v>54</v>
      </c>
    </row>
    <row r="51" spans="1:6" x14ac:dyDescent="0.25">
      <c r="A51" s="441" t="s">
        <v>317</v>
      </c>
      <c r="B51" s="441" t="s">
        <v>351</v>
      </c>
      <c r="C51" s="441" t="str">
        <f t="shared" si="1"/>
        <v>Soil 1998-98108_Median</v>
      </c>
      <c r="D51" s="441">
        <v>35.5</v>
      </c>
      <c r="E51" s="441">
        <v>54.9</v>
      </c>
      <c r="F51" s="441">
        <v>8.8000000000000007</v>
      </c>
    </row>
    <row r="52" spans="1:6" x14ac:dyDescent="0.25">
      <c r="A52" s="441" t="s">
        <v>319</v>
      </c>
      <c r="B52" s="441" t="s">
        <v>351</v>
      </c>
      <c r="C52" s="441" t="str">
        <f t="shared" si="1"/>
        <v>Soil 1998-98108_MAD</v>
      </c>
      <c r="D52" s="441">
        <v>6.5</v>
      </c>
      <c r="E52" s="441">
        <v>4.9000000000000004</v>
      </c>
      <c r="F52" s="441">
        <v>1.6</v>
      </c>
    </row>
    <row r="53" spans="1:6" x14ac:dyDescent="0.25">
      <c r="A53" s="441" t="s">
        <v>215</v>
      </c>
      <c r="C53" s="2246" t="s">
        <v>215</v>
      </c>
      <c r="D53" s="441">
        <v>54</v>
      </c>
      <c r="E53" s="441">
        <v>54</v>
      </c>
      <c r="F53" s="441">
        <v>54</v>
      </c>
    </row>
    <row r="54" spans="1:6" x14ac:dyDescent="0.25">
      <c r="A54" s="441" t="s">
        <v>317</v>
      </c>
      <c r="B54" s="441" t="s">
        <v>352</v>
      </c>
      <c r="C54" s="441" t="str">
        <f t="shared" si="1"/>
        <v>Soil 1998-98109_Median</v>
      </c>
      <c r="D54" s="441">
        <v>12.2</v>
      </c>
      <c r="E54" s="441">
        <v>56</v>
      </c>
      <c r="F54" s="441">
        <v>30</v>
      </c>
    </row>
    <row r="55" spans="1:6" x14ac:dyDescent="0.25">
      <c r="A55" s="441" t="s">
        <v>319</v>
      </c>
      <c r="B55" s="441" t="s">
        <v>352</v>
      </c>
      <c r="C55" s="441" t="str">
        <f t="shared" si="1"/>
        <v>Soil 1998-98109_MAD</v>
      </c>
      <c r="D55" s="441">
        <v>3.8</v>
      </c>
      <c r="E55" s="441">
        <v>6</v>
      </c>
      <c r="F55" s="441">
        <v>4</v>
      </c>
    </row>
    <row r="56" spans="1:6" x14ac:dyDescent="0.25">
      <c r="A56" s="441" t="s">
        <v>215</v>
      </c>
      <c r="C56" s="2246" t="s">
        <v>215</v>
      </c>
      <c r="D56" s="441">
        <v>54</v>
      </c>
      <c r="E56" s="441">
        <v>54</v>
      </c>
      <c r="F56" s="441">
        <v>54</v>
      </c>
    </row>
    <row r="57" spans="1:6" x14ac:dyDescent="0.25">
      <c r="A57" s="441" t="s">
        <v>317</v>
      </c>
      <c r="B57" s="441" t="s">
        <v>353</v>
      </c>
      <c r="C57" s="441" t="str">
        <f t="shared" si="1"/>
        <v>Soil 1998-98110_Median</v>
      </c>
      <c r="D57" s="441">
        <v>78</v>
      </c>
      <c r="E57" s="441">
        <v>12.1</v>
      </c>
      <c r="F57" s="441">
        <v>10</v>
      </c>
    </row>
    <row r="58" spans="1:6" x14ac:dyDescent="0.25">
      <c r="A58" s="441" t="s">
        <v>319</v>
      </c>
      <c r="B58" s="441" t="s">
        <v>353</v>
      </c>
      <c r="C58" s="441" t="str">
        <f t="shared" si="1"/>
        <v>Soil 1998-98110_MAD</v>
      </c>
      <c r="D58" s="441">
        <v>2</v>
      </c>
      <c r="E58" s="441">
        <v>2</v>
      </c>
      <c r="F58" s="441">
        <v>1.3</v>
      </c>
    </row>
    <row r="59" spans="1:6" x14ac:dyDescent="0.25">
      <c r="A59" s="441" t="s">
        <v>215</v>
      </c>
      <c r="C59" s="2246" t="s">
        <v>215</v>
      </c>
      <c r="D59" s="441">
        <v>53</v>
      </c>
      <c r="E59" s="441">
        <v>53</v>
      </c>
      <c r="F59" s="441">
        <v>53</v>
      </c>
    </row>
    <row r="60" spans="1:6" x14ac:dyDescent="0.25">
      <c r="A60" s="441" t="s">
        <v>317</v>
      </c>
      <c r="B60" s="441" t="s">
        <v>354</v>
      </c>
      <c r="C60" s="441" t="str">
        <f t="shared" si="1"/>
        <v>Soil 1998-98111_Median</v>
      </c>
      <c r="D60" s="441">
        <v>57.7</v>
      </c>
      <c r="E60" s="441">
        <v>31</v>
      </c>
      <c r="F60" s="441">
        <v>11.3</v>
      </c>
    </row>
    <row r="61" spans="1:6" x14ac:dyDescent="0.25">
      <c r="A61" s="441" t="s">
        <v>319</v>
      </c>
      <c r="B61" s="441" t="s">
        <v>354</v>
      </c>
      <c r="C61" s="441" t="str">
        <f t="shared" si="1"/>
        <v>Soil 1998-98111_MAD</v>
      </c>
      <c r="D61" s="441">
        <v>3.3</v>
      </c>
      <c r="E61" s="441">
        <v>3</v>
      </c>
      <c r="F61" s="441">
        <v>1.7</v>
      </c>
    </row>
    <row r="62" spans="1:6" x14ac:dyDescent="0.25">
      <c r="A62" s="441" t="s">
        <v>215</v>
      </c>
      <c r="C62" s="2246" t="s">
        <v>215</v>
      </c>
      <c r="D62" s="441">
        <v>54</v>
      </c>
      <c r="E62" s="441">
        <v>54</v>
      </c>
      <c r="F62" s="441">
        <v>54</v>
      </c>
    </row>
    <row r="63" spans="1:6" x14ac:dyDescent="0.25">
      <c r="A63" s="441" t="s">
        <v>317</v>
      </c>
      <c r="B63" s="441" t="s">
        <v>355</v>
      </c>
      <c r="C63" s="441" t="str">
        <f t="shared" si="1"/>
        <v>Soil 1998-98112_Median</v>
      </c>
      <c r="D63" s="441">
        <v>18</v>
      </c>
      <c r="E63" s="441">
        <v>60</v>
      </c>
      <c r="F63" s="441">
        <v>21.6</v>
      </c>
    </row>
    <row r="64" spans="1:6" x14ac:dyDescent="0.25">
      <c r="A64" s="441" t="s">
        <v>319</v>
      </c>
      <c r="B64" s="441" t="s">
        <v>355</v>
      </c>
      <c r="C64" s="441" t="str">
        <f t="shared" si="1"/>
        <v>Soil 1998-98112_MAD</v>
      </c>
      <c r="D64" s="441">
        <v>4.9000000000000004</v>
      </c>
      <c r="E64" s="441">
        <v>4.3</v>
      </c>
      <c r="F64" s="441">
        <v>2.2999999999999998</v>
      </c>
    </row>
    <row r="65" spans="1:6" x14ac:dyDescent="0.25">
      <c r="A65" s="441" t="s">
        <v>215</v>
      </c>
      <c r="C65" s="2246" t="s">
        <v>215</v>
      </c>
      <c r="D65" s="441">
        <v>47</v>
      </c>
      <c r="E65" s="441">
        <v>47</v>
      </c>
      <c r="F65" s="441">
        <v>48</v>
      </c>
    </row>
    <row r="66" spans="1:6" x14ac:dyDescent="0.25">
      <c r="A66" s="441" t="s">
        <v>317</v>
      </c>
      <c r="B66" s="441" t="s">
        <v>356</v>
      </c>
      <c r="C66" s="441" t="str">
        <f t="shared" si="1"/>
        <v>Soil 1998-98101_Median</v>
      </c>
      <c r="D66" s="441">
        <v>18</v>
      </c>
      <c r="E66" s="441">
        <v>60.1</v>
      </c>
      <c r="F66" s="441">
        <v>21</v>
      </c>
    </row>
    <row r="67" spans="1:6" x14ac:dyDescent="0.25">
      <c r="A67" s="441" t="s">
        <v>319</v>
      </c>
      <c r="B67" s="441" t="s">
        <v>356</v>
      </c>
      <c r="C67" s="441" t="str">
        <f t="shared" si="1"/>
        <v>Soil 1998-98101_MAD</v>
      </c>
      <c r="D67" s="441">
        <v>6</v>
      </c>
      <c r="E67" s="441">
        <v>4.9000000000000004</v>
      </c>
      <c r="F67" s="441">
        <v>4</v>
      </c>
    </row>
    <row r="68" spans="1:6" x14ac:dyDescent="0.25">
      <c r="A68" s="441" t="s">
        <v>215</v>
      </c>
      <c r="C68" s="2246" t="s">
        <v>215</v>
      </c>
      <c r="D68" s="441">
        <v>47</v>
      </c>
      <c r="E68" s="441">
        <v>47</v>
      </c>
      <c r="F68" s="441">
        <v>47</v>
      </c>
    </row>
    <row r="69" spans="1:6" x14ac:dyDescent="0.25">
      <c r="A69" s="441" t="s">
        <v>317</v>
      </c>
      <c r="B69" s="441" t="s">
        <v>357</v>
      </c>
      <c r="C69" s="441" t="str">
        <f t="shared" si="1"/>
        <v>Soil 1998-98102_Median</v>
      </c>
      <c r="D69" s="441">
        <v>82.2</v>
      </c>
      <c r="E69" s="441">
        <v>10.4</v>
      </c>
      <c r="F69" s="441">
        <v>6.1</v>
      </c>
    </row>
    <row r="70" spans="1:6" x14ac:dyDescent="0.25">
      <c r="A70" s="441" t="s">
        <v>319</v>
      </c>
      <c r="B70" s="441" t="s">
        <v>357</v>
      </c>
      <c r="C70" s="441" t="str">
        <f t="shared" si="1"/>
        <v>Soil 1998-98102_MAD</v>
      </c>
      <c r="D70" s="441">
        <v>3.2</v>
      </c>
      <c r="E70" s="441">
        <v>2.4</v>
      </c>
      <c r="F70" s="441">
        <v>1.3</v>
      </c>
    </row>
    <row r="71" spans="1:6" x14ac:dyDescent="0.25">
      <c r="A71" s="441" t="s">
        <v>215</v>
      </c>
      <c r="C71" s="2246" t="s">
        <v>215</v>
      </c>
      <c r="D71" s="441">
        <v>48</v>
      </c>
      <c r="E71" s="441">
        <v>48</v>
      </c>
      <c r="F71" s="441">
        <v>48</v>
      </c>
    </row>
    <row r="72" spans="1:6" x14ac:dyDescent="0.25">
      <c r="A72" s="441" t="s">
        <v>317</v>
      </c>
      <c r="B72" s="441" t="s">
        <v>358</v>
      </c>
      <c r="C72" s="441" t="str">
        <f t="shared" si="1"/>
        <v>Soil 1998-98103_Median</v>
      </c>
      <c r="D72" s="441">
        <v>83</v>
      </c>
      <c r="E72" s="441">
        <v>12.9</v>
      </c>
      <c r="F72" s="441">
        <v>4</v>
      </c>
    </row>
    <row r="73" spans="1:6" x14ac:dyDescent="0.25">
      <c r="A73" s="441" t="s">
        <v>319</v>
      </c>
      <c r="B73" s="441" t="s">
        <v>358</v>
      </c>
      <c r="C73" s="441" t="str">
        <f t="shared" si="1"/>
        <v>Soil 1998-98103_MAD</v>
      </c>
      <c r="D73" s="441">
        <v>2</v>
      </c>
      <c r="E73" s="441">
        <v>2.1</v>
      </c>
      <c r="F73" s="441">
        <v>1.1000000000000001</v>
      </c>
    </row>
    <row r="74" spans="1:6" x14ac:dyDescent="0.25">
      <c r="A74" s="441" t="s">
        <v>215</v>
      </c>
      <c r="C74" s="2246" t="s">
        <v>215</v>
      </c>
      <c r="D74" s="441">
        <v>47</v>
      </c>
      <c r="E74" s="441">
        <v>47</v>
      </c>
      <c r="F74" s="441">
        <v>48</v>
      </c>
    </row>
    <row r="75" spans="1:6" x14ac:dyDescent="0.25">
      <c r="A75" s="441" t="s">
        <v>317</v>
      </c>
      <c r="B75" s="441" t="s">
        <v>359</v>
      </c>
      <c r="C75" s="441" t="str">
        <f t="shared" si="1"/>
        <v>Soil 1998-98104_Median</v>
      </c>
      <c r="D75" s="441">
        <v>58.8</v>
      </c>
      <c r="E75" s="441">
        <v>27</v>
      </c>
      <c r="F75" s="441">
        <v>13</v>
      </c>
    </row>
    <row r="76" spans="1:6" x14ac:dyDescent="0.25">
      <c r="A76" s="441" t="s">
        <v>319</v>
      </c>
      <c r="B76" s="441" t="s">
        <v>359</v>
      </c>
      <c r="C76" s="441" t="str">
        <f t="shared" si="1"/>
        <v>Soil 1998-98104_MAD</v>
      </c>
      <c r="D76" s="441">
        <v>3.3</v>
      </c>
      <c r="E76" s="441">
        <v>3</v>
      </c>
      <c r="F76" s="441">
        <v>3</v>
      </c>
    </row>
    <row r="77" spans="1:6" x14ac:dyDescent="0.25">
      <c r="A77" s="441" t="s">
        <v>215</v>
      </c>
      <c r="C77" s="2246" t="s">
        <v>215</v>
      </c>
      <c r="D77" s="441">
        <v>48</v>
      </c>
      <c r="E77" s="441">
        <v>48</v>
      </c>
      <c r="F77" s="441">
        <v>49</v>
      </c>
    </row>
    <row r="78" spans="1:6" x14ac:dyDescent="0.25">
      <c r="A78" s="441" t="s">
        <v>317</v>
      </c>
      <c r="B78" s="441" t="s">
        <v>360</v>
      </c>
      <c r="C78" s="441" t="str">
        <f t="shared" si="1"/>
        <v>Soil 1998-98105_Median</v>
      </c>
      <c r="D78" s="441">
        <v>23.7</v>
      </c>
      <c r="E78" s="441">
        <v>47.6</v>
      </c>
      <c r="F78" s="441">
        <v>28</v>
      </c>
    </row>
    <row r="79" spans="1:6" x14ac:dyDescent="0.25">
      <c r="A79" s="441" t="s">
        <v>319</v>
      </c>
      <c r="B79" s="441" t="s">
        <v>360</v>
      </c>
      <c r="C79" s="441" t="str">
        <f t="shared" si="1"/>
        <v>Soil 1998-98105_MAD</v>
      </c>
      <c r="D79" s="441">
        <v>6.2</v>
      </c>
      <c r="E79" s="441">
        <v>5.4</v>
      </c>
      <c r="F79" s="441">
        <v>7</v>
      </c>
    </row>
    <row r="80" spans="1:6" x14ac:dyDescent="0.25">
      <c r="A80" s="441" t="s">
        <v>215</v>
      </c>
      <c r="C80" s="2246" t="s">
        <v>215</v>
      </c>
      <c r="D80" s="441">
        <v>48</v>
      </c>
      <c r="E80" s="441">
        <v>48</v>
      </c>
      <c r="F80" s="441">
        <v>49</v>
      </c>
    </row>
    <row r="81" spans="1:9" x14ac:dyDescent="0.25">
      <c r="A81" s="441" t="s">
        <v>317</v>
      </c>
      <c r="B81" s="441" t="s">
        <v>361</v>
      </c>
      <c r="C81" s="441" t="str">
        <f t="shared" si="1"/>
        <v>Soil 1998-98106_Median</v>
      </c>
      <c r="D81" s="441">
        <v>85.2</v>
      </c>
      <c r="E81" s="441">
        <v>8.9</v>
      </c>
      <c r="F81" s="441">
        <v>5</v>
      </c>
    </row>
    <row r="82" spans="1:9" x14ac:dyDescent="0.25">
      <c r="A82" s="441" t="s">
        <v>319</v>
      </c>
      <c r="B82" s="441" t="s">
        <v>361</v>
      </c>
      <c r="C82" s="441" t="str">
        <f t="shared" si="1"/>
        <v>Soil 1998-98106_MAD</v>
      </c>
      <c r="D82" s="441">
        <v>2.8</v>
      </c>
      <c r="E82" s="441">
        <v>2</v>
      </c>
      <c r="F82" s="441">
        <v>2</v>
      </c>
    </row>
    <row r="86" spans="1:9" x14ac:dyDescent="0.25">
      <c r="A86" s="441" t="s">
        <v>215</v>
      </c>
      <c r="C86" s="441" t="str">
        <f t="shared" ref="C86:C118" si="2">CONCATENATE(B86,"_",A86)</f>
        <v>_n</v>
      </c>
      <c r="D86" s="441">
        <v>44</v>
      </c>
      <c r="E86" s="441">
        <v>44</v>
      </c>
      <c r="F86" s="441">
        <v>44</v>
      </c>
      <c r="G86" s="441">
        <v>5</v>
      </c>
      <c r="H86" s="441">
        <v>5</v>
      </c>
      <c r="I86" s="441">
        <v>5</v>
      </c>
    </row>
    <row r="87" spans="1:9" x14ac:dyDescent="0.25">
      <c r="A87" s="441" t="s">
        <v>317</v>
      </c>
      <c r="B87" s="441" t="s">
        <v>329</v>
      </c>
      <c r="C87" s="441" t="str">
        <f t="shared" si="2"/>
        <v>Soil 2011-111_Median</v>
      </c>
      <c r="D87" s="441">
        <v>78</v>
      </c>
      <c r="E87" s="441">
        <v>12.7</v>
      </c>
      <c r="F87" s="441">
        <v>8.8000000000000007</v>
      </c>
      <c r="G87" s="441">
        <v>78</v>
      </c>
      <c r="H87" s="441">
        <v>13</v>
      </c>
      <c r="I87" s="441">
        <v>7.99</v>
      </c>
    </row>
    <row r="88" spans="1:9" x14ac:dyDescent="0.25">
      <c r="A88" s="441" t="s">
        <v>319</v>
      </c>
      <c r="B88" s="441" t="s">
        <v>329</v>
      </c>
      <c r="C88" s="441" t="str">
        <f t="shared" si="2"/>
        <v>Soil 2011-111_MAD</v>
      </c>
      <c r="D88" s="441">
        <v>2.08</v>
      </c>
      <c r="E88" s="441">
        <v>1.39</v>
      </c>
      <c r="F88" s="441">
        <v>1.2</v>
      </c>
      <c r="G88" s="441">
        <v>1.4</v>
      </c>
      <c r="H88" s="441">
        <v>0.7</v>
      </c>
      <c r="I88" s="441">
        <v>1.2</v>
      </c>
    </row>
    <row r="89" spans="1:9" x14ac:dyDescent="0.25">
      <c r="A89" s="441" t="s">
        <v>317</v>
      </c>
      <c r="B89" s="441" t="s">
        <v>330</v>
      </c>
      <c r="C89" s="441" t="str">
        <f t="shared" si="2"/>
        <v>Soil 2011-112_Median</v>
      </c>
      <c r="D89" s="441">
        <v>29</v>
      </c>
      <c r="E89" s="441">
        <v>41.7</v>
      </c>
      <c r="F89" s="441">
        <v>29.4</v>
      </c>
      <c r="G89" s="441">
        <v>27.4</v>
      </c>
      <c r="H89" s="441">
        <v>45.3</v>
      </c>
      <c r="I89" s="441">
        <v>27.1</v>
      </c>
    </row>
    <row r="90" spans="1:9" x14ac:dyDescent="0.25">
      <c r="A90" s="441" t="s">
        <v>319</v>
      </c>
      <c r="B90" s="441" t="s">
        <v>330</v>
      </c>
      <c r="C90" s="441" t="str">
        <f t="shared" si="2"/>
        <v>Soil 2011-112_MAD</v>
      </c>
      <c r="D90" s="441">
        <v>3.72</v>
      </c>
      <c r="E90" s="441">
        <v>3.1</v>
      </c>
      <c r="F90" s="441">
        <v>1.9</v>
      </c>
      <c r="G90" s="441">
        <v>0.65</v>
      </c>
      <c r="H90" s="441">
        <v>2.86</v>
      </c>
      <c r="I90" s="441">
        <v>1.59</v>
      </c>
    </row>
    <row r="91" spans="1:9" x14ac:dyDescent="0.25">
      <c r="A91" s="441" t="s">
        <v>317</v>
      </c>
      <c r="B91" s="441" t="s">
        <v>331</v>
      </c>
      <c r="C91" s="441" t="str">
        <f t="shared" si="2"/>
        <v>Soil 2011-113_Median</v>
      </c>
      <c r="D91" s="441">
        <v>76.400000000000006</v>
      </c>
      <c r="E91" s="441">
        <v>17.399999999999999</v>
      </c>
      <c r="F91" s="441">
        <v>6</v>
      </c>
      <c r="G91" s="441">
        <v>81.2</v>
      </c>
      <c r="H91" s="441">
        <v>12.4</v>
      </c>
      <c r="I91" s="441">
        <v>5.86</v>
      </c>
    </row>
    <row r="92" spans="1:9" x14ac:dyDescent="0.25">
      <c r="A92" s="441" t="s">
        <v>319</v>
      </c>
      <c r="B92" s="441" t="s">
        <v>331</v>
      </c>
      <c r="C92" s="441" t="str">
        <f t="shared" si="2"/>
        <v>Soil 2011-113_MAD</v>
      </c>
      <c r="D92" s="441">
        <v>2.2999999999999998</v>
      </c>
      <c r="E92" s="441">
        <v>2.6</v>
      </c>
      <c r="F92" s="441">
        <v>1.5</v>
      </c>
      <c r="G92" s="441">
        <v>1.48</v>
      </c>
      <c r="H92" s="441">
        <v>1.24</v>
      </c>
      <c r="I92" s="441">
        <v>0.55000000000000004</v>
      </c>
    </row>
    <row r="93" spans="1:9" x14ac:dyDescent="0.25">
      <c r="A93" s="441" t="s">
        <v>317</v>
      </c>
      <c r="B93" s="441" t="s">
        <v>332</v>
      </c>
      <c r="C93" s="441" t="str">
        <f t="shared" si="2"/>
        <v>Soil 2011-114 *_Median</v>
      </c>
    </row>
    <row r="94" spans="1:9" x14ac:dyDescent="0.25">
      <c r="A94" s="441" t="s">
        <v>319</v>
      </c>
      <c r="B94" s="441" t="s">
        <v>332</v>
      </c>
      <c r="C94" s="441" t="str">
        <f t="shared" si="2"/>
        <v>Soil 2011-114 *_MAD</v>
      </c>
    </row>
    <row r="95" spans="1:9" x14ac:dyDescent="0.25">
      <c r="A95" s="441" t="s">
        <v>317</v>
      </c>
      <c r="B95" s="441" t="s">
        <v>333</v>
      </c>
      <c r="C95" s="441" t="str">
        <f t="shared" si="2"/>
        <v>Soil 2011-115_Median</v>
      </c>
      <c r="D95" s="441">
        <v>20</v>
      </c>
      <c r="E95" s="441">
        <v>55</v>
      </c>
      <c r="F95" s="441">
        <v>26</v>
      </c>
      <c r="G95" s="441">
        <v>13.4</v>
      </c>
      <c r="H95" s="441">
        <v>61.1</v>
      </c>
      <c r="I95" s="441">
        <v>24.9</v>
      </c>
    </row>
    <row r="96" spans="1:9" x14ac:dyDescent="0.25">
      <c r="A96" s="441" t="s">
        <v>319</v>
      </c>
      <c r="B96" s="441" t="s">
        <v>333</v>
      </c>
      <c r="C96" s="441" t="str">
        <f t="shared" si="2"/>
        <v>Soil 2011-115_MAD</v>
      </c>
      <c r="D96" s="441">
        <v>5</v>
      </c>
      <c r="E96" s="441">
        <v>4.3899999999999997</v>
      </c>
      <c r="F96" s="441">
        <v>3.4</v>
      </c>
      <c r="G96" s="441">
        <v>0.62</v>
      </c>
      <c r="H96" s="441">
        <v>3.21</v>
      </c>
      <c r="I96" s="441">
        <v>3.48</v>
      </c>
    </row>
    <row r="97" spans="1:9" x14ac:dyDescent="0.25">
      <c r="A97" s="441" t="s">
        <v>215</v>
      </c>
      <c r="C97" s="441" t="str">
        <f t="shared" si="2"/>
        <v>_n</v>
      </c>
      <c r="D97" s="441">
        <v>30</v>
      </c>
      <c r="E97" s="441">
        <v>30</v>
      </c>
      <c r="F97" s="441">
        <v>30</v>
      </c>
      <c r="G97" s="441">
        <v>4</v>
      </c>
      <c r="H97" s="441">
        <v>4</v>
      </c>
      <c r="I97" s="441">
        <v>4</v>
      </c>
    </row>
    <row r="98" spans="1:9" x14ac:dyDescent="0.25">
      <c r="A98" s="441" t="s">
        <v>317</v>
      </c>
      <c r="B98" s="441" t="s">
        <v>334</v>
      </c>
      <c r="C98" s="441" t="str">
        <f t="shared" si="2"/>
        <v>Soil 2011-116_Median</v>
      </c>
      <c r="D98" s="441">
        <v>38.200000000000003</v>
      </c>
      <c r="E98" s="441">
        <v>50.6</v>
      </c>
      <c r="F98" s="441">
        <v>11.6</v>
      </c>
      <c r="G98" s="441">
        <v>37</v>
      </c>
      <c r="H98" s="441">
        <v>54.2</v>
      </c>
      <c r="I98" s="441">
        <v>8.65</v>
      </c>
    </row>
    <row r="99" spans="1:9" x14ac:dyDescent="0.25">
      <c r="A99" s="441" t="s">
        <v>319</v>
      </c>
      <c r="B99" s="441" t="s">
        <v>334</v>
      </c>
      <c r="C99" s="441" t="str">
        <f t="shared" si="2"/>
        <v>Soil 2011-116_MAD</v>
      </c>
      <c r="D99" s="441">
        <v>3.2</v>
      </c>
      <c r="E99" s="441">
        <v>2.5</v>
      </c>
      <c r="F99" s="441">
        <v>2.5</v>
      </c>
      <c r="G99" s="441">
        <v>3.1</v>
      </c>
      <c r="H99" s="441">
        <v>3.05</v>
      </c>
      <c r="I99" s="441">
        <v>0.21</v>
      </c>
    </row>
    <row r="100" spans="1:9" x14ac:dyDescent="0.25">
      <c r="A100" s="441" t="s">
        <v>317</v>
      </c>
      <c r="B100" s="441" t="s">
        <v>335</v>
      </c>
      <c r="C100" s="441" t="str">
        <f t="shared" si="2"/>
        <v>Soil 2011-117_Median</v>
      </c>
      <c r="D100" s="441">
        <v>76.5</v>
      </c>
      <c r="E100" s="441">
        <v>17.5</v>
      </c>
      <c r="F100" s="441">
        <v>6.13</v>
      </c>
      <c r="G100" s="441">
        <v>82.9</v>
      </c>
      <c r="H100" s="441">
        <v>12.9</v>
      </c>
      <c r="I100" s="441">
        <v>5.6</v>
      </c>
    </row>
    <row r="101" spans="1:9" x14ac:dyDescent="0.25">
      <c r="A101" s="441" t="s">
        <v>319</v>
      </c>
      <c r="B101" s="441" t="s">
        <v>335</v>
      </c>
      <c r="C101" s="441" t="str">
        <f t="shared" si="2"/>
        <v>Soil 2011-117_MAD</v>
      </c>
      <c r="D101" s="441">
        <v>3.05</v>
      </c>
      <c r="E101" s="441">
        <v>3.5</v>
      </c>
      <c r="F101" s="441">
        <v>0.61299999999999999</v>
      </c>
      <c r="G101" s="441">
        <v>1.2</v>
      </c>
      <c r="H101" s="441">
        <v>1.27</v>
      </c>
      <c r="I101" s="441">
        <v>0.77</v>
      </c>
    </row>
    <row r="102" spans="1:9" x14ac:dyDescent="0.25">
      <c r="A102" s="441" t="s">
        <v>317</v>
      </c>
      <c r="B102" s="441" t="s">
        <v>336</v>
      </c>
      <c r="C102" s="441" t="str">
        <f t="shared" si="2"/>
        <v>Soil 2011-118_Median</v>
      </c>
      <c r="D102" s="441">
        <v>73.5</v>
      </c>
      <c r="E102" s="441">
        <v>22</v>
      </c>
      <c r="F102" s="441">
        <v>5</v>
      </c>
      <c r="G102" s="441">
        <v>78.3</v>
      </c>
      <c r="H102" s="441">
        <v>17.5</v>
      </c>
      <c r="I102" s="441">
        <v>4.21</v>
      </c>
    </row>
    <row r="103" spans="1:9" x14ac:dyDescent="0.25">
      <c r="A103" s="441" t="s">
        <v>319</v>
      </c>
      <c r="B103" s="441" t="s">
        <v>336</v>
      </c>
      <c r="C103" s="441" t="str">
        <f t="shared" si="2"/>
        <v>Soil 2011-118_MAD</v>
      </c>
      <c r="D103" s="441">
        <v>5.3</v>
      </c>
      <c r="E103" s="441">
        <v>3.55</v>
      </c>
      <c r="F103" s="441">
        <v>0.5</v>
      </c>
      <c r="G103" s="441">
        <v>0.37</v>
      </c>
      <c r="H103" s="441">
        <v>0.02</v>
      </c>
      <c r="I103" s="441">
        <v>0.49</v>
      </c>
    </row>
    <row r="104" spans="1:9" x14ac:dyDescent="0.25">
      <c r="A104" s="441" t="s">
        <v>317</v>
      </c>
      <c r="B104" s="441" t="s">
        <v>337</v>
      </c>
      <c r="C104" s="441" t="str">
        <f t="shared" si="2"/>
        <v>Soil 2011-119_Median</v>
      </c>
      <c r="D104" s="441">
        <v>56</v>
      </c>
      <c r="E104" s="441">
        <v>33.700000000000003</v>
      </c>
      <c r="F104" s="441">
        <v>10</v>
      </c>
      <c r="G104" s="441">
        <v>54.7</v>
      </c>
      <c r="H104" s="441">
        <v>33.1</v>
      </c>
      <c r="I104" s="441">
        <v>11.8</v>
      </c>
    </row>
    <row r="105" spans="1:9" x14ac:dyDescent="0.25">
      <c r="A105" s="441" t="s">
        <v>319</v>
      </c>
      <c r="B105" s="441" t="s">
        <v>337</v>
      </c>
      <c r="C105" s="441" t="str">
        <f t="shared" si="2"/>
        <v>Soil 2011-119_MAD</v>
      </c>
      <c r="D105" s="441">
        <v>2.75</v>
      </c>
      <c r="E105" s="441">
        <v>2.7</v>
      </c>
      <c r="F105" s="441">
        <v>2.5</v>
      </c>
      <c r="G105" s="441">
        <v>0.9</v>
      </c>
      <c r="H105" s="441">
        <v>1.25</v>
      </c>
      <c r="I105" s="441">
        <v>0.38</v>
      </c>
    </row>
    <row r="106" spans="1:9" x14ac:dyDescent="0.25">
      <c r="A106" s="441" t="s">
        <v>317</v>
      </c>
      <c r="B106" s="441" t="s">
        <v>338</v>
      </c>
      <c r="C106" s="441" t="str">
        <f t="shared" si="2"/>
        <v>Soil 2011-120_Median</v>
      </c>
      <c r="D106" s="441">
        <v>43.9</v>
      </c>
      <c r="E106" s="441">
        <v>38.4</v>
      </c>
      <c r="F106" s="441">
        <v>17</v>
      </c>
      <c r="G106" s="441">
        <v>50.1</v>
      </c>
      <c r="H106" s="441">
        <v>30.7</v>
      </c>
      <c r="I106" s="441">
        <v>16.2</v>
      </c>
    </row>
    <row r="107" spans="1:9" x14ac:dyDescent="0.25">
      <c r="A107" s="441" t="s">
        <v>319</v>
      </c>
      <c r="B107" s="441" t="s">
        <v>338</v>
      </c>
      <c r="C107" s="441" t="str">
        <f t="shared" si="2"/>
        <v>Soil 2011-120_MAD</v>
      </c>
      <c r="D107" s="441">
        <v>4.28</v>
      </c>
      <c r="E107" s="441">
        <v>4.5999999999999996</v>
      </c>
      <c r="F107" s="441">
        <v>4.25</v>
      </c>
      <c r="G107" s="441">
        <v>3.25</v>
      </c>
      <c r="H107" s="441">
        <v>0.34</v>
      </c>
      <c r="I107" s="441">
        <v>3</v>
      </c>
    </row>
    <row r="108" spans="1:9" x14ac:dyDescent="0.25">
      <c r="A108" s="441" t="s">
        <v>215</v>
      </c>
      <c r="C108" s="441" t="str">
        <f t="shared" si="2"/>
        <v>_n</v>
      </c>
      <c r="D108" s="441">
        <v>44</v>
      </c>
      <c r="E108" s="441">
        <v>44</v>
      </c>
      <c r="F108" s="441">
        <v>44</v>
      </c>
      <c r="G108" s="441">
        <v>3</v>
      </c>
      <c r="H108" s="441">
        <v>3</v>
      </c>
      <c r="I108" s="441">
        <v>3</v>
      </c>
    </row>
    <row r="109" spans="1:9" x14ac:dyDescent="0.25">
      <c r="A109" s="441" t="s">
        <v>317</v>
      </c>
      <c r="B109" s="441" t="s">
        <v>324</v>
      </c>
      <c r="C109" s="441" t="str">
        <f t="shared" si="2"/>
        <v>Soil 2011-106_Median</v>
      </c>
      <c r="D109" s="441">
        <v>18</v>
      </c>
      <c r="E109" s="441">
        <v>29.3</v>
      </c>
      <c r="F109" s="441">
        <v>50.9</v>
      </c>
      <c r="G109" s="441">
        <v>19.600000000000001</v>
      </c>
      <c r="H109" s="441">
        <v>33</v>
      </c>
      <c r="I109" s="441">
        <v>49.9</v>
      </c>
    </row>
    <row r="110" spans="1:9" x14ac:dyDescent="0.25">
      <c r="A110" s="441" t="s">
        <v>319</v>
      </c>
      <c r="B110" s="441" t="s">
        <v>324</v>
      </c>
      <c r="C110" s="441" t="str">
        <f t="shared" si="2"/>
        <v>Soil 2011-106_MAD</v>
      </c>
      <c r="D110" s="441">
        <v>4.55</v>
      </c>
      <c r="E110" s="441">
        <v>2.7</v>
      </c>
      <c r="F110" s="441">
        <v>4.72</v>
      </c>
      <c r="G110" s="441">
        <v>6.4</v>
      </c>
      <c r="H110" s="441">
        <v>1.5</v>
      </c>
      <c r="I110" s="441">
        <v>2.5</v>
      </c>
    </row>
    <row r="111" spans="1:9" x14ac:dyDescent="0.25">
      <c r="A111" s="441" t="s">
        <v>317</v>
      </c>
      <c r="B111" s="441" t="s">
        <v>325</v>
      </c>
      <c r="C111" s="441" t="str">
        <f t="shared" si="2"/>
        <v>Soil 2011-107_Median</v>
      </c>
      <c r="D111" s="441">
        <v>24.6</v>
      </c>
      <c r="E111" s="441">
        <v>56.9</v>
      </c>
      <c r="F111" s="441">
        <v>18</v>
      </c>
      <c r="G111" s="441">
        <v>26</v>
      </c>
      <c r="H111" s="441">
        <v>62.6</v>
      </c>
      <c r="I111" s="441">
        <v>15</v>
      </c>
    </row>
    <row r="112" spans="1:9" x14ac:dyDescent="0.25">
      <c r="A112" s="441" t="s">
        <v>319</v>
      </c>
      <c r="B112" s="441" t="s">
        <v>325</v>
      </c>
      <c r="C112" s="441" t="str">
        <f t="shared" si="2"/>
        <v>Soil 2011-107_MAD</v>
      </c>
      <c r="D112" s="441">
        <v>4.4000000000000004</v>
      </c>
      <c r="E112" s="441">
        <v>2.95</v>
      </c>
      <c r="F112" s="441">
        <v>3</v>
      </c>
      <c r="G112" s="441">
        <v>0.5</v>
      </c>
      <c r="H112" s="441">
        <v>3.21</v>
      </c>
      <c r="I112" s="441">
        <v>2.21</v>
      </c>
    </row>
    <row r="113" spans="1:9" x14ac:dyDescent="0.25">
      <c r="A113" s="441" t="s">
        <v>317</v>
      </c>
      <c r="B113" s="441" t="s">
        <v>326</v>
      </c>
      <c r="C113" s="441" t="str">
        <f t="shared" si="2"/>
        <v>Soil 2011-108_Median</v>
      </c>
      <c r="D113" s="441">
        <v>39.6</v>
      </c>
      <c r="E113" s="441">
        <v>39</v>
      </c>
      <c r="F113" s="441">
        <v>20.7</v>
      </c>
      <c r="G113" s="441">
        <v>39.299999999999997</v>
      </c>
      <c r="H113" s="441">
        <v>41.5</v>
      </c>
      <c r="I113" s="441">
        <v>19.899999999999999</v>
      </c>
    </row>
    <row r="114" spans="1:9" x14ac:dyDescent="0.25">
      <c r="A114" s="441" t="s">
        <v>319</v>
      </c>
      <c r="B114" s="441" t="s">
        <v>326</v>
      </c>
      <c r="C114" s="441" t="str">
        <f t="shared" si="2"/>
        <v>Soil 2011-108_MAD</v>
      </c>
      <c r="D114" s="441">
        <v>3.4</v>
      </c>
      <c r="E114" s="441">
        <v>3</v>
      </c>
      <c r="F114" s="441">
        <v>2.7</v>
      </c>
      <c r="G114" s="441">
        <v>1.7</v>
      </c>
      <c r="H114" s="441">
        <v>7.5</v>
      </c>
      <c r="I114" s="441">
        <v>3.43</v>
      </c>
    </row>
    <row r="115" spans="1:9" x14ac:dyDescent="0.25">
      <c r="A115" s="441" t="s">
        <v>317</v>
      </c>
      <c r="B115" s="441" t="s">
        <v>327</v>
      </c>
      <c r="C115" s="441" t="str">
        <f t="shared" si="2"/>
        <v>Soil 2011-109_Median</v>
      </c>
      <c r="D115" s="441">
        <v>12.2</v>
      </c>
      <c r="E115" s="441">
        <v>60</v>
      </c>
      <c r="F115" s="441">
        <v>26</v>
      </c>
      <c r="G115" s="441">
        <v>10.6</v>
      </c>
      <c r="H115" s="441">
        <v>67.599999999999994</v>
      </c>
      <c r="I115" s="441">
        <v>21.8</v>
      </c>
    </row>
    <row r="116" spans="1:9" x14ac:dyDescent="0.25">
      <c r="A116" s="441" t="s">
        <v>319</v>
      </c>
      <c r="B116" s="441" t="s">
        <v>327</v>
      </c>
      <c r="C116" s="441" t="str">
        <f t="shared" si="2"/>
        <v>Soil 2011-109_MAD</v>
      </c>
      <c r="D116" s="441">
        <v>1.22</v>
      </c>
      <c r="E116" s="441">
        <v>3.95</v>
      </c>
      <c r="F116" s="441">
        <v>3.75</v>
      </c>
      <c r="G116" s="441">
        <v>1.06</v>
      </c>
      <c r="H116" s="441">
        <v>3.43</v>
      </c>
      <c r="I116" s="441">
        <v>5.38</v>
      </c>
    </row>
    <row r="117" spans="1:9" x14ac:dyDescent="0.25">
      <c r="A117" s="441" t="s">
        <v>317</v>
      </c>
      <c r="B117" s="441" t="s">
        <v>328</v>
      </c>
      <c r="C117" s="441" t="str">
        <f t="shared" si="2"/>
        <v>Soil 2011-110_Median</v>
      </c>
      <c r="D117" s="441">
        <v>77</v>
      </c>
      <c r="E117" s="441">
        <v>16.600000000000001</v>
      </c>
      <c r="F117" s="441">
        <v>7</v>
      </c>
      <c r="G117" s="441">
        <v>82</v>
      </c>
      <c r="H117" s="441">
        <v>14</v>
      </c>
      <c r="I117" s="441">
        <v>5.7</v>
      </c>
    </row>
    <row r="118" spans="1:9" x14ac:dyDescent="0.25">
      <c r="A118" s="441" t="s">
        <v>319</v>
      </c>
      <c r="B118" s="441" t="s">
        <v>328</v>
      </c>
      <c r="C118" s="441" t="str">
        <f t="shared" si="2"/>
        <v>Soil 2011-110_MAD</v>
      </c>
      <c r="D118" s="441">
        <v>3</v>
      </c>
      <c r="E118" s="441">
        <v>2.11</v>
      </c>
      <c r="F118" s="441">
        <v>1</v>
      </c>
      <c r="G118" s="441">
        <v>0.3</v>
      </c>
      <c r="H118" s="441">
        <v>0.49</v>
      </c>
      <c r="I118" s="441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94" workbookViewId="0">
      <selection activeCell="D111" sqref="A3:D111"/>
    </sheetView>
  </sheetViews>
  <sheetFormatPr defaultRowHeight="15" x14ac:dyDescent="0.25"/>
  <cols>
    <col min="1" max="1" width="20.85546875" style="443" bestFit="1" customWidth="1" collapsed="1"/>
  </cols>
  <sheetData>
    <row r="1" spans="1:4" x14ac:dyDescent="0.25">
      <c r="A1" s="442" t="s">
        <v>212</v>
      </c>
      <c r="B1" s="439" t="s">
        <v>0</v>
      </c>
      <c r="C1" s="439" t="s">
        <v>1</v>
      </c>
      <c r="D1" s="439" t="s">
        <v>2</v>
      </c>
    </row>
    <row r="2" spans="1:4" ht="45" x14ac:dyDescent="0.25">
      <c r="A2" s="1" t="s">
        <v>213</v>
      </c>
      <c r="B2" s="440" t="s">
        <v>9</v>
      </c>
      <c r="C2" s="440" t="s">
        <v>88</v>
      </c>
      <c r="D2" s="440" t="s">
        <v>150</v>
      </c>
    </row>
    <row r="3" spans="1:4" x14ac:dyDescent="0.25">
      <c r="A3" s="1" t="s">
        <v>215</v>
      </c>
      <c r="B3" s="440">
        <v>40</v>
      </c>
      <c r="C3" s="440">
        <v>41</v>
      </c>
      <c r="D3" s="440">
        <v>41</v>
      </c>
    </row>
    <row r="4" spans="1:4" x14ac:dyDescent="0.25">
      <c r="A4" s="1" t="s">
        <v>216</v>
      </c>
      <c r="B4">
        <v>35</v>
      </c>
      <c r="C4">
        <v>47</v>
      </c>
      <c r="D4">
        <v>19</v>
      </c>
    </row>
    <row r="5" spans="1:4" x14ac:dyDescent="0.25">
      <c r="A5" s="1" t="s">
        <v>217</v>
      </c>
      <c r="B5">
        <v>3.8</v>
      </c>
      <c r="C5">
        <v>3.74</v>
      </c>
      <c r="D5">
        <v>3</v>
      </c>
    </row>
    <row r="6" spans="1:4" x14ac:dyDescent="0.25">
      <c r="A6" s="1" t="s">
        <v>218</v>
      </c>
      <c r="B6">
        <v>28.9</v>
      </c>
      <c r="C6">
        <v>53</v>
      </c>
      <c r="D6">
        <v>19.899999999999999</v>
      </c>
    </row>
    <row r="7" spans="1:4" x14ac:dyDescent="0.25">
      <c r="A7" s="1" t="s">
        <v>219</v>
      </c>
      <c r="B7">
        <v>6.1</v>
      </c>
      <c r="C7">
        <v>5</v>
      </c>
      <c r="D7">
        <v>3.89</v>
      </c>
    </row>
    <row r="8" spans="1:4" x14ac:dyDescent="0.25">
      <c r="A8" s="1" t="s">
        <v>220</v>
      </c>
      <c r="B8">
        <v>24</v>
      </c>
      <c r="C8">
        <v>56</v>
      </c>
      <c r="D8">
        <v>21</v>
      </c>
    </row>
    <row r="9" spans="1:4" x14ac:dyDescent="0.25">
      <c r="A9" s="1" t="s">
        <v>221</v>
      </c>
      <c r="B9">
        <v>3.75</v>
      </c>
      <c r="C9">
        <v>4.8</v>
      </c>
      <c r="D9">
        <v>2.6</v>
      </c>
    </row>
    <row r="10" spans="1:4" x14ac:dyDescent="0.25">
      <c r="A10" s="1" t="s">
        <v>222</v>
      </c>
      <c r="B10">
        <v>67.2</v>
      </c>
      <c r="C10">
        <v>24</v>
      </c>
      <c r="D10">
        <v>8.4</v>
      </c>
    </row>
    <row r="11" spans="1:4" x14ac:dyDescent="0.25">
      <c r="A11" s="1" t="s">
        <v>223</v>
      </c>
      <c r="B11">
        <v>4.18</v>
      </c>
      <c r="C11">
        <v>2.6</v>
      </c>
      <c r="D11">
        <v>1.58</v>
      </c>
    </row>
    <row r="12" spans="1:4" x14ac:dyDescent="0.25">
      <c r="A12" s="1" t="s">
        <v>224</v>
      </c>
      <c r="B12">
        <v>86</v>
      </c>
      <c r="C12">
        <v>9.6</v>
      </c>
      <c r="D12">
        <v>6</v>
      </c>
    </row>
    <row r="13" spans="1:4" x14ac:dyDescent="0.25">
      <c r="A13" s="1" t="s">
        <v>225</v>
      </c>
      <c r="B13">
        <v>3.44</v>
      </c>
      <c r="C13">
        <v>1.63</v>
      </c>
      <c r="D13">
        <v>1.85</v>
      </c>
    </row>
    <row r="14" spans="1:4" x14ac:dyDescent="0.25">
      <c r="A14" s="1" t="s">
        <v>215</v>
      </c>
      <c r="B14">
        <v>42</v>
      </c>
      <c r="C14">
        <v>41</v>
      </c>
      <c r="D14">
        <v>41</v>
      </c>
    </row>
    <row r="15" spans="1:4" x14ac:dyDescent="0.25">
      <c r="A15" s="1" t="s">
        <v>226</v>
      </c>
      <c r="B15">
        <v>19.399999999999999</v>
      </c>
      <c r="C15">
        <v>55</v>
      </c>
      <c r="D15">
        <v>26.7</v>
      </c>
    </row>
    <row r="16" spans="1:4" x14ac:dyDescent="0.25">
      <c r="A16" s="1" t="s">
        <v>227</v>
      </c>
      <c r="B16">
        <v>4.4000000000000004</v>
      </c>
      <c r="C16">
        <v>3</v>
      </c>
      <c r="D16">
        <v>2.7</v>
      </c>
    </row>
    <row r="17" spans="1:4" x14ac:dyDescent="0.25">
      <c r="A17" s="1" t="s">
        <v>228</v>
      </c>
      <c r="B17">
        <v>61.8</v>
      </c>
      <c r="C17">
        <v>19</v>
      </c>
      <c r="D17">
        <v>19</v>
      </c>
    </row>
    <row r="18" spans="1:4" x14ac:dyDescent="0.25">
      <c r="A18" s="1" t="s">
        <v>229</v>
      </c>
      <c r="B18">
        <v>2.5</v>
      </c>
      <c r="C18">
        <v>2</v>
      </c>
      <c r="D18">
        <v>3</v>
      </c>
    </row>
    <row r="19" spans="1:4" x14ac:dyDescent="0.25">
      <c r="A19" s="1" t="s">
        <v>230</v>
      </c>
      <c r="B19">
        <v>29</v>
      </c>
      <c r="C19">
        <v>45.2</v>
      </c>
      <c r="D19">
        <v>26</v>
      </c>
    </row>
    <row r="20" spans="1:4" x14ac:dyDescent="0.25">
      <c r="A20" s="1" t="s">
        <v>231</v>
      </c>
      <c r="B20">
        <v>3.4</v>
      </c>
      <c r="C20">
        <v>2.7</v>
      </c>
      <c r="D20">
        <v>2</v>
      </c>
    </row>
    <row r="21" spans="1:4" x14ac:dyDescent="0.25">
      <c r="A21" s="1" t="s">
        <v>232</v>
      </c>
      <c r="B21">
        <v>30</v>
      </c>
      <c r="C21">
        <v>60</v>
      </c>
      <c r="D21">
        <v>9</v>
      </c>
    </row>
    <row r="22" spans="1:4" x14ac:dyDescent="0.25">
      <c r="A22" s="1" t="s">
        <v>233</v>
      </c>
      <c r="B22">
        <v>3.5</v>
      </c>
      <c r="C22">
        <v>3.6</v>
      </c>
      <c r="D22">
        <v>3.4</v>
      </c>
    </row>
    <row r="23" spans="1:4" x14ac:dyDescent="0.25">
      <c r="A23" s="1" t="s">
        <v>234</v>
      </c>
      <c r="B23">
        <v>84.2</v>
      </c>
      <c r="C23">
        <v>9</v>
      </c>
      <c r="D23">
        <v>7</v>
      </c>
    </row>
    <row r="24" spans="1:4" x14ac:dyDescent="0.25">
      <c r="A24" s="1" t="s">
        <v>235</v>
      </c>
      <c r="B24">
        <v>22.8</v>
      </c>
      <c r="C24">
        <v>1.3</v>
      </c>
      <c r="D24">
        <v>1.9</v>
      </c>
    </row>
    <row r="25" spans="1:4" x14ac:dyDescent="0.25">
      <c r="A25" s="1" t="s">
        <v>215</v>
      </c>
      <c r="B25">
        <v>45</v>
      </c>
      <c r="C25">
        <v>45</v>
      </c>
      <c r="D25">
        <v>45</v>
      </c>
    </row>
    <row r="26" spans="1:4" x14ac:dyDescent="0.25">
      <c r="A26" s="1" t="s">
        <v>236</v>
      </c>
      <c r="B26">
        <v>26.6</v>
      </c>
      <c r="C26">
        <v>46</v>
      </c>
      <c r="D26">
        <v>27.5</v>
      </c>
    </row>
    <row r="27" spans="1:4" x14ac:dyDescent="0.25">
      <c r="A27" s="1" t="s">
        <v>237</v>
      </c>
      <c r="B27">
        <v>4.2</v>
      </c>
      <c r="C27">
        <v>3.5</v>
      </c>
      <c r="D27">
        <v>2.5</v>
      </c>
    </row>
    <row r="28" spans="1:4" x14ac:dyDescent="0.25">
      <c r="A28" s="1" t="s">
        <v>238</v>
      </c>
      <c r="B28">
        <v>19.899999999999999</v>
      </c>
      <c r="C28">
        <v>60</v>
      </c>
      <c r="D28">
        <v>18.8</v>
      </c>
    </row>
    <row r="29" spans="1:4" x14ac:dyDescent="0.25">
      <c r="A29" s="1" t="s">
        <v>239</v>
      </c>
      <c r="B29">
        <v>4.0999999999999996</v>
      </c>
      <c r="C29">
        <v>5</v>
      </c>
      <c r="D29">
        <v>3.3</v>
      </c>
    </row>
    <row r="30" spans="1:4" x14ac:dyDescent="0.25">
      <c r="A30" s="1" t="s">
        <v>240</v>
      </c>
      <c r="B30">
        <v>35</v>
      </c>
      <c r="C30">
        <v>55</v>
      </c>
      <c r="D30">
        <v>10</v>
      </c>
    </row>
    <row r="31" spans="1:4" x14ac:dyDescent="0.25">
      <c r="A31" s="1" t="s">
        <v>241</v>
      </c>
      <c r="B31">
        <v>3</v>
      </c>
      <c r="C31">
        <v>3.9</v>
      </c>
      <c r="D31">
        <v>2</v>
      </c>
    </row>
    <row r="32" spans="1:4" x14ac:dyDescent="0.25">
      <c r="A32" s="1" t="s">
        <v>242</v>
      </c>
      <c r="B32">
        <v>55.8</v>
      </c>
      <c r="C32">
        <v>36</v>
      </c>
      <c r="D32">
        <v>8.1999999999999993</v>
      </c>
    </row>
    <row r="33" spans="1:4" x14ac:dyDescent="0.25">
      <c r="A33" s="1" t="s">
        <v>243</v>
      </c>
      <c r="B33">
        <v>3.8</v>
      </c>
      <c r="C33">
        <v>3.2</v>
      </c>
      <c r="D33">
        <v>2.2000000000000002</v>
      </c>
    </row>
    <row r="34" spans="1:4" x14ac:dyDescent="0.25">
      <c r="A34" s="1" t="s">
        <v>244</v>
      </c>
      <c r="B34">
        <v>18</v>
      </c>
      <c r="C34">
        <v>56</v>
      </c>
      <c r="D34">
        <v>26</v>
      </c>
    </row>
    <row r="35" spans="1:4" x14ac:dyDescent="0.25">
      <c r="A35" s="1" t="s">
        <v>245</v>
      </c>
      <c r="B35">
        <v>4</v>
      </c>
      <c r="C35">
        <v>5</v>
      </c>
      <c r="D35">
        <v>2.7</v>
      </c>
    </row>
    <row r="36" spans="1:4" x14ac:dyDescent="0.25">
      <c r="A36" s="1" t="s">
        <v>215</v>
      </c>
      <c r="B36">
        <v>54</v>
      </c>
      <c r="C36">
        <v>54</v>
      </c>
      <c r="D36">
        <v>53</v>
      </c>
    </row>
    <row r="37" spans="1:4" x14ac:dyDescent="0.25">
      <c r="A37" s="1" t="s">
        <v>254</v>
      </c>
      <c r="B37">
        <v>65</v>
      </c>
      <c r="C37">
        <v>27</v>
      </c>
      <c r="D37">
        <v>9</v>
      </c>
    </row>
    <row r="38" spans="1:4" x14ac:dyDescent="0.25">
      <c r="A38" s="1" t="s">
        <v>255</v>
      </c>
      <c r="B38">
        <v>3</v>
      </c>
      <c r="C38">
        <v>3</v>
      </c>
      <c r="D38">
        <v>2</v>
      </c>
    </row>
    <row r="39" spans="1:4" x14ac:dyDescent="0.25">
      <c r="A39" s="1" t="s">
        <v>256</v>
      </c>
      <c r="B39">
        <v>63.6</v>
      </c>
      <c r="C39">
        <v>15.5</v>
      </c>
      <c r="D39">
        <v>21.6</v>
      </c>
    </row>
    <row r="40" spans="1:4" x14ac:dyDescent="0.25">
      <c r="A40" s="1" t="s">
        <v>257</v>
      </c>
      <c r="B40">
        <v>3.1</v>
      </c>
      <c r="C40">
        <v>2.5</v>
      </c>
      <c r="D40">
        <v>2.2999999999999998</v>
      </c>
    </row>
    <row r="41" spans="1:4" x14ac:dyDescent="0.25">
      <c r="A41" s="1" t="s">
        <v>258</v>
      </c>
      <c r="B41">
        <v>6</v>
      </c>
      <c r="C41">
        <v>4.9000000000000004</v>
      </c>
      <c r="D41">
        <v>4</v>
      </c>
    </row>
    <row r="42" spans="1:4" x14ac:dyDescent="0.25">
      <c r="A42" s="1" t="s">
        <v>259</v>
      </c>
      <c r="B42">
        <v>45</v>
      </c>
      <c r="C42">
        <v>33</v>
      </c>
      <c r="D42">
        <v>22.5</v>
      </c>
    </row>
    <row r="43" spans="1:4" x14ac:dyDescent="0.25">
      <c r="A43" s="1" t="s">
        <v>260</v>
      </c>
      <c r="B43">
        <v>3</v>
      </c>
      <c r="C43">
        <v>4.0999999999999996</v>
      </c>
      <c r="D43">
        <v>4.5</v>
      </c>
    </row>
    <row r="44" spans="1:4" x14ac:dyDescent="0.25">
      <c r="A44" s="1" t="s">
        <v>261</v>
      </c>
      <c r="B44">
        <v>22</v>
      </c>
      <c r="C44">
        <v>61.2</v>
      </c>
      <c r="D44">
        <v>16</v>
      </c>
    </row>
    <row r="45" spans="1:4" x14ac:dyDescent="0.25">
      <c r="A45" s="1" t="s">
        <v>262</v>
      </c>
      <c r="B45">
        <v>5.8</v>
      </c>
      <c r="C45">
        <v>6.9</v>
      </c>
      <c r="D45">
        <v>5.4</v>
      </c>
    </row>
    <row r="46" spans="1:4" x14ac:dyDescent="0.25">
      <c r="A46" s="1" t="s">
        <v>215</v>
      </c>
      <c r="B46">
        <v>52</v>
      </c>
      <c r="C46">
        <v>52</v>
      </c>
      <c r="D46">
        <v>52</v>
      </c>
    </row>
    <row r="47" spans="1:4" x14ac:dyDescent="0.25">
      <c r="A47" s="1" t="s">
        <v>263</v>
      </c>
      <c r="B47">
        <v>65</v>
      </c>
      <c r="C47">
        <v>26</v>
      </c>
      <c r="D47">
        <v>9</v>
      </c>
    </row>
    <row r="48" spans="1:4" x14ac:dyDescent="0.25">
      <c r="A48" s="1" t="s">
        <v>264</v>
      </c>
      <c r="B48">
        <v>2.2999999999999998</v>
      </c>
      <c r="C48">
        <v>2</v>
      </c>
      <c r="D48">
        <v>1.6</v>
      </c>
    </row>
    <row r="49" spans="1:4" x14ac:dyDescent="0.25">
      <c r="A49" s="1" t="s">
        <v>265</v>
      </c>
      <c r="B49">
        <v>36.6</v>
      </c>
      <c r="C49">
        <v>40</v>
      </c>
      <c r="D49">
        <v>23</v>
      </c>
    </row>
    <row r="50" spans="1:4" x14ac:dyDescent="0.25">
      <c r="A50" s="1" t="s">
        <v>266</v>
      </c>
      <c r="B50">
        <v>3.4</v>
      </c>
      <c r="C50">
        <v>3.1</v>
      </c>
      <c r="D50">
        <v>3</v>
      </c>
    </row>
    <row r="51" spans="1:4" x14ac:dyDescent="0.25">
      <c r="A51" s="1" t="s">
        <v>267</v>
      </c>
      <c r="B51">
        <v>70</v>
      </c>
      <c r="C51">
        <v>23</v>
      </c>
      <c r="D51">
        <v>7</v>
      </c>
    </row>
    <row r="52" spans="1:4" x14ac:dyDescent="0.25">
      <c r="A52" s="1" t="s">
        <v>268</v>
      </c>
      <c r="B52">
        <v>3.8</v>
      </c>
      <c r="C52">
        <v>2.5</v>
      </c>
      <c r="D52">
        <v>2</v>
      </c>
    </row>
    <row r="53" spans="1:4" x14ac:dyDescent="0.25">
      <c r="A53" s="445" t="s">
        <v>362</v>
      </c>
      <c r="B53">
        <v>70</v>
      </c>
      <c r="C53">
        <v>16.3</v>
      </c>
      <c r="D53">
        <v>14</v>
      </c>
    </row>
    <row r="54" spans="1:4" x14ac:dyDescent="0.25">
      <c r="A54" s="445" t="s">
        <v>363</v>
      </c>
      <c r="B54">
        <v>2</v>
      </c>
      <c r="C54">
        <v>2.2999999999999998</v>
      </c>
      <c r="D54">
        <v>2</v>
      </c>
    </row>
    <row r="55" spans="1:4" x14ac:dyDescent="0.25">
      <c r="A55" s="1" t="s">
        <v>269</v>
      </c>
      <c r="B55">
        <v>21.8</v>
      </c>
      <c r="C55">
        <v>60</v>
      </c>
      <c r="D55">
        <v>19.100000000000001</v>
      </c>
    </row>
    <row r="56" spans="1:4" x14ac:dyDescent="0.25">
      <c r="A56" s="1" t="s">
        <v>270</v>
      </c>
      <c r="B56">
        <v>3.6</v>
      </c>
      <c r="C56">
        <v>4.2</v>
      </c>
      <c r="D56">
        <v>3.3</v>
      </c>
    </row>
    <row r="57" spans="1:4" x14ac:dyDescent="0.25">
      <c r="A57" s="1" t="s">
        <v>215</v>
      </c>
      <c r="B57">
        <v>47</v>
      </c>
      <c r="C57">
        <v>48</v>
      </c>
      <c r="D57">
        <v>48</v>
      </c>
    </row>
    <row r="58" spans="1:4" x14ac:dyDescent="0.25">
      <c r="A58" s="1" t="s">
        <v>271</v>
      </c>
      <c r="B58">
        <v>67.5</v>
      </c>
      <c r="C58">
        <v>22.3</v>
      </c>
      <c r="D58">
        <v>8.9</v>
      </c>
    </row>
    <row r="59" spans="1:4" x14ac:dyDescent="0.25">
      <c r="A59" s="1" t="s">
        <v>272</v>
      </c>
      <c r="B59">
        <v>2.5</v>
      </c>
      <c r="C59">
        <v>3.8</v>
      </c>
      <c r="D59">
        <v>2</v>
      </c>
    </row>
    <row r="60" spans="1:4" x14ac:dyDescent="0.25">
      <c r="A60" s="1" t="s">
        <v>273</v>
      </c>
      <c r="B60">
        <v>47.8</v>
      </c>
      <c r="C60">
        <v>35.5</v>
      </c>
      <c r="D60">
        <v>17.399999999999999</v>
      </c>
    </row>
    <row r="61" spans="1:4" x14ac:dyDescent="0.25">
      <c r="A61" s="1" t="s">
        <v>274</v>
      </c>
      <c r="B61">
        <v>3</v>
      </c>
      <c r="C61">
        <v>4.5999999999999996</v>
      </c>
      <c r="D61">
        <v>2.6</v>
      </c>
    </row>
    <row r="62" spans="1:4" x14ac:dyDescent="0.25">
      <c r="A62" s="1" t="s">
        <v>275</v>
      </c>
      <c r="B62">
        <v>14.4</v>
      </c>
      <c r="C62">
        <v>55</v>
      </c>
      <c r="D62">
        <v>30.2</v>
      </c>
    </row>
    <row r="63" spans="1:4" x14ac:dyDescent="0.25">
      <c r="A63" s="1" t="s">
        <v>276</v>
      </c>
      <c r="B63">
        <v>4.5</v>
      </c>
      <c r="C63">
        <v>5.6</v>
      </c>
      <c r="D63">
        <v>3.4</v>
      </c>
    </row>
    <row r="64" spans="1:4" x14ac:dyDescent="0.25">
      <c r="A64" s="1" t="s">
        <v>277</v>
      </c>
      <c r="B64">
        <v>31.9</v>
      </c>
      <c r="C64">
        <v>52</v>
      </c>
      <c r="D64">
        <v>16</v>
      </c>
    </row>
    <row r="65" spans="1:4" x14ac:dyDescent="0.25">
      <c r="A65" s="1" t="s">
        <v>278</v>
      </c>
      <c r="B65">
        <v>3.6</v>
      </c>
      <c r="C65">
        <v>3.1</v>
      </c>
      <c r="D65">
        <v>3</v>
      </c>
    </row>
    <row r="66" spans="1:4" x14ac:dyDescent="0.25">
      <c r="A66" s="1" t="s">
        <v>279</v>
      </c>
      <c r="B66">
        <v>62.7</v>
      </c>
      <c r="C66">
        <v>27</v>
      </c>
      <c r="D66">
        <v>9.1</v>
      </c>
    </row>
    <row r="67" spans="1:4" x14ac:dyDescent="0.25">
      <c r="A67" s="1" t="s">
        <v>280</v>
      </c>
      <c r="B67">
        <v>3.3</v>
      </c>
      <c r="C67">
        <v>3</v>
      </c>
      <c r="D67">
        <v>1.7</v>
      </c>
    </row>
    <row r="68" spans="1:4" x14ac:dyDescent="0.25">
      <c r="A68" s="1" t="s">
        <v>215</v>
      </c>
      <c r="B68">
        <v>45</v>
      </c>
      <c r="C68">
        <v>45</v>
      </c>
      <c r="D68">
        <v>45</v>
      </c>
    </row>
    <row r="69" spans="1:4" x14ac:dyDescent="0.25">
      <c r="A69" s="1" t="s">
        <v>281</v>
      </c>
      <c r="B69">
        <v>22</v>
      </c>
      <c r="C69">
        <v>55.2</v>
      </c>
      <c r="D69">
        <v>22.5</v>
      </c>
    </row>
    <row r="70" spans="1:4" x14ac:dyDescent="0.25">
      <c r="A70" s="1" t="s">
        <v>282</v>
      </c>
      <c r="B70">
        <v>4.5999999999999996</v>
      </c>
      <c r="C70">
        <v>4.2</v>
      </c>
      <c r="D70">
        <v>1.5</v>
      </c>
    </row>
    <row r="71" spans="1:4" x14ac:dyDescent="0.25">
      <c r="A71" s="1" t="s">
        <v>283</v>
      </c>
      <c r="B71">
        <v>56</v>
      </c>
      <c r="C71">
        <v>31</v>
      </c>
      <c r="D71">
        <v>12</v>
      </c>
    </row>
    <row r="72" spans="1:4" x14ac:dyDescent="0.25">
      <c r="A72" s="1" t="s">
        <v>284</v>
      </c>
      <c r="B72">
        <v>3</v>
      </c>
      <c r="C72">
        <v>3.8</v>
      </c>
      <c r="D72">
        <v>3</v>
      </c>
    </row>
    <row r="73" spans="1:4" x14ac:dyDescent="0.25">
      <c r="A73" s="445" t="s">
        <v>285</v>
      </c>
      <c r="B73">
        <v>33.6</v>
      </c>
      <c r="C73">
        <v>34.200000000000003</v>
      </c>
      <c r="D73">
        <v>32</v>
      </c>
    </row>
    <row r="74" spans="1:4" x14ac:dyDescent="0.25">
      <c r="A74" s="445" t="s">
        <v>364</v>
      </c>
      <c r="B74">
        <v>3.2</v>
      </c>
      <c r="C74">
        <v>3.8</v>
      </c>
      <c r="D74">
        <v>3</v>
      </c>
    </row>
    <row r="75" spans="1:4" x14ac:dyDescent="0.25">
      <c r="A75" s="445" t="s">
        <v>365</v>
      </c>
      <c r="B75">
        <v>48</v>
      </c>
      <c r="C75">
        <v>35</v>
      </c>
      <c r="D75">
        <v>17.5</v>
      </c>
    </row>
    <row r="76" spans="1:4" x14ac:dyDescent="0.25">
      <c r="A76" s="445" t="s">
        <v>366</v>
      </c>
      <c r="B76">
        <v>3</v>
      </c>
      <c r="C76">
        <v>2.8</v>
      </c>
      <c r="D76">
        <v>1.5</v>
      </c>
    </row>
    <row r="77" spans="1:4" x14ac:dyDescent="0.25">
      <c r="A77" s="445" t="s">
        <v>367</v>
      </c>
      <c r="B77">
        <v>18</v>
      </c>
      <c r="C77">
        <v>54</v>
      </c>
      <c r="D77">
        <v>25</v>
      </c>
    </row>
    <row r="78" spans="1:4" x14ac:dyDescent="0.25">
      <c r="A78" s="445" t="s">
        <v>368</v>
      </c>
      <c r="B78">
        <v>4</v>
      </c>
      <c r="C78">
        <v>4</v>
      </c>
      <c r="D78">
        <v>2.5</v>
      </c>
    </row>
    <row r="79" spans="1:4" x14ac:dyDescent="0.25">
      <c r="A79" s="1" t="s">
        <v>215</v>
      </c>
      <c r="B79">
        <v>46</v>
      </c>
      <c r="C79">
        <v>46</v>
      </c>
      <c r="D79">
        <v>46</v>
      </c>
    </row>
    <row r="80" spans="1:4" x14ac:dyDescent="0.25">
      <c r="A80" s="1" t="s">
        <v>286</v>
      </c>
      <c r="B80">
        <v>18</v>
      </c>
      <c r="C80">
        <v>55.4</v>
      </c>
      <c r="D80">
        <v>25</v>
      </c>
    </row>
    <row r="81" spans="1:4" x14ac:dyDescent="0.25">
      <c r="A81" s="1" t="s">
        <v>287</v>
      </c>
      <c r="B81">
        <v>3.5</v>
      </c>
      <c r="C81">
        <v>4.5999999999999996</v>
      </c>
      <c r="D81">
        <v>2</v>
      </c>
    </row>
    <row r="82" spans="1:4" x14ac:dyDescent="0.25">
      <c r="A82" s="1" t="s">
        <v>288</v>
      </c>
      <c r="B82">
        <v>20</v>
      </c>
      <c r="C82">
        <v>65</v>
      </c>
      <c r="D82">
        <v>15</v>
      </c>
    </row>
    <row r="83" spans="1:4" x14ac:dyDescent="0.25">
      <c r="A83" s="1" t="s">
        <v>289</v>
      </c>
      <c r="B83">
        <v>3.8</v>
      </c>
      <c r="C83">
        <v>5</v>
      </c>
      <c r="D83">
        <v>3</v>
      </c>
    </row>
    <row r="84" spans="1:4" x14ac:dyDescent="0.25">
      <c r="A84" s="1" t="s">
        <v>290</v>
      </c>
      <c r="B84">
        <v>32.799999999999997</v>
      </c>
      <c r="C84">
        <v>33.5</v>
      </c>
      <c r="D84">
        <v>32.799999999999997</v>
      </c>
    </row>
    <row r="85" spans="1:4" x14ac:dyDescent="0.25">
      <c r="A85" s="1" t="s">
        <v>291</v>
      </c>
      <c r="B85">
        <v>3.2</v>
      </c>
      <c r="C85">
        <v>3.5</v>
      </c>
      <c r="D85">
        <v>2.8</v>
      </c>
    </row>
    <row r="86" spans="1:4" x14ac:dyDescent="0.25">
      <c r="A86" s="1" t="s">
        <v>292</v>
      </c>
      <c r="B86">
        <v>31.2</v>
      </c>
      <c r="C86">
        <v>54</v>
      </c>
      <c r="D86">
        <v>14.9</v>
      </c>
    </row>
    <row r="87" spans="1:4" x14ac:dyDescent="0.25">
      <c r="A87" s="1" t="s">
        <v>293</v>
      </c>
      <c r="B87">
        <v>4.2</v>
      </c>
      <c r="C87">
        <v>4</v>
      </c>
      <c r="D87">
        <v>2.4</v>
      </c>
    </row>
    <row r="88" spans="1:4" x14ac:dyDescent="0.25">
      <c r="A88" s="445" t="s">
        <v>370</v>
      </c>
      <c r="B88">
        <v>47.2</v>
      </c>
      <c r="C88">
        <v>35</v>
      </c>
      <c r="D88">
        <v>17.5</v>
      </c>
    </row>
    <row r="89" spans="1:4" x14ac:dyDescent="0.25">
      <c r="A89" s="445" t="s">
        <v>369</v>
      </c>
      <c r="B89">
        <v>3.8</v>
      </c>
      <c r="C89">
        <v>3</v>
      </c>
      <c r="D89">
        <v>2.5</v>
      </c>
    </row>
    <row r="90" spans="1:4" x14ac:dyDescent="0.25">
      <c r="A90" s="1" t="s">
        <v>215</v>
      </c>
      <c r="B90">
        <v>45</v>
      </c>
      <c r="C90">
        <v>45</v>
      </c>
      <c r="D90">
        <v>43</v>
      </c>
    </row>
    <row r="91" spans="1:4" x14ac:dyDescent="0.25">
      <c r="A91" s="1" t="s">
        <v>294</v>
      </c>
      <c r="B91">
        <v>94</v>
      </c>
      <c r="C91">
        <v>3</v>
      </c>
      <c r="D91">
        <v>2</v>
      </c>
    </row>
    <row r="92" spans="1:4" x14ac:dyDescent="0.25">
      <c r="A92" s="1" t="s">
        <v>295</v>
      </c>
      <c r="B92">
        <v>3</v>
      </c>
      <c r="C92">
        <v>1.8</v>
      </c>
      <c r="D92">
        <v>1.37</v>
      </c>
    </row>
    <row r="93" spans="1:4" x14ac:dyDescent="0.25">
      <c r="A93" s="1" t="s">
        <v>296</v>
      </c>
      <c r="B93">
        <v>18</v>
      </c>
      <c r="C93">
        <v>54</v>
      </c>
      <c r="D93">
        <v>25</v>
      </c>
    </row>
    <row r="94" spans="1:4" x14ac:dyDescent="0.25">
      <c r="A94" s="1" t="s">
        <v>297</v>
      </c>
      <c r="B94">
        <v>4</v>
      </c>
      <c r="C94">
        <v>5</v>
      </c>
      <c r="D94">
        <v>3</v>
      </c>
    </row>
    <row r="95" spans="1:4" x14ac:dyDescent="0.25">
      <c r="A95" s="1" t="s">
        <v>298</v>
      </c>
      <c r="B95">
        <v>55.4</v>
      </c>
      <c r="C95">
        <v>38</v>
      </c>
      <c r="D95">
        <v>6</v>
      </c>
    </row>
    <row r="96" spans="1:4" x14ac:dyDescent="0.25">
      <c r="A96" s="1" t="s">
        <v>299</v>
      </c>
      <c r="B96">
        <v>3.15</v>
      </c>
      <c r="C96">
        <v>3.6</v>
      </c>
      <c r="D96">
        <v>1.5</v>
      </c>
    </row>
    <row r="97" spans="1:4" x14ac:dyDescent="0.25">
      <c r="A97" s="1" t="s">
        <v>300</v>
      </c>
      <c r="B97">
        <v>48.9</v>
      </c>
      <c r="C97">
        <v>35</v>
      </c>
      <c r="D97">
        <v>15.9</v>
      </c>
    </row>
    <row r="98" spans="1:4" x14ac:dyDescent="0.25">
      <c r="A98" s="1" t="s">
        <v>301</v>
      </c>
      <c r="B98">
        <v>2.9</v>
      </c>
      <c r="C98">
        <v>2.61</v>
      </c>
      <c r="D98">
        <v>2.2999999999999998</v>
      </c>
    </row>
    <row r="99" spans="1:4" x14ac:dyDescent="0.25">
      <c r="A99" s="445" t="s">
        <v>371</v>
      </c>
      <c r="B99">
        <v>24</v>
      </c>
      <c r="C99">
        <v>53</v>
      </c>
      <c r="D99">
        <v>23</v>
      </c>
    </row>
    <row r="100" spans="1:4" x14ac:dyDescent="0.25">
      <c r="A100" s="445" t="s">
        <v>372</v>
      </c>
      <c r="B100">
        <v>4</v>
      </c>
      <c r="C100">
        <v>5</v>
      </c>
      <c r="D100">
        <v>3.92</v>
      </c>
    </row>
    <row r="101" spans="1:4" x14ac:dyDescent="0.25">
      <c r="A101" s="1" t="s">
        <v>215</v>
      </c>
      <c r="B101">
        <v>38</v>
      </c>
      <c r="C101">
        <v>38</v>
      </c>
      <c r="D101">
        <v>38</v>
      </c>
    </row>
    <row r="102" spans="1:4" x14ac:dyDescent="0.25">
      <c r="A102" s="1" t="s">
        <v>302</v>
      </c>
      <c r="B102">
        <v>61.5</v>
      </c>
      <c r="C102">
        <v>26.6</v>
      </c>
      <c r="D102">
        <v>12</v>
      </c>
    </row>
    <row r="103" spans="1:4" x14ac:dyDescent="0.25">
      <c r="A103" s="1" t="s">
        <v>303</v>
      </c>
      <c r="B103">
        <v>3.5</v>
      </c>
      <c r="C103">
        <v>3.51</v>
      </c>
      <c r="D103">
        <v>2</v>
      </c>
    </row>
    <row r="104" spans="1:4" x14ac:dyDescent="0.25">
      <c r="A104" s="1" t="s">
        <v>304</v>
      </c>
      <c r="B104">
        <v>38.799999999999997</v>
      </c>
      <c r="C104">
        <v>39.6</v>
      </c>
      <c r="D104">
        <v>22</v>
      </c>
    </row>
    <row r="105" spans="1:4" x14ac:dyDescent="0.25">
      <c r="A105" s="1" t="s">
        <v>305</v>
      </c>
      <c r="B105">
        <v>2.5</v>
      </c>
      <c r="C105">
        <v>2.4500000000000002</v>
      </c>
      <c r="D105">
        <v>2</v>
      </c>
    </row>
    <row r="106" spans="1:4" x14ac:dyDescent="0.25">
      <c r="A106" s="1" t="s">
        <v>306</v>
      </c>
      <c r="B106">
        <v>45.5</v>
      </c>
      <c r="C106">
        <v>38.5</v>
      </c>
      <c r="D106">
        <v>16.5</v>
      </c>
    </row>
    <row r="107" spans="1:4" x14ac:dyDescent="0.25">
      <c r="A107" s="1" t="s">
        <v>307</v>
      </c>
      <c r="B107">
        <v>4.5</v>
      </c>
      <c r="C107">
        <v>2.95</v>
      </c>
      <c r="D107">
        <v>3.5</v>
      </c>
    </row>
    <row r="108" spans="1:4" x14ac:dyDescent="0.25">
      <c r="A108" s="1" t="s">
        <v>308</v>
      </c>
      <c r="B108">
        <v>26.9</v>
      </c>
      <c r="C108">
        <v>54</v>
      </c>
      <c r="D108">
        <v>19.600000000000001</v>
      </c>
    </row>
    <row r="109" spans="1:4" x14ac:dyDescent="0.25">
      <c r="A109" s="1" t="s">
        <v>309</v>
      </c>
      <c r="B109">
        <v>2.86</v>
      </c>
      <c r="C109">
        <v>3.43</v>
      </c>
      <c r="D109">
        <v>2.7</v>
      </c>
    </row>
    <row r="110" spans="1:4" x14ac:dyDescent="0.25">
      <c r="A110" s="1" t="s">
        <v>310</v>
      </c>
      <c r="B110">
        <v>22.9</v>
      </c>
      <c r="C110">
        <v>56</v>
      </c>
      <c r="D110">
        <v>21</v>
      </c>
    </row>
    <row r="111" spans="1:4" x14ac:dyDescent="0.25">
      <c r="A111" s="1" t="s">
        <v>311</v>
      </c>
      <c r="B111">
        <v>3.44</v>
      </c>
      <c r="C111">
        <v>4.75</v>
      </c>
      <c r="D11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topLeftCell="A73" workbookViewId="0">
      <selection activeCell="K20" sqref="K20"/>
    </sheetView>
  </sheetViews>
  <sheetFormatPr defaultRowHeight="15" x14ac:dyDescent="0.25"/>
  <cols>
    <col min="1" max="1" width="9.140625" style="443" collapsed="1"/>
  </cols>
  <sheetData>
    <row r="1" spans="1:7" x14ac:dyDescent="0.25">
      <c r="A1" s="442" t="s">
        <v>212</v>
      </c>
      <c r="B1" s="446" t="s">
        <v>0</v>
      </c>
      <c r="C1" s="447" t="s">
        <v>1</v>
      </c>
      <c r="D1" s="448" t="s">
        <v>2</v>
      </c>
      <c r="E1" s="449" t="s">
        <v>373</v>
      </c>
      <c r="F1" s="450" t="s">
        <v>374</v>
      </c>
      <c r="G1" s="451" t="s">
        <v>375</v>
      </c>
    </row>
    <row r="2" spans="1:7" ht="45" x14ac:dyDescent="0.25">
      <c r="A2" s="1" t="s">
        <v>213</v>
      </c>
      <c r="B2" s="452" t="s">
        <v>9</v>
      </c>
      <c r="C2" s="751" t="s">
        <v>88</v>
      </c>
      <c r="D2" s="1050" t="s">
        <v>150</v>
      </c>
      <c r="E2" s="1349" t="s">
        <v>9</v>
      </c>
      <c r="F2" s="1648" t="s">
        <v>88</v>
      </c>
      <c r="G2" s="1947" t="s">
        <v>150</v>
      </c>
    </row>
    <row r="3" spans="1:7" x14ac:dyDescent="0.25">
      <c r="A3" s="1" t="s">
        <v>214</v>
      </c>
      <c r="B3" s="453" t="s">
        <v>3</v>
      </c>
      <c r="C3" s="752" t="s">
        <v>3</v>
      </c>
      <c r="D3" s="1051" t="s">
        <v>3</v>
      </c>
      <c r="E3" s="1350" t="s">
        <v>3</v>
      </c>
      <c r="F3" s="1649" t="s">
        <v>3</v>
      </c>
      <c r="G3" s="1948" t="s">
        <v>3</v>
      </c>
    </row>
    <row r="4" spans="1:7" x14ac:dyDescent="0.25">
      <c r="A4" s="1" t="s">
        <v>215</v>
      </c>
      <c r="B4" s="454" t="s">
        <v>606</v>
      </c>
      <c r="C4" s="753" t="s">
        <v>606</v>
      </c>
      <c r="D4" s="1052" t="s">
        <v>606</v>
      </c>
      <c r="E4" s="1351" t="s">
        <v>312</v>
      </c>
      <c r="F4" s="1650" t="s">
        <v>312</v>
      </c>
      <c r="G4" s="1949" t="s">
        <v>312</v>
      </c>
    </row>
    <row r="5" spans="1:7" x14ac:dyDescent="0.25">
      <c r="A5" s="1" t="s">
        <v>376</v>
      </c>
      <c r="B5" s="455" t="s">
        <v>607</v>
      </c>
      <c r="C5" s="754" t="s">
        <v>784</v>
      </c>
      <c r="D5" s="1053" t="s">
        <v>883</v>
      </c>
      <c r="E5" s="1352" t="s">
        <v>834</v>
      </c>
      <c r="F5" s="1651" t="s">
        <v>1102</v>
      </c>
      <c r="G5" s="1950" t="s">
        <v>1212</v>
      </c>
    </row>
    <row r="6" spans="1:7" x14ac:dyDescent="0.25">
      <c r="A6" s="1" t="s">
        <v>377</v>
      </c>
      <c r="B6" s="456" t="s">
        <v>608</v>
      </c>
      <c r="C6" s="755" t="s">
        <v>692</v>
      </c>
      <c r="D6" s="1054" t="s">
        <v>692</v>
      </c>
      <c r="E6" s="1353" t="s">
        <v>736</v>
      </c>
      <c r="F6" s="1652" t="s">
        <v>610</v>
      </c>
      <c r="G6" s="1951" t="s">
        <v>1213</v>
      </c>
    </row>
    <row r="7" spans="1:7" x14ac:dyDescent="0.25">
      <c r="A7" s="1" t="s">
        <v>378</v>
      </c>
      <c r="B7" s="457" t="s">
        <v>609</v>
      </c>
      <c r="C7" s="756" t="s">
        <v>626</v>
      </c>
      <c r="D7" s="1055" t="s">
        <v>884</v>
      </c>
      <c r="E7" s="1354" t="s">
        <v>966</v>
      </c>
      <c r="F7" s="1653" t="s">
        <v>729</v>
      </c>
      <c r="G7" s="1952" t="s">
        <v>705</v>
      </c>
    </row>
    <row r="8" spans="1:7" x14ac:dyDescent="0.25">
      <c r="A8" s="1" t="s">
        <v>379</v>
      </c>
      <c r="B8" s="458" t="s">
        <v>610</v>
      </c>
      <c r="C8" s="757" t="s">
        <v>635</v>
      </c>
      <c r="D8" s="1056" t="s">
        <v>885</v>
      </c>
      <c r="E8" s="1355" t="s">
        <v>967</v>
      </c>
      <c r="F8" s="1654" t="s">
        <v>1103</v>
      </c>
      <c r="G8" s="1953" t="s">
        <v>1214</v>
      </c>
    </row>
    <row r="9" spans="1:7" x14ac:dyDescent="0.25">
      <c r="A9" s="1" t="s">
        <v>380</v>
      </c>
      <c r="B9" s="459" t="s">
        <v>611</v>
      </c>
      <c r="C9" s="758" t="s">
        <v>179</v>
      </c>
      <c r="D9" s="1057" t="s">
        <v>886</v>
      </c>
      <c r="E9" s="1356" t="s">
        <v>968</v>
      </c>
      <c r="F9" s="1655" t="s">
        <v>626</v>
      </c>
      <c r="G9" s="1954" t="s">
        <v>1215</v>
      </c>
    </row>
    <row r="10" spans="1:7" x14ac:dyDescent="0.25">
      <c r="A10" s="1" t="s">
        <v>381</v>
      </c>
      <c r="B10" s="460" t="s">
        <v>612</v>
      </c>
      <c r="C10" s="759" t="s">
        <v>624</v>
      </c>
      <c r="D10" s="1058" t="s">
        <v>887</v>
      </c>
      <c r="E10" s="1357" t="s">
        <v>969</v>
      </c>
      <c r="F10" s="1656" t="s">
        <v>1104</v>
      </c>
      <c r="G10" s="1955" t="s">
        <v>1216</v>
      </c>
    </row>
    <row r="11" spans="1:7" x14ac:dyDescent="0.25">
      <c r="A11" s="1" t="s">
        <v>382</v>
      </c>
      <c r="B11" s="461" t="s">
        <v>39</v>
      </c>
      <c r="C11" s="760" t="s">
        <v>785</v>
      </c>
      <c r="D11" s="1059" t="s">
        <v>164</v>
      </c>
      <c r="E11" s="1358" t="s">
        <v>970</v>
      </c>
      <c r="F11" s="1657" t="s">
        <v>1033</v>
      </c>
      <c r="G11" s="1956" t="s">
        <v>1217</v>
      </c>
    </row>
    <row r="12" spans="1:7" x14ac:dyDescent="0.25">
      <c r="A12" s="1" t="s">
        <v>383</v>
      </c>
      <c r="B12" s="462" t="s">
        <v>613</v>
      </c>
      <c r="C12" s="761" t="s">
        <v>749</v>
      </c>
      <c r="D12" s="1060" t="s">
        <v>692</v>
      </c>
      <c r="E12" s="1359" t="s">
        <v>971</v>
      </c>
      <c r="F12" s="1658" t="s">
        <v>1003</v>
      </c>
      <c r="G12" s="1957" t="s">
        <v>1168</v>
      </c>
    </row>
    <row r="13" spans="1:7" x14ac:dyDescent="0.25">
      <c r="A13" s="1" t="s">
        <v>384</v>
      </c>
      <c r="B13" s="463" t="s">
        <v>614</v>
      </c>
      <c r="C13" s="762" t="s">
        <v>786</v>
      </c>
      <c r="D13" s="1061" t="s">
        <v>656</v>
      </c>
      <c r="E13" s="1360" t="s">
        <v>972</v>
      </c>
      <c r="F13" s="1659" t="s">
        <v>1105</v>
      </c>
      <c r="G13" s="1958" t="s">
        <v>943</v>
      </c>
    </row>
    <row r="14" spans="1:7" x14ac:dyDescent="0.25">
      <c r="A14" s="1" t="s">
        <v>385</v>
      </c>
      <c r="B14" s="464" t="s">
        <v>615</v>
      </c>
      <c r="C14" s="763" t="s">
        <v>649</v>
      </c>
      <c r="D14" s="1062" t="s">
        <v>888</v>
      </c>
      <c r="E14" s="1361" t="s">
        <v>811</v>
      </c>
      <c r="F14" s="1660" t="s">
        <v>1106</v>
      </c>
      <c r="G14" s="1959" t="s">
        <v>694</v>
      </c>
    </row>
    <row r="15" spans="1:7" ht="45" x14ac:dyDescent="0.25">
      <c r="A15" s="1" t="s">
        <v>213</v>
      </c>
      <c r="B15" s="465" t="s">
        <v>9</v>
      </c>
      <c r="C15" s="764" t="s">
        <v>88</v>
      </c>
      <c r="D15" s="1063" t="s">
        <v>150</v>
      </c>
      <c r="E15" s="1362" t="s">
        <v>9</v>
      </c>
      <c r="F15" s="1661" t="s">
        <v>88</v>
      </c>
      <c r="G15" s="1960" t="s">
        <v>150</v>
      </c>
    </row>
    <row r="16" spans="1:7" x14ac:dyDescent="0.25">
      <c r="A16" s="1" t="s">
        <v>214</v>
      </c>
      <c r="B16" s="466" t="s">
        <v>3</v>
      </c>
      <c r="C16" s="765" t="s">
        <v>3</v>
      </c>
      <c r="D16" s="1064" t="s">
        <v>3</v>
      </c>
      <c r="E16" s="1363" t="s">
        <v>3</v>
      </c>
      <c r="F16" s="1662" t="s">
        <v>3</v>
      </c>
      <c r="G16" s="1961" t="s">
        <v>3</v>
      </c>
    </row>
    <row r="17" spans="1:7" x14ac:dyDescent="0.25">
      <c r="A17" s="1" t="s">
        <v>215</v>
      </c>
      <c r="B17" s="467" t="s">
        <v>81</v>
      </c>
      <c r="C17" s="766" t="s">
        <v>81</v>
      </c>
      <c r="D17" s="1065" t="s">
        <v>81</v>
      </c>
      <c r="E17" s="1364" t="s">
        <v>973</v>
      </c>
      <c r="F17" s="1663" t="s">
        <v>973</v>
      </c>
      <c r="G17" s="1962" t="s">
        <v>973</v>
      </c>
    </row>
    <row r="18" spans="1:7" x14ac:dyDescent="0.25">
      <c r="A18" s="1" t="s">
        <v>386</v>
      </c>
      <c r="B18" s="468" t="s">
        <v>616</v>
      </c>
      <c r="C18" s="767" t="s">
        <v>787</v>
      </c>
      <c r="D18" s="1066" t="s">
        <v>889</v>
      </c>
      <c r="E18" s="1365" t="s">
        <v>974</v>
      </c>
      <c r="F18" s="1664" t="s">
        <v>1107</v>
      </c>
      <c r="G18" s="1963" t="s">
        <v>889</v>
      </c>
    </row>
    <row r="19" spans="1:7" x14ac:dyDescent="0.25">
      <c r="A19" s="1" t="s">
        <v>387</v>
      </c>
      <c r="B19" s="469" t="s">
        <v>617</v>
      </c>
      <c r="C19" s="768" t="s">
        <v>649</v>
      </c>
      <c r="D19" s="1067" t="s">
        <v>855</v>
      </c>
      <c r="E19" s="1366" t="s">
        <v>975</v>
      </c>
      <c r="F19" s="1665" t="s">
        <v>859</v>
      </c>
      <c r="G19" s="1964" t="s">
        <v>629</v>
      </c>
    </row>
    <row r="20" spans="1:7" x14ac:dyDescent="0.25">
      <c r="A20" s="1" t="s">
        <v>388</v>
      </c>
      <c r="B20" s="470" t="s">
        <v>618</v>
      </c>
      <c r="C20" s="769" t="s">
        <v>788</v>
      </c>
      <c r="D20" s="1068" t="s">
        <v>636</v>
      </c>
      <c r="E20" s="1367" t="s">
        <v>164</v>
      </c>
      <c r="F20" s="1666" t="s">
        <v>1108</v>
      </c>
      <c r="G20" s="1965" t="s">
        <v>114</v>
      </c>
    </row>
    <row r="21" spans="1:7" x14ac:dyDescent="0.25">
      <c r="A21" s="1" t="s">
        <v>389</v>
      </c>
      <c r="B21" s="471" t="s">
        <v>619</v>
      </c>
      <c r="C21" s="770" t="s">
        <v>789</v>
      </c>
      <c r="D21" s="1069" t="s">
        <v>890</v>
      </c>
      <c r="E21" s="1368" t="s">
        <v>694</v>
      </c>
      <c r="F21" s="1667" t="s">
        <v>624</v>
      </c>
      <c r="G21" s="1966" t="s">
        <v>1218</v>
      </c>
    </row>
    <row r="22" spans="1:7" x14ac:dyDescent="0.25">
      <c r="A22" s="1" t="s">
        <v>390</v>
      </c>
      <c r="B22" s="472" t="s">
        <v>620</v>
      </c>
      <c r="C22" s="771" t="s">
        <v>162</v>
      </c>
      <c r="D22" s="1070" t="s">
        <v>891</v>
      </c>
      <c r="E22" s="1369" t="s">
        <v>976</v>
      </c>
      <c r="F22" s="1668" t="s">
        <v>1109</v>
      </c>
      <c r="G22" s="1967" t="s">
        <v>1219</v>
      </c>
    </row>
    <row r="23" spans="1:7" x14ac:dyDescent="0.25">
      <c r="A23" s="1" t="s">
        <v>391</v>
      </c>
      <c r="B23" s="473" t="s">
        <v>621</v>
      </c>
      <c r="C23" s="772" t="s">
        <v>692</v>
      </c>
      <c r="D23" s="1071" t="s">
        <v>892</v>
      </c>
      <c r="E23" s="1370" t="s">
        <v>977</v>
      </c>
      <c r="F23" s="1669" t="s">
        <v>629</v>
      </c>
      <c r="G23" s="1968" t="s">
        <v>930</v>
      </c>
    </row>
    <row r="24" spans="1:7" x14ac:dyDescent="0.25">
      <c r="A24" s="1" t="s">
        <v>392</v>
      </c>
      <c r="B24" s="474" t="s">
        <v>622</v>
      </c>
      <c r="C24" s="773" t="s">
        <v>790</v>
      </c>
      <c r="D24" s="1072" t="s">
        <v>800</v>
      </c>
      <c r="E24" s="1371" t="s">
        <v>978</v>
      </c>
      <c r="F24" s="1670" t="s">
        <v>1110</v>
      </c>
      <c r="G24" s="1969" t="s">
        <v>164</v>
      </c>
    </row>
    <row r="25" spans="1:7" x14ac:dyDescent="0.25">
      <c r="A25" s="1" t="s">
        <v>393</v>
      </c>
      <c r="B25" s="475" t="s">
        <v>623</v>
      </c>
      <c r="C25" s="774" t="s">
        <v>791</v>
      </c>
      <c r="D25" s="1073" t="s">
        <v>893</v>
      </c>
      <c r="E25" s="1372" t="s">
        <v>645</v>
      </c>
      <c r="F25" s="1671" t="s">
        <v>1022</v>
      </c>
      <c r="G25" s="1970" t="s">
        <v>967</v>
      </c>
    </row>
    <row r="26" spans="1:7" x14ac:dyDescent="0.25">
      <c r="A26" s="1" t="s">
        <v>394</v>
      </c>
      <c r="B26" s="476" t="s">
        <v>179</v>
      </c>
      <c r="C26" s="775" t="s">
        <v>792</v>
      </c>
      <c r="D26" s="1074" t="s">
        <v>752</v>
      </c>
      <c r="E26" s="1373" t="s">
        <v>979</v>
      </c>
      <c r="F26" s="1672" t="s">
        <v>820</v>
      </c>
      <c r="G26" s="1971" t="s">
        <v>35</v>
      </c>
    </row>
    <row r="27" spans="1:7" x14ac:dyDescent="0.25">
      <c r="A27" s="1" t="s">
        <v>395</v>
      </c>
      <c r="B27" s="477" t="s">
        <v>624</v>
      </c>
      <c r="C27" s="776" t="s">
        <v>699</v>
      </c>
      <c r="D27" s="1075" t="s">
        <v>610</v>
      </c>
      <c r="E27" s="1374" t="s">
        <v>980</v>
      </c>
      <c r="F27" s="1673" t="s">
        <v>749</v>
      </c>
      <c r="G27" s="1972" t="s">
        <v>1220</v>
      </c>
    </row>
    <row r="28" spans="1:7" ht="45" x14ac:dyDescent="0.25">
      <c r="A28" s="1" t="s">
        <v>213</v>
      </c>
      <c r="B28" s="478" t="s">
        <v>9</v>
      </c>
      <c r="C28" s="777" t="s">
        <v>88</v>
      </c>
      <c r="D28" s="1076" t="s">
        <v>150</v>
      </c>
      <c r="E28" s="1375" t="s">
        <v>9</v>
      </c>
      <c r="F28" s="1674" t="s">
        <v>88</v>
      </c>
      <c r="G28" s="1973" t="s">
        <v>150</v>
      </c>
    </row>
    <row r="29" spans="1:7" x14ac:dyDescent="0.25">
      <c r="A29" s="1" t="s">
        <v>214</v>
      </c>
      <c r="B29" s="479" t="s">
        <v>3</v>
      </c>
      <c r="C29" s="778" t="s">
        <v>3</v>
      </c>
      <c r="D29" s="1077" t="s">
        <v>3</v>
      </c>
      <c r="E29" s="1376" t="s">
        <v>3</v>
      </c>
      <c r="F29" s="1675" t="s">
        <v>3</v>
      </c>
      <c r="G29" s="1974" t="s">
        <v>3</v>
      </c>
    </row>
    <row r="30" spans="1:7" x14ac:dyDescent="0.25">
      <c r="A30" s="1" t="s">
        <v>215</v>
      </c>
      <c r="B30" s="480" t="s">
        <v>625</v>
      </c>
      <c r="C30" s="779" t="s">
        <v>625</v>
      </c>
      <c r="D30" s="1078" t="s">
        <v>625</v>
      </c>
      <c r="E30" s="1377" t="s">
        <v>981</v>
      </c>
      <c r="F30" s="1676" t="s">
        <v>981</v>
      </c>
      <c r="G30" s="1975" t="s">
        <v>981</v>
      </c>
    </row>
    <row r="31" spans="1:7" x14ac:dyDescent="0.25">
      <c r="A31" s="1" t="s">
        <v>396</v>
      </c>
      <c r="B31" s="481" t="s">
        <v>626</v>
      </c>
      <c r="C31" s="780" t="s">
        <v>793</v>
      </c>
      <c r="D31" s="1079" t="s">
        <v>894</v>
      </c>
      <c r="E31" s="1378" t="s">
        <v>752</v>
      </c>
      <c r="F31" s="1677" t="s">
        <v>1111</v>
      </c>
      <c r="G31" s="1976" t="s">
        <v>1221</v>
      </c>
    </row>
    <row r="32" spans="1:7" x14ac:dyDescent="0.25">
      <c r="A32" s="1" t="s">
        <v>397</v>
      </c>
      <c r="B32" s="482" t="s">
        <v>627</v>
      </c>
      <c r="C32" s="781" t="s">
        <v>635</v>
      </c>
      <c r="D32" s="1080" t="s">
        <v>895</v>
      </c>
      <c r="E32" s="1379" t="s">
        <v>982</v>
      </c>
      <c r="F32" s="1678" t="s">
        <v>989</v>
      </c>
      <c r="G32" s="1977" t="s">
        <v>619</v>
      </c>
    </row>
    <row r="33" spans="1:7" x14ac:dyDescent="0.25">
      <c r="A33" s="1" t="s">
        <v>398</v>
      </c>
      <c r="B33" s="483" t="s">
        <v>628</v>
      </c>
      <c r="C33" s="782" t="s">
        <v>32</v>
      </c>
      <c r="D33" s="1081" t="s">
        <v>896</v>
      </c>
      <c r="E33" s="1380" t="s">
        <v>983</v>
      </c>
      <c r="F33" s="1679" t="s">
        <v>32</v>
      </c>
      <c r="G33" s="1978" t="s">
        <v>1222</v>
      </c>
    </row>
    <row r="34" spans="1:7" x14ac:dyDescent="0.25">
      <c r="A34" s="1" t="s">
        <v>399</v>
      </c>
      <c r="B34" s="484" t="s">
        <v>629</v>
      </c>
      <c r="C34" s="783" t="s">
        <v>710</v>
      </c>
      <c r="D34" s="1082" t="s">
        <v>897</v>
      </c>
      <c r="E34" s="1381" t="s">
        <v>624</v>
      </c>
      <c r="F34" s="1680" t="s">
        <v>676</v>
      </c>
      <c r="G34" s="1979" t="s">
        <v>1223</v>
      </c>
    </row>
    <row r="35" spans="1:7" x14ac:dyDescent="0.25">
      <c r="A35" s="1" t="s">
        <v>400</v>
      </c>
      <c r="B35" s="485" t="s">
        <v>630</v>
      </c>
      <c r="C35" s="784" t="s">
        <v>794</v>
      </c>
      <c r="D35" s="1083" t="s">
        <v>898</v>
      </c>
      <c r="E35" s="1382" t="s">
        <v>984</v>
      </c>
      <c r="F35" s="1681" t="s">
        <v>1009</v>
      </c>
      <c r="G35" s="1980" t="s">
        <v>924</v>
      </c>
    </row>
    <row r="36" spans="1:7" x14ac:dyDescent="0.25">
      <c r="A36" s="1" t="s">
        <v>401</v>
      </c>
      <c r="B36" s="486" t="s">
        <v>631</v>
      </c>
      <c r="C36" s="785" t="s">
        <v>789</v>
      </c>
      <c r="D36" s="1084" t="s">
        <v>899</v>
      </c>
      <c r="E36" s="1383" t="s">
        <v>985</v>
      </c>
      <c r="F36" s="1682" t="s">
        <v>668</v>
      </c>
      <c r="G36" s="1981" t="s">
        <v>757</v>
      </c>
    </row>
    <row r="37" spans="1:7" x14ac:dyDescent="0.25">
      <c r="A37" s="1" t="s">
        <v>402</v>
      </c>
      <c r="B37" s="487" t="s">
        <v>632</v>
      </c>
      <c r="C37" s="786" t="s">
        <v>795</v>
      </c>
      <c r="D37" s="1085" t="s">
        <v>900</v>
      </c>
      <c r="E37" s="1384" t="s">
        <v>986</v>
      </c>
      <c r="F37" s="1683" t="s">
        <v>1112</v>
      </c>
      <c r="G37" s="1982" t="s">
        <v>1224</v>
      </c>
    </row>
    <row r="38" spans="1:7" x14ac:dyDescent="0.25">
      <c r="A38" s="1" t="s">
        <v>403</v>
      </c>
      <c r="B38" s="488" t="s">
        <v>633</v>
      </c>
      <c r="C38" s="787" t="s">
        <v>633</v>
      </c>
      <c r="D38" s="1086" t="s">
        <v>901</v>
      </c>
      <c r="E38" s="1385" t="s">
        <v>987</v>
      </c>
      <c r="F38" s="1684" t="s">
        <v>1113</v>
      </c>
      <c r="G38" s="1983" t="s">
        <v>1225</v>
      </c>
    </row>
    <row r="39" spans="1:7" x14ac:dyDescent="0.25">
      <c r="A39" s="1" t="s">
        <v>404</v>
      </c>
      <c r="B39" s="489" t="s">
        <v>634</v>
      </c>
      <c r="C39" s="788" t="s">
        <v>796</v>
      </c>
      <c r="D39" s="1087" t="s">
        <v>902</v>
      </c>
      <c r="E39" s="1386" t="s">
        <v>693</v>
      </c>
      <c r="F39" s="1685" t="s">
        <v>793</v>
      </c>
      <c r="G39" s="1984" t="s">
        <v>1045</v>
      </c>
    </row>
    <row r="40" spans="1:7" x14ac:dyDescent="0.25">
      <c r="A40" s="1" t="s">
        <v>405</v>
      </c>
      <c r="B40" s="490" t="s">
        <v>635</v>
      </c>
      <c r="C40" s="789" t="s">
        <v>797</v>
      </c>
      <c r="D40" s="1088" t="s">
        <v>684</v>
      </c>
      <c r="E40" s="1387" t="s">
        <v>967</v>
      </c>
      <c r="F40" s="1686" t="s">
        <v>757</v>
      </c>
      <c r="G40" s="1985" t="s">
        <v>1055</v>
      </c>
    </row>
    <row r="41" spans="1:7" ht="45" x14ac:dyDescent="0.25">
      <c r="A41" s="1" t="s">
        <v>213</v>
      </c>
      <c r="B41" s="491" t="s">
        <v>9</v>
      </c>
      <c r="C41" s="790" t="s">
        <v>88</v>
      </c>
      <c r="D41" s="1089" t="s">
        <v>150</v>
      </c>
      <c r="E41" s="1388" t="s">
        <v>9</v>
      </c>
      <c r="F41" s="1687" t="s">
        <v>88</v>
      </c>
      <c r="G41" s="1986" t="s">
        <v>150</v>
      </c>
    </row>
    <row r="42" spans="1:7" x14ac:dyDescent="0.25">
      <c r="A42" s="1" t="s">
        <v>214</v>
      </c>
      <c r="B42" s="492" t="s">
        <v>3</v>
      </c>
      <c r="C42" s="791" t="s">
        <v>3</v>
      </c>
      <c r="D42" s="1090" t="s">
        <v>3</v>
      </c>
      <c r="E42" s="1389" t="s">
        <v>3</v>
      </c>
      <c r="F42" s="1688" t="s">
        <v>3</v>
      </c>
      <c r="G42" s="1987" t="s">
        <v>3</v>
      </c>
    </row>
    <row r="43" spans="1:7" x14ac:dyDescent="0.25">
      <c r="A43" s="1" t="s">
        <v>215</v>
      </c>
      <c r="B43" s="493" t="s">
        <v>10</v>
      </c>
      <c r="C43" s="792" t="s">
        <v>10</v>
      </c>
      <c r="D43" s="1091" t="s">
        <v>10</v>
      </c>
      <c r="E43" s="1390" t="s">
        <v>973</v>
      </c>
      <c r="F43" s="1689" t="s">
        <v>973</v>
      </c>
      <c r="G43" s="1988" t="s">
        <v>973</v>
      </c>
    </row>
    <row r="44" spans="1:7" x14ac:dyDescent="0.25">
      <c r="A44" s="1" t="s">
        <v>406</v>
      </c>
      <c r="B44" s="494" t="s">
        <v>636</v>
      </c>
      <c r="C44" s="793" t="s">
        <v>798</v>
      </c>
      <c r="D44" s="1092" t="s">
        <v>35</v>
      </c>
      <c r="E44" s="1391" t="s">
        <v>988</v>
      </c>
      <c r="F44" s="1690" t="s">
        <v>1108</v>
      </c>
      <c r="G44" s="1989" t="s">
        <v>943</v>
      </c>
    </row>
    <row r="45" spans="1:7" x14ac:dyDescent="0.25">
      <c r="A45" s="1" t="s">
        <v>407</v>
      </c>
      <c r="B45" s="495" t="s">
        <v>637</v>
      </c>
      <c r="C45" s="794" t="s">
        <v>639</v>
      </c>
      <c r="D45" s="1093" t="s">
        <v>697</v>
      </c>
      <c r="E45" s="1392" t="s">
        <v>989</v>
      </c>
      <c r="F45" s="1691" t="s">
        <v>926</v>
      </c>
      <c r="G45" s="1990" t="s">
        <v>1149</v>
      </c>
    </row>
    <row r="46" spans="1:7" x14ac:dyDescent="0.25">
      <c r="A46" s="1" t="s">
        <v>408</v>
      </c>
      <c r="B46" s="496" t="s">
        <v>638</v>
      </c>
      <c r="C46" s="795" t="s">
        <v>787</v>
      </c>
      <c r="D46" s="1094" t="s">
        <v>903</v>
      </c>
      <c r="E46" s="1393" t="s">
        <v>990</v>
      </c>
      <c r="F46" s="1692" t="s">
        <v>806</v>
      </c>
      <c r="G46" s="1991" t="s">
        <v>1226</v>
      </c>
    </row>
    <row r="47" spans="1:7" x14ac:dyDescent="0.25">
      <c r="A47" s="1" t="s">
        <v>409</v>
      </c>
      <c r="B47" s="497" t="s">
        <v>639</v>
      </c>
      <c r="C47" s="796" t="s">
        <v>629</v>
      </c>
      <c r="D47" s="1095" t="s">
        <v>659</v>
      </c>
      <c r="E47" s="1394" t="s">
        <v>991</v>
      </c>
      <c r="F47" s="1693" t="s">
        <v>1114</v>
      </c>
      <c r="G47" s="1992" t="s">
        <v>1227</v>
      </c>
    </row>
    <row r="48" spans="1:7" x14ac:dyDescent="0.25">
      <c r="A48" s="1" t="s">
        <v>410</v>
      </c>
      <c r="B48" s="498" t="s">
        <v>640</v>
      </c>
      <c r="C48" s="797" t="s">
        <v>799</v>
      </c>
      <c r="D48" s="1096" t="s">
        <v>808</v>
      </c>
      <c r="E48" s="1395" t="s">
        <v>992</v>
      </c>
      <c r="F48" s="1694" t="s">
        <v>1115</v>
      </c>
      <c r="G48" s="1993" t="s">
        <v>1228</v>
      </c>
    </row>
    <row r="49" spans="1:7" x14ac:dyDescent="0.25">
      <c r="A49" s="1" t="s">
        <v>411</v>
      </c>
      <c r="B49" s="499" t="s">
        <v>641</v>
      </c>
      <c r="C49" s="798" t="s">
        <v>629</v>
      </c>
      <c r="D49" s="1097" t="s">
        <v>694</v>
      </c>
      <c r="E49" s="1396" t="s">
        <v>993</v>
      </c>
      <c r="F49" s="1695" t="s">
        <v>1116</v>
      </c>
      <c r="G49" s="1994" t="s">
        <v>1229</v>
      </c>
    </row>
    <row r="50" spans="1:7" x14ac:dyDescent="0.25">
      <c r="A50" s="1" t="s">
        <v>412</v>
      </c>
      <c r="B50" s="500" t="s">
        <v>642</v>
      </c>
      <c r="C50" s="799" t="s">
        <v>800</v>
      </c>
      <c r="D50" s="1098" t="s">
        <v>641</v>
      </c>
      <c r="E50" s="1397" t="s">
        <v>994</v>
      </c>
      <c r="F50" s="1696" t="s">
        <v>1117</v>
      </c>
      <c r="G50" s="1995" t="s">
        <v>1230</v>
      </c>
    </row>
    <row r="51" spans="1:7" x14ac:dyDescent="0.25">
      <c r="A51" s="1" t="s">
        <v>413</v>
      </c>
      <c r="B51" s="501" t="s">
        <v>643</v>
      </c>
      <c r="C51" s="800" t="s">
        <v>629</v>
      </c>
      <c r="D51" s="1099" t="s">
        <v>904</v>
      </c>
      <c r="E51" s="1398" t="s">
        <v>995</v>
      </c>
      <c r="F51" s="1697" t="s">
        <v>1118</v>
      </c>
      <c r="G51" s="1996" t="s">
        <v>1041</v>
      </c>
    </row>
    <row r="52" spans="1:7" x14ac:dyDescent="0.25">
      <c r="A52" s="1" t="s">
        <v>414</v>
      </c>
      <c r="B52" s="502" t="s">
        <v>644</v>
      </c>
      <c r="C52" s="801" t="s">
        <v>617</v>
      </c>
      <c r="D52" s="1100" t="s">
        <v>655</v>
      </c>
      <c r="E52" s="1399" t="s">
        <v>996</v>
      </c>
      <c r="F52" s="1698" t="s">
        <v>955</v>
      </c>
      <c r="G52" s="1997" t="s">
        <v>1231</v>
      </c>
    </row>
    <row r="53" spans="1:7" x14ac:dyDescent="0.25">
      <c r="A53" s="1" t="s">
        <v>415</v>
      </c>
      <c r="B53" s="503" t="s">
        <v>645</v>
      </c>
      <c r="C53" s="802" t="s">
        <v>801</v>
      </c>
      <c r="D53" s="1101" t="s">
        <v>905</v>
      </c>
      <c r="E53" s="1400" t="s">
        <v>997</v>
      </c>
      <c r="F53" s="1699" t="s">
        <v>993</v>
      </c>
      <c r="G53" s="1998" t="s">
        <v>980</v>
      </c>
    </row>
    <row r="54" spans="1:7" ht="45" x14ac:dyDescent="0.25">
      <c r="A54" s="1" t="s">
        <v>213</v>
      </c>
      <c r="B54" s="504" t="s">
        <v>9</v>
      </c>
      <c r="C54" s="803" t="s">
        <v>88</v>
      </c>
      <c r="D54" s="1102" t="s">
        <v>150</v>
      </c>
      <c r="E54" s="1401" t="s">
        <v>9</v>
      </c>
      <c r="F54" s="1700" t="s">
        <v>88</v>
      </c>
      <c r="G54" s="1999" t="s">
        <v>150</v>
      </c>
    </row>
    <row r="55" spans="1:7" x14ac:dyDescent="0.25">
      <c r="A55" s="1" t="s">
        <v>214</v>
      </c>
      <c r="B55" s="505" t="s">
        <v>3</v>
      </c>
      <c r="C55" s="804" t="s">
        <v>3</v>
      </c>
      <c r="D55" s="1103" t="s">
        <v>3</v>
      </c>
      <c r="E55" s="1402" t="s">
        <v>3</v>
      </c>
      <c r="F55" s="1701" t="s">
        <v>3</v>
      </c>
      <c r="G55" s="2000" t="s">
        <v>3</v>
      </c>
    </row>
    <row r="56" spans="1:7" x14ac:dyDescent="0.25">
      <c r="A56" s="1" t="s">
        <v>215</v>
      </c>
      <c r="B56" s="506" t="s">
        <v>81</v>
      </c>
      <c r="C56" s="805" t="s">
        <v>81</v>
      </c>
      <c r="D56" s="1104" t="s">
        <v>81</v>
      </c>
      <c r="E56" s="1403" t="s">
        <v>973</v>
      </c>
      <c r="F56" s="1702" t="s">
        <v>973</v>
      </c>
      <c r="G56" s="2001" t="s">
        <v>973</v>
      </c>
    </row>
    <row r="57" spans="1:7" x14ac:dyDescent="0.25">
      <c r="A57" s="1" t="s">
        <v>416</v>
      </c>
      <c r="B57" s="507" t="s">
        <v>646</v>
      </c>
      <c r="C57" s="806" t="s">
        <v>696</v>
      </c>
      <c r="D57" s="1105" t="s">
        <v>695</v>
      </c>
      <c r="E57" s="1404" t="s">
        <v>642</v>
      </c>
      <c r="F57" s="1703" t="s">
        <v>1119</v>
      </c>
      <c r="G57" s="2002" t="s">
        <v>692</v>
      </c>
    </row>
    <row r="58" spans="1:7" x14ac:dyDescent="0.25">
      <c r="A58" s="1" t="s">
        <v>417</v>
      </c>
      <c r="B58" s="508" t="s">
        <v>647</v>
      </c>
      <c r="C58" s="807" t="s">
        <v>802</v>
      </c>
      <c r="D58" s="1106" t="s">
        <v>633</v>
      </c>
      <c r="E58" s="1405" t="s">
        <v>980</v>
      </c>
      <c r="F58" s="1704" t="s">
        <v>645</v>
      </c>
      <c r="G58" s="2003" t="s">
        <v>1232</v>
      </c>
    </row>
    <row r="59" spans="1:7" x14ac:dyDescent="0.25">
      <c r="A59" s="1" t="s">
        <v>418</v>
      </c>
      <c r="B59" s="509" t="s">
        <v>648</v>
      </c>
      <c r="C59" s="808" t="s">
        <v>803</v>
      </c>
      <c r="D59" s="1107" t="s">
        <v>656</v>
      </c>
      <c r="E59" s="1406" t="s">
        <v>998</v>
      </c>
      <c r="F59" s="1705" t="s">
        <v>1120</v>
      </c>
      <c r="G59" s="2004" t="s">
        <v>953</v>
      </c>
    </row>
    <row r="60" spans="1:7" x14ac:dyDescent="0.25">
      <c r="A60" s="1" t="s">
        <v>419</v>
      </c>
      <c r="B60" s="510" t="s">
        <v>649</v>
      </c>
      <c r="C60" s="809" t="s">
        <v>804</v>
      </c>
      <c r="D60" s="1108" t="s">
        <v>694</v>
      </c>
      <c r="E60" s="1407" t="s">
        <v>999</v>
      </c>
      <c r="F60" s="1706" t="s">
        <v>770</v>
      </c>
      <c r="G60" s="2005" t="s">
        <v>930</v>
      </c>
    </row>
    <row r="61" spans="1:7" x14ac:dyDescent="0.25">
      <c r="A61" s="1" t="s">
        <v>420</v>
      </c>
      <c r="B61" s="511" t="s">
        <v>650</v>
      </c>
      <c r="C61" s="810" t="s">
        <v>112</v>
      </c>
      <c r="D61" s="1109" t="s">
        <v>906</v>
      </c>
      <c r="E61" s="1408" t="s">
        <v>1000</v>
      </c>
      <c r="F61" s="1707" t="s">
        <v>1121</v>
      </c>
      <c r="G61" s="2006" t="s">
        <v>1233</v>
      </c>
    </row>
    <row r="62" spans="1:7" x14ac:dyDescent="0.25">
      <c r="A62" s="1" t="s">
        <v>421</v>
      </c>
      <c r="B62" s="512" t="s">
        <v>651</v>
      </c>
      <c r="C62" s="811" t="s">
        <v>805</v>
      </c>
      <c r="D62" s="1110" t="s">
        <v>655</v>
      </c>
      <c r="E62" s="1409" t="s">
        <v>1001</v>
      </c>
      <c r="F62" s="1708" t="s">
        <v>1122</v>
      </c>
      <c r="G62" s="2007" t="s">
        <v>1234</v>
      </c>
    </row>
    <row r="63" spans="1:7" x14ac:dyDescent="0.25">
      <c r="A63" s="1" t="s">
        <v>422</v>
      </c>
      <c r="B63" s="513" t="s">
        <v>652</v>
      </c>
      <c r="C63" s="812" t="s">
        <v>806</v>
      </c>
      <c r="D63" s="1111" t="s">
        <v>907</v>
      </c>
      <c r="E63" s="1410" t="s">
        <v>1002</v>
      </c>
      <c r="F63" s="1709" t="s">
        <v>1123</v>
      </c>
      <c r="G63" s="2008" t="s">
        <v>1235</v>
      </c>
    </row>
    <row r="64" spans="1:7" x14ac:dyDescent="0.25">
      <c r="A64" s="1" t="s">
        <v>423</v>
      </c>
      <c r="B64" s="514" t="s">
        <v>653</v>
      </c>
      <c r="C64" s="813" t="s">
        <v>629</v>
      </c>
      <c r="D64" s="1112" t="s">
        <v>779</v>
      </c>
      <c r="E64" s="1411" t="s">
        <v>1003</v>
      </c>
      <c r="F64" s="1710" t="s">
        <v>901</v>
      </c>
      <c r="G64" s="2009" t="s">
        <v>1236</v>
      </c>
    </row>
    <row r="65" spans="1:7" x14ac:dyDescent="0.25">
      <c r="A65" s="1" t="s">
        <v>424</v>
      </c>
      <c r="B65" s="515" t="s">
        <v>654</v>
      </c>
      <c r="C65" s="814" t="s">
        <v>807</v>
      </c>
      <c r="D65" s="1113" t="s">
        <v>908</v>
      </c>
      <c r="E65" s="1412" t="s">
        <v>58</v>
      </c>
      <c r="F65" s="1711" t="s">
        <v>164</v>
      </c>
      <c r="G65" s="2010" t="s">
        <v>908</v>
      </c>
    </row>
    <row r="66" spans="1:7" x14ac:dyDescent="0.25">
      <c r="A66" s="1" t="s">
        <v>425</v>
      </c>
      <c r="B66" s="516" t="s">
        <v>655</v>
      </c>
      <c r="C66" s="815" t="s">
        <v>629</v>
      </c>
      <c r="D66" s="1114" t="s">
        <v>909</v>
      </c>
      <c r="E66" s="1413" t="s">
        <v>1004</v>
      </c>
      <c r="F66" s="1712" t="s">
        <v>1124</v>
      </c>
      <c r="G66" s="2011" t="s">
        <v>1237</v>
      </c>
    </row>
    <row r="67" spans="1:7" ht="45" x14ac:dyDescent="0.25">
      <c r="A67" s="1" t="s">
        <v>213</v>
      </c>
      <c r="B67" s="517" t="s">
        <v>9</v>
      </c>
      <c r="C67" s="816" t="s">
        <v>88</v>
      </c>
      <c r="D67" s="1115" t="s">
        <v>150</v>
      </c>
      <c r="E67" s="1414" t="s">
        <v>9</v>
      </c>
      <c r="F67" s="1713" t="s">
        <v>88</v>
      </c>
      <c r="G67" s="2012" t="s">
        <v>150</v>
      </c>
    </row>
    <row r="68" spans="1:7" x14ac:dyDescent="0.25">
      <c r="A68" s="1" t="s">
        <v>214</v>
      </c>
      <c r="B68" s="518" t="s">
        <v>3</v>
      </c>
      <c r="C68" s="817" t="s">
        <v>3</v>
      </c>
      <c r="D68" s="1116" t="s">
        <v>3</v>
      </c>
      <c r="E68" s="1415" t="s">
        <v>3</v>
      </c>
      <c r="F68" s="1714" t="s">
        <v>3</v>
      </c>
      <c r="G68" s="2013" t="s">
        <v>3</v>
      </c>
    </row>
    <row r="69" spans="1:7" x14ac:dyDescent="0.25">
      <c r="A69" s="1" t="s">
        <v>215</v>
      </c>
      <c r="B69" s="519" t="s">
        <v>4</v>
      </c>
      <c r="C69" s="818" t="s">
        <v>4</v>
      </c>
      <c r="D69" s="1117" t="s">
        <v>4</v>
      </c>
      <c r="E69" s="1416" t="s">
        <v>973</v>
      </c>
      <c r="F69" s="1715" t="s">
        <v>973</v>
      </c>
      <c r="G69" s="2014" t="s">
        <v>973</v>
      </c>
    </row>
    <row r="70" spans="1:7" x14ac:dyDescent="0.25">
      <c r="A70" s="1" t="s">
        <v>426</v>
      </c>
      <c r="B70" s="520" t="s">
        <v>656</v>
      </c>
      <c r="C70" s="819" t="s">
        <v>808</v>
      </c>
      <c r="D70" s="1118" t="s">
        <v>910</v>
      </c>
      <c r="E70" s="1417" t="s">
        <v>1005</v>
      </c>
      <c r="F70" s="1716" t="s">
        <v>1032</v>
      </c>
      <c r="G70" s="2015" t="s">
        <v>1054</v>
      </c>
    </row>
    <row r="71" spans="1:7" x14ac:dyDescent="0.25">
      <c r="A71" s="1" t="s">
        <v>427</v>
      </c>
      <c r="B71" s="521" t="s">
        <v>657</v>
      </c>
      <c r="C71" s="820" t="s">
        <v>694</v>
      </c>
      <c r="D71" s="1119" t="s">
        <v>623</v>
      </c>
      <c r="E71" s="1418" t="s">
        <v>1006</v>
      </c>
      <c r="F71" s="1717" t="s">
        <v>1125</v>
      </c>
      <c r="G71" s="2016" t="s">
        <v>1238</v>
      </c>
    </row>
    <row r="72" spans="1:7" x14ac:dyDescent="0.25">
      <c r="A72" s="1" t="s">
        <v>428</v>
      </c>
      <c r="B72" s="522" t="s">
        <v>658</v>
      </c>
      <c r="C72" s="821" t="s">
        <v>715</v>
      </c>
      <c r="D72" s="1120" t="s">
        <v>186</v>
      </c>
      <c r="E72" s="1419" t="s">
        <v>1007</v>
      </c>
      <c r="F72" s="1718" t="s">
        <v>693</v>
      </c>
      <c r="G72" s="2017" t="s">
        <v>696</v>
      </c>
    </row>
    <row r="73" spans="1:7" x14ac:dyDescent="0.25">
      <c r="A73" s="1" t="s">
        <v>429</v>
      </c>
      <c r="B73" s="523" t="s">
        <v>659</v>
      </c>
      <c r="C73" s="822" t="s">
        <v>629</v>
      </c>
      <c r="D73" s="1121" t="s">
        <v>629</v>
      </c>
      <c r="E73" s="1420" t="s">
        <v>1008</v>
      </c>
      <c r="F73" s="1719" t="s">
        <v>1126</v>
      </c>
      <c r="G73" s="2018" t="s">
        <v>1030</v>
      </c>
    </row>
    <row r="74" spans="1:7" x14ac:dyDescent="0.25">
      <c r="A74" s="1" t="s">
        <v>430</v>
      </c>
      <c r="B74" s="524" t="s">
        <v>660</v>
      </c>
      <c r="C74" s="823" t="s">
        <v>809</v>
      </c>
      <c r="D74" s="1122" t="s">
        <v>800</v>
      </c>
      <c r="E74" s="1421" t="s">
        <v>1009</v>
      </c>
      <c r="F74" s="1720" t="s">
        <v>1127</v>
      </c>
      <c r="G74" s="2019" t="s">
        <v>1239</v>
      </c>
    </row>
    <row r="75" spans="1:7" x14ac:dyDescent="0.25">
      <c r="A75" s="1" t="s">
        <v>431</v>
      </c>
      <c r="B75" s="525" t="s">
        <v>661</v>
      </c>
      <c r="C75" s="824" t="s">
        <v>751</v>
      </c>
      <c r="D75" s="1123" t="s">
        <v>911</v>
      </c>
      <c r="E75" s="1422" t="s">
        <v>969</v>
      </c>
      <c r="F75" s="1721" t="s">
        <v>977</v>
      </c>
      <c r="G75" s="2020" t="s">
        <v>1240</v>
      </c>
    </row>
    <row r="76" spans="1:7" x14ac:dyDescent="0.25">
      <c r="A76" s="1" t="s">
        <v>432</v>
      </c>
      <c r="B76" s="526" t="s">
        <v>662</v>
      </c>
      <c r="C76" s="825" t="s">
        <v>103</v>
      </c>
      <c r="D76" s="1124" t="s">
        <v>35</v>
      </c>
      <c r="E76" s="1423" t="s">
        <v>1010</v>
      </c>
      <c r="F76" s="1722" t="s">
        <v>1128</v>
      </c>
      <c r="G76" s="2021" t="s">
        <v>979</v>
      </c>
    </row>
    <row r="77" spans="1:7" x14ac:dyDescent="0.25">
      <c r="A77" s="1" t="s">
        <v>433</v>
      </c>
      <c r="B77" s="527" t="s">
        <v>663</v>
      </c>
      <c r="C77" s="826" t="s">
        <v>694</v>
      </c>
      <c r="D77" s="1125" t="s">
        <v>659</v>
      </c>
      <c r="E77" s="1424" t="s">
        <v>1011</v>
      </c>
      <c r="F77" s="1723" t="s">
        <v>1129</v>
      </c>
      <c r="G77" s="2022" t="s">
        <v>1241</v>
      </c>
    </row>
    <row r="78" spans="1:7" x14ac:dyDescent="0.25">
      <c r="A78" s="1" t="s">
        <v>434</v>
      </c>
      <c r="B78" s="528" t="s">
        <v>664</v>
      </c>
      <c r="C78" s="827" t="s">
        <v>810</v>
      </c>
      <c r="D78" s="1126" t="s">
        <v>715</v>
      </c>
      <c r="E78" s="1425" t="s">
        <v>1012</v>
      </c>
      <c r="F78" s="1724" t="s">
        <v>1130</v>
      </c>
      <c r="G78" s="2023" t="s">
        <v>1242</v>
      </c>
    </row>
    <row r="79" spans="1:7" x14ac:dyDescent="0.25">
      <c r="A79" s="1" t="s">
        <v>435</v>
      </c>
      <c r="B79" s="529" t="s">
        <v>665</v>
      </c>
      <c r="C79" s="828" t="s">
        <v>811</v>
      </c>
      <c r="D79" s="1127" t="s">
        <v>629</v>
      </c>
      <c r="E79" s="1426" t="s">
        <v>829</v>
      </c>
      <c r="F79" s="1725" t="s">
        <v>1131</v>
      </c>
      <c r="G79" s="2024" t="s">
        <v>1243</v>
      </c>
    </row>
    <row r="80" spans="1:7" ht="45" x14ac:dyDescent="0.25">
      <c r="A80" s="1" t="s">
        <v>213</v>
      </c>
      <c r="B80" s="530" t="s">
        <v>9</v>
      </c>
      <c r="C80" s="829" t="s">
        <v>88</v>
      </c>
      <c r="D80" s="1128" t="s">
        <v>150</v>
      </c>
      <c r="E80" s="1427" t="s">
        <v>9</v>
      </c>
      <c r="F80" s="1726" t="s">
        <v>88</v>
      </c>
      <c r="G80" s="2025" t="s">
        <v>150</v>
      </c>
    </row>
    <row r="81" spans="1:7" x14ac:dyDescent="0.25">
      <c r="A81" s="1" t="s">
        <v>214</v>
      </c>
      <c r="B81" s="531" t="s">
        <v>3</v>
      </c>
      <c r="C81" s="830" t="s">
        <v>3</v>
      </c>
      <c r="D81" s="1129" t="s">
        <v>3</v>
      </c>
      <c r="E81" s="1428" t="s">
        <v>3</v>
      </c>
      <c r="F81" s="1727" t="s">
        <v>3</v>
      </c>
      <c r="G81" s="2026" t="s">
        <v>3</v>
      </c>
    </row>
    <row r="82" spans="1:7" x14ac:dyDescent="0.25">
      <c r="A82" s="1" t="s">
        <v>215</v>
      </c>
      <c r="B82" s="532" t="s">
        <v>666</v>
      </c>
      <c r="C82" s="831" t="s">
        <v>666</v>
      </c>
      <c r="D82" s="1130" t="s">
        <v>666</v>
      </c>
      <c r="E82" s="1429" t="s">
        <v>312</v>
      </c>
      <c r="F82" s="1728" t="s">
        <v>312</v>
      </c>
      <c r="G82" s="2027" t="s">
        <v>312</v>
      </c>
    </row>
    <row r="83" spans="1:7" x14ac:dyDescent="0.25">
      <c r="A83" s="1" t="s">
        <v>436</v>
      </c>
      <c r="B83" s="533" t="s">
        <v>667</v>
      </c>
      <c r="C83" s="832" t="s">
        <v>812</v>
      </c>
      <c r="D83" s="1131" t="s">
        <v>912</v>
      </c>
      <c r="E83" s="1430" t="s">
        <v>1013</v>
      </c>
      <c r="F83" s="1729" t="s">
        <v>1132</v>
      </c>
      <c r="G83" s="2028" t="s">
        <v>60</v>
      </c>
    </row>
    <row r="84" spans="1:7" x14ac:dyDescent="0.25">
      <c r="A84" s="1" t="s">
        <v>437</v>
      </c>
      <c r="B84" s="534" t="s">
        <v>668</v>
      </c>
      <c r="C84" s="833" t="s">
        <v>695</v>
      </c>
      <c r="D84" s="1132" t="s">
        <v>913</v>
      </c>
      <c r="E84" s="1431" t="s">
        <v>768</v>
      </c>
      <c r="F84" s="1730" t="s">
        <v>661</v>
      </c>
      <c r="G84" s="2029" t="s">
        <v>855</v>
      </c>
    </row>
    <row r="85" spans="1:7" x14ac:dyDescent="0.25">
      <c r="A85" s="1" t="s">
        <v>438</v>
      </c>
      <c r="B85" s="535" t="s">
        <v>30</v>
      </c>
      <c r="C85" s="834" t="s">
        <v>813</v>
      </c>
      <c r="D85" s="1133" t="s">
        <v>914</v>
      </c>
      <c r="E85" s="1432" t="s">
        <v>1014</v>
      </c>
      <c r="F85" s="1731" t="s">
        <v>1115</v>
      </c>
      <c r="G85" s="2030" t="s">
        <v>669</v>
      </c>
    </row>
    <row r="86" spans="1:7" x14ac:dyDescent="0.25">
      <c r="A86" s="1" t="s">
        <v>439</v>
      </c>
      <c r="B86" s="536" t="s">
        <v>669</v>
      </c>
      <c r="C86" s="835" t="s">
        <v>789</v>
      </c>
      <c r="D86" s="1134" t="s">
        <v>629</v>
      </c>
      <c r="E86" s="1433" t="s">
        <v>1015</v>
      </c>
      <c r="F86" s="1732" t="s">
        <v>980</v>
      </c>
      <c r="G86" s="2031" t="s">
        <v>1244</v>
      </c>
    </row>
    <row r="87" spans="1:7" x14ac:dyDescent="0.25">
      <c r="A87" s="1" t="s">
        <v>440</v>
      </c>
      <c r="B87" s="537" t="s">
        <v>670</v>
      </c>
      <c r="C87" s="836" t="s">
        <v>814</v>
      </c>
      <c r="D87" s="1135" t="s">
        <v>123</v>
      </c>
      <c r="E87" s="1434" t="s">
        <v>1016</v>
      </c>
      <c r="F87" s="1733" t="s">
        <v>1133</v>
      </c>
      <c r="G87" s="2032" t="s">
        <v>1093</v>
      </c>
    </row>
    <row r="88" spans="1:7" x14ac:dyDescent="0.25">
      <c r="A88" s="1" t="s">
        <v>441</v>
      </c>
      <c r="B88" s="538" t="s">
        <v>671</v>
      </c>
      <c r="C88" s="837" t="s">
        <v>686</v>
      </c>
      <c r="D88" s="1136" t="s">
        <v>694</v>
      </c>
      <c r="E88" s="1435" t="s">
        <v>764</v>
      </c>
      <c r="F88" s="1734" t="s">
        <v>645</v>
      </c>
      <c r="G88" s="2033" t="s">
        <v>749</v>
      </c>
    </row>
    <row r="89" spans="1:7" x14ac:dyDescent="0.25">
      <c r="A89" s="1" t="s">
        <v>442</v>
      </c>
      <c r="B89" s="539" t="s">
        <v>672</v>
      </c>
      <c r="C89" s="838" t="s">
        <v>28</v>
      </c>
      <c r="D89" s="1137" t="s">
        <v>186</v>
      </c>
      <c r="E89" s="1436" t="s">
        <v>815</v>
      </c>
      <c r="F89" s="1735" t="s">
        <v>1121</v>
      </c>
      <c r="G89" s="2034" t="s">
        <v>170</v>
      </c>
    </row>
    <row r="90" spans="1:7" x14ac:dyDescent="0.25">
      <c r="A90" s="1" t="s">
        <v>443</v>
      </c>
      <c r="B90" s="540" t="s">
        <v>673</v>
      </c>
      <c r="C90" s="839" t="s">
        <v>694</v>
      </c>
      <c r="D90" s="1138" t="s">
        <v>694</v>
      </c>
      <c r="E90" s="1437" t="s">
        <v>859</v>
      </c>
      <c r="F90" s="1736" t="s">
        <v>655</v>
      </c>
      <c r="G90" s="2035" t="s">
        <v>967</v>
      </c>
    </row>
    <row r="91" spans="1:7" x14ac:dyDescent="0.25">
      <c r="A91" s="1" t="s">
        <v>444</v>
      </c>
      <c r="B91" s="541" t="s">
        <v>32</v>
      </c>
      <c r="C91" s="840" t="s">
        <v>815</v>
      </c>
      <c r="D91" s="1139" t="s">
        <v>915</v>
      </c>
      <c r="E91" s="1438" t="s">
        <v>979</v>
      </c>
      <c r="F91" s="1737" t="s">
        <v>1134</v>
      </c>
      <c r="G91" s="2036" t="s">
        <v>163</v>
      </c>
    </row>
    <row r="92" spans="1:7" x14ac:dyDescent="0.25">
      <c r="A92" s="1" t="s">
        <v>445</v>
      </c>
      <c r="B92" s="542" t="s">
        <v>627</v>
      </c>
      <c r="C92" s="841" t="s">
        <v>816</v>
      </c>
      <c r="D92" s="1140" t="s">
        <v>621</v>
      </c>
      <c r="E92" s="1439" t="s">
        <v>645</v>
      </c>
      <c r="F92" s="1738" t="s">
        <v>919</v>
      </c>
      <c r="G92" s="2037" t="s">
        <v>764</v>
      </c>
    </row>
    <row r="93" spans="1:7" ht="45" x14ac:dyDescent="0.25">
      <c r="A93" s="1" t="s">
        <v>213</v>
      </c>
      <c r="B93" s="543" t="s">
        <v>9</v>
      </c>
      <c r="C93" s="842" t="s">
        <v>88</v>
      </c>
      <c r="D93" s="1141" t="s">
        <v>150</v>
      </c>
      <c r="E93" s="1440" t="s">
        <v>9</v>
      </c>
      <c r="F93" s="1739" t="s">
        <v>88</v>
      </c>
      <c r="G93" s="2038" t="s">
        <v>150</v>
      </c>
    </row>
    <row r="94" spans="1:7" x14ac:dyDescent="0.25">
      <c r="A94" s="1" t="s">
        <v>214</v>
      </c>
      <c r="B94" s="544" t="s">
        <v>3</v>
      </c>
      <c r="C94" s="843" t="s">
        <v>3</v>
      </c>
      <c r="D94" s="1142" t="s">
        <v>3</v>
      </c>
      <c r="E94" s="1441" t="s">
        <v>3</v>
      </c>
      <c r="F94" s="1740" t="s">
        <v>3</v>
      </c>
      <c r="G94" s="2039" t="s">
        <v>3</v>
      </c>
    </row>
    <row r="95" spans="1:7" x14ac:dyDescent="0.25">
      <c r="A95" s="1" t="s">
        <v>215</v>
      </c>
      <c r="B95" s="545" t="s">
        <v>674</v>
      </c>
      <c r="C95" s="844" t="s">
        <v>674</v>
      </c>
      <c r="D95" s="1143" t="s">
        <v>81</v>
      </c>
      <c r="E95" s="1442" t="s">
        <v>312</v>
      </c>
      <c r="F95" s="1741" t="s">
        <v>312</v>
      </c>
      <c r="G95" s="2040" t="s">
        <v>312</v>
      </c>
    </row>
    <row r="96" spans="1:7" x14ac:dyDescent="0.25">
      <c r="A96" s="1" t="s">
        <v>446</v>
      </c>
      <c r="B96" s="546" t="s">
        <v>675</v>
      </c>
      <c r="C96" s="845" t="s">
        <v>817</v>
      </c>
      <c r="D96" s="1144" t="s">
        <v>916</v>
      </c>
      <c r="E96" s="1443" t="s">
        <v>1017</v>
      </c>
      <c r="F96" s="1742" t="s">
        <v>705</v>
      </c>
      <c r="G96" s="2041" t="s">
        <v>705</v>
      </c>
    </row>
    <row r="97" spans="1:7" x14ac:dyDescent="0.25">
      <c r="A97" s="1" t="s">
        <v>447</v>
      </c>
      <c r="B97" s="547" t="s">
        <v>676</v>
      </c>
      <c r="C97" s="846" t="s">
        <v>818</v>
      </c>
      <c r="D97" s="1145" t="s">
        <v>917</v>
      </c>
      <c r="E97" s="1444" t="s">
        <v>1018</v>
      </c>
      <c r="F97" s="1743" t="s">
        <v>1135</v>
      </c>
      <c r="G97" s="2042" t="s">
        <v>991</v>
      </c>
    </row>
    <row r="98" spans="1:7" x14ac:dyDescent="0.25">
      <c r="A98" s="1" t="s">
        <v>448</v>
      </c>
      <c r="B98" s="548" t="s">
        <v>677</v>
      </c>
      <c r="C98" s="847" t="s">
        <v>636</v>
      </c>
      <c r="D98" s="1146" t="s">
        <v>918</v>
      </c>
      <c r="E98" s="1445" t="s">
        <v>1009</v>
      </c>
      <c r="F98" s="1744" t="s">
        <v>1136</v>
      </c>
      <c r="G98" s="2043" t="s">
        <v>1245</v>
      </c>
    </row>
    <row r="99" spans="1:7" x14ac:dyDescent="0.25">
      <c r="A99" s="1" t="s">
        <v>449</v>
      </c>
      <c r="B99" s="549" t="s">
        <v>678</v>
      </c>
      <c r="C99" s="848" t="s">
        <v>629</v>
      </c>
      <c r="D99" s="1147" t="s">
        <v>802</v>
      </c>
      <c r="E99" s="1446" t="s">
        <v>1018</v>
      </c>
      <c r="F99" s="1745" t="s">
        <v>1137</v>
      </c>
      <c r="G99" s="2044" t="s">
        <v>1004</v>
      </c>
    </row>
    <row r="100" spans="1:7" x14ac:dyDescent="0.25">
      <c r="A100" s="1" t="s">
        <v>450</v>
      </c>
      <c r="B100" s="550" t="s">
        <v>679</v>
      </c>
      <c r="C100" s="849" t="s">
        <v>819</v>
      </c>
      <c r="D100" s="1148" t="s">
        <v>715</v>
      </c>
      <c r="E100" s="1447" t="s">
        <v>47</v>
      </c>
      <c r="F100" s="1746" t="s">
        <v>96</v>
      </c>
      <c r="G100" s="2045" t="s">
        <v>1246</v>
      </c>
    </row>
    <row r="101" spans="1:7" x14ac:dyDescent="0.25">
      <c r="A101" s="1" t="s">
        <v>451</v>
      </c>
      <c r="B101" s="551" t="s">
        <v>680</v>
      </c>
      <c r="C101" s="850" t="s">
        <v>699</v>
      </c>
      <c r="D101" s="1149" t="s">
        <v>919</v>
      </c>
      <c r="E101" s="1448" t="s">
        <v>782</v>
      </c>
      <c r="F101" s="1747" t="s">
        <v>955</v>
      </c>
      <c r="G101" s="2046" t="s">
        <v>859</v>
      </c>
    </row>
    <row r="102" spans="1:7" x14ac:dyDescent="0.25">
      <c r="A102" s="1" t="s">
        <v>452</v>
      </c>
      <c r="B102" s="552" t="s">
        <v>5</v>
      </c>
      <c r="C102" s="851" t="s">
        <v>707</v>
      </c>
      <c r="D102" s="1150" t="s">
        <v>691</v>
      </c>
      <c r="E102" s="1449" t="s">
        <v>693</v>
      </c>
      <c r="F102" s="1748" t="s">
        <v>799</v>
      </c>
      <c r="G102" s="2047" t="s">
        <v>1247</v>
      </c>
    </row>
    <row r="103" spans="1:7" x14ac:dyDescent="0.25">
      <c r="A103" s="1" t="s">
        <v>453</v>
      </c>
      <c r="B103" s="553" t="s">
        <v>681</v>
      </c>
      <c r="C103" s="852" t="s">
        <v>635</v>
      </c>
      <c r="D103" s="1151" t="s">
        <v>877</v>
      </c>
      <c r="E103" s="1450" t="s">
        <v>1019</v>
      </c>
      <c r="F103" s="1749" t="s">
        <v>1138</v>
      </c>
      <c r="G103" s="2048" t="s">
        <v>1069</v>
      </c>
    </row>
    <row r="104" spans="1:7" x14ac:dyDescent="0.25">
      <c r="A104" s="1" t="s">
        <v>454</v>
      </c>
      <c r="B104" s="554" t="s">
        <v>164</v>
      </c>
      <c r="C104" s="853" t="s">
        <v>820</v>
      </c>
      <c r="D104" s="1152" t="s">
        <v>920</v>
      </c>
      <c r="E104" s="1451" t="s">
        <v>835</v>
      </c>
      <c r="F104" s="1750" t="s">
        <v>1139</v>
      </c>
      <c r="G104" s="2049" t="s">
        <v>742</v>
      </c>
    </row>
    <row r="105" spans="1:7" x14ac:dyDescent="0.25">
      <c r="A105" s="1" t="s">
        <v>455</v>
      </c>
      <c r="B105" s="555" t="s">
        <v>682</v>
      </c>
      <c r="C105" s="854" t="s">
        <v>694</v>
      </c>
      <c r="D105" s="1153" t="s">
        <v>749</v>
      </c>
      <c r="E105" s="1452" t="s">
        <v>1020</v>
      </c>
      <c r="F105" s="1751" t="s">
        <v>1085</v>
      </c>
      <c r="G105" s="2050" t="s">
        <v>1052</v>
      </c>
    </row>
    <row r="106" spans="1:7" ht="45" x14ac:dyDescent="0.25">
      <c r="A106" s="1" t="s">
        <v>213</v>
      </c>
      <c r="B106" s="556" t="s">
        <v>9</v>
      </c>
      <c r="C106" s="855" t="s">
        <v>88</v>
      </c>
      <c r="D106" s="1154" t="s">
        <v>150</v>
      </c>
      <c r="E106" s="1453" t="s">
        <v>9</v>
      </c>
      <c r="F106" s="1752" t="s">
        <v>88</v>
      </c>
      <c r="G106" s="2051" t="s">
        <v>150</v>
      </c>
    </row>
    <row r="107" spans="1:7" x14ac:dyDescent="0.25">
      <c r="A107" s="1" t="s">
        <v>214</v>
      </c>
      <c r="B107" s="557" t="s">
        <v>3</v>
      </c>
      <c r="C107" s="856" t="s">
        <v>3</v>
      </c>
      <c r="D107" s="1155" t="s">
        <v>3</v>
      </c>
      <c r="E107" s="1454" t="s">
        <v>3</v>
      </c>
      <c r="F107" s="1753" t="s">
        <v>3</v>
      </c>
      <c r="G107" s="2052" t="s">
        <v>3</v>
      </c>
    </row>
    <row r="108" spans="1:7" x14ac:dyDescent="0.25">
      <c r="A108" s="1" t="s">
        <v>215</v>
      </c>
      <c r="B108" s="558" t="s">
        <v>683</v>
      </c>
      <c r="C108" s="857" t="s">
        <v>683</v>
      </c>
      <c r="D108" s="1156" t="s">
        <v>683</v>
      </c>
      <c r="E108" s="1455" t="s">
        <v>312</v>
      </c>
      <c r="F108" s="1754" t="s">
        <v>312</v>
      </c>
      <c r="G108" s="2053" t="s">
        <v>312</v>
      </c>
    </row>
    <row r="109" spans="1:7" x14ac:dyDescent="0.25">
      <c r="A109" s="1" t="s">
        <v>456</v>
      </c>
      <c r="B109" s="559" t="s">
        <v>164</v>
      </c>
      <c r="C109" s="858" t="s">
        <v>812</v>
      </c>
      <c r="D109" s="1157" t="s">
        <v>123</v>
      </c>
      <c r="E109" s="1456" t="s">
        <v>1021</v>
      </c>
      <c r="F109" s="1755" t="s">
        <v>53</v>
      </c>
      <c r="G109" s="2054" t="s">
        <v>26</v>
      </c>
    </row>
    <row r="110" spans="1:7" x14ac:dyDescent="0.25">
      <c r="A110" s="1" t="s">
        <v>457</v>
      </c>
      <c r="B110" s="560" t="s">
        <v>684</v>
      </c>
      <c r="C110" s="859" t="s">
        <v>694</v>
      </c>
      <c r="D110" s="1158" t="s">
        <v>673</v>
      </c>
      <c r="E110" s="1457" t="s">
        <v>846</v>
      </c>
      <c r="F110" s="1756" t="s">
        <v>797</v>
      </c>
      <c r="G110" s="2055" t="s">
        <v>855</v>
      </c>
    </row>
    <row r="111" spans="1:7" x14ac:dyDescent="0.25">
      <c r="A111" s="1" t="s">
        <v>458</v>
      </c>
      <c r="B111" s="561" t="s">
        <v>685</v>
      </c>
      <c r="C111" s="860" t="s">
        <v>748</v>
      </c>
      <c r="D111" s="1159" t="s">
        <v>773</v>
      </c>
      <c r="E111" s="1458" t="s">
        <v>162</v>
      </c>
      <c r="F111" s="1757" t="s">
        <v>1140</v>
      </c>
      <c r="G111" s="2056" t="s">
        <v>1248</v>
      </c>
    </row>
    <row r="112" spans="1:7" x14ac:dyDescent="0.25">
      <c r="A112" s="1" t="s">
        <v>459</v>
      </c>
      <c r="B112" s="562" t="s">
        <v>686</v>
      </c>
      <c r="C112" s="861" t="s">
        <v>821</v>
      </c>
      <c r="D112" s="1160" t="s">
        <v>608</v>
      </c>
      <c r="E112" s="1459" t="s">
        <v>1022</v>
      </c>
      <c r="F112" s="1758" t="s">
        <v>684</v>
      </c>
      <c r="G112" s="2057" t="s">
        <v>1249</v>
      </c>
    </row>
    <row r="113" spans="1:7" x14ac:dyDescent="0.25">
      <c r="A113" s="1" t="s">
        <v>460</v>
      </c>
      <c r="B113" s="563" t="s">
        <v>687</v>
      </c>
      <c r="C113" s="862" t="s">
        <v>822</v>
      </c>
      <c r="D113" s="1161" t="s">
        <v>921</v>
      </c>
      <c r="E113" s="1460" t="s">
        <v>32</v>
      </c>
      <c r="F113" s="1759" t="s">
        <v>1141</v>
      </c>
      <c r="G113" s="2058" t="s">
        <v>186</v>
      </c>
    </row>
    <row r="114" spans="1:7" x14ac:dyDescent="0.25">
      <c r="A114" s="1" t="s">
        <v>461</v>
      </c>
      <c r="B114" s="564" t="s">
        <v>688</v>
      </c>
      <c r="C114" s="863" t="s">
        <v>694</v>
      </c>
      <c r="D114" s="1162" t="s">
        <v>608</v>
      </c>
      <c r="E114" s="1461" t="s">
        <v>1023</v>
      </c>
      <c r="F114" s="1760" t="s">
        <v>610</v>
      </c>
      <c r="G114" s="2059" t="s">
        <v>635</v>
      </c>
    </row>
    <row r="115" spans="1:7" x14ac:dyDescent="0.25">
      <c r="A115" s="1" t="s">
        <v>462</v>
      </c>
      <c r="B115" s="565" t="s">
        <v>689</v>
      </c>
      <c r="C115" s="864" t="s">
        <v>823</v>
      </c>
      <c r="D115" s="1163" t="s">
        <v>922</v>
      </c>
      <c r="E115" s="1462" t="s">
        <v>1024</v>
      </c>
      <c r="F115" s="1761" t="s">
        <v>1142</v>
      </c>
      <c r="G115" s="2060" t="s">
        <v>1000</v>
      </c>
    </row>
    <row r="116" spans="1:7" x14ac:dyDescent="0.25">
      <c r="A116" s="1" t="s">
        <v>463</v>
      </c>
      <c r="B116" s="566" t="s">
        <v>690</v>
      </c>
      <c r="C116" s="865" t="s">
        <v>694</v>
      </c>
      <c r="D116" s="1164" t="s">
        <v>923</v>
      </c>
      <c r="E116" s="1463" t="s">
        <v>795</v>
      </c>
      <c r="F116" s="1762" t="s">
        <v>1089</v>
      </c>
      <c r="G116" s="2061" t="s">
        <v>835</v>
      </c>
    </row>
    <row r="117" spans="1:7" x14ac:dyDescent="0.25">
      <c r="A117" s="1" t="s">
        <v>464</v>
      </c>
      <c r="B117" s="567" t="s">
        <v>691</v>
      </c>
      <c r="C117" s="866" t="s">
        <v>824</v>
      </c>
      <c r="D117" s="1165" t="s">
        <v>854</v>
      </c>
      <c r="E117" s="1464" t="s">
        <v>1025</v>
      </c>
      <c r="F117" s="1763" t="s">
        <v>872</v>
      </c>
      <c r="G117" s="2062" t="s">
        <v>817</v>
      </c>
    </row>
    <row r="118" spans="1:7" x14ac:dyDescent="0.25">
      <c r="A118" s="1" t="s">
        <v>465</v>
      </c>
      <c r="B118" s="568" t="s">
        <v>692</v>
      </c>
      <c r="C118" s="867" t="s">
        <v>678</v>
      </c>
      <c r="D118" s="1166" t="s">
        <v>629</v>
      </c>
      <c r="E118" s="1465" t="s">
        <v>782</v>
      </c>
      <c r="F118" s="1764" t="s">
        <v>678</v>
      </c>
      <c r="G118" s="2063" t="s">
        <v>1250</v>
      </c>
    </row>
    <row r="119" spans="1:7" ht="45" x14ac:dyDescent="0.25">
      <c r="A119" s="1" t="s">
        <v>213</v>
      </c>
      <c r="B119" s="569" t="s">
        <v>9</v>
      </c>
      <c r="C119" s="868" t="s">
        <v>88</v>
      </c>
      <c r="D119" s="1167" t="s">
        <v>150</v>
      </c>
      <c r="E119" s="1466" t="s">
        <v>9</v>
      </c>
      <c r="F119" s="1765" t="s">
        <v>88</v>
      </c>
      <c r="G119" s="2064" t="s">
        <v>150</v>
      </c>
    </row>
    <row r="120" spans="1:7" x14ac:dyDescent="0.25">
      <c r="A120" s="1" t="s">
        <v>214</v>
      </c>
      <c r="B120" s="570" t="s">
        <v>3</v>
      </c>
      <c r="C120" s="869" t="s">
        <v>3</v>
      </c>
      <c r="D120" s="1168" t="s">
        <v>3</v>
      </c>
      <c r="E120" s="1467" t="s">
        <v>3</v>
      </c>
      <c r="F120" s="1766" t="s">
        <v>3</v>
      </c>
      <c r="G120" s="2065" t="s">
        <v>3</v>
      </c>
    </row>
    <row r="121" spans="1:7" x14ac:dyDescent="0.25">
      <c r="A121" s="1" t="s">
        <v>215</v>
      </c>
      <c r="B121" s="571" t="s">
        <v>10</v>
      </c>
      <c r="C121" s="870" t="s">
        <v>10</v>
      </c>
      <c r="D121" s="1169" t="s">
        <v>10</v>
      </c>
      <c r="E121" s="1468" t="s">
        <v>973</v>
      </c>
      <c r="F121" s="1767" t="s">
        <v>973</v>
      </c>
      <c r="G121" s="2066" t="s">
        <v>973</v>
      </c>
    </row>
    <row r="122" spans="1:7" x14ac:dyDescent="0.25">
      <c r="A122" s="1" t="s">
        <v>466</v>
      </c>
      <c r="B122" s="572" t="s">
        <v>693</v>
      </c>
      <c r="C122" s="871" t="s">
        <v>825</v>
      </c>
      <c r="D122" s="1170" t="s">
        <v>924</v>
      </c>
      <c r="E122" s="1469" t="s">
        <v>126</v>
      </c>
      <c r="F122" s="1768" t="s">
        <v>1143</v>
      </c>
      <c r="G122" s="2067" t="s">
        <v>1251</v>
      </c>
    </row>
    <row r="123" spans="1:7" x14ac:dyDescent="0.25">
      <c r="A123" s="1" t="s">
        <v>467</v>
      </c>
      <c r="B123" s="573" t="s">
        <v>694</v>
      </c>
      <c r="C123" s="872" t="s">
        <v>613</v>
      </c>
      <c r="D123" s="1171" t="s">
        <v>692</v>
      </c>
      <c r="E123" s="1470" t="s">
        <v>710</v>
      </c>
      <c r="F123" s="1769" t="s">
        <v>1004</v>
      </c>
      <c r="G123" s="2068" t="s">
        <v>1220</v>
      </c>
    </row>
    <row r="124" spans="1:7" x14ac:dyDescent="0.25">
      <c r="A124" s="1" t="s">
        <v>468</v>
      </c>
      <c r="B124" s="574" t="s">
        <v>35</v>
      </c>
      <c r="C124" s="873" t="s">
        <v>826</v>
      </c>
      <c r="D124" s="1172" t="s">
        <v>130</v>
      </c>
      <c r="E124" s="1471" t="s">
        <v>1026</v>
      </c>
      <c r="F124" s="1770" t="s">
        <v>1144</v>
      </c>
      <c r="G124" s="2069" t="s">
        <v>876</v>
      </c>
    </row>
    <row r="125" spans="1:7" x14ac:dyDescent="0.25">
      <c r="A125" s="1" t="s">
        <v>469</v>
      </c>
      <c r="B125" s="575" t="s">
        <v>695</v>
      </c>
      <c r="C125" s="874" t="s">
        <v>635</v>
      </c>
      <c r="D125" s="1173" t="s">
        <v>925</v>
      </c>
      <c r="E125" s="1472" t="s">
        <v>612</v>
      </c>
      <c r="F125" s="1771" t="s">
        <v>1145</v>
      </c>
      <c r="G125" s="2070" t="s">
        <v>686</v>
      </c>
    </row>
    <row r="126" spans="1:7" x14ac:dyDescent="0.25">
      <c r="A126" s="1" t="s">
        <v>470</v>
      </c>
      <c r="B126" s="576" t="s">
        <v>164</v>
      </c>
      <c r="C126" s="875" t="s">
        <v>827</v>
      </c>
      <c r="D126" s="1174" t="s">
        <v>920</v>
      </c>
      <c r="E126" s="1473" t="s">
        <v>27</v>
      </c>
      <c r="F126" s="1772" t="s">
        <v>1146</v>
      </c>
      <c r="G126" s="2071" t="s">
        <v>830</v>
      </c>
    </row>
    <row r="127" spans="1:7" x14ac:dyDescent="0.25">
      <c r="A127" s="1" t="s">
        <v>471</v>
      </c>
      <c r="B127" s="577" t="s">
        <v>629</v>
      </c>
      <c r="C127" s="876" t="s">
        <v>727</v>
      </c>
      <c r="D127" s="1175" t="s">
        <v>926</v>
      </c>
      <c r="E127" s="1474" t="s">
        <v>1027</v>
      </c>
      <c r="F127" s="1773" t="s">
        <v>1147</v>
      </c>
      <c r="G127" s="2072" t="s">
        <v>1018</v>
      </c>
    </row>
    <row r="128" spans="1:7" x14ac:dyDescent="0.25">
      <c r="A128" s="1" t="s">
        <v>472</v>
      </c>
      <c r="B128" s="578" t="s">
        <v>696</v>
      </c>
      <c r="C128" s="877" t="s">
        <v>828</v>
      </c>
      <c r="D128" s="1176" t="s">
        <v>927</v>
      </c>
      <c r="E128" s="1475" t="s">
        <v>1028</v>
      </c>
      <c r="F128" s="1774" t="s">
        <v>1148</v>
      </c>
      <c r="G128" s="2073" t="s">
        <v>662</v>
      </c>
    </row>
    <row r="129" spans="1:7" x14ac:dyDescent="0.25">
      <c r="A129" s="1" t="s">
        <v>473</v>
      </c>
      <c r="B129" s="579" t="s">
        <v>697</v>
      </c>
      <c r="C129" s="878" t="s">
        <v>829</v>
      </c>
      <c r="D129" s="1177" t="s">
        <v>619</v>
      </c>
      <c r="E129" s="1476" t="s">
        <v>1027</v>
      </c>
      <c r="F129" s="1775" t="s">
        <v>684</v>
      </c>
      <c r="G129" s="2074" t="s">
        <v>895</v>
      </c>
    </row>
    <row r="130" spans="1:7" x14ac:dyDescent="0.25">
      <c r="A130" s="1" t="s">
        <v>474</v>
      </c>
      <c r="B130" s="580" t="s">
        <v>698</v>
      </c>
      <c r="C130" s="879" t="s">
        <v>830</v>
      </c>
      <c r="D130" s="1178" t="s">
        <v>928</v>
      </c>
      <c r="E130" s="1477" t="s">
        <v>1029</v>
      </c>
      <c r="F130" s="1776" t="s">
        <v>894</v>
      </c>
      <c r="G130" s="2075" t="s">
        <v>114</v>
      </c>
    </row>
    <row r="131" spans="1:7" x14ac:dyDescent="0.25">
      <c r="A131" s="1" t="s">
        <v>475</v>
      </c>
      <c r="B131" s="581" t="s">
        <v>673</v>
      </c>
      <c r="C131" s="880" t="s">
        <v>617</v>
      </c>
      <c r="D131" s="1179" t="s">
        <v>635</v>
      </c>
      <c r="E131" s="1478" t="s">
        <v>1030</v>
      </c>
      <c r="F131" s="1777" t="s">
        <v>1149</v>
      </c>
      <c r="G131" s="2076" t="s">
        <v>1252</v>
      </c>
    </row>
    <row r="132" spans="1:7" ht="45" x14ac:dyDescent="0.25">
      <c r="A132" s="1" t="s">
        <v>213</v>
      </c>
      <c r="B132" s="582" t="s">
        <v>9</v>
      </c>
      <c r="C132" s="881" t="s">
        <v>88</v>
      </c>
      <c r="D132" s="1180" t="s">
        <v>150</v>
      </c>
      <c r="E132" s="1479" t="s">
        <v>9</v>
      </c>
      <c r="F132" s="1778" t="s">
        <v>88</v>
      </c>
      <c r="G132" s="2077" t="s">
        <v>150</v>
      </c>
    </row>
    <row r="133" spans="1:7" x14ac:dyDescent="0.25">
      <c r="A133" s="1" t="s">
        <v>214</v>
      </c>
      <c r="B133" s="583" t="s">
        <v>3</v>
      </c>
      <c r="C133" s="882" t="s">
        <v>3</v>
      </c>
      <c r="D133" s="1181" t="s">
        <v>3</v>
      </c>
      <c r="E133" s="1480" t="s">
        <v>3</v>
      </c>
      <c r="F133" s="1779" t="s">
        <v>3</v>
      </c>
      <c r="G133" s="2078" t="s">
        <v>3</v>
      </c>
    </row>
    <row r="134" spans="1:7" x14ac:dyDescent="0.25">
      <c r="A134" s="1" t="s">
        <v>215</v>
      </c>
      <c r="B134" s="584" t="s">
        <v>674</v>
      </c>
      <c r="C134" s="883" t="s">
        <v>674</v>
      </c>
      <c r="D134" s="1182" t="s">
        <v>674</v>
      </c>
      <c r="E134" s="1481" t="s">
        <v>1031</v>
      </c>
      <c r="F134" s="1780" t="s">
        <v>1031</v>
      </c>
      <c r="G134" s="2079" t="s">
        <v>1031</v>
      </c>
    </row>
    <row r="135" spans="1:7" x14ac:dyDescent="0.25">
      <c r="A135" s="1" t="s">
        <v>476</v>
      </c>
      <c r="B135" s="585" t="s">
        <v>32</v>
      </c>
      <c r="C135" s="884" t="s">
        <v>831</v>
      </c>
      <c r="D135" s="1183" t="s">
        <v>114</v>
      </c>
      <c r="E135" s="1482" t="s">
        <v>894</v>
      </c>
      <c r="F135" s="1781" t="s">
        <v>103</v>
      </c>
      <c r="G135" s="2080" t="s">
        <v>1253</v>
      </c>
    </row>
    <row r="136" spans="1:7" x14ac:dyDescent="0.25">
      <c r="A136" s="1" t="s">
        <v>477</v>
      </c>
      <c r="B136" s="586" t="s">
        <v>699</v>
      </c>
      <c r="C136" s="885" t="s">
        <v>649</v>
      </c>
      <c r="D136" s="1184" t="s">
        <v>695</v>
      </c>
      <c r="E136" s="1483" t="s">
        <v>969</v>
      </c>
      <c r="F136" s="1782" t="s">
        <v>1150</v>
      </c>
      <c r="G136" s="2081" t="s">
        <v>1254</v>
      </c>
    </row>
    <row r="137" spans="1:7" x14ac:dyDescent="0.25">
      <c r="A137" s="1" t="s">
        <v>478</v>
      </c>
      <c r="B137" s="587" t="s">
        <v>700</v>
      </c>
      <c r="C137" s="886" t="s">
        <v>832</v>
      </c>
      <c r="D137" s="1185" t="s">
        <v>929</v>
      </c>
      <c r="E137" s="1484" t="s">
        <v>1032</v>
      </c>
      <c r="F137" s="1783" t="s">
        <v>1115</v>
      </c>
      <c r="G137" s="2082" t="s">
        <v>920</v>
      </c>
    </row>
    <row r="138" spans="1:7" x14ac:dyDescent="0.25">
      <c r="A138" s="1" t="s">
        <v>479</v>
      </c>
      <c r="B138" s="588" t="s">
        <v>621</v>
      </c>
      <c r="C138" s="887" t="s">
        <v>659</v>
      </c>
      <c r="D138" s="1186" t="s">
        <v>727</v>
      </c>
      <c r="E138" s="1485" t="s">
        <v>890</v>
      </c>
      <c r="F138" s="1784" t="s">
        <v>682</v>
      </c>
      <c r="G138" s="2083" t="s">
        <v>1255</v>
      </c>
    </row>
    <row r="139" spans="1:7" x14ac:dyDescent="0.25">
      <c r="A139" s="1" t="s">
        <v>480</v>
      </c>
      <c r="B139" s="589" t="s">
        <v>701</v>
      </c>
      <c r="C139" s="888" t="s">
        <v>87</v>
      </c>
      <c r="D139" s="1187" t="s">
        <v>752</v>
      </c>
      <c r="E139" s="1486" t="s">
        <v>1033</v>
      </c>
      <c r="F139" s="1785" t="s">
        <v>865</v>
      </c>
      <c r="G139" s="2084" t="s">
        <v>1256</v>
      </c>
    </row>
    <row r="140" spans="1:7" x14ac:dyDescent="0.25">
      <c r="A140" s="1" t="s">
        <v>481</v>
      </c>
      <c r="B140" s="590" t="s">
        <v>635</v>
      </c>
      <c r="C140" s="889" t="s">
        <v>639</v>
      </c>
      <c r="D140" s="1188" t="s">
        <v>629</v>
      </c>
      <c r="E140" s="1487" t="s">
        <v>1022</v>
      </c>
      <c r="F140" s="1786" t="s">
        <v>971</v>
      </c>
      <c r="G140" s="2085" t="s">
        <v>980</v>
      </c>
    </row>
    <row r="141" spans="1:7" x14ac:dyDescent="0.25">
      <c r="A141" s="1" t="s">
        <v>482</v>
      </c>
      <c r="B141" s="591" t="s">
        <v>702</v>
      </c>
      <c r="C141" s="890" t="s">
        <v>833</v>
      </c>
      <c r="D141" s="1189" t="s">
        <v>808</v>
      </c>
      <c r="E141" s="1488" t="s">
        <v>667</v>
      </c>
      <c r="F141" s="1787" t="s">
        <v>1151</v>
      </c>
      <c r="G141" s="2086" t="s">
        <v>1142</v>
      </c>
    </row>
    <row r="142" spans="1:7" x14ac:dyDescent="0.25">
      <c r="A142" s="1" t="s">
        <v>483</v>
      </c>
      <c r="B142" s="592" t="s">
        <v>703</v>
      </c>
      <c r="C142" s="891" t="s">
        <v>669</v>
      </c>
      <c r="D142" s="1190" t="s">
        <v>694</v>
      </c>
      <c r="E142" s="1489" t="s">
        <v>1027</v>
      </c>
      <c r="F142" s="1788" t="s">
        <v>686</v>
      </c>
      <c r="G142" s="2087" t="s">
        <v>635</v>
      </c>
    </row>
    <row r="143" spans="1:7" x14ac:dyDescent="0.25">
      <c r="A143" s="1" t="s">
        <v>484</v>
      </c>
      <c r="B143" s="593" t="s">
        <v>704</v>
      </c>
      <c r="C143" s="892" t="s">
        <v>834</v>
      </c>
      <c r="D143" s="1191" t="s">
        <v>716</v>
      </c>
      <c r="E143" s="1490" t="s">
        <v>1034</v>
      </c>
      <c r="F143" s="1789" t="s">
        <v>787</v>
      </c>
      <c r="G143" s="2088" t="s">
        <v>1077</v>
      </c>
    </row>
    <row r="144" spans="1:7" x14ac:dyDescent="0.25">
      <c r="A144" s="1" t="s">
        <v>485</v>
      </c>
      <c r="B144" s="594" t="s">
        <v>705</v>
      </c>
      <c r="C144" s="893" t="s">
        <v>835</v>
      </c>
      <c r="D144" s="1192" t="s">
        <v>846</v>
      </c>
      <c r="E144" s="1491" t="s">
        <v>1035</v>
      </c>
      <c r="F144" s="1790" t="s">
        <v>651</v>
      </c>
      <c r="G144" s="2089" t="s">
        <v>1015</v>
      </c>
    </row>
    <row r="145" spans="1:7" ht="45" x14ac:dyDescent="0.25">
      <c r="A145" s="1" t="s">
        <v>213</v>
      </c>
      <c r="B145" s="595" t="s">
        <v>9</v>
      </c>
      <c r="C145" s="894" t="s">
        <v>88</v>
      </c>
      <c r="D145" s="1193" t="s">
        <v>150</v>
      </c>
      <c r="E145" s="1492" t="s">
        <v>9</v>
      </c>
      <c r="F145" s="1791" t="s">
        <v>88</v>
      </c>
      <c r="G145" s="2090" t="s">
        <v>150</v>
      </c>
    </row>
    <row r="146" spans="1:7" x14ac:dyDescent="0.25">
      <c r="A146" s="1" t="s">
        <v>214</v>
      </c>
      <c r="B146" s="596" t="s">
        <v>3</v>
      </c>
      <c r="C146" s="895" t="s">
        <v>3</v>
      </c>
      <c r="D146" s="1194" t="s">
        <v>3</v>
      </c>
      <c r="E146" s="1493" t="s">
        <v>3</v>
      </c>
      <c r="F146" s="1792" t="s">
        <v>3</v>
      </c>
      <c r="G146" s="2091" t="s">
        <v>3</v>
      </c>
    </row>
    <row r="147" spans="1:7" x14ac:dyDescent="0.25">
      <c r="A147" s="1" t="s">
        <v>215</v>
      </c>
      <c r="B147" s="597" t="s">
        <v>706</v>
      </c>
      <c r="C147" s="896" t="s">
        <v>706</v>
      </c>
      <c r="D147" s="1195" t="s">
        <v>706</v>
      </c>
      <c r="E147" s="1494" t="s">
        <v>1031</v>
      </c>
      <c r="F147" s="1793" t="s">
        <v>1031</v>
      </c>
      <c r="G147" s="2092" t="s">
        <v>1031</v>
      </c>
    </row>
    <row r="148" spans="1:7" x14ac:dyDescent="0.25">
      <c r="A148" s="1" t="s">
        <v>486</v>
      </c>
      <c r="B148" s="598" t="s">
        <v>707</v>
      </c>
      <c r="C148" s="897" t="s">
        <v>108</v>
      </c>
      <c r="D148" s="1196" t="s">
        <v>929</v>
      </c>
      <c r="E148" s="1495" t="s">
        <v>114</v>
      </c>
      <c r="F148" s="1794" t="s">
        <v>815</v>
      </c>
      <c r="G148" s="2093" t="s">
        <v>912</v>
      </c>
    </row>
    <row r="149" spans="1:7" x14ac:dyDescent="0.25">
      <c r="A149" s="1" t="s">
        <v>487</v>
      </c>
      <c r="B149" s="599" t="s">
        <v>708</v>
      </c>
      <c r="C149" s="898" t="s">
        <v>635</v>
      </c>
      <c r="D149" s="1197" t="s">
        <v>930</v>
      </c>
      <c r="E149" s="1496" t="s">
        <v>1036</v>
      </c>
      <c r="F149" s="1795" t="s">
        <v>962</v>
      </c>
      <c r="G149" s="2094" t="s">
        <v>694</v>
      </c>
    </row>
    <row r="150" spans="1:7" x14ac:dyDescent="0.25">
      <c r="A150" s="1" t="s">
        <v>488</v>
      </c>
      <c r="B150" s="600" t="s">
        <v>709</v>
      </c>
      <c r="C150" s="899" t="s">
        <v>790</v>
      </c>
      <c r="D150" s="1198" t="s">
        <v>790</v>
      </c>
      <c r="E150" s="1497" t="s">
        <v>1037</v>
      </c>
      <c r="F150" s="1796" t="s">
        <v>1152</v>
      </c>
      <c r="G150" s="2095" t="s">
        <v>854</v>
      </c>
    </row>
    <row r="151" spans="1:7" x14ac:dyDescent="0.25">
      <c r="A151" s="1" t="s">
        <v>489</v>
      </c>
      <c r="B151" s="601" t="s">
        <v>710</v>
      </c>
      <c r="C151" s="900" t="s">
        <v>802</v>
      </c>
      <c r="D151" s="1199" t="s">
        <v>629</v>
      </c>
      <c r="E151" s="1498" t="s">
        <v>8</v>
      </c>
      <c r="F151" s="1797" t="s">
        <v>962</v>
      </c>
      <c r="G151" s="2096" t="s">
        <v>962</v>
      </c>
    </row>
    <row r="152" spans="1:7" x14ac:dyDescent="0.25">
      <c r="A152" s="1" t="s">
        <v>490</v>
      </c>
      <c r="B152" s="602" t="s">
        <v>711</v>
      </c>
      <c r="C152" s="901" t="s">
        <v>836</v>
      </c>
      <c r="D152" s="1200" t="s">
        <v>28</v>
      </c>
      <c r="E152" s="1499" t="s">
        <v>843</v>
      </c>
      <c r="F152" s="1798" t="s">
        <v>131</v>
      </c>
      <c r="G152" s="2097" t="s">
        <v>106</v>
      </c>
    </row>
    <row r="153" spans="1:7" x14ac:dyDescent="0.25">
      <c r="A153" s="1" t="s">
        <v>491</v>
      </c>
      <c r="B153" s="603" t="s">
        <v>712</v>
      </c>
      <c r="C153" s="902" t="s">
        <v>837</v>
      </c>
      <c r="D153" s="1201" t="s">
        <v>694</v>
      </c>
      <c r="E153" s="1500" t="s">
        <v>1038</v>
      </c>
      <c r="F153" s="1799" t="s">
        <v>694</v>
      </c>
      <c r="G153" s="2098" t="s">
        <v>1257</v>
      </c>
    </row>
    <row r="154" spans="1:7" x14ac:dyDescent="0.25">
      <c r="A154" s="1" t="s">
        <v>492</v>
      </c>
      <c r="B154" s="604" t="s">
        <v>713</v>
      </c>
      <c r="C154" s="903" t="s">
        <v>838</v>
      </c>
      <c r="D154" s="1202" t="s">
        <v>931</v>
      </c>
      <c r="E154" s="1501" t="s">
        <v>929</v>
      </c>
      <c r="F154" s="1800" t="s">
        <v>848</v>
      </c>
      <c r="G154" s="2099" t="s">
        <v>762</v>
      </c>
    </row>
    <row r="155" spans="1:7" x14ac:dyDescent="0.25">
      <c r="A155" s="1" t="s">
        <v>493</v>
      </c>
      <c r="B155" s="605" t="s">
        <v>714</v>
      </c>
      <c r="C155" s="904" t="s">
        <v>751</v>
      </c>
      <c r="D155" s="1203" t="s">
        <v>932</v>
      </c>
      <c r="E155" s="1502" t="s">
        <v>1039</v>
      </c>
      <c r="F155" s="1801" t="s">
        <v>1153</v>
      </c>
      <c r="G155" s="2100" t="s">
        <v>1015</v>
      </c>
    </row>
    <row r="156" spans="1:7" x14ac:dyDescent="0.25">
      <c r="A156" s="1" t="s">
        <v>494</v>
      </c>
      <c r="B156" s="606" t="s">
        <v>715</v>
      </c>
      <c r="C156" s="905" t="s">
        <v>103</v>
      </c>
      <c r="D156" s="1204" t="s">
        <v>912</v>
      </c>
      <c r="E156" s="1503" t="s">
        <v>167</v>
      </c>
      <c r="F156" s="1802" t="s">
        <v>815</v>
      </c>
      <c r="G156" s="2101" t="s">
        <v>921</v>
      </c>
    </row>
    <row r="157" spans="1:7" x14ac:dyDescent="0.25">
      <c r="A157" s="1" t="s">
        <v>495</v>
      </c>
      <c r="B157" s="607" t="s">
        <v>694</v>
      </c>
      <c r="C157" s="906" t="s">
        <v>655</v>
      </c>
      <c r="D157" s="1205" t="s">
        <v>629</v>
      </c>
      <c r="E157" s="1504" t="s">
        <v>800</v>
      </c>
      <c r="F157" s="1803" t="s">
        <v>1152</v>
      </c>
      <c r="G157" s="2102" t="s">
        <v>1258</v>
      </c>
    </row>
    <row r="158" spans="1:7" ht="45" x14ac:dyDescent="0.25">
      <c r="A158" s="1" t="s">
        <v>213</v>
      </c>
      <c r="B158" s="608" t="s">
        <v>9</v>
      </c>
      <c r="C158" s="907" t="s">
        <v>88</v>
      </c>
      <c r="D158" s="1206" t="s">
        <v>150</v>
      </c>
      <c r="E158" s="1505" t="s">
        <v>9</v>
      </c>
      <c r="F158" s="1804" t="s">
        <v>88</v>
      </c>
      <c r="G158" s="2103" t="s">
        <v>150</v>
      </c>
    </row>
    <row r="159" spans="1:7" x14ac:dyDescent="0.25">
      <c r="A159" s="1" t="s">
        <v>214</v>
      </c>
      <c r="B159" s="609" t="s">
        <v>3</v>
      </c>
      <c r="C159" s="908" t="s">
        <v>3</v>
      </c>
      <c r="D159" s="1207" t="s">
        <v>3</v>
      </c>
      <c r="E159" s="1506" t="s">
        <v>3</v>
      </c>
      <c r="F159" s="1805" t="s">
        <v>3</v>
      </c>
      <c r="G159" s="2104" t="s">
        <v>3</v>
      </c>
    </row>
    <row r="160" spans="1:7" x14ac:dyDescent="0.25">
      <c r="A160" s="1" t="s">
        <v>215</v>
      </c>
      <c r="B160" s="610" t="s">
        <v>666</v>
      </c>
      <c r="C160" s="909" t="s">
        <v>666</v>
      </c>
      <c r="D160" s="1208" t="s">
        <v>666</v>
      </c>
      <c r="E160" s="1507" t="s">
        <v>973</v>
      </c>
      <c r="F160" s="1806" t="s">
        <v>973</v>
      </c>
      <c r="G160" s="2105" t="s">
        <v>973</v>
      </c>
    </row>
    <row r="161" spans="1:7" x14ac:dyDescent="0.25">
      <c r="A161" s="1" t="s">
        <v>496</v>
      </c>
      <c r="B161" s="611" t="s">
        <v>106</v>
      </c>
      <c r="C161" s="910" t="s">
        <v>839</v>
      </c>
      <c r="D161" s="1209" t="s">
        <v>933</v>
      </c>
      <c r="E161" s="1508" t="s">
        <v>106</v>
      </c>
      <c r="F161" s="1807" t="s">
        <v>1154</v>
      </c>
      <c r="G161" s="2106" t="s">
        <v>1105</v>
      </c>
    </row>
    <row r="162" spans="1:7" x14ac:dyDescent="0.25">
      <c r="A162" s="1" t="s">
        <v>497</v>
      </c>
      <c r="B162" s="612" t="s">
        <v>661</v>
      </c>
      <c r="C162" s="911" t="s">
        <v>686</v>
      </c>
      <c r="D162" s="1210" t="s">
        <v>608</v>
      </c>
      <c r="E162" s="1509" t="s">
        <v>673</v>
      </c>
      <c r="F162" s="1808" t="s">
        <v>1155</v>
      </c>
      <c r="G162" s="2107" t="s">
        <v>694</v>
      </c>
    </row>
    <row r="163" spans="1:7" x14ac:dyDescent="0.25">
      <c r="A163" s="1" t="s">
        <v>498</v>
      </c>
      <c r="B163" s="613" t="s">
        <v>162</v>
      </c>
      <c r="C163" s="912" t="s">
        <v>840</v>
      </c>
      <c r="D163" s="1211" t="s">
        <v>934</v>
      </c>
      <c r="E163" s="1510" t="s">
        <v>167</v>
      </c>
      <c r="F163" s="1809" t="s">
        <v>838</v>
      </c>
      <c r="G163" s="2108" t="s">
        <v>702</v>
      </c>
    </row>
    <row r="164" spans="1:7" x14ac:dyDescent="0.25">
      <c r="A164" s="1" t="s">
        <v>499</v>
      </c>
      <c r="B164" s="614" t="s">
        <v>635</v>
      </c>
      <c r="C164" s="913" t="s">
        <v>695</v>
      </c>
      <c r="D164" s="1212" t="s">
        <v>659</v>
      </c>
      <c r="E164" s="1511" t="s">
        <v>649</v>
      </c>
      <c r="F164" s="1810" t="s">
        <v>1156</v>
      </c>
      <c r="G164" s="2109" t="s">
        <v>669</v>
      </c>
    </row>
    <row r="165" spans="1:7" x14ac:dyDescent="0.25">
      <c r="A165" s="1" t="s">
        <v>500</v>
      </c>
      <c r="B165" s="615" t="s">
        <v>716</v>
      </c>
      <c r="C165" s="914" t="s">
        <v>810</v>
      </c>
      <c r="D165" s="1213" t="s">
        <v>707</v>
      </c>
      <c r="E165" s="1512" t="s">
        <v>1040</v>
      </c>
      <c r="F165" s="1811" t="s">
        <v>1157</v>
      </c>
      <c r="G165" s="2110" t="s">
        <v>626</v>
      </c>
    </row>
    <row r="166" spans="1:7" x14ac:dyDescent="0.25">
      <c r="A166" s="1" t="s">
        <v>501</v>
      </c>
      <c r="B166" s="616" t="s">
        <v>686</v>
      </c>
      <c r="C166" s="915" t="s">
        <v>771</v>
      </c>
      <c r="D166" s="1214" t="s">
        <v>635</v>
      </c>
      <c r="E166" s="1513" t="s">
        <v>1041</v>
      </c>
      <c r="F166" s="1812" t="s">
        <v>977</v>
      </c>
      <c r="G166" s="2111" t="s">
        <v>1259</v>
      </c>
    </row>
    <row r="167" spans="1:7" x14ac:dyDescent="0.25">
      <c r="A167" s="1" t="s">
        <v>502</v>
      </c>
      <c r="B167" s="617" t="s">
        <v>717</v>
      </c>
      <c r="C167" s="916" t="s">
        <v>841</v>
      </c>
      <c r="D167" s="1215" t="s">
        <v>935</v>
      </c>
      <c r="E167" s="1514" t="s">
        <v>28</v>
      </c>
      <c r="F167" s="1813" t="s">
        <v>1158</v>
      </c>
      <c r="G167" s="2112" t="s">
        <v>696</v>
      </c>
    </row>
    <row r="168" spans="1:7" x14ac:dyDescent="0.25">
      <c r="A168" s="1" t="s">
        <v>503</v>
      </c>
      <c r="B168" s="618" t="s">
        <v>678</v>
      </c>
      <c r="C168" s="917" t="s">
        <v>629</v>
      </c>
      <c r="D168" s="1216" t="s">
        <v>779</v>
      </c>
      <c r="E168" s="1515" t="s">
        <v>991</v>
      </c>
      <c r="F168" s="1814" t="s">
        <v>1159</v>
      </c>
      <c r="G168" s="2113" t="s">
        <v>1260</v>
      </c>
    </row>
    <row r="169" spans="1:7" x14ac:dyDescent="0.25">
      <c r="A169" s="1" t="s">
        <v>504</v>
      </c>
      <c r="B169" s="619" t="s">
        <v>718</v>
      </c>
      <c r="C169" s="918" t="s">
        <v>842</v>
      </c>
      <c r="D169" s="1217" t="s">
        <v>707</v>
      </c>
      <c r="E169" s="1516" t="s">
        <v>718</v>
      </c>
      <c r="F169" s="1815" t="s">
        <v>1160</v>
      </c>
      <c r="G169" s="2114" t="s">
        <v>830</v>
      </c>
    </row>
    <row r="170" spans="1:7" x14ac:dyDescent="0.25">
      <c r="A170" s="1" t="s">
        <v>505</v>
      </c>
      <c r="B170" s="620" t="s">
        <v>694</v>
      </c>
      <c r="C170" s="919" t="s">
        <v>749</v>
      </c>
      <c r="D170" s="1218" t="s">
        <v>692</v>
      </c>
      <c r="E170" s="1517" t="s">
        <v>937</v>
      </c>
      <c r="F170" s="1816" t="s">
        <v>1161</v>
      </c>
      <c r="G170" s="2115" t="s">
        <v>1261</v>
      </c>
    </row>
    <row r="171" spans="1:7" ht="45" x14ac:dyDescent="0.25">
      <c r="A171" s="1" t="s">
        <v>213</v>
      </c>
      <c r="B171" s="621" t="s">
        <v>9</v>
      </c>
      <c r="C171" s="920" t="s">
        <v>88</v>
      </c>
      <c r="D171" s="1219" t="s">
        <v>150</v>
      </c>
      <c r="E171" s="1518" t="s">
        <v>9</v>
      </c>
      <c r="F171" s="1817" t="s">
        <v>88</v>
      </c>
      <c r="G171" s="2116" t="s">
        <v>150</v>
      </c>
    </row>
    <row r="172" spans="1:7" x14ac:dyDescent="0.25">
      <c r="A172" s="1" t="s">
        <v>214</v>
      </c>
      <c r="B172" s="622" t="s">
        <v>3</v>
      </c>
      <c r="C172" s="921" t="s">
        <v>3</v>
      </c>
      <c r="D172" s="1220" t="s">
        <v>3</v>
      </c>
      <c r="E172" s="1519" t="s">
        <v>3</v>
      </c>
      <c r="F172" s="1818" t="s">
        <v>3</v>
      </c>
      <c r="G172" s="2117" t="s">
        <v>3</v>
      </c>
    </row>
    <row r="173" spans="1:7" x14ac:dyDescent="0.25">
      <c r="A173" s="1" t="s">
        <v>215</v>
      </c>
      <c r="B173" s="623" t="s">
        <v>625</v>
      </c>
      <c r="C173" s="922" t="s">
        <v>625</v>
      </c>
      <c r="D173" s="1221" t="s">
        <v>625</v>
      </c>
      <c r="E173" s="1520" t="s">
        <v>981</v>
      </c>
      <c r="F173" s="1819" t="s">
        <v>981</v>
      </c>
      <c r="G173" s="2118" t="s">
        <v>981</v>
      </c>
    </row>
    <row r="174" spans="1:7" x14ac:dyDescent="0.25">
      <c r="A174" s="1" t="s">
        <v>506</v>
      </c>
      <c r="B174" s="624" t="s">
        <v>719</v>
      </c>
      <c r="C174" s="923" t="s">
        <v>843</v>
      </c>
      <c r="D174" s="1222" t="s">
        <v>179</v>
      </c>
      <c r="E174" s="1521" t="s">
        <v>1042</v>
      </c>
      <c r="F174" s="1820" t="s">
        <v>1056</v>
      </c>
      <c r="G174" s="2119" t="s">
        <v>187</v>
      </c>
    </row>
    <row r="175" spans="1:7" x14ac:dyDescent="0.25">
      <c r="A175" s="1" t="s">
        <v>507</v>
      </c>
      <c r="B175" s="625" t="s">
        <v>720</v>
      </c>
      <c r="C175" s="924" t="s">
        <v>844</v>
      </c>
      <c r="D175" s="1223" t="s">
        <v>757</v>
      </c>
      <c r="E175" s="1522" t="s">
        <v>610</v>
      </c>
      <c r="F175" s="1821" t="s">
        <v>955</v>
      </c>
      <c r="G175" s="2120" t="s">
        <v>1055</v>
      </c>
    </row>
    <row r="176" spans="1:7" x14ac:dyDescent="0.25">
      <c r="A176" s="1" t="s">
        <v>508</v>
      </c>
      <c r="B176" s="626" t="s">
        <v>721</v>
      </c>
      <c r="C176" s="925" t="s">
        <v>845</v>
      </c>
      <c r="D176" s="1224" t="s">
        <v>936</v>
      </c>
      <c r="E176" s="1523" t="s">
        <v>1043</v>
      </c>
      <c r="F176" s="1822" t="s">
        <v>1162</v>
      </c>
      <c r="G176" s="2121" t="s">
        <v>916</v>
      </c>
    </row>
    <row r="177" spans="1:7" x14ac:dyDescent="0.25">
      <c r="A177" s="1" t="s">
        <v>509</v>
      </c>
      <c r="B177" s="627" t="s">
        <v>684</v>
      </c>
      <c r="C177" s="926" t="s">
        <v>846</v>
      </c>
      <c r="D177" s="1225" t="s">
        <v>937</v>
      </c>
      <c r="E177" s="1524" t="s">
        <v>1018</v>
      </c>
      <c r="F177" s="1823" t="s">
        <v>1163</v>
      </c>
      <c r="G177" s="2122" t="s">
        <v>980</v>
      </c>
    </row>
    <row r="178" spans="1:7" x14ac:dyDescent="0.25">
      <c r="A178" s="1" t="s">
        <v>510</v>
      </c>
      <c r="B178" s="628" t="s">
        <v>722</v>
      </c>
      <c r="C178" s="927" t="s">
        <v>28</v>
      </c>
      <c r="D178" s="1226" t="s">
        <v>894</v>
      </c>
      <c r="E178" s="1525" t="s">
        <v>1044</v>
      </c>
      <c r="F178" s="1824" t="s">
        <v>1164</v>
      </c>
      <c r="G178" s="2123" t="s">
        <v>1262</v>
      </c>
    </row>
    <row r="179" spans="1:7" x14ac:dyDescent="0.25">
      <c r="A179" s="1" t="s">
        <v>511</v>
      </c>
      <c r="B179" s="629" t="s">
        <v>723</v>
      </c>
      <c r="C179" s="928" t="s">
        <v>720</v>
      </c>
      <c r="D179" s="1227" t="s">
        <v>938</v>
      </c>
      <c r="E179" s="1526" t="s">
        <v>971</v>
      </c>
      <c r="F179" s="1825" t="s">
        <v>610</v>
      </c>
      <c r="G179" s="2124" t="s">
        <v>768</v>
      </c>
    </row>
    <row r="180" spans="1:7" x14ac:dyDescent="0.25">
      <c r="A180" s="1" t="s">
        <v>512</v>
      </c>
      <c r="B180" s="630" t="s">
        <v>724</v>
      </c>
      <c r="C180" s="929" t="s">
        <v>847</v>
      </c>
      <c r="D180" s="1228" t="s">
        <v>939</v>
      </c>
      <c r="E180" s="1527" t="s">
        <v>1045</v>
      </c>
      <c r="F180" s="1826" t="s">
        <v>1165</v>
      </c>
      <c r="G180" s="2125" t="s">
        <v>889</v>
      </c>
    </row>
    <row r="181" spans="1:7" x14ac:dyDescent="0.25">
      <c r="A181" s="1" t="s">
        <v>513</v>
      </c>
      <c r="B181" s="631" t="s">
        <v>725</v>
      </c>
      <c r="C181" s="930" t="s">
        <v>829</v>
      </c>
      <c r="D181" s="1229" t="s">
        <v>940</v>
      </c>
      <c r="E181" s="1528" t="s">
        <v>954</v>
      </c>
      <c r="F181" s="1827" t="s">
        <v>673</v>
      </c>
      <c r="G181" s="2126" t="s">
        <v>967</v>
      </c>
    </row>
    <row r="182" spans="1:7" x14ac:dyDescent="0.25">
      <c r="A182" s="1" t="s">
        <v>514</v>
      </c>
      <c r="B182" s="632" t="s">
        <v>726</v>
      </c>
      <c r="C182" s="931" t="s">
        <v>848</v>
      </c>
      <c r="D182" s="1230" t="s">
        <v>941</v>
      </c>
      <c r="E182" s="1529" t="s">
        <v>1046</v>
      </c>
      <c r="F182" s="1828" t="s">
        <v>1166</v>
      </c>
      <c r="G182" s="2127" t="s">
        <v>1263</v>
      </c>
    </row>
    <row r="183" spans="1:7" x14ac:dyDescent="0.25">
      <c r="A183" s="1" t="s">
        <v>515</v>
      </c>
      <c r="B183" s="633" t="s">
        <v>727</v>
      </c>
      <c r="C183" s="932" t="s">
        <v>775</v>
      </c>
      <c r="D183" s="1231" t="s">
        <v>659</v>
      </c>
      <c r="E183" s="1530" t="s">
        <v>736</v>
      </c>
      <c r="F183" s="1829" t="s">
        <v>1069</v>
      </c>
      <c r="G183" s="2128" t="s">
        <v>617</v>
      </c>
    </row>
    <row r="184" spans="1:7" ht="45" x14ac:dyDescent="0.25">
      <c r="A184" s="1" t="s">
        <v>213</v>
      </c>
      <c r="B184" s="634" t="s">
        <v>9</v>
      </c>
      <c r="C184" s="933" t="s">
        <v>88</v>
      </c>
      <c r="D184" s="1232" t="s">
        <v>150</v>
      </c>
      <c r="E184" s="1531" t="s">
        <v>9</v>
      </c>
      <c r="F184" s="1830" t="s">
        <v>88</v>
      </c>
      <c r="G184" s="2129" t="s">
        <v>150</v>
      </c>
    </row>
    <row r="185" spans="1:7" x14ac:dyDescent="0.25">
      <c r="A185" s="1" t="s">
        <v>214</v>
      </c>
      <c r="B185" s="635" t="s">
        <v>3</v>
      </c>
      <c r="C185" s="934" t="s">
        <v>3</v>
      </c>
      <c r="D185" s="1233" t="s">
        <v>3</v>
      </c>
      <c r="E185" s="1532" t="s">
        <v>3</v>
      </c>
      <c r="F185" s="1831" t="s">
        <v>3</v>
      </c>
      <c r="G185" s="2130" t="s">
        <v>3</v>
      </c>
    </row>
    <row r="186" spans="1:7" x14ac:dyDescent="0.25">
      <c r="A186" s="1" t="s">
        <v>215</v>
      </c>
      <c r="B186" s="636" t="s">
        <v>625</v>
      </c>
      <c r="C186" s="935" t="s">
        <v>625</v>
      </c>
      <c r="D186" s="1234" t="s">
        <v>625</v>
      </c>
      <c r="E186" s="1533" t="s">
        <v>1031</v>
      </c>
      <c r="F186" s="1832" t="s">
        <v>1031</v>
      </c>
      <c r="G186" s="2131" t="s">
        <v>1031</v>
      </c>
    </row>
    <row r="187" spans="1:7" x14ac:dyDescent="0.25">
      <c r="A187" s="1" t="s">
        <v>516</v>
      </c>
      <c r="B187" s="637" t="s">
        <v>679</v>
      </c>
      <c r="C187" s="936" t="s">
        <v>849</v>
      </c>
      <c r="D187" s="1235" t="s">
        <v>667</v>
      </c>
      <c r="E187" s="1534" t="s">
        <v>915</v>
      </c>
      <c r="F187" s="1833" t="s">
        <v>620</v>
      </c>
      <c r="G187" s="2132" t="s">
        <v>729</v>
      </c>
    </row>
    <row r="188" spans="1:7" x14ac:dyDescent="0.25">
      <c r="A188" s="1" t="s">
        <v>517</v>
      </c>
      <c r="B188" s="638" t="s">
        <v>728</v>
      </c>
      <c r="C188" s="937" t="s">
        <v>673</v>
      </c>
      <c r="D188" s="1236" t="s">
        <v>678</v>
      </c>
      <c r="E188" s="1535" t="s">
        <v>1047</v>
      </c>
      <c r="F188" s="1834" t="s">
        <v>1167</v>
      </c>
      <c r="G188" s="2133" t="s">
        <v>893</v>
      </c>
    </row>
    <row r="189" spans="1:7" x14ac:dyDescent="0.25">
      <c r="A189" s="1" t="s">
        <v>518</v>
      </c>
      <c r="B189" s="639" t="s">
        <v>719</v>
      </c>
      <c r="C189" s="938" t="s">
        <v>848</v>
      </c>
      <c r="D189" s="1237" t="s">
        <v>935</v>
      </c>
      <c r="E189" s="1536" t="s">
        <v>1048</v>
      </c>
      <c r="F189" s="1835" t="s">
        <v>1130</v>
      </c>
      <c r="G189" s="2134" t="s">
        <v>1264</v>
      </c>
    </row>
    <row r="190" spans="1:7" x14ac:dyDescent="0.25">
      <c r="A190" s="1" t="s">
        <v>519</v>
      </c>
      <c r="B190" s="640" t="s">
        <v>692</v>
      </c>
      <c r="C190" s="939" t="s">
        <v>619</v>
      </c>
      <c r="D190" s="1238" t="s">
        <v>629</v>
      </c>
      <c r="E190" s="1537" t="s">
        <v>1049</v>
      </c>
      <c r="F190" s="1836" t="s">
        <v>1168</v>
      </c>
      <c r="G190" s="2135" t="s">
        <v>1232</v>
      </c>
    </row>
    <row r="191" spans="1:7" x14ac:dyDescent="0.25">
      <c r="A191" s="1" t="s">
        <v>520</v>
      </c>
      <c r="B191" s="641" t="s">
        <v>729</v>
      </c>
      <c r="C191" s="940" t="s">
        <v>850</v>
      </c>
      <c r="D191" s="1239" t="s">
        <v>731</v>
      </c>
      <c r="E191" s="1538" t="s">
        <v>695</v>
      </c>
      <c r="F191" s="1837" t="s">
        <v>1169</v>
      </c>
      <c r="G191" s="2136" t="s">
        <v>1265</v>
      </c>
    </row>
    <row r="192" spans="1:7" x14ac:dyDescent="0.25">
      <c r="A192" s="1" t="s">
        <v>521</v>
      </c>
      <c r="B192" s="642" t="s">
        <v>730</v>
      </c>
      <c r="C192" s="941" t="s">
        <v>627</v>
      </c>
      <c r="D192" s="1240" t="s">
        <v>942</v>
      </c>
      <c r="E192" s="1539" t="s">
        <v>1050</v>
      </c>
      <c r="F192" s="1838" t="s">
        <v>1170</v>
      </c>
      <c r="G192" s="2137" t="s">
        <v>977</v>
      </c>
    </row>
    <row r="193" spans="1:7" x14ac:dyDescent="0.25">
      <c r="A193" s="1" t="s">
        <v>522</v>
      </c>
      <c r="B193" s="643" t="s">
        <v>731</v>
      </c>
      <c r="C193" s="942" t="s">
        <v>59</v>
      </c>
      <c r="D193" s="1241" t="s">
        <v>943</v>
      </c>
      <c r="E193" s="1540" t="s">
        <v>1051</v>
      </c>
      <c r="F193" s="1839" t="s">
        <v>1171</v>
      </c>
      <c r="G193" s="2138" t="s">
        <v>724</v>
      </c>
    </row>
    <row r="194" spans="1:7" x14ac:dyDescent="0.25">
      <c r="A194" s="1" t="s">
        <v>523</v>
      </c>
      <c r="B194" s="644" t="s">
        <v>732</v>
      </c>
      <c r="C194" s="943" t="s">
        <v>779</v>
      </c>
      <c r="D194" s="1242" t="s">
        <v>764</v>
      </c>
      <c r="E194" s="1541" t="s">
        <v>1052</v>
      </c>
      <c r="F194" s="1840" t="s">
        <v>1089</v>
      </c>
      <c r="G194" s="2139" t="s">
        <v>1168</v>
      </c>
    </row>
    <row r="195" spans="1:7" x14ac:dyDescent="0.25">
      <c r="A195" s="1" t="s">
        <v>524</v>
      </c>
      <c r="B195" s="645" t="s">
        <v>733</v>
      </c>
      <c r="C195" s="944" t="s">
        <v>696</v>
      </c>
      <c r="D195" s="1243" t="s">
        <v>886</v>
      </c>
      <c r="E195" s="1542" t="s">
        <v>1053</v>
      </c>
      <c r="F195" s="1841" t="s">
        <v>883</v>
      </c>
      <c r="G195" s="2140" t="s">
        <v>619</v>
      </c>
    </row>
    <row r="196" spans="1:7" x14ac:dyDescent="0.25">
      <c r="A196" s="1" t="s">
        <v>525</v>
      </c>
      <c r="B196" s="646" t="s">
        <v>734</v>
      </c>
      <c r="C196" s="945" t="s">
        <v>617</v>
      </c>
      <c r="D196" s="1244" t="s">
        <v>944</v>
      </c>
      <c r="E196" s="1543" t="s">
        <v>818</v>
      </c>
      <c r="F196" s="1842" t="s">
        <v>1020</v>
      </c>
      <c r="G196" s="2141" t="s">
        <v>1244</v>
      </c>
    </row>
    <row r="197" spans="1:7" ht="45" x14ac:dyDescent="0.25">
      <c r="A197" s="1" t="s">
        <v>213</v>
      </c>
      <c r="B197" s="647" t="s">
        <v>9</v>
      </c>
      <c r="C197" s="946" t="s">
        <v>88</v>
      </c>
      <c r="D197" s="1245" t="s">
        <v>150</v>
      </c>
      <c r="E197" s="1544" t="s">
        <v>9</v>
      </c>
      <c r="F197" s="1843" t="s">
        <v>88</v>
      </c>
      <c r="G197" s="2142" t="s">
        <v>150</v>
      </c>
    </row>
    <row r="198" spans="1:7" x14ac:dyDescent="0.25">
      <c r="A198" s="1" t="s">
        <v>214</v>
      </c>
      <c r="B198" s="648" t="s">
        <v>3</v>
      </c>
      <c r="C198" s="947" t="s">
        <v>3</v>
      </c>
      <c r="D198" s="1246" t="s">
        <v>3</v>
      </c>
      <c r="E198" s="1545" t="s">
        <v>3</v>
      </c>
      <c r="F198" s="1844" t="s">
        <v>3</v>
      </c>
      <c r="G198" s="2143" t="s">
        <v>3</v>
      </c>
    </row>
    <row r="199" spans="1:7" x14ac:dyDescent="0.25">
      <c r="A199" s="1" t="s">
        <v>215</v>
      </c>
      <c r="B199" s="649" t="s">
        <v>625</v>
      </c>
      <c r="C199" s="948" t="s">
        <v>625</v>
      </c>
      <c r="D199" s="1247" t="s">
        <v>625</v>
      </c>
      <c r="E199" s="1546" t="s">
        <v>312</v>
      </c>
      <c r="F199" s="1845" t="s">
        <v>312</v>
      </c>
      <c r="G199" s="2144" t="s">
        <v>312</v>
      </c>
    </row>
    <row r="200" spans="1:7" x14ac:dyDescent="0.25">
      <c r="A200" s="1" t="s">
        <v>526</v>
      </c>
      <c r="B200" s="650" t="s">
        <v>735</v>
      </c>
      <c r="C200" s="949" t="s">
        <v>717</v>
      </c>
      <c r="D200" s="1248" t="s">
        <v>773</v>
      </c>
      <c r="E200" s="1547" t="s">
        <v>1054</v>
      </c>
      <c r="F200" s="1846" t="s">
        <v>853</v>
      </c>
      <c r="G200" s="2145" t="s">
        <v>1266</v>
      </c>
    </row>
    <row r="201" spans="1:7" x14ac:dyDescent="0.25">
      <c r="A201" s="1" t="s">
        <v>527</v>
      </c>
      <c r="B201" s="651" t="s">
        <v>736</v>
      </c>
      <c r="C201" s="950" t="s">
        <v>639</v>
      </c>
      <c r="D201" s="1249" t="s">
        <v>805</v>
      </c>
      <c r="E201" s="1548" t="s">
        <v>1055</v>
      </c>
      <c r="F201" s="1847" t="s">
        <v>645</v>
      </c>
      <c r="G201" s="2146" t="s">
        <v>1085</v>
      </c>
    </row>
    <row r="202" spans="1:7" x14ac:dyDescent="0.25">
      <c r="A202" s="1" t="s">
        <v>528</v>
      </c>
      <c r="B202" s="652" t="s">
        <v>737</v>
      </c>
      <c r="C202" s="951" t="s">
        <v>851</v>
      </c>
      <c r="D202" s="1250" t="s">
        <v>179</v>
      </c>
      <c r="E202" s="1549" t="s">
        <v>1056</v>
      </c>
      <c r="F202" s="1848" t="s">
        <v>1172</v>
      </c>
      <c r="G202" s="2147" t="s">
        <v>1267</v>
      </c>
    </row>
    <row r="203" spans="1:7" x14ac:dyDescent="0.25">
      <c r="A203" s="1" t="s">
        <v>529</v>
      </c>
      <c r="B203" s="653" t="s">
        <v>738</v>
      </c>
      <c r="C203" s="952" t="s">
        <v>782</v>
      </c>
      <c r="D203" s="1251" t="s">
        <v>901</v>
      </c>
      <c r="E203" s="1550" t="s">
        <v>1057</v>
      </c>
      <c r="F203" s="1849" t="s">
        <v>877</v>
      </c>
      <c r="G203" s="2148" t="s">
        <v>1268</v>
      </c>
    </row>
    <row r="204" spans="1:7" x14ac:dyDescent="0.25">
      <c r="A204" s="1" t="s">
        <v>530</v>
      </c>
      <c r="B204" s="654" t="s">
        <v>739</v>
      </c>
      <c r="C204" s="953" t="s">
        <v>831</v>
      </c>
      <c r="D204" s="1252" t="s">
        <v>112</v>
      </c>
      <c r="E204" s="1551" t="s">
        <v>1058</v>
      </c>
      <c r="F204" s="1850" t="s">
        <v>1173</v>
      </c>
      <c r="G204" s="2149" t="s">
        <v>1269</v>
      </c>
    </row>
    <row r="205" spans="1:7" x14ac:dyDescent="0.25">
      <c r="A205" s="1" t="s">
        <v>531</v>
      </c>
      <c r="B205" s="655" t="s">
        <v>740</v>
      </c>
      <c r="C205" s="954" t="s">
        <v>797</v>
      </c>
      <c r="D205" s="1253" t="s">
        <v>613</v>
      </c>
      <c r="E205" s="1552" t="s">
        <v>1059</v>
      </c>
      <c r="F205" s="1851" t="s">
        <v>1174</v>
      </c>
      <c r="G205" s="2150" t="s">
        <v>989</v>
      </c>
    </row>
    <row r="206" spans="1:7" x14ac:dyDescent="0.25">
      <c r="A206" s="1" t="s">
        <v>532</v>
      </c>
      <c r="B206" s="656" t="s">
        <v>741</v>
      </c>
      <c r="C206" s="955" t="s">
        <v>852</v>
      </c>
      <c r="D206" s="1254" t="s">
        <v>945</v>
      </c>
      <c r="E206" s="1553" t="s">
        <v>1060</v>
      </c>
      <c r="F206" s="1852" t="s">
        <v>1175</v>
      </c>
      <c r="G206" s="2151" t="s">
        <v>914</v>
      </c>
    </row>
    <row r="207" spans="1:7" x14ac:dyDescent="0.25">
      <c r="A207" s="1" t="s">
        <v>533</v>
      </c>
      <c r="B207" s="657" t="s">
        <v>690</v>
      </c>
      <c r="C207" s="956" t="s">
        <v>747</v>
      </c>
      <c r="D207" s="1255" t="s">
        <v>946</v>
      </c>
      <c r="E207" s="1554" t="s">
        <v>1061</v>
      </c>
      <c r="F207" s="1853" t="s">
        <v>971</v>
      </c>
      <c r="G207" s="2152" t="s">
        <v>1069</v>
      </c>
    </row>
    <row r="208" spans="1:7" x14ac:dyDescent="0.25">
      <c r="A208" s="1" t="s">
        <v>534</v>
      </c>
      <c r="B208" s="658" t="s">
        <v>742</v>
      </c>
      <c r="C208" s="957" t="s">
        <v>822</v>
      </c>
      <c r="D208" s="1256" t="s">
        <v>715</v>
      </c>
      <c r="E208" s="1555" t="s">
        <v>1062</v>
      </c>
      <c r="F208" s="1854" t="s">
        <v>820</v>
      </c>
      <c r="G208" s="2153" t="s">
        <v>1233</v>
      </c>
    </row>
    <row r="209" spans="1:7" x14ac:dyDescent="0.25">
      <c r="A209" s="1" t="s">
        <v>535</v>
      </c>
      <c r="B209" s="659" t="s">
        <v>635</v>
      </c>
      <c r="C209" s="958" t="s">
        <v>688</v>
      </c>
      <c r="D209" s="1257" t="s">
        <v>947</v>
      </c>
      <c r="E209" s="1556" t="s">
        <v>645</v>
      </c>
      <c r="F209" s="1855" t="s">
        <v>779</v>
      </c>
      <c r="G209" s="2154" t="s">
        <v>958</v>
      </c>
    </row>
    <row r="210" spans="1:7" ht="45" x14ac:dyDescent="0.25">
      <c r="A210" s="1" t="s">
        <v>213</v>
      </c>
      <c r="B210" s="660" t="s">
        <v>9</v>
      </c>
      <c r="C210" s="959" t="s">
        <v>88</v>
      </c>
      <c r="D210" s="1258" t="s">
        <v>150</v>
      </c>
      <c r="E210" s="1557" t="s">
        <v>9</v>
      </c>
      <c r="F210" s="1856" t="s">
        <v>88</v>
      </c>
      <c r="G210" s="2155" t="s">
        <v>150</v>
      </c>
    </row>
    <row r="211" spans="1:7" x14ac:dyDescent="0.25">
      <c r="A211" s="1" t="s">
        <v>214</v>
      </c>
      <c r="B211" s="661" t="s">
        <v>3</v>
      </c>
      <c r="C211" s="960" t="s">
        <v>3</v>
      </c>
      <c r="D211" s="1259" t="s">
        <v>3</v>
      </c>
      <c r="E211" s="1558" t="s">
        <v>3</v>
      </c>
      <c r="F211" s="1857" t="s">
        <v>3</v>
      </c>
      <c r="G211" s="2156" t="s">
        <v>3</v>
      </c>
    </row>
    <row r="212" spans="1:7" x14ac:dyDescent="0.25">
      <c r="A212" s="1" t="s">
        <v>215</v>
      </c>
      <c r="B212" s="662" t="s">
        <v>625</v>
      </c>
      <c r="C212" s="961" t="s">
        <v>625</v>
      </c>
      <c r="D212" s="1260" t="s">
        <v>625</v>
      </c>
      <c r="E212" s="1559" t="s">
        <v>973</v>
      </c>
      <c r="F212" s="1858" t="s">
        <v>973</v>
      </c>
      <c r="G212" s="2157" t="s">
        <v>973</v>
      </c>
    </row>
    <row r="213" spans="1:7" x14ac:dyDescent="0.25">
      <c r="A213" s="1" t="s">
        <v>536</v>
      </c>
      <c r="B213" s="663" t="s">
        <v>96</v>
      </c>
      <c r="C213" s="962" t="s">
        <v>853</v>
      </c>
      <c r="D213" s="1261" t="s">
        <v>164</v>
      </c>
      <c r="E213" s="1560" t="s">
        <v>130</v>
      </c>
      <c r="F213" s="1859" t="s">
        <v>834</v>
      </c>
      <c r="G213" s="2158" t="s">
        <v>1270</v>
      </c>
    </row>
    <row r="214" spans="1:7" x14ac:dyDescent="0.25">
      <c r="A214" s="1" t="s">
        <v>537</v>
      </c>
      <c r="B214" s="664" t="s">
        <v>694</v>
      </c>
      <c r="C214" s="963" t="s">
        <v>659</v>
      </c>
      <c r="D214" s="1262" t="s">
        <v>818</v>
      </c>
      <c r="E214" s="1561" t="s">
        <v>1063</v>
      </c>
      <c r="F214" s="1860" t="s">
        <v>1018</v>
      </c>
      <c r="G214" s="2159" t="s">
        <v>684</v>
      </c>
    </row>
    <row r="215" spans="1:7" x14ac:dyDescent="0.25">
      <c r="A215" s="1" t="s">
        <v>538</v>
      </c>
      <c r="B215" s="665" t="s">
        <v>743</v>
      </c>
      <c r="C215" s="964" t="s">
        <v>854</v>
      </c>
      <c r="D215" s="1263" t="s">
        <v>164</v>
      </c>
      <c r="E215" s="1562" t="s">
        <v>1064</v>
      </c>
      <c r="F215" s="1861" t="s">
        <v>1176</v>
      </c>
      <c r="G215" s="2160" t="s">
        <v>1271</v>
      </c>
    </row>
    <row r="216" spans="1:7" x14ac:dyDescent="0.25">
      <c r="A216" s="1" t="s">
        <v>539</v>
      </c>
      <c r="B216" s="666" t="s">
        <v>684</v>
      </c>
      <c r="C216" s="965" t="s">
        <v>855</v>
      </c>
      <c r="D216" s="1264" t="s">
        <v>629</v>
      </c>
      <c r="E216" s="1563" t="s">
        <v>1015</v>
      </c>
      <c r="F216" s="1862" t="s">
        <v>1177</v>
      </c>
      <c r="G216" s="2161" t="s">
        <v>1004</v>
      </c>
    </row>
    <row r="217" spans="1:7" x14ac:dyDescent="0.25">
      <c r="A217" s="1" t="s">
        <v>540</v>
      </c>
      <c r="B217" s="667" t="s">
        <v>744</v>
      </c>
      <c r="C217" s="966" t="s">
        <v>856</v>
      </c>
      <c r="D217" s="1265" t="s">
        <v>948</v>
      </c>
      <c r="E217" s="1564" t="s">
        <v>1065</v>
      </c>
      <c r="F217" s="1863" t="s">
        <v>1178</v>
      </c>
      <c r="G217" s="2162" t="s">
        <v>1272</v>
      </c>
    </row>
    <row r="218" spans="1:7" x14ac:dyDescent="0.25">
      <c r="A218" s="1" t="s">
        <v>541</v>
      </c>
      <c r="B218" s="668" t="s">
        <v>745</v>
      </c>
      <c r="C218" s="967" t="s">
        <v>645</v>
      </c>
      <c r="D218" s="1266" t="s">
        <v>655</v>
      </c>
      <c r="E218" s="1565" t="s">
        <v>1066</v>
      </c>
      <c r="F218" s="1864" t="s">
        <v>1050</v>
      </c>
      <c r="G218" s="2163" t="s">
        <v>1018</v>
      </c>
    </row>
    <row r="219" spans="1:7" x14ac:dyDescent="0.25">
      <c r="A219" s="1" t="s">
        <v>542</v>
      </c>
      <c r="B219" s="669" t="s">
        <v>746</v>
      </c>
      <c r="C219" s="968" t="s">
        <v>814</v>
      </c>
      <c r="D219" s="1267" t="s">
        <v>920</v>
      </c>
      <c r="E219" s="1566" t="s">
        <v>1067</v>
      </c>
      <c r="F219" s="1865" t="s">
        <v>1165</v>
      </c>
      <c r="G219" s="2164" t="s">
        <v>1273</v>
      </c>
    </row>
    <row r="220" spans="1:7" x14ac:dyDescent="0.25">
      <c r="A220" s="1" t="s">
        <v>543</v>
      </c>
      <c r="B220" s="670" t="s">
        <v>747</v>
      </c>
      <c r="C220" s="969" t="s">
        <v>686</v>
      </c>
      <c r="D220" s="1268" t="s">
        <v>757</v>
      </c>
      <c r="E220" s="1567" t="s">
        <v>1068</v>
      </c>
      <c r="F220" s="1866" t="s">
        <v>800</v>
      </c>
      <c r="G220" s="2165" t="s">
        <v>775</v>
      </c>
    </row>
    <row r="221" spans="1:7" x14ac:dyDescent="0.25">
      <c r="A221" s="1" t="s">
        <v>544</v>
      </c>
      <c r="B221" s="671" t="s">
        <v>746</v>
      </c>
      <c r="C221" s="970" t="s">
        <v>108</v>
      </c>
      <c r="D221" s="1269" t="s">
        <v>21</v>
      </c>
      <c r="E221" s="1568" t="s">
        <v>790</v>
      </c>
      <c r="F221" s="1867" t="s">
        <v>1179</v>
      </c>
      <c r="G221" s="2166" t="s">
        <v>1274</v>
      </c>
    </row>
    <row r="222" spans="1:7" x14ac:dyDescent="0.25">
      <c r="A222" s="1" t="s">
        <v>545</v>
      </c>
      <c r="B222" s="672" t="s">
        <v>747</v>
      </c>
      <c r="C222" s="971" t="s">
        <v>692</v>
      </c>
      <c r="D222" s="1270" t="s">
        <v>949</v>
      </c>
      <c r="E222" s="1569" t="s">
        <v>751</v>
      </c>
      <c r="F222" s="1868" t="s">
        <v>859</v>
      </c>
      <c r="G222" s="2167" t="s">
        <v>1275</v>
      </c>
    </row>
    <row r="223" spans="1:7" ht="45" x14ac:dyDescent="0.25">
      <c r="A223" s="1" t="s">
        <v>213</v>
      </c>
      <c r="B223" s="673" t="s">
        <v>9</v>
      </c>
      <c r="C223" s="972" t="s">
        <v>88</v>
      </c>
      <c r="D223" s="1271" t="s">
        <v>150</v>
      </c>
      <c r="E223" s="1570" t="s">
        <v>9</v>
      </c>
      <c r="F223" s="1869" t="s">
        <v>88</v>
      </c>
      <c r="G223" s="2168" t="s">
        <v>150</v>
      </c>
    </row>
    <row r="224" spans="1:7" x14ac:dyDescent="0.25">
      <c r="A224" s="1" t="s">
        <v>214</v>
      </c>
      <c r="B224" s="674" t="s">
        <v>3</v>
      </c>
      <c r="C224" s="973" t="s">
        <v>3</v>
      </c>
      <c r="D224" s="1272" t="s">
        <v>3</v>
      </c>
      <c r="E224" s="1571" t="s">
        <v>3</v>
      </c>
      <c r="F224" s="1870" t="s">
        <v>3</v>
      </c>
      <c r="G224" s="2169" t="s">
        <v>3</v>
      </c>
    </row>
    <row r="225" spans="1:7" x14ac:dyDescent="0.25">
      <c r="A225" s="1" t="s">
        <v>215</v>
      </c>
      <c r="B225" s="675" t="s">
        <v>674</v>
      </c>
      <c r="C225" s="974" t="s">
        <v>674</v>
      </c>
      <c r="D225" s="1273" t="s">
        <v>674</v>
      </c>
      <c r="E225" s="1572" t="s">
        <v>1031</v>
      </c>
      <c r="F225" s="1871" t="s">
        <v>1031</v>
      </c>
      <c r="G225" s="2170" t="s">
        <v>1031</v>
      </c>
    </row>
    <row r="226" spans="1:7" x14ac:dyDescent="0.25">
      <c r="A226" s="1" t="s">
        <v>546</v>
      </c>
      <c r="B226" s="676" t="s">
        <v>748</v>
      </c>
      <c r="C226" s="975" t="s">
        <v>687</v>
      </c>
      <c r="D226" s="1274" t="s">
        <v>912</v>
      </c>
      <c r="E226" s="1573" t="s">
        <v>831</v>
      </c>
      <c r="F226" s="1872" t="s">
        <v>5</v>
      </c>
      <c r="G226" s="2171" t="s">
        <v>189</v>
      </c>
    </row>
    <row r="227" spans="1:7" x14ac:dyDescent="0.25">
      <c r="A227" s="1" t="s">
        <v>547</v>
      </c>
      <c r="B227" s="677" t="s">
        <v>749</v>
      </c>
      <c r="C227" s="976" t="s">
        <v>727</v>
      </c>
      <c r="D227" s="1275" t="s">
        <v>659</v>
      </c>
      <c r="E227" s="1574" t="s">
        <v>1069</v>
      </c>
      <c r="F227" s="1873" t="s">
        <v>967</v>
      </c>
      <c r="G227" s="2172" t="s">
        <v>629</v>
      </c>
    </row>
    <row r="228" spans="1:7" x14ac:dyDescent="0.25">
      <c r="A228" s="1" t="s">
        <v>548</v>
      </c>
      <c r="B228" s="678" t="s">
        <v>750</v>
      </c>
      <c r="C228" s="977" t="s">
        <v>857</v>
      </c>
      <c r="D228" s="1276" t="s">
        <v>164</v>
      </c>
      <c r="E228" s="1575" t="s">
        <v>1070</v>
      </c>
      <c r="F228" s="1874" t="s">
        <v>1180</v>
      </c>
      <c r="G228" s="2173" t="s">
        <v>817</v>
      </c>
    </row>
    <row r="229" spans="1:7" x14ac:dyDescent="0.25">
      <c r="A229" s="1" t="s">
        <v>549</v>
      </c>
      <c r="B229" s="679" t="s">
        <v>751</v>
      </c>
      <c r="C229" s="978" t="s">
        <v>688</v>
      </c>
      <c r="D229" s="1277" t="s">
        <v>629</v>
      </c>
      <c r="E229" s="1576" t="s">
        <v>768</v>
      </c>
      <c r="F229" s="1875" t="s">
        <v>1181</v>
      </c>
      <c r="G229" s="2174" t="s">
        <v>1244</v>
      </c>
    </row>
    <row r="230" spans="1:7" x14ac:dyDescent="0.25">
      <c r="A230" s="1" t="s">
        <v>550</v>
      </c>
      <c r="B230" s="680" t="s">
        <v>752</v>
      </c>
      <c r="C230" s="979" t="s">
        <v>39</v>
      </c>
      <c r="D230" s="1278" t="s">
        <v>47</v>
      </c>
      <c r="E230" s="1577" t="s">
        <v>1071</v>
      </c>
      <c r="F230" s="1876" t="s">
        <v>1182</v>
      </c>
      <c r="G230" s="2175" t="s">
        <v>1276</v>
      </c>
    </row>
    <row r="231" spans="1:7" x14ac:dyDescent="0.25">
      <c r="A231" s="1" t="s">
        <v>551</v>
      </c>
      <c r="B231" s="681" t="s">
        <v>753</v>
      </c>
      <c r="C231" s="980" t="s">
        <v>694</v>
      </c>
      <c r="D231" s="1279" t="s">
        <v>950</v>
      </c>
      <c r="E231" s="1578" t="s">
        <v>639</v>
      </c>
      <c r="F231" s="1877" t="s">
        <v>954</v>
      </c>
      <c r="G231" s="2176" t="s">
        <v>649</v>
      </c>
    </row>
    <row r="232" spans="1:7" x14ac:dyDescent="0.25">
      <c r="A232" s="1" t="s">
        <v>552</v>
      </c>
      <c r="B232" s="682" t="s">
        <v>754</v>
      </c>
      <c r="C232" s="981" t="s">
        <v>858</v>
      </c>
      <c r="D232" s="1280" t="s">
        <v>669</v>
      </c>
      <c r="E232" s="1579" t="s">
        <v>1072</v>
      </c>
      <c r="F232" s="1878" t="s">
        <v>1183</v>
      </c>
      <c r="G232" s="2177" t="s">
        <v>751</v>
      </c>
    </row>
    <row r="233" spans="1:7" x14ac:dyDescent="0.25">
      <c r="A233" s="1" t="s">
        <v>553</v>
      </c>
      <c r="B233" s="683" t="s">
        <v>629</v>
      </c>
      <c r="C233" s="982" t="s">
        <v>859</v>
      </c>
      <c r="D233" s="1281" t="s">
        <v>951</v>
      </c>
      <c r="E233" s="1580" t="s">
        <v>1073</v>
      </c>
      <c r="F233" s="1879" t="s">
        <v>1184</v>
      </c>
      <c r="G233" s="2178" t="s">
        <v>1022</v>
      </c>
    </row>
    <row r="234" spans="1:7" x14ac:dyDescent="0.25">
      <c r="A234" s="1" t="s">
        <v>554</v>
      </c>
      <c r="B234" s="684" t="s">
        <v>755</v>
      </c>
      <c r="C234" s="983" t="s">
        <v>860</v>
      </c>
      <c r="D234" s="1282" t="s">
        <v>60</v>
      </c>
      <c r="E234" s="1581" t="s">
        <v>784</v>
      </c>
      <c r="F234" s="1880" t="s">
        <v>1185</v>
      </c>
      <c r="G234" s="2179" t="s">
        <v>883</v>
      </c>
    </row>
    <row r="235" spans="1:7" x14ac:dyDescent="0.25">
      <c r="A235" s="1" t="s">
        <v>555</v>
      </c>
      <c r="B235" s="685" t="s">
        <v>608</v>
      </c>
      <c r="C235" s="984" t="s">
        <v>678</v>
      </c>
      <c r="D235" s="1283" t="s">
        <v>684</v>
      </c>
      <c r="E235" s="1582" t="s">
        <v>1074</v>
      </c>
      <c r="F235" s="1881" t="s">
        <v>901</v>
      </c>
      <c r="G235" s="2180" t="s">
        <v>1003</v>
      </c>
    </row>
    <row r="236" spans="1:7" ht="45" x14ac:dyDescent="0.25">
      <c r="A236" s="1" t="s">
        <v>213</v>
      </c>
      <c r="B236" s="686" t="s">
        <v>9</v>
      </c>
      <c r="C236" s="985" t="s">
        <v>88</v>
      </c>
      <c r="D236" s="1284" t="s">
        <v>150</v>
      </c>
      <c r="E236" s="1583" t="s">
        <v>9</v>
      </c>
      <c r="F236" s="1882" t="s">
        <v>88</v>
      </c>
      <c r="G236" s="2181" t="s">
        <v>150</v>
      </c>
    </row>
    <row r="237" spans="1:7" x14ac:dyDescent="0.25">
      <c r="A237" s="1" t="s">
        <v>214</v>
      </c>
      <c r="B237" s="687" t="s">
        <v>3</v>
      </c>
      <c r="C237" s="986" t="s">
        <v>3</v>
      </c>
      <c r="D237" s="1285" t="s">
        <v>3</v>
      </c>
      <c r="E237" s="1584" t="s">
        <v>3</v>
      </c>
      <c r="F237" s="1883" t="s">
        <v>3</v>
      </c>
      <c r="G237" s="2182" t="s">
        <v>3</v>
      </c>
    </row>
    <row r="238" spans="1:7" x14ac:dyDescent="0.25">
      <c r="A238" s="1" t="s">
        <v>215</v>
      </c>
      <c r="B238" s="688" t="s">
        <v>89</v>
      </c>
      <c r="C238" s="987" t="s">
        <v>89</v>
      </c>
      <c r="D238" s="1286" t="s">
        <v>89</v>
      </c>
      <c r="E238" s="1585" t="s">
        <v>981</v>
      </c>
      <c r="F238" s="1884" t="s">
        <v>1186</v>
      </c>
      <c r="G238" s="2183" t="s">
        <v>1186</v>
      </c>
    </row>
    <row r="239" spans="1:7" x14ac:dyDescent="0.25">
      <c r="A239" s="1" t="s">
        <v>556</v>
      </c>
      <c r="B239" s="689" t="s">
        <v>756</v>
      </c>
      <c r="C239" s="988" t="s">
        <v>849</v>
      </c>
      <c r="D239" s="1287" t="s">
        <v>952</v>
      </c>
      <c r="E239" s="1586" t="s">
        <v>1075</v>
      </c>
      <c r="F239" s="1885" t="s">
        <v>1187</v>
      </c>
      <c r="G239" s="2184" t="s">
        <v>763</v>
      </c>
    </row>
    <row r="240" spans="1:7" x14ac:dyDescent="0.25">
      <c r="A240" s="1" t="s">
        <v>557</v>
      </c>
      <c r="B240" s="690" t="s">
        <v>757</v>
      </c>
      <c r="C240" s="989" t="s">
        <v>621</v>
      </c>
      <c r="D240" s="1288" t="s">
        <v>873</v>
      </c>
      <c r="E240" s="1587" t="s">
        <v>1076</v>
      </c>
      <c r="F240" s="1886" t="s">
        <v>1188</v>
      </c>
      <c r="G240" s="2185" t="s">
        <v>1188</v>
      </c>
    </row>
    <row r="241" spans="1:7" x14ac:dyDescent="0.25">
      <c r="A241" s="1" t="s">
        <v>558</v>
      </c>
      <c r="B241" s="691" t="s">
        <v>758</v>
      </c>
      <c r="C241" s="990" t="s">
        <v>861</v>
      </c>
      <c r="D241" s="1289" t="s">
        <v>626</v>
      </c>
      <c r="E241" s="1588" t="s">
        <v>662</v>
      </c>
      <c r="F241" s="1887" t="s">
        <v>1189</v>
      </c>
      <c r="G241" s="2186" t="s">
        <v>1277</v>
      </c>
    </row>
    <row r="242" spans="1:7" x14ac:dyDescent="0.25">
      <c r="A242" s="1" t="s">
        <v>559</v>
      </c>
      <c r="B242" s="692" t="s">
        <v>759</v>
      </c>
      <c r="C242" s="991" t="s">
        <v>862</v>
      </c>
      <c r="D242" s="1290" t="s">
        <v>692</v>
      </c>
      <c r="E242" s="1589" t="s">
        <v>1077</v>
      </c>
      <c r="F242" s="1888" t="s">
        <v>1188</v>
      </c>
      <c r="G242" s="2187" t="s">
        <v>1188</v>
      </c>
    </row>
    <row r="243" spans="1:7" x14ac:dyDescent="0.25">
      <c r="A243" s="1" t="s">
        <v>560</v>
      </c>
      <c r="B243" s="693" t="s">
        <v>32</v>
      </c>
      <c r="C243" s="992" t="s">
        <v>863</v>
      </c>
      <c r="D243" s="1291" t="s">
        <v>650</v>
      </c>
      <c r="E243" s="1590" t="s">
        <v>1078</v>
      </c>
      <c r="F243" s="1889" t="s">
        <v>1190</v>
      </c>
      <c r="G243" s="2188" t="s">
        <v>1278</v>
      </c>
    </row>
    <row r="244" spans="1:7" x14ac:dyDescent="0.25">
      <c r="A244" s="1" t="s">
        <v>561</v>
      </c>
      <c r="B244" s="694" t="s">
        <v>760</v>
      </c>
      <c r="C244" s="993" t="s">
        <v>864</v>
      </c>
      <c r="D244" s="1292" t="s">
        <v>649</v>
      </c>
      <c r="E244" s="1591" t="s">
        <v>961</v>
      </c>
      <c r="F244" s="1890" t="s">
        <v>1188</v>
      </c>
      <c r="G244" s="2189" t="s">
        <v>1188</v>
      </c>
    </row>
    <row r="245" spans="1:7" x14ac:dyDescent="0.25">
      <c r="A245" s="1" t="s">
        <v>562</v>
      </c>
      <c r="B245" s="695" t="s">
        <v>761</v>
      </c>
      <c r="C245" s="994" t="s">
        <v>865</v>
      </c>
      <c r="D245" s="1293" t="s">
        <v>953</v>
      </c>
      <c r="E245" s="1592" t="s">
        <v>845</v>
      </c>
      <c r="F245" s="1891" t="s">
        <v>1128</v>
      </c>
      <c r="G245" s="2190" t="s">
        <v>1264</v>
      </c>
    </row>
    <row r="246" spans="1:7" x14ac:dyDescent="0.25">
      <c r="A246" s="1" t="s">
        <v>563</v>
      </c>
      <c r="B246" s="696" t="s">
        <v>655</v>
      </c>
      <c r="C246" s="995" t="s">
        <v>686</v>
      </c>
      <c r="D246" s="1294" t="s">
        <v>655</v>
      </c>
      <c r="E246" s="1593" t="s">
        <v>807</v>
      </c>
      <c r="F246" s="1892" t="s">
        <v>1188</v>
      </c>
      <c r="G246" s="2191" t="s">
        <v>1188</v>
      </c>
    </row>
    <row r="247" spans="1:7" x14ac:dyDescent="0.25">
      <c r="A247" s="1" t="s">
        <v>564</v>
      </c>
      <c r="B247" s="697" t="s">
        <v>762</v>
      </c>
      <c r="C247" s="996" t="s">
        <v>866</v>
      </c>
      <c r="D247" s="1295" t="s">
        <v>696</v>
      </c>
      <c r="E247" s="1594" t="s">
        <v>1024</v>
      </c>
      <c r="F247" s="1893" t="s">
        <v>810</v>
      </c>
      <c r="G247" s="2192" t="s">
        <v>1279</v>
      </c>
    </row>
    <row r="248" spans="1:7" x14ac:dyDescent="0.25">
      <c r="A248" s="1" t="s">
        <v>565</v>
      </c>
      <c r="B248" s="698" t="s">
        <v>695</v>
      </c>
      <c r="C248" s="997" t="s">
        <v>771</v>
      </c>
      <c r="D248" s="1296" t="s">
        <v>629</v>
      </c>
      <c r="E248" s="1595" t="s">
        <v>1079</v>
      </c>
      <c r="F248" s="1894" t="s">
        <v>1188</v>
      </c>
      <c r="G248" s="2193" t="s">
        <v>1188</v>
      </c>
    </row>
    <row r="249" spans="1:7" ht="45" x14ac:dyDescent="0.25">
      <c r="A249" s="1" t="s">
        <v>213</v>
      </c>
      <c r="B249" s="699" t="s">
        <v>9</v>
      </c>
      <c r="C249" s="998" t="s">
        <v>88</v>
      </c>
      <c r="D249" s="1297" t="s">
        <v>150</v>
      </c>
      <c r="E249" s="1596" t="s">
        <v>9</v>
      </c>
      <c r="F249" s="1895" t="s">
        <v>88</v>
      </c>
      <c r="G249" s="2194" t="s">
        <v>150</v>
      </c>
    </row>
    <row r="250" spans="1:7" x14ac:dyDescent="0.25">
      <c r="A250" s="1" t="s">
        <v>214</v>
      </c>
      <c r="B250" s="700" t="s">
        <v>3</v>
      </c>
      <c r="C250" s="999" t="s">
        <v>3</v>
      </c>
      <c r="D250" s="1298" t="s">
        <v>3</v>
      </c>
      <c r="E250" s="1597" t="s">
        <v>3</v>
      </c>
      <c r="F250" s="1896" t="s">
        <v>3</v>
      </c>
      <c r="G250" s="2195" t="s">
        <v>3</v>
      </c>
    </row>
    <row r="251" spans="1:7" x14ac:dyDescent="0.25">
      <c r="A251" s="1" t="s">
        <v>215</v>
      </c>
      <c r="B251" s="701" t="s">
        <v>666</v>
      </c>
      <c r="C251" s="1000" t="s">
        <v>666</v>
      </c>
      <c r="D251" s="1299" t="s">
        <v>666</v>
      </c>
      <c r="E251" s="1598" t="s">
        <v>1080</v>
      </c>
      <c r="F251" s="1897" t="s">
        <v>1080</v>
      </c>
      <c r="G251" s="2196" t="s">
        <v>1080</v>
      </c>
    </row>
    <row r="252" spans="1:7" x14ac:dyDescent="0.25">
      <c r="A252" s="1" t="s">
        <v>566</v>
      </c>
      <c r="B252" s="702" t="s">
        <v>763</v>
      </c>
      <c r="C252" s="1001" t="s">
        <v>867</v>
      </c>
      <c r="D252" s="1300" t="s">
        <v>167</v>
      </c>
      <c r="E252" s="1599" t="s">
        <v>998</v>
      </c>
      <c r="F252" s="1898" t="s">
        <v>1191</v>
      </c>
      <c r="G252" s="2197" t="s">
        <v>934</v>
      </c>
    </row>
    <row r="253" spans="1:7" x14ac:dyDescent="0.25">
      <c r="A253" s="1" t="s">
        <v>567</v>
      </c>
      <c r="B253" s="703" t="s">
        <v>764</v>
      </c>
      <c r="C253" s="1002" t="s">
        <v>694</v>
      </c>
      <c r="D253" s="1301" t="s">
        <v>694</v>
      </c>
      <c r="E253" s="1600" t="s">
        <v>1081</v>
      </c>
      <c r="F253" s="1899" t="s">
        <v>1192</v>
      </c>
      <c r="G253" s="2198" t="s">
        <v>1150</v>
      </c>
    </row>
    <row r="254" spans="1:7" x14ac:dyDescent="0.25">
      <c r="A254" s="1" t="s">
        <v>568</v>
      </c>
      <c r="B254" s="704" t="s">
        <v>167</v>
      </c>
      <c r="C254" s="1003" t="s">
        <v>868</v>
      </c>
      <c r="D254" s="1302" t="s">
        <v>707</v>
      </c>
      <c r="E254" s="1601" t="s">
        <v>1082</v>
      </c>
      <c r="F254" s="1900" t="s">
        <v>1190</v>
      </c>
      <c r="G254" s="2199" t="s">
        <v>1280</v>
      </c>
    </row>
    <row r="255" spans="1:7" x14ac:dyDescent="0.25">
      <c r="A255" s="1" t="s">
        <v>569</v>
      </c>
      <c r="B255" s="705" t="s">
        <v>695</v>
      </c>
      <c r="C255" s="1004" t="s">
        <v>736</v>
      </c>
      <c r="D255" s="1303" t="s">
        <v>692</v>
      </c>
      <c r="E255" s="1602" t="s">
        <v>1083</v>
      </c>
      <c r="F255" s="1901" t="s">
        <v>858</v>
      </c>
      <c r="G255" s="2200" t="s">
        <v>699</v>
      </c>
    </row>
    <row r="256" spans="1:7" x14ac:dyDescent="0.25">
      <c r="A256" s="1" t="s">
        <v>570</v>
      </c>
      <c r="B256" s="706" t="s">
        <v>765</v>
      </c>
      <c r="C256" s="1005" t="s">
        <v>869</v>
      </c>
      <c r="D256" s="1304" t="s">
        <v>756</v>
      </c>
      <c r="E256" s="1603" t="s">
        <v>1084</v>
      </c>
      <c r="F256" s="1902" t="s">
        <v>1193</v>
      </c>
      <c r="G256" s="2201" t="s">
        <v>1221</v>
      </c>
    </row>
    <row r="257" spans="1:7" x14ac:dyDescent="0.25">
      <c r="A257" s="1" t="s">
        <v>571</v>
      </c>
      <c r="B257" s="707" t="s">
        <v>694</v>
      </c>
      <c r="C257" s="1006" t="s">
        <v>659</v>
      </c>
      <c r="D257" s="1305" t="s">
        <v>954</v>
      </c>
      <c r="E257" s="1604" t="s">
        <v>1085</v>
      </c>
      <c r="F257" s="1903" t="s">
        <v>775</v>
      </c>
      <c r="G257" s="2202" t="s">
        <v>619</v>
      </c>
    </row>
    <row r="258" spans="1:7" x14ac:dyDescent="0.25">
      <c r="A258" s="1" t="s">
        <v>572</v>
      </c>
      <c r="B258" s="708" t="s">
        <v>765</v>
      </c>
      <c r="C258" s="1007" t="s">
        <v>718</v>
      </c>
      <c r="D258" s="1306" t="s">
        <v>715</v>
      </c>
      <c r="E258" s="1605" t="s">
        <v>127</v>
      </c>
      <c r="F258" s="1904" t="s">
        <v>765</v>
      </c>
      <c r="G258" s="2203" t="s">
        <v>1235</v>
      </c>
    </row>
    <row r="259" spans="1:7" x14ac:dyDescent="0.25">
      <c r="A259" s="1" t="s">
        <v>573</v>
      </c>
      <c r="B259" s="709" t="s">
        <v>694</v>
      </c>
      <c r="C259" s="1008" t="s">
        <v>608</v>
      </c>
      <c r="D259" s="1307" t="s">
        <v>710</v>
      </c>
      <c r="E259" s="1606" t="s">
        <v>1086</v>
      </c>
      <c r="F259" s="1905" t="s">
        <v>1194</v>
      </c>
      <c r="G259" s="2204" t="s">
        <v>805</v>
      </c>
    </row>
    <row r="260" spans="1:7" x14ac:dyDescent="0.25">
      <c r="A260" s="1" t="s">
        <v>574</v>
      </c>
      <c r="B260" s="710" t="s">
        <v>58</v>
      </c>
      <c r="C260" s="1009" t="s">
        <v>870</v>
      </c>
      <c r="D260" s="1308" t="s">
        <v>817</v>
      </c>
      <c r="E260" s="1607" t="s">
        <v>1087</v>
      </c>
      <c r="F260" s="1906" t="s">
        <v>1195</v>
      </c>
      <c r="G260" s="2205" t="s">
        <v>1281</v>
      </c>
    </row>
    <row r="261" spans="1:7" x14ac:dyDescent="0.25">
      <c r="A261" s="1" t="s">
        <v>575</v>
      </c>
      <c r="B261" s="711" t="s">
        <v>635</v>
      </c>
      <c r="C261" s="1010" t="s">
        <v>655</v>
      </c>
      <c r="D261" s="1309" t="s">
        <v>955</v>
      </c>
      <c r="E261" s="1608" t="s">
        <v>613</v>
      </c>
      <c r="F261" s="1907" t="s">
        <v>855</v>
      </c>
      <c r="G261" s="2206" t="s">
        <v>1159</v>
      </c>
    </row>
    <row r="262" spans="1:7" ht="45" x14ac:dyDescent="0.25">
      <c r="A262" s="1" t="s">
        <v>213</v>
      </c>
      <c r="B262" s="712" t="s">
        <v>9</v>
      </c>
      <c r="C262" s="1011" t="s">
        <v>88</v>
      </c>
      <c r="D262" s="1310" t="s">
        <v>150</v>
      </c>
      <c r="E262" s="1609" t="s">
        <v>9</v>
      </c>
      <c r="F262" s="1908" t="s">
        <v>88</v>
      </c>
      <c r="G262" s="2207" t="s">
        <v>150</v>
      </c>
    </row>
    <row r="263" spans="1:7" x14ac:dyDescent="0.25">
      <c r="A263" s="1" t="s">
        <v>214</v>
      </c>
      <c r="B263" s="713" t="s">
        <v>3</v>
      </c>
      <c r="C263" s="1012" t="s">
        <v>3</v>
      </c>
      <c r="D263" s="1311" t="s">
        <v>3</v>
      </c>
      <c r="E263" s="1610" t="s">
        <v>3</v>
      </c>
      <c r="F263" s="1909" t="s">
        <v>3</v>
      </c>
      <c r="G263" s="2208" t="s">
        <v>3</v>
      </c>
    </row>
    <row r="264" spans="1:7" x14ac:dyDescent="0.25">
      <c r="A264" s="1" t="s">
        <v>215</v>
      </c>
      <c r="B264" s="714" t="s">
        <v>674</v>
      </c>
      <c r="C264" s="1013" t="s">
        <v>674</v>
      </c>
      <c r="D264" s="1312" t="s">
        <v>674</v>
      </c>
      <c r="E264" s="1611" t="s">
        <v>1088</v>
      </c>
      <c r="F264" s="1910" t="s">
        <v>1088</v>
      </c>
      <c r="G264" s="2209" t="s">
        <v>1088</v>
      </c>
    </row>
    <row r="265" spans="1:7" x14ac:dyDescent="0.25">
      <c r="A265" s="1" t="s">
        <v>576</v>
      </c>
      <c r="B265" s="715" t="s">
        <v>35</v>
      </c>
      <c r="C265" s="1014" t="s">
        <v>774</v>
      </c>
      <c r="D265" s="1313" t="s">
        <v>956</v>
      </c>
      <c r="E265" s="1612" t="s">
        <v>845</v>
      </c>
      <c r="F265" s="1911" t="s">
        <v>1196</v>
      </c>
      <c r="G265" s="2210" t="s">
        <v>1070</v>
      </c>
    </row>
    <row r="266" spans="1:7" x14ac:dyDescent="0.25">
      <c r="A266" s="1" t="s">
        <v>577</v>
      </c>
      <c r="B266" s="716" t="s">
        <v>766</v>
      </c>
      <c r="C266" s="1015" t="s">
        <v>871</v>
      </c>
      <c r="D266" s="1314" t="s">
        <v>692</v>
      </c>
      <c r="E266" s="1613" t="s">
        <v>617</v>
      </c>
      <c r="F266" s="1912" t="s">
        <v>710</v>
      </c>
      <c r="G266" s="2211" t="s">
        <v>734</v>
      </c>
    </row>
    <row r="267" spans="1:7" x14ac:dyDescent="0.25">
      <c r="A267" s="1" t="s">
        <v>578</v>
      </c>
      <c r="B267" s="717" t="s">
        <v>87</v>
      </c>
      <c r="C267" s="1016" t="s">
        <v>872</v>
      </c>
      <c r="D267" s="1315" t="s">
        <v>696</v>
      </c>
      <c r="E267" s="1614" t="s">
        <v>990</v>
      </c>
      <c r="F267" s="1913" t="s">
        <v>1197</v>
      </c>
      <c r="G267" s="2212" t="s">
        <v>1282</v>
      </c>
    </row>
    <row r="268" spans="1:7" x14ac:dyDescent="0.25">
      <c r="A268" s="1" t="s">
        <v>579</v>
      </c>
      <c r="B268" s="718" t="s">
        <v>695</v>
      </c>
      <c r="C268" s="1017" t="s">
        <v>873</v>
      </c>
      <c r="D268" s="1316" t="s">
        <v>694</v>
      </c>
      <c r="E268" s="1615" t="s">
        <v>1089</v>
      </c>
      <c r="F268" s="1914" t="s">
        <v>686</v>
      </c>
      <c r="G268" s="2213" t="s">
        <v>629</v>
      </c>
    </row>
    <row r="269" spans="1:7" x14ac:dyDescent="0.25">
      <c r="A269" s="1" t="s">
        <v>580</v>
      </c>
      <c r="B269" s="719" t="s">
        <v>767</v>
      </c>
      <c r="C269" s="1018" t="s">
        <v>867</v>
      </c>
      <c r="D269" s="1317" t="s">
        <v>167</v>
      </c>
      <c r="E269" s="1616" t="s">
        <v>1090</v>
      </c>
      <c r="F269" s="1915" t="s">
        <v>1198</v>
      </c>
      <c r="G269" s="2214" t="s">
        <v>157</v>
      </c>
    </row>
    <row r="270" spans="1:7" x14ac:dyDescent="0.25">
      <c r="A270" s="1" t="s">
        <v>581</v>
      </c>
      <c r="B270" s="720" t="s">
        <v>768</v>
      </c>
      <c r="C270" s="1019" t="s">
        <v>771</v>
      </c>
      <c r="D270" s="1318" t="s">
        <v>694</v>
      </c>
      <c r="E270" s="1617" t="s">
        <v>1066</v>
      </c>
      <c r="F270" s="1916" t="s">
        <v>1122</v>
      </c>
      <c r="G270" s="2215" t="s">
        <v>1004</v>
      </c>
    </row>
    <row r="271" spans="1:7" x14ac:dyDescent="0.25">
      <c r="A271" s="1" t="s">
        <v>582</v>
      </c>
      <c r="B271" s="721" t="s">
        <v>769</v>
      </c>
      <c r="C271" s="1020" t="s">
        <v>867</v>
      </c>
      <c r="D271" s="1319" t="s">
        <v>836</v>
      </c>
      <c r="E271" s="1618" t="s">
        <v>1091</v>
      </c>
      <c r="F271" s="1917" t="s">
        <v>1199</v>
      </c>
      <c r="G271" s="2216" t="s">
        <v>839</v>
      </c>
    </row>
    <row r="272" spans="1:7" x14ac:dyDescent="0.25">
      <c r="A272" s="1" t="s">
        <v>583</v>
      </c>
      <c r="B272" s="722" t="s">
        <v>770</v>
      </c>
      <c r="C272" s="1021" t="s">
        <v>694</v>
      </c>
      <c r="D272" s="1320" t="s">
        <v>723</v>
      </c>
      <c r="E272" s="1619" t="s">
        <v>1092</v>
      </c>
      <c r="F272" s="1918" t="s">
        <v>844</v>
      </c>
      <c r="G272" s="2217" t="s">
        <v>909</v>
      </c>
    </row>
    <row r="273" spans="1:7" x14ac:dyDescent="0.25">
      <c r="A273" s="1" t="s">
        <v>584</v>
      </c>
      <c r="B273" s="723" t="s">
        <v>162</v>
      </c>
      <c r="C273" s="1022" t="s">
        <v>874</v>
      </c>
      <c r="D273" s="1321" t="s">
        <v>957</v>
      </c>
      <c r="E273" s="1620" t="s">
        <v>1093</v>
      </c>
      <c r="F273" s="1919" t="s">
        <v>1200</v>
      </c>
      <c r="G273" s="2218" t="s">
        <v>746</v>
      </c>
    </row>
    <row r="274" spans="1:7" x14ac:dyDescent="0.25">
      <c r="A274" s="1" t="s">
        <v>585</v>
      </c>
      <c r="B274" s="724" t="s">
        <v>771</v>
      </c>
      <c r="C274" s="1023" t="s">
        <v>829</v>
      </c>
      <c r="D274" s="1322" t="s">
        <v>958</v>
      </c>
      <c r="E274" s="1621" t="s">
        <v>1094</v>
      </c>
      <c r="F274" s="1920" t="s">
        <v>1201</v>
      </c>
      <c r="G274" s="2219" t="s">
        <v>1283</v>
      </c>
    </row>
    <row r="275" spans="1:7" ht="45" x14ac:dyDescent="0.25">
      <c r="A275" s="1" t="s">
        <v>213</v>
      </c>
      <c r="B275" s="725" t="s">
        <v>9</v>
      </c>
      <c r="C275" s="1024" t="s">
        <v>88</v>
      </c>
      <c r="D275" s="1323" t="s">
        <v>150</v>
      </c>
      <c r="E275" s="1622" t="s">
        <v>9</v>
      </c>
      <c r="F275" s="1921" t="s">
        <v>88</v>
      </c>
      <c r="G275" s="2220" t="s">
        <v>150</v>
      </c>
    </row>
    <row r="276" spans="1:7" x14ac:dyDescent="0.25">
      <c r="A276" s="1" t="s">
        <v>214</v>
      </c>
      <c r="B276" s="726" t="s">
        <v>3</v>
      </c>
      <c r="C276" s="1025" t="s">
        <v>3</v>
      </c>
      <c r="D276" s="1324" t="s">
        <v>3</v>
      </c>
      <c r="E276" s="1623" t="s">
        <v>3</v>
      </c>
      <c r="F276" s="1922" t="s">
        <v>3</v>
      </c>
      <c r="G276" s="2221" t="s">
        <v>3</v>
      </c>
    </row>
    <row r="277" spans="1:7" x14ac:dyDescent="0.25">
      <c r="A277" s="1" t="s">
        <v>215</v>
      </c>
      <c r="B277" s="727" t="s">
        <v>683</v>
      </c>
      <c r="C277" s="1026" t="s">
        <v>683</v>
      </c>
      <c r="D277" s="1325" t="s">
        <v>683</v>
      </c>
      <c r="E277" s="1624" t="s">
        <v>1080</v>
      </c>
      <c r="F277" s="1923" t="s">
        <v>1080</v>
      </c>
      <c r="G277" s="2222" t="s">
        <v>1080</v>
      </c>
    </row>
    <row r="278" spans="1:7" x14ac:dyDescent="0.25">
      <c r="A278" s="1" t="s">
        <v>586</v>
      </c>
      <c r="B278" s="728" t="s">
        <v>772</v>
      </c>
      <c r="C278" s="1027" t="s">
        <v>875</v>
      </c>
      <c r="D278" s="1326" t="s">
        <v>179</v>
      </c>
      <c r="E278" s="1625" t="s">
        <v>607</v>
      </c>
      <c r="F278" s="1924" t="s">
        <v>765</v>
      </c>
      <c r="G278" s="2223" t="s">
        <v>1284</v>
      </c>
    </row>
    <row r="279" spans="1:7" x14ac:dyDescent="0.25">
      <c r="A279" s="1" t="s">
        <v>587</v>
      </c>
      <c r="B279" s="729" t="s">
        <v>621</v>
      </c>
      <c r="C279" s="1028" t="s">
        <v>624</v>
      </c>
      <c r="D279" s="1327" t="s">
        <v>959</v>
      </c>
      <c r="E279" s="1626" t="s">
        <v>1095</v>
      </c>
      <c r="F279" s="1925" t="s">
        <v>751</v>
      </c>
      <c r="G279" s="2224" t="s">
        <v>1285</v>
      </c>
    </row>
    <row r="280" spans="1:7" x14ac:dyDescent="0.25">
      <c r="A280" s="1" t="s">
        <v>588</v>
      </c>
      <c r="B280" s="730" t="s">
        <v>773</v>
      </c>
      <c r="C280" s="1029" t="s">
        <v>876</v>
      </c>
      <c r="D280" s="1328" t="s">
        <v>960</v>
      </c>
      <c r="E280" s="1627" t="s">
        <v>1096</v>
      </c>
      <c r="F280" s="1926" t="s">
        <v>1202</v>
      </c>
      <c r="G280" s="2225" t="s">
        <v>1286</v>
      </c>
    </row>
    <row r="281" spans="1:7" x14ac:dyDescent="0.25">
      <c r="A281" s="1" t="s">
        <v>589</v>
      </c>
      <c r="B281" s="731" t="s">
        <v>635</v>
      </c>
      <c r="C281" s="1030" t="s">
        <v>627</v>
      </c>
      <c r="D281" s="1329" t="s">
        <v>692</v>
      </c>
      <c r="E281" s="1628" t="s">
        <v>661</v>
      </c>
      <c r="F281" s="1927" t="s">
        <v>1203</v>
      </c>
      <c r="G281" s="2226" t="s">
        <v>1287</v>
      </c>
    </row>
    <row r="282" spans="1:7" x14ac:dyDescent="0.25">
      <c r="A282" s="1" t="s">
        <v>590</v>
      </c>
      <c r="B282" s="732" t="s">
        <v>774</v>
      </c>
      <c r="C282" s="1031" t="s">
        <v>698</v>
      </c>
      <c r="D282" s="1330" t="s">
        <v>953</v>
      </c>
      <c r="E282" s="1629" t="s">
        <v>1097</v>
      </c>
      <c r="F282" s="1928" t="s">
        <v>1204</v>
      </c>
      <c r="G282" s="2227" t="s">
        <v>630</v>
      </c>
    </row>
    <row r="283" spans="1:7" x14ac:dyDescent="0.25">
      <c r="A283" s="1" t="s">
        <v>591</v>
      </c>
      <c r="B283" s="733" t="s">
        <v>775</v>
      </c>
      <c r="C283" s="1032" t="s">
        <v>877</v>
      </c>
      <c r="D283" s="1331" t="s">
        <v>710</v>
      </c>
      <c r="E283" s="1630" t="s">
        <v>1055</v>
      </c>
      <c r="F283" s="1929" t="s">
        <v>710</v>
      </c>
      <c r="G283" s="2228" t="s">
        <v>747</v>
      </c>
    </row>
    <row r="284" spans="1:7" x14ac:dyDescent="0.25">
      <c r="A284" s="1" t="s">
        <v>592</v>
      </c>
      <c r="B284" s="734" t="s">
        <v>776</v>
      </c>
      <c r="C284" s="1033" t="s">
        <v>817</v>
      </c>
      <c r="D284" s="1332" t="s">
        <v>961</v>
      </c>
      <c r="E284" s="1631" t="s">
        <v>994</v>
      </c>
      <c r="F284" s="1930" t="s">
        <v>800</v>
      </c>
      <c r="G284" s="2229" t="s">
        <v>688</v>
      </c>
    </row>
    <row r="285" spans="1:7" x14ac:dyDescent="0.25">
      <c r="A285" s="1" t="s">
        <v>593</v>
      </c>
      <c r="B285" s="735" t="s">
        <v>710</v>
      </c>
      <c r="C285" s="1034" t="s">
        <v>818</v>
      </c>
      <c r="D285" s="1333" t="s">
        <v>962</v>
      </c>
      <c r="E285" s="1632" t="s">
        <v>967</v>
      </c>
      <c r="F285" s="1931" t="s">
        <v>1205</v>
      </c>
      <c r="G285" s="2230" t="s">
        <v>1288</v>
      </c>
    </row>
    <row r="286" spans="1:7" x14ac:dyDescent="0.25">
      <c r="A286" s="1" t="s">
        <v>594</v>
      </c>
      <c r="B286" s="736" t="s">
        <v>777</v>
      </c>
      <c r="C286" s="1035" t="s">
        <v>878</v>
      </c>
      <c r="D286" s="1334" t="s">
        <v>716</v>
      </c>
      <c r="E286" s="1633" t="s">
        <v>1098</v>
      </c>
      <c r="F286" s="1932" t="s">
        <v>1206</v>
      </c>
      <c r="G286" s="2231" t="s">
        <v>1276</v>
      </c>
    </row>
    <row r="287" spans="1:7" x14ac:dyDescent="0.25">
      <c r="A287" s="1" t="s">
        <v>595</v>
      </c>
      <c r="B287" s="737" t="s">
        <v>775</v>
      </c>
      <c r="C287" s="1036" t="s">
        <v>879</v>
      </c>
      <c r="D287" s="1335" t="s">
        <v>673</v>
      </c>
      <c r="E287" s="1634" t="s">
        <v>639</v>
      </c>
      <c r="F287" s="1933" t="s">
        <v>1207</v>
      </c>
      <c r="G287" s="2232" t="s">
        <v>736</v>
      </c>
    </row>
    <row r="288" spans="1:7" ht="45" x14ac:dyDescent="0.25">
      <c r="A288" s="1" t="s">
        <v>213</v>
      </c>
      <c r="B288" s="738" t="s">
        <v>9</v>
      </c>
      <c r="C288" s="1037" t="s">
        <v>88</v>
      </c>
      <c r="D288" s="1336" t="s">
        <v>150</v>
      </c>
      <c r="E288" s="1635" t="s">
        <v>9</v>
      </c>
      <c r="F288" s="1934" t="s">
        <v>88</v>
      </c>
      <c r="G288" s="2233" t="s">
        <v>150</v>
      </c>
    </row>
    <row r="289" spans="1:7" x14ac:dyDescent="0.25">
      <c r="A289" s="1" t="s">
        <v>214</v>
      </c>
      <c r="B289" s="739" t="s">
        <v>3</v>
      </c>
      <c r="C289" s="1038" t="s">
        <v>3</v>
      </c>
      <c r="D289" s="1337" t="s">
        <v>3</v>
      </c>
      <c r="E289" s="1636" t="s">
        <v>3</v>
      </c>
      <c r="F289" s="1935" t="s">
        <v>3</v>
      </c>
      <c r="G289" s="2234" t="s">
        <v>3</v>
      </c>
    </row>
    <row r="290" spans="1:7" x14ac:dyDescent="0.25">
      <c r="A290" s="1" t="s">
        <v>215</v>
      </c>
      <c r="B290" s="740" t="s">
        <v>706</v>
      </c>
      <c r="C290" s="1039" t="s">
        <v>706</v>
      </c>
      <c r="D290" s="1338" t="s">
        <v>706</v>
      </c>
      <c r="E290" s="1637" t="s">
        <v>1088</v>
      </c>
      <c r="F290" s="1936" t="s">
        <v>1088</v>
      </c>
      <c r="G290" s="2235" t="s">
        <v>1088</v>
      </c>
    </row>
    <row r="291" spans="1:7" x14ac:dyDescent="0.25">
      <c r="A291" s="1" t="s">
        <v>596</v>
      </c>
      <c r="B291" s="741" t="s">
        <v>124</v>
      </c>
      <c r="C291" s="1040" t="s">
        <v>822</v>
      </c>
      <c r="D291" s="1339" t="s">
        <v>716</v>
      </c>
      <c r="E291" s="1638" t="s">
        <v>752</v>
      </c>
      <c r="F291" s="1937" t="s">
        <v>1208</v>
      </c>
      <c r="G291" s="2236" t="s">
        <v>167</v>
      </c>
    </row>
    <row r="292" spans="1:7" x14ac:dyDescent="0.25">
      <c r="A292" s="1" t="s">
        <v>597</v>
      </c>
      <c r="B292" s="742" t="s">
        <v>635</v>
      </c>
      <c r="C292" s="1041" t="s">
        <v>695</v>
      </c>
      <c r="D292" s="1340" t="s">
        <v>695</v>
      </c>
      <c r="E292" s="1639" t="s">
        <v>855</v>
      </c>
      <c r="F292" s="1938" t="s">
        <v>629</v>
      </c>
      <c r="G292" s="2237" t="s">
        <v>1289</v>
      </c>
    </row>
    <row r="293" spans="1:7" x14ac:dyDescent="0.25">
      <c r="A293" s="1" t="s">
        <v>598</v>
      </c>
      <c r="B293" s="743" t="s">
        <v>778</v>
      </c>
      <c r="C293" s="1042" t="s">
        <v>880</v>
      </c>
      <c r="D293" s="1341" t="s">
        <v>963</v>
      </c>
      <c r="E293" s="1640" t="s">
        <v>1099</v>
      </c>
      <c r="F293" s="1939" t="s">
        <v>1209</v>
      </c>
      <c r="G293" s="2238" t="s">
        <v>963</v>
      </c>
    </row>
    <row r="294" spans="1:7" x14ac:dyDescent="0.25">
      <c r="A294" s="1" t="s">
        <v>599</v>
      </c>
      <c r="B294" s="744" t="s">
        <v>779</v>
      </c>
      <c r="C294" s="1043" t="s">
        <v>710</v>
      </c>
      <c r="D294" s="1342" t="s">
        <v>964</v>
      </c>
      <c r="E294" s="1641" t="s">
        <v>967</v>
      </c>
      <c r="F294" s="1940" t="s">
        <v>1210</v>
      </c>
      <c r="G294" s="2239" t="s">
        <v>1234</v>
      </c>
    </row>
    <row r="295" spans="1:7" x14ac:dyDescent="0.25">
      <c r="A295" s="1" t="s">
        <v>600</v>
      </c>
      <c r="B295" s="745" t="s">
        <v>780</v>
      </c>
      <c r="C295" s="1044" t="s">
        <v>131</v>
      </c>
      <c r="D295" s="1343" t="s">
        <v>790</v>
      </c>
      <c r="E295" s="1642" t="s">
        <v>43</v>
      </c>
      <c r="F295" s="1941" t="s">
        <v>114</v>
      </c>
      <c r="G295" s="2240" t="s">
        <v>1248</v>
      </c>
    </row>
    <row r="296" spans="1:7" x14ac:dyDescent="0.25">
      <c r="A296" s="1" t="s">
        <v>601</v>
      </c>
      <c r="B296" s="746" t="s">
        <v>736</v>
      </c>
      <c r="C296" s="1045" t="s">
        <v>694</v>
      </c>
      <c r="D296" s="1344" t="s">
        <v>859</v>
      </c>
      <c r="E296" s="1643" t="s">
        <v>629</v>
      </c>
      <c r="F296" s="1942" t="s">
        <v>695</v>
      </c>
      <c r="G296" s="2241" t="s">
        <v>1018</v>
      </c>
    </row>
    <row r="297" spans="1:7" x14ac:dyDescent="0.25">
      <c r="A297" s="1" t="s">
        <v>602</v>
      </c>
      <c r="B297" s="747" t="s">
        <v>781</v>
      </c>
      <c r="C297" s="1046" t="s">
        <v>881</v>
      </c>
      <c r="D297" s="1345" t="s">
        <v>626</v>
      </c>
      <c r="E297" s="1644" t="s">
        <v>28</v>
      </c>
      <c r="F297" s="1943" t="s">
        <v>866</v>
      </c>
      <c r="G297" s="2242" t="s">
        <v>32</v>
      </c>
    </row>
    <row r="298" spans="1:7" x14ac:dyDescent="0.25">
      <c r="A298" s="1" t="s">
        <v>603</v>
      </c>
      <c r="B298" s="748" t="s">
        <v>782</v>
      </c>
      <c r="C298" s="1047" t="s">
        <v>751</v>
      </c>
      <c r="D298" s="1346" t="s">
        <v>608</v>
      </c>
      <c r="E298" s="1645" t="s">
        <v>692</v>
      </c>
      <c r="F298" s="1944" t="s">
        <v>1211</v>
      </c>
      <c r="G298" s="2243" t="s">
        <v>1124</v>
      </c>
    </row>
    <row r="299" spans="1:7" x14ac:dyDescent="0.25">
      <c r="A299" s="1" t="s">
        <v>604</v>
      </c>
      <c r="B299" s="749" t="s">
        <v>783</v>
      </c>
      <c r="C299" s="1048" t="s">
        <v>768</v>
      </c>
      <c r="D299" s="1347" t="s">
        <v>886</v>
      </c>
      <c r="E299" s="1646" t="s">
        <v>1100</v>
      </c>
      <c r="F299" s="1945" t="s">
        <v>629</v>
      </c>
      <c r="G299" s="2244" t="s">
        <v>1290</v>
      </c>
    </row>
    <row r="300" spans="1:7" x14ac:dyDescent="0.25">
      <c r="A300" s="1" t="s">
        <v>605</v>
      </c>
      <c r="B300" s="750" t="s">
        <v>629</v>
      </c>
      <c r="C300" s="1049" t="s">
        <v>882</v>
      </c>
      <c r="D300" s="1348" t="s">
        <v>965</v>
      </c>
      <c r="E300" s="1647" t="s">
        <v>1101</v>
      </c>
      <c r="F300" s="1946" t="s">
        <v>1022</v>
      </c>
      <c r="G300" s="2245" t="s">
        <v>1291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opLeftCell="A118" workbookViewId="0">
      <selection activeCell="B4" sqref="B4:G257"/>
    </sheetView>
  </sheetViews>
  <sheetFormatPr defaultRowHeight="15" x14ac:dyDescent="0.25"/>
  <cols>
    <col min="1" max="1" width="20.42578125" style="443" bestFit="1" customWidth="1" collapsed="1"/>
  </cols>
  <sheetData>
    <row r="1" spans="1:7" x14ac:dyDescent="0.25">
      <c r="A1" s="442" t="s">
        <v>212</v>
      </c>
      <c r="B1" s="451" t="s">
        <v>0</v>
      </c>
      <c r="C1" s="451" t="s">
        <v>1</v>
      </c>
      <c r="D1" s="451" t="s">
        <v>2</v>
      </c>
      <c r="E1" s="451" t="s">
        <v>373</v>
      </c>
      <c r="F1" s="451" t="s">
        <v>374</v>
      </c>
      <c r="G1" s="451" t="s">
        <v>375</v>
      </c>
    </row>
    <row r="2" spans="1:7" ht="45" x14ac:dyDescent="0.25">
      <c r="A2" s="1" t="s">
        <v>213</v>
      </c>
      <c r="B2" s="2245" t="s">
        <v>9</v>
      </c>
      <c r="C2" s="2245" t="s">
        <v>88</v>
      </c>
      <c r="D2" s="2245" t="s">
        <v>150</v>
      </c>
      <c r="E2" s="2245" t="s">
        <v>9</v>
      </c>
      <c r="F2" s="2245" t="s">
        <v>88</v>
      </c>
      <c r="G2" s="2245" t="s">
        <v>150</v>
      </c>
    </row>
    <row r="3" spans="1:7" x14ac:dyDescent="0.25">
      <c r="A3" s="1" t="s">
        <v>214</v>
      </c>
      <c r="B3" s="2245" t="s">
        <v>3</v>
      </c>
      <c r="C3" s="2245" t="s">
        <v>3</v>
      </c>
      <c r="D3" s="2245" t="s">
        <v>3</v>
      </c>
      <c r="E3" s="2245" t="s">
        <v>3</v>
      </c>
      <c r="F3" s="2245" t="s">
        <v>3</v>
      </c>
      <c r="G3" s="2245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1" t="s">
        <v>404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1" t="s">
        <v>405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28" workbookViewId="0">
      <selection activeCell="J4" sqref="J4"/>
    </sheetView>
  </sheetViews>
  <sheetFormatPr defaultRowHeight="15" x14ac:dyDescent="0.25"/>
  <cols>
    <col min="1" max="1" width="11.7109375" bestFit="1" customWidth="1" collapsed="1"/>
    <col min="2" max="2" width="11.28515625" bestFit="1" customWidth="1" collapsed="1"/>
    <col min="3" max="3" width="10.5703125" bestFit="1" customWidth="1" collapsed="1"/>
    <col min="4" max="4" width="9.85546875" bestFit="1" customWidth="1" collapsed="1"/>
    <col min="6" max="6" width="10.7109375" bestFit="1" customWidth="1" collapsed="1"/>
    <col min="7" max="7" width="10" bestFit="1" customWidth="1" collapsed="1"/>
    <col min="8" max="8" width="10" customWidth="1" collapsed="1"/>
  </cols>
  <sheetData>
    <row r="1" spans="1:9" x14ac:dyDescent="0.25">
      <c r="A1" t="s">
        <v>1917</v>
      </c>
      <c r="B1" t="s">
        <v>1918</v>
      </c>
      <c r="C1" t="s">
        <v>1919</v>
      </c>
      <c r="D1" t="s">
        <v>1920</v>
      </c>
      <c r="E1" t="s">
        <v>1921</v>
      </c>
      <c r="F1" t="s">
        <v>1922</v>
      </c>
      <c r="G1" t="s">
        <v>1923</v>
      </c>
      <c r="I1" t="s">
        <v>1934</v>
      </c>
    </row>
    <row r="2" spans="1:9" x14ac:dyDescent="0.25">
      <c r="A2" t="s">
        <v>1907</v>
      </c>
      <c r="B2">
        <v>47</v>
      </c>
      <c r="C2">
        <v>5.3</v>
      </c>
      <c r="D2">
        <v>40</v>
      </c>
      <c r="E2">
        <v>4</v>
      </c>
      <c r="F2">
        <v>14.7</v>
      </c>
      <c r="G2">
        <v>2.2999999999999998</v>
      </c>
      <c r="I2">
        <f>B2+D2+F2</f>
        <v>101.7</v>
      </c>
    </row>
    <row r="3" spans="1:9" x14ac:dyDescent="0.25">
      <c r="A3" t="s">
        <v>1908</v>
      </c>
      <c r="B3">
        <v>45.7</v>
      </c>
      <c r="C3">
        <v>5.3</v>
      </c>
      <c r="D3">
        <v>44.7</v>
      </c>
      <c r="E3">
        <v>4.7</v>
      </c>
      <c r="F3">
        <v>8</v>
      </c>
      <c r="G3">
        <v>3</v>
      </c>
      <c r="I3">
        <f t="shared" ref="I3:I67" si="0">B3+D3+F3</f>
        <v>98.4</v>
      </c>
    </row>
    <row r="4" spans="1:9" x14ac:dyDescent="0.25">
      <c r="A4" t="s">
        <v>1909</v>
      </c>
      <c r="B4">
        <v>92.9</v>
      </c>
      <c r="C4">
        <v>1.8</v>
      </c>
      <c r="D4">
        <v>2.2999999999999998</v>
      </c>
      <c r="E4">
        <v>0.83</v>
      </c>
      <c r="F4">
        <v>5</v>
      </c>
      <c r="G4">
        <v>1.21</v>
      </c>
      <c r="I4">
        <f t="shared" si="0"/>
        <v>100.2</v>
      </c>
    </row>
    <row r="5" spans="1:9" x14ac:dyDescent="0.25">
      <c r="A5" t="s">
        <v>1910</v>
      </c>
      <c r="B5">
        <v>29</v>
      </c>
      <c r="C5">
        <v>3.6</v>
      </c>
      <c r="D5">
        <v>36</v>
      </c>
      <c r="E5">
        <v>3.2</v>
      </c>
      <c r="F5">
        <v>36</v>
      </c>
      <c r="G5">
        <v>3.6</v>
      </c>
      <c r="I5">
        <f t="shared" si="0"/>
        <v>101</v>
      </c>
    </row>
    <row r="6" spans="1:9" x14ac:dyDescent="0.25">
      <c r="A6" t="s">
        <v>1911</v>
      </c>
      <c r="B6">
        <v>9.58</v>
      </c>
      <c r="C6">
        <v>2.92</v>
      </c>
      <c r="D6">
        <v>66</v>
      </c>
      <c r="E6">
        <v>5</v>
      </c>
      <c r="F6">
        <v>23</v>
      </c>
      <c r="G6">
        <v>3</v>
      </c>
      <c r="I6">
        <f t="shared" si="0"/>
        <v>98.58</v>
      </c>
    </row>
    <row r="7" spans="1:9" x14ac:dyDescent="0.25">
      <c r="A7" t="s">
        <v>1912</v>
      </c>
      <c r="B7">
        <v>94.3</v>
      </c>
      <c r="C7">
        <v>1.5</v>
      </c>
      <c r="D7">
        <v>2.59</v>
      </c>
      <c r="E7">
        <v>0.59</v>
      </c>
      <c r="F7">
        <v>3.5</v>
      </c>
      <c r="G7">
        <v>0.95</v>
      </c>
      <c r="I7">
        <f t="shared" si="0"/>
        <v>100.39</v>
      </c>
    </row>
    <row r="8" spans="1:9" x14ac:dyDescent="0.25">
      <c r="A8" t="s">
        <v>1913</v>
      </c>
      <c r="B8">
        <v>68.599999999999994</v>
      </c>
      <c r="C8">
        <v>2.5</v>
      </c>
      <c r="D8">
        <v>22</v>
      </c>
      <c r="E8">
        <v>1.9</v>
      </c>
      <c r="F8">
        <v>10.7</v>
      </c>
      <c r="G8">
        <v>0.9</v>
      </c>
      <c r="I8">
        <f t="shared" si="0"/>
        <v>101.3</v>
      </c>
    </row>
    <row r="9" spans="1:9" x14ac:dyDescent="0.25">
      <c r="A9" t="s">
        <v>1914</v>
      </c>
      <c r="B9">
        <v>71.400000000000006</v>
      </c>
      <c r="C9">
        <v>3.5</v>
      </c>
      <c r="D9">
        <v>22.5</v>
      </c>
      <c r="E9">
        <v>1.7</v>
      </c>
      <c r="F9">
        <v>6.3</v>
      </c>
      <c r="G9">
        <v>1.1299999999999999</v>
      </c>
      <c r="I9">
        <f t="shared" si="0"/>
        <v>100.2</v>
      </c>
    </row>
    <row r="10" spans="1:9" x14ac:dyDescent="0.25">
      <c r="A10" t="s">
        <v>1915</v>
      </c>
      <c r="B10">
        <v>44.7</v>
      </c>
      <c r="C10">
        <v>2</v>
      </c>
      <c r="D10">
        <v>31.2</v>
      </c>
      <c r="E10">
        <v>4.7</v>
      </c>
      <c r="F10">
        <v>24.6</v>
      </c>
      <c r="G10">
        <v>2.5</v>
      </c>
      <c r="I10">
        <f t="shared" si="0"/>
        <v>100.5</v>
      </c>
    </row>
    <row r="11" spans="1:9" ht="15.75" customHeight="1" x14ac:dyDescent="0.25">
      <c r="A11" t="s">
        <v>1916</v>
      </c>
      <c r="B11">
        <v>40.700000000000003</v>
      </c>
      <c r="C11">
        <v>4</v>
      </c>
      <c r="D11">
        <v>52</v>
      </c>
      <c r="E11">
        <v>2.1</v>
      </c>
      <c r="F11">
        <v>9.83</v>
      </c>
      <c r="G11">
        <v>1.07</v>
      </c>
      <c r="I11">
        <f t="shared" si="0"/>
        <v>102.53</v>
      </c>
    </row>
    <row r="12" spans="1:9" ht="15.75" customHeight="1" x14ac:dyDescent="0.25">
      <c r="A12" t="s">
        <v>1924</v>
      </c>
      <c r="B12">
        <v>67</v>
      </c>
      <c r="C12">
        <v>4.9000000000000004</v>
      </c>
      <c r="D12">
        <v>24.5</v>
      </c>
      <c r="E12">
        <v>3.2</v>
      </c>
      <c r="F12">
        <v>5.67</v>
      </c>
      <c r="G12">
        <v>2.83</v>
      </c>
      <c r="I12">
        <f t="shared" si="0"/>
        <v>97.17</v>
      </c>
    </row>
    <row r="13" spans="1:9" x14ac:dyDescent="0.25">
      <c r="A13" t="s">
        <v>1925</v>
      </c>
      <c r="B13">
        <v>66.7</v>
      </c>
      <c r="C13">
        <v>1.7</v>
      </c>
      <c r="D13">
        <v>24.8</v>
      </c>
      <c r="E13">
        <v>2.7</v>
      </c>
      <c r="F13">
        <v>10</v>
      </c>
      <c r="G13">
        <v>2.33</v>
      </c>
      <c r="I13">
        <f t="shared" si="0"/>
        <v>101.5</v>
      </c>
    </row>
    <row r="14" spans="1:9" x14ac:dyDescent="0.25">
      <c r="A14" t="s">
        <v>1926</v>
      </c>
      <c r="B14">
        <v>25.3</v>
      </c>
      <c r="C14">
        <v>2.7</v>
      </c>
      <c r="D14">
        <v>39.5</v>
      </c>
      <c r="E14">
        <v>1.7</v>
      </c>
      <c r="F14">
        <v>36</v>
      </c>
      <c r="G14">
        <v>3</v>
      </c>
      <c r="I14">
        <f t="shared" si="0"/>
        <v>100.8</v>
      </c>
    </row>
    <row r="15" spans="1:9" x14ac:dyDescent="0.25">
      <c r="A15" t="s">
        <v>1927</v>
      </c>
      <c r="B15">
        <v>84.7</v>
      </c>
      <c r="C15">
        <v>2.2000000000000002</v>
      </c>
      <c r="D15">
        <v>6.4</v>
      </c>
      <c r="E15">
        <v>2.2799999999999998</v>
      </c>
      <c r="F15">
        <v>9</v>
      </c>
      <c r="G15">
        <v>1.67</v>
      </c>
      <c r="I15">
        <f t="shared" si="0"/>
        <v>100.10000000000001</v>
      </c>
    </row>
    <row r="16" spans="1:9" x14ac:dyDescent="0.25">
      <c r="A16" t="s">
        <v>1928</v>
      </c>
      <c r="B16">
        <v>66.5</v>
      </c>
      <c r="C16">
        <v>2.5</v>
      </c>
      <c r="D16">
        <v>19.7</v>
      </c>
      <c r="E16">
        <v>1.7</v>
      </c>
      <c r="F16">
        <v>14.3</v>
      </c>
      <c r="G16">
        <v>2</v>
      </c>
      <c r="I16">
        <f t="shared" si="0"/>
        <v>100.5</v>
      </c>
    </row>
    <row r="17" spans="1:9" x14ac:dyDescent="0.25">
      <c r="A17" t="s">
        <v>1929</v>
      </c>
      <c r="B17">
        <v>18.399999999999999</v>
      </c>
      <c r="C17">
        <v>2.4</v>
      </c>
      <c r="D17">
        <v>68.5</v>
      </c>
      <c r="E17">
        <v>4</v>
      </c>
      <c r="F17">
        <v>14.8</v>
      </c>
      <c r="G17">
        <v>2.2000000000000002</v>
      </c>
      <c r="I17">
        <f t="shared" si="0"/>
        <v>101.7</v>
      </c>
    </row>
    <row r="18" spans="1:9" x14ac:dyDescent="0.25">
      <c r="A18" t="s">
        <v>1930</v>
      </c>
      <c r="B18">
        <v>50.2</v>
      </c>
      <c r="C18">
        <v>2.2000000000000002</v>
      </c>
      <c r="D18">
        <v>36.6</v>
      </c>
      <c r="E18">
        <v>2.5</v>
      </c>
      <c r="F18">
        <v>14.5</v>
      </c>
      <c r="G18">
        <v>3</v>
      </c>
      <c r="I18">
        <f t="shared" si="0"/>
        <v>101.30000000000001</v>
      </c>
    </row>
    <row r="19" spans="1:9" x14ac:dyDescent="0.25">
      <c r="A19" t="s">
        <v>1931</v>
      </c>
      <c r="B19">
        <v>79.8</v>
      </c>
      <c r="C19">
        <v>1.8</v>
      </c>
      <c r="D19">
        <v>12</v>
      </c>
      <c r="E19">
        <v>1.1000000000000001</v>
      </c>
      <c r="F19">
        <v>8.83</v>
      </c>
      <c r="G19">
        <v>0.97</v>
      </c>
      <c r="I19">
        <f t="shared" si="0"/>
        <v>100.63</v>
      </c>
    </row>
    <row r="20" spans="1:9" x14ac:dyDescent="0.25">
      <c r="A20" t="s">
        <v>1932</v>
      </c>
      <c r="B20">
        <v>44.4</v>
      </c>
      <c r="C20">
        <v>2.2000000000000002</v>
      </c>
      <c r="D20">
        <v>40</v>
      </c>
      <c r="E20">
        <v>2.8</v>
      </c>
      <c r="F20">
        <v>16.8</v>
      </c>
      <c r="G20">
        <v>1.6</v>
      </c>
      <c r="I20">
        <f t="shared" si="0"/>
        <v>101.2</v>
      </c>
    </row>
    <row r="21" spans="1:9" x14ac:dyDescent="0.25">
      <c r="A21" t="s">
        <v>1933</v>
      </c>
      <c r="B21">
        <v>81</v>
      </c>
      <c r="C21">
        <v>1.4</v>
      </c>
      <c r="D21">
        <v>11.9</v>
      </c>
      <c r="E21">
        <v>1.3</v>
      </c>
      <c r="F21">
        <v>8.1199999999999992</v>
      </c>
      <c r="G21">
        <v>1.37</v>
      </c>
      <c r="I21">
        <f t="shared" si="0"/>
        <v>101.02000000000001</v>
      </c>
    </row>
    <row r="22" spans="1:9" x14ac:dyDescent="0.25">
      <c r="A22" t="s">
        <v>1935</v>
      </c>
      <c r="B22">
        <v>63.7</v>
      </c>
      <c r="C22">
        <v>4.0999999999999996</v>
      </c>
      <c r="D22">
        <v>28</v>
      </c>
      <c r="E22">
        <v>1.9</v>
      </c>
      <c r="F22">
        <v>7.13</v>
      </c>
      <c r="G22">
        <v>2.25</v>
      </c>
      <c r="I22">
        <f t="shared" si="0"/>
        <v>98.83</v>
      </c>
    </row>
    <row r="23" spans="1:9" x14ac:dyDescent="0.25">
      <c r="A23" t="s">
        <v>1936</v>
      </c>
      <c r="B23">
        <v>51</v>
      </c>
      <c r="C23">
        <v>2.2999999999999998</v>
      </c>
      <c r="D23">
        <v>36.9</v>
      </c>
      <c r="E23">
        <v>2.7</v>
      </c>
      <c r="F23">
        <v>12.7</v>
      </c>
      <c r="G23">
        <v>2.2999999999999998</v>
      </c>
      <c r="I23">
        <f t="shared" si="0"/>
        <v>100.60000000000001</v>
      </c>
    </row>
    <row r="24" spans="1:9" x14ac:dyDescent="0.25">
      <c r="A24" t="s">
        <v>1937</v>
      </c>
      <c r="B24">
        <v>34.6</v>
      </c>
      <c r="C24">
        <v>3.4</v>
      </c>
      <c r="D24">
        <v>49.9</v>
      </c>
      <c r="E24">
        <v>3.8</v>
      </c>
      <c r="F24">
        <v>13.3</v>
      </c>
      <c r="G24">
        <v>3.9</v>
      </c>
      <c r="I24">
        <f t="shared" si="0"/>
        <v>97.8</v>
      </c>
    </row>
    <row r="25" spans="1:9" x14ac:dyDescent="0.25">
      <c r="A25" t="s">
        <v>1938</v>
      </c>
      <c r="B25">
        <v>14.4</v>
      </c>
      <c r="C25">
        <v>4.3</v>
      </c>
      <c r="D25">
        <v>50</v>
      </c>
      <c r="E25">
        <v>3.9</v>
      </c>
      <c r="F25">
        <v>33.299999999999997</v>
      </c>
      <c r="G25">
        <v>2.7</v>
      </c>
      <c r="I25">
        <f t="shared" si="0"/>
        <v>97.7</v>
      </c>
    </row>
    <row r="26" spans="1:9" x14ac:dyDescent="0.25">
      <c r="A26" t="s">
        <v>1939</v>
      </c>
      <c r="B26">
        <v>37.1</v>
      </c>
      <c r="C26">
        <v>2.2000000000000002</v>
      </c>
      <c r="D26">
        <v>31.5</v>
      </c>
      <c r="E26">
        <v>2.8</v>
      </c>
      <c r="F26">
        <v>31.8</v>
      </c>
      <c r="G26">
        <v>2.6</v>
      </c>
      <c r="I26">
        <f t="shared" si="0"/>
        <v>100.39999999999999</v>
      </c>
    </row>
    <row r="27" spans="1:9" x14ac:dyDescent="0.25">
      <c r="A27" t="s">
        <v>1940</v>
      </c>
      <c r="B27">
        <v>49.2</v>
      </c>
      <c r="C27">
        <v>2.8</v>
      </c>
      <c r="D27">
        <v>34.4</v>
      </c>
      <c r="E27">
        <v>3.1</v>
      </c>
      <c r="F27">
        <v>16.8</v>
      </c>
      <c r="G27">
        <v>3.3</v>
      </c>
      <c r="I27">
        <f t="shared" si="0"/>
        <v>100.39999999999999</v>
      </c>
    </row>
    <row r="28" spans="1:9" x14ac:dyDescent="0.25">
      <c r="A28" t="s">
        <v>1941</v>
      </c>
      <c r="B28">
        <v>12.7</v>
      </c>
      <c r="C28">
        <v>2.7</v>
      </c>
      <c r="D28">
        <v>55.9</v>
      </c>
      <c r="E28">
        <v>4.5</v>
      </c>
      <c r="F28">
        <v>31.9</v>
      </c>
      <c r="G28">
        <v>1.9</v>
      </c>
      <c r="I28">
        <f t="shared" si="0"/>
        <v>100.5</v>
      </c>
    </row>
    <row r="29" spans="1:9" x14ac:dyDescent="0.25">
      <c r="A29" t="s">
        <v>1942</v>
      </c>
      <c r="B29">
        <v>87</v>
      </c>
      <c r="C29">
        <v>1.7</v>
      </c>
      <c r="D29">
        <v>8.07</v>
      </c>
      <c r="E29">
        <v>0.8</v>
      </c>
      <c r="F29">
        <v>4.28</v>
      </c>
      <c r="G29">
        <v>1.8</v>
      </c>
      <c r="I29">
        <f t="shared" si="0"/>
        <v>99.35</v>
      </c>
    </row>
    <row r="30" spans="1:9" x14ac:dyDescent="0.25">
      <c r="A30" t="s">
        <v>1943</v>
      </c>
      <c r="B30">
        <v>47.3</v>
      </c>
      <c r="C30">
        <v>1.7</v>
      </c>
      <c r="D30">
        <v>32.9</v>
      </c>
      <c r="E30">
        <v>4.0999999999999996</v>
      </c>
      <c r="F30">
        <v>18.8</v>
      </c>
      <c r="G30">
        <v>2.4</v>
      </c>
      <c r="I30">
        <f t="shared" si="0"/>
        <v>98.999999999999986</v>
      </c>
    </row>
    <row r="31" spans="1:9" x14ac:dyDescent="0.25">
      <c r="A31" t="s">
        <v>1944</v>
      </c>
      <c r="B31">
        <v>36.200000000000003</v>
      </c>
      <c r="C31">
        <v>2.8</v>
      </c>
      <c r="D31">
        <v>31.9</v>
      </c>
      <c r="E31">
        <v>2.2000000000000002</v>
      </c>
      <c r="F31">
        <v>31.8</v>
      </c>
      <c r="G31">
        <v>2.1</v>
      </c>
      <c r="I31">
        <f t="shared" si="0"/>
        <v>99.899999999999991</v>
      </c>
    </row>
    <row r="32" spans="1:9" x14ac:dyDescent="0.25">
      <c r="A32" t="s">
        <v>1945</v>
      </c>
      <c r="B32">
        <v>63.5</v>
      </c>
      <c r="C32">
        <v>4.0999999999999996</v>
      </c>
      <c r="D32">
        <v>29.8</v>
      </c>
      <c r="E32">
        <v>2.8</v>
      </c>
      <c r="F32">
        <v>6.67</v>
      </c>
      <c r="G32">
        <v>2.82</v>
      </c>
      <c r="I32">
        <f t="shared" si="0"/>
        <v>99.97</v>
      </c>
    </row>
    <row r="33" spans="1:9" x14ac:dyDescent="0.25">
      <c r="A33" t="s">
        <v>1946</v>
      </c>
      <c r="B33">
        <v>32.4</v>
      </c>
      <c r="C33">
        <v>4.5999999999999996</v>
      </c>
      <c r="D33">
        <v>34.4</v>
      </c>
      <c r="E33">
        <v>2.5</v>
      </c>
      <c r="F33">
        <v>32</v>
      </c>
      <c r="G33">
        <v>4</v>
      </c>
      <c r="I33">
        <f t="shared" si="0"/>
        <v>98.8</v>
      </c>
    </row>
    <row r="34" spans="1:9" x14ac:dyDescent="0.25">
      <c r="A34" t="s">
        <v>1947</v>
      </c>
      <c r="B34">
        <v>49.6</v>
      </c>
      <c r="C34">
        <v>1.9</v>
      </c>
      <c r="D34">
        <v>17.8</v>
      </c>
      <c r="E34">
        <v>2</v>
      </c>
      <c r="F34">
        <v>31.1</v>
      </c>
      <c r="G34">
        <v>3.9</v>
      </c>
      <c r="I34">
        <f t="shared" si="0"/>
        <v>98.5</v>
      </c>
    </row>
    <row r="35" spans="1:9" x14ac:dyDescent="0.25">
      <c r="A35" t="s">
        <v>1948</v>
      </c>
      <c r="B35">
        <v>69.2</v>
      </c>
      <c r="C35">
        <v>2.2000000000000002</v>
      </c>
      <c r="D35">
        <v>24.3</v>
      </c>
      <c r="E35">
        <v>2.2999999999999998</v>
      </c>
      <c r="F35">
        <v>7.33</v>
      </c>
      <c r="G35">
        <v>2.1800000000000002</v>
      </c>
      <c r="I35">
        <f t="shared" si="0"/>
        <v>100.83</v>
      </c>
    </row>
    <row r="36" spans="1:9" x14ac:dyDescent="0.25">
      <c r="A36" t="s">
        <v>1949</v>
      </c>
      <c r="B36">
        <v>50.2</v>
      </c>
      <c r="C36">
        <v>2.2000000000000002</v>
      </c>
      <c r="D36">
        <v>30.3</v>
      </c>
      <c r="E36">
        <v>2.8</v>
      </c>
      <c r="F36">
        <v>20.5</v>
      </c>
      <c r="G36">
        <v>3.2</v>
      </c>
      <c r="I36">
        <f t="shared" si="0"/>
        <v>101</v>
      </c>
    </row>
    <row r="37" spans="1:9" x14ac:dyDescent="0.25">
      <c r="A37" t="s">
        <v>1950</v>
      </c>
      <c r="B37">
        <v>48</v>
      </c>
      <c r="C37">
        <v>2</v>
      </c>
      <c r="D37">
        <v>35</v>
      </c>
      <c r="E37">
        <v>2</v>
      </c>
      <c r="F37">
        <v>16.3</v>
      </c>
      <c r="G37">
        <v>2.7</v>
      </c>
      <c r="I37">
        <f t="shared" si="0"/>
        <v>99.3</v>
      </c>
    </row>
    <row r="38" spans="1:9" x14ac:dyDescent="0.25">
      <c r="A38" t="s">
        <v>1951</v>
      </c>
      <c r="B38">
        <v>22.3</v>
      </c>
      <c r="C38">
        <v>3</v>
      </c>
      <c r="D38">
        <v>55</v>
      </c>
      <c r="E38">
        <v>3.7</v>
      </c>
      <c r="F38">
        <v>20.7</v>
      </c>
      <c r="G38">
        <v>2.2999999999999998</v>
      </c>
      <c r="I38">
        <f t="shared" si="0"/>
        <v>98</v>
      </c>
    </row>
    <row r="39" spans="1:9" x14ac:dyDescent="0.25">
      <c r="A39" t="s">
        <v>1952</v>
      </c>
      <c r="B39">
        <v>91.3</v>
      </c>
      <c r="C39">
        <v>1.9</v>
      </c>
      <c r="D39">
        <v>4</v>
      </c>
      <c r="E39">
        <v>1</v>
      </c>
      <c r="F39">
        <v>3.83</v>
      </c>
      <c r="G39">
        <v>1.57</v>
      </c>
      <c r="I39">
        <f t="shared" si="0"/>
        <v>99.13</v>
      </c>
    </row>
    <row r="40" spans="1:9" x14ac:dyDescent="0.25">
      <c r="A40" t="s">
        <v>1953</v>
      </c>
      <c r="B40">
        <v>16.3</v>
      </c>
      <c r="C40">
        <v>4.0999999999999996</v>
      </c>
      <c r="D40">
        <v>61.3</v>
      </c>
      <c r="E40">
        <v>4.3</v>
      </c>
      <c r="F40">
        <v>21.4</v>
      </c>
      <c r="G40">
        <v>3.7</v>
      </c>
      <c r="I40">
        <f t="shared" si="0"/>
        <v>99</v>
      </c>
    </row>
    <row r="41" spans="1:9" x14ac:dyDescent="0.25">
      <c r="A41" t="s">
        <v>1954</v>
      </c>
      <c r="B41">
        <v>29</v>
      </c>
      <c r="C41">
        <v>3.9</v>
      </c>
      <c r="D41">
        <v>40</v>
      </c>
      <c r="E41">
        <v>2.7</v>
      </c>
      <c r="F41">
        <v>29</v>
      </c>
      <c r="G41">
        <v>2.5</v>
      </c>
      <c r="I41">
        <f t="shared" si="0"/>
        <v>98</v>
      </c>
    </row>
    <row r="42" spans="1:9" x14ac:dyDescent="0.25">
      <c r="A42" t="s">
        <v>1955</v>
      </c>
      <c r="B42">
        <v>41.5</v>
      </c>
      <c r="C42">
        <v>2.2999999999999998</v>
      </c>
      <c r="D42">
        <v>30</v>
      </c>
      <c r="E42">
        <v>3</v>
      </c>
      <c r="F42">
        <v>26.8</v>
      </c>
      <c r="G42">
        <v>3.2</v>
      </c>
      <c r="I42">
        <f t="shared" si="0"/>
        <v>98.3</v>
      </c>
    </row>
    <row r="43" spans="1:9" x14ac:dyDescent="0.25">
      <c r="A43" t="s">
        <v>1956</v>
      </c>
      <c r="B43">
        <v>28.7</v>
      </c>
      <c r="C43">
        <v>3</v>
      </c>
      <c r="D43">
        <v>43.9</v>
      </c>
      <c r="E43">
        <v>3.7</v>
      </c>
      <c r="F43">
        <v>27.1</v>
      </c>
      <c r="G43">
        <v>3.4</v>
      </c>
      <c r="I43">
        <f t="shared" si="0"/>
        <v>99.699999999999989</v>
      </c>
    </row>
    <row r="44" spans="1:9" x14ac:dyDescent="0.25">
      <c r="A44" t="s">
        <v>1957</v>
      </c>
      <c r="B44">
        <v>59.6</v>
      </c>
      <c r="C44">
        <v>2.2999999999999998</v>
      </c>
      <c r="D44">
        <v>31</v>
      </c>
      <c r="E44">
        <v>3.2</v>
      </c>
      <c r="F44">
        <v>7.83</v>
      </c>
      <c r="G44">
        <v>2.83</v>
      </c>
      <c r="I44">
        <f t="shared" si="0"/>
        <v>98.429999999999993</v>
      </c>
    </row>
    <row r="45" spans="1:9" x14ac:dyDescent="0.25">
      <c r="A45" t="s">
        <v>1958</v>
      </c>
      <c r="B45">
        <v>50</v>
      </c>
      <c r="C45">
        <v>1.4</v>
      </c>
      <c r="D45">
        <v>18.5</v>
      </c>
      <c r="E45">
        <v>2.8</v>
      </c>
      <c r="F45">
        <v>31.3</v>
      </c>
      <c r="G45">
        <v>3.5</v>
      </c>
      <c r="I45">
        <f t="shared" si="0"/>
        <v>99.8</v>
      </c>
    </row>
    <row r="46" spans="1:9" x14ac:dyDescent="0.25">
      <c r="A46" t="s">
        <v>1959</v>
      </c>
      <c r="B46">
        <v>83.8</v>
      </c>
      <c r="C46">
        <v>2.2999999999999998</v>
      </c>
      <c r="D46">
        <v>11</v>
      </c>
      <c r="E46">
        <v>2</v>
      </c>
      <c r="F46">
        <v>5.42</v>
      </c>
      <c r="G46">
        <v>1.85</v>
      </c>
      <c r="I46">
        <f t="shared" si="0"/>
        <v>100.22</v>
      </c>
    </row>
    <row r="47" spans="1:9" x14ac:dyDescent="0.25">
      <c r="A47" t="s">
        <v>1960</v>
      </c>
      <c r="B47">
        <v>27.9</v>
      </c>
      <c r="C47">
        <v>6.7</v>
      </c>
      <c r="D47">
        <v>48</v>
      </c>
      <c r="E47">
        <v>6</v>
      </c>
      <c r="F47">
        <v>23.6</v>
      </c>
      <c r="G47">
        <v>2.2999999999999998</v>
      </c>
      <c r="I47">
        <f t="shared" si="0"/>
        <v>99.5</v>
      </c>
    </row>
    <row r="48" spans="1:9" x14ac:dyDescent="0.25">
      <c r="A48" t="s">
        <v>1961</v>
      </c>
      <c r="B48">
        <v>52.5</v>
      </c>
      <c r="C48">
        <v>2.5</v>
      </c>
      <c r="D48">
        <v>33.299999999999997</v>
      </c>
      <c r="E48">
        <v>2</v>
      </c>
      <c r="F48">
        <v>14</v>
      </c>
      <c r="G48">
        <v>2.5</v>
      </c>
      <c r="I48">
        <f t="shared" si="0"/>
        <v>99.8</v>
      </c>
    </row>
    <row r="49" spans="1:9" x14ac:dyDescent="0.25">
      <c r="A49" t="s">
        <v>1962</v>
      </c>
      <c r="B49">
        <v>26.8</v>
      </c>
      <c r="C49">
        <v>4.5999999999999996</v>
      </c>
      <c r="D49">
        <v>64.3</v>
      </c>
      <c r="E49">
        <v>6.5</v>
      </c>
      <c r="F49">
        <v>7.62</v>
      </c>
      <c r="G49">
        <v>2.5</v>
      </c>
      <c r="I49">
        <f t="shared" si="0"/>
        <v>98.72</v>
      </c>
    </row>
    <row r="50" spans="1:9" x14ac:dyDescent="0.25">
      <c r="A50" t="s">
        <v>1963</v>
      </c>
      <c r="B50">
        <v>51</v>
      </c>
      <c r="C50">
        <v>2.2999999999999998</v>
      </c>
      <c r="D50">
        <v>31.3</v>
      </c>
      <c r="E50">
        <v>2.2999999999999998</v>
      </c>
      <c r="F50">
        <v>17.3</v>
      </c>
      <c r="G50">
        <v>1.7</v>
      </c>
      <c r="I50">
        <f t="shared" si="0"/>
        <v>99.6</v>
      </c>
    </row>
    <row r="51" spans="1:9" x14ac:dyDescent="0.25">
      <c r="A51" t="s">
        <v>1964</v>
      </c>
      <c r="B51">
        <v>75</v>
      </c>
      <c r="C51">
        <v>1.8</v>
      </c>
      <c r="D51">
        <v>16.7</v>
      </c>
      <c r="E51">
        <v>1.3</v>
      </c>
      <c r="F51">
        <v>7</v>
      </c>
      <c r="G51">
        <v>1.6</v>
      </c>
      <c r="I51">
        <f t="shared" si="0"/>
        <v>98.7</v>
      </c>
    </row>
    <row r="52" spans="1:9" x14ac:dyDescent="0.25">
      <c r="A52" t="s">
        <v>1965</v>
      </c>
      <c r="B52">
        <v>14</v>
      </c>
      <c r="C52">
        <v>2.7</v>
      </c>
      <c r="D52">
        <v>62.3</v>
      </c>
      <c r="E52">
        <v>4.0999999999999996</v>
      </c>
      <c r="F52">
        <v>25.1</v>
      </c>
      <c r="G52">
        <v>4.5999999999999996</v>
      </c>
      <c r="I52">
        <f t="shared" si="0"/>
        <v>101.4</v>
      </c>
    </row>
    <row r="53" spans="1:9" x14ac:dyDescent="0.25">
      <c r="A53" t="s">
        <v>1966</v>
      </c>
      <c r="B53">
        <v>52.1</v>
      </c>
      <c r="C53">
        <v>2.1</v>
      </c>
      <c r="D53">
        <v>33.299999999999997</v>
      </c>
      <c r="E53">
        <v>2.6</v>
      </c>
      <c r="F53">
        <v>14.7</v>
      </c>
      <c r="G53">
        <v>2.2999999999999998</v>
      </c>
      <c r="I53">
        <f t="shared" si="0"/>
        <v>100.10000000000001</v>
      </c>
    </row>
    <row r="54" spans="1:9" x14ac:dyDescent="0.25">
      <c r="A54" t="s">
        <v>1967</v>
      </c>
      <c r="B54">
        <v>20.3</v>
      </c>
      <c r="C54">
        <v>1.8</v>
      </c>
      <c r="D54">
        <v>57.8</v>
      </c>
      <c r="E54">
        <v>3.6</v>
      </c>
      <c r="F54">
        <v>20.9</v>
      </c>
      <c r="G54">
        <v>3.6</v>
      </c>
      <c r="I54">
        <f t="shared" si="0"/>
        <v>99</v>
      </c>
    </row>
    <row r="55" spans="1:9" x14ac:dyDescent="0.25">
      <c r="A55" t="s">
        <v>1968</v>
      </c>
      <c r="B55">
        <v>69.7</v>
      </c>
      <c r="C55">
        <v>1.7</v>
      </c>
      <c r="D55">
        <v>21.7</v>
      </c>
      <c r="E55">
        <v>1.9</v>
      </c>
      <c r="F55">
        <v>9.33</v>
      </c>
      <c r="G55">
        <v>2.2000000000000002</v>
      </c>
      <c r="I55">
        <f t="shared" si="0"/>
        <v>100.73</v>
      </c>
    </row>
    <row r="56" spans="1:9" x14ac:dyDescent="0.25">
      <c r="A56" t="s">
        <v>1969</v>
      </c>
      <c r="B56">
        <v>12.5</v>
      </c>
      <c r="C56">
        <v>3.7</v>
      </c>
      <c r="D56">
        <v>65</v>
      </c>
      <c r="E56">
        <v>3.5</v>
      </c>
      <c r="F56">
        <v>21.4</v>
      </c>
      <c r="G56">
        <v>3.2</v>
      </c>
      <c r="I56">
        <f t="shared" si="0"/>
        <v>98.9</v>
      </c>
    </row>
    <row r="57" spans="1:9" x14ac:dyDescent="0.25">
      <c r="A57" t="s">
        <v>1970</v>
      </c>
      <c r="B57">
        <v>21</v>
      </c>
      <c r="C57">
        <v>3.9</v>
      </c>
      <c r="D57">
        <v>44.8</v>
      </c>
      <c r="E57">
        <v>4.2</v>
      </c>
      <c r="F57">
        <v>33</v>
      </c>
      <c r="G57">
        <v>3.7</v>
      </c>
      <c r="I57">
        <f t="shared" si="0"/>
        <v>98.8</v>
      </c>
    </row>
    <row r="58" spans="1:9" x14ac:dyDescent="0.25">
      <c r="A58" t="s">
        <v>1971</v>
      </c>
      <c r="B58">
        <v>47</v>
      </c>
      <c r="C58">
        <v>2.2000000000000002</v>
      </c>
      <c r="D58">
        <v>44.9</v>
      </c>
      <c r="E58">
        <v>3.4</v>
      </c>
      <c r="F58">
        <v>8.24</v>
      </c>
      <c r="G58">
        <v>2.23</v>
      </c>
      <c r="I58">
        <f t="shared" si="0"/>
        <v>100.14</v>
      </c>
    </row>
    <row r="59" spans="1:9" x14ac:dyDescent="0.25">
      <c r="A59" t="s">
        <v>1972</v>
      </c>
      <c r="B59">
        <v>20.8</v>
      </c>
      <c r="C59">
        <v>3.2</v>
      </c>
      <c r="D59">
        <v>51.6</v>
      </c>
      <c r="E59">
        <v>5.0999999999999996</v>
      </c>
      <c r="F59">
        <v>26</v>
      </c>
      <c r="G59">
        <v>5.6</v>
      </c>
      <c r="I59">
        <f t="shared" si="0"/>
        <v>98.4</v>
      </c>
    </row>
    <row r="60" spans="1:9" x14ac:dyDescent="0.25">
      <c r="A60" t="s">
        <v>1973</v>
      </c>
      <c r="B60">
        <v>70.7</v>
      </c>
      <c r="C60">
        <v>1.8</v>
      </c>
      <c r="D60">
        <v>20</v>
      </c>
      <c r="E60">
        <v>2.2000000000000002</v>
      </c>
      <c r="F60">
        <v>9.19</v>
      </c>
      <c r="G60">
        <v>3.4</v>
      </c>
      <c r="I60">
        <f t="shared" si="0"/>
        <v>99.89</v>
      </c>
    </row>
    <row r="61" spans="1:9" x14ac:dyDescent="0.25">
      <c r="A61" t="s">
        <v>1974</v>
      </c>
      <c r="B61">
        <v>24.4</v>
      </c>
      <c r="C61">
        <v>3.1</v>
      </c>
      <c r="D61">
        <v>57</v>
      </c>
      <c r="E61">
        <v>3.7</v>
      </c>
      <c r="F61">
        <v>17.2</v>
      </c>
      <c r="G61">
        <v>3.3</v>
      </c>
      <c r="I61">
        <f t="shared" si="0"/>
        <v>98.600000000000009</v>
      </c>
    </row>
    <row r="62" spans="1:9" x14ac:dyDescent="0.25">
      <c r="A62" t="s">
        <v>1975</v>
      </c>
      <c r="B62">
        <v>87</v>
      </c>
      <c r="C62">
        <v>1.9</v>
      </c>
      <c r="D62">
        <v>7.63</v>
      </c>
      <c r="E62">
        <v>1.63</v>
      </c>
      <c r="F62">
        <v>6</v>
      </c>
      <c r="G62">
        <v>1.96</v>
      </c>
      <c r="I62">
        <f t="shared" si="0"/>
        <v>100.63</v>
      </c>
    </row>
    <row r="63" spans="1:9" x14ac:dyDescent="0.25">
      <c r="A63" t="s">
        <v>1976</v>
      </c>
      <c r="B63">
        <v>77.599999999999994</v>
      </c>
      <c r="C63">
        <v>2.1</v>
      </c>
      <c r="D63">
        <v>16.8</v>
      </c>
      <c r="E63">
        <v>1.5</v>
      </c>
      <c r="F63">
        <v>6.67</v>
      </c>
      <c r="G63">
        <v>1.83</v>
      </c>
      <c r="I63">
        <f t="shared" si="0"/>
        <v>101.07</v>
      </c>
    </row>
    <row r="64" spans="1:9" x14ac:dyDescent="0.25">
      <c r="A64" t="s">
        <v>1977</v>
      </c>
      <c r="B64">
        <v>44.7</v>
      </c>
      <c r="C64">
        <v>2.5</v>
      </c>
      <c r="D64">
        <v>31</v>
      </c>
      <c r="E64">
        <v>4.4000000000000004</v>
      </c>
      <c r="F64">
        <v>25.8</v>
      </c>
      <c r="G64">
        <v>3.8</v>
      </c>
      <c r="I64">
        <f t="shared" si="0"/>
        <v>101.5</v>
      </c>
    </row>
    <row r="65" spans="1:9" x14ac:dyDescent="0.25">
      <c r="A65" t="s">
        <v>1978</v>
      </c>
      <c r="B65">
        <v>33</v>
      </c>
      <c r="C65">
        <v>3.5</v>
      </c>
      <c r="D65">
        <v>22</v>
      </c>
      <c r="E65">
        <v>2</v>
      </c>
      <c r="F65">
        <v>45.5</v>
      </c>
      <c r="G65">
        <v>3.3</v>
      </c>
      <c r="I65">
        <f t="shared" si="0"/>
        <v>100.5</v>
      </c>
    </row>
    <row r="66" spans="1:9" x14ac:dyDescent="0.25">
      <c r="A66" t="s">
        <v>1979</v>
      </c>
      <c r="B66">
        <v>55.5</v>
      </c>
      <c r="C66">
        <v>1.8</v>
      </c>
      <c r="D66">
        <v>27.8</v>
      </c>
      <c r="E66">
        <v>3.5</v>
      </c>
      <c r="F66">
        <v>19.100000000000001</v>
      </c>
      <c r="G66">
        <v>3.8</v>
      </c>
      <c r="I66">
        <f t="shared" si="0"/>
        <v>102.4</v>
      </c>
    </row>
    <row r="67" spans="1:9" x14ac:dyDescent="0.25">
      <c r="A67" t="s">
        <v>1980</v>
      </c>
      <c r="B67">
        <v>29.6</v>
      </c>
      <c r="C67">
        <v>2.9</v>
      </c>
      <c r="D67" s="2249">
        <v>36.4</v>
      </c>
      <c r="E67" s="2249">
        <v>3.7</v>
      </c>
      <c r="F67" s="2249">
        <v>29.2</v>
      </c>
      <c r="G67" s="2249">
        <v>3.2</v>
      </c>
      <c r="H67" s="2249"/>
      <c r="I67">
        <f t="shared" si="0"/>
        <v>95.2</v>
      </c>
    </row>
    <row r="68" spans="1:9" x14ac:dyDescent="0.25">
      <c r="A68" t="s">
        <v>1981</v>
      </c>
      <c r="B68">
        <v>21.1</v>
      </c>
      <c r="C68">
        <v>3.1</v>
      </c>
      <c r="D68" s="2249">
        <v>60.2</v>
      </c>
      <c r="E68" s="2249">
        <v>4.9000000000000004</v>
      </c>
      <c r="F68" s="2249">
        <v>22.4</v>
      </c>
      <c r="G68" s="2249">
        <v>5.8</v>
      </c>
      <c r="H68" s="2249"/>
      <c r="I68">
        <f t="shared" ref="I68:I71" si="1">B68+D68+F68</f>
        <v>103.70000000000002</v>
      </c>
    </row>
    <row r="69" spans="1:9" x14ac:dyDescent="0.25">
      <c r="A69" t="s">
        <v>1982</v>
      </c>
      <c r="B69">
        <v>49.7</v>
      </c>
      <c r="C69">
        <v>1.7</v>
      </c>
      <c r="D69" s="2249">
        <v>39.6</v>
      </c>
      <c r="E69" s="2249">
        <v>3.4</v>
      </c>
      <c r="F69" s="2249">
        <v>15</v>
      </c>
      <c r="G69" s="2249">
        <v>2.9</v>
      </c>
      <c r="H69" s="2249"/>
      <c r="I69">
        <f t="shared" si="1"/>
        <v>104.30000000000001</v>
      </c>
    </row>
    <row r="70" spans="1:9" x14ac:dyDescent="0.25">
      <c r="A70" t="s">
        <v>1983</v>
      </c>
      <c r="B70">
        <v>24.3</v>
      </c>
      <c r="C70">
        <v>1.7</v>
      </c>
      <c r="D70" s="2249">
        <v>54.9</v>
      </c>
      <c r="E70" s="2249">
        <v>5.9</v>
      </c>
      <c r="F70" s="2249">
        <v>15.2</v>
      </c>
      <c r="G70" s="2249">
        <v>3.8</v>
      </c>
      <c r="H70" s="2249"/>
      <c r="I70">
        <f t="shared" si="1"/>
        <v>94.4</v>
      </c>
    </row>
    <row r="71" spans="1:9" x14ac:dyDescent="0.25">
      <c r="A71" t="s">
        <v>1984</v>
      </c>
      <c r="B71">
        <v>57.2</v>
      </c>
      <c r="C71">
        <v>3.2</v>
      </c>
      <c r="D71" s="2249">
        <v>33.5</v>
      </c>
      <c r="E71" s="2249">
        <v>2.5</v>
      </c>
      <c r="F71" s="2249">
        <v>9</v>
      </c>
      <c r="G71" s="2249">
        <v>1.8</v>
      </c>
      <c r="H71" s="2249"/>
      <c r="I71">
        <f t="shared" si="1"/>
        <v>99.7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4"/>
  <sheetViews>
    <sheetView topLeftCell="A10" workbookViewId="0">
      <selection activeCell="A37" sqref="A37"/>
    </sheetView>
  </sheetViews>
  <sheetFormatPr defaultRowHeight="15" x14ac:dyDescent="0.25"/>
  <cols>
    <col min="1" max="1" width="22" customWidth="1" collapsed="1"/>
  </cols>
  <sheetData>
    <row r="1" spans="1:7" x14ac:dyDescent="0.25">
      <c r="A1" s="442" t="s">
        <v>212</v>
      </c>
      <c r="B1" s="2254" t="s">
        <v>0</v>
      </c>
      <c r="C1" s="2254" t="s">
        <v>1</v>
      </c>
      <c r="D1" s="2254" t="s">
        <v>2</v>
      </c>
      <c r="E1" s="2254" t="s">
        <v>373</v>
      </c>
      <c r="F1" s="2254" t="s">
        <v>374</v>
      </c>
      <c r="G1" s="2254" t="s">
        <v>375</v>
      </c>
    </row>
    <row r="2" spans="1:7" ht="45" x14ac:dyDescent="0.25">
      <c r="A2" s="1" t="s">
        <v>213</v>
      </c>
      <c r="B2" s="2578" t="s">
        <v>9</v>
      </c>
      <c r="C2" s="2578" t="s">
        <v>88</v>
      </c>
      <c r="D2" s="2578" t="s">
        <v>150</v>
      </c>
      <c r="E2" s="2578" t="s">
        <v>9</v>
      </c>
      <c r="F2" s="2578" t="s">
        <v>88</v>
      </c>
      <c r="G2" s="2578" t="s">
        <v>150</v>
      </c>
    </row>
    <row r="3" spans="1:7" x14ac:dyDescent="0.25">
      <c r="A3" s="1" t="s">
        <v>214</v>
      </c>
      <c r="B3" s="2578" t="s">
        <v>3</v>
      </c>
      <c r="C3" s="2578" t="s">
        <v>3</v>
      </c>
      <c r="D3" s="2578" t="s">
        <v>3</v>
      </c>
      <c r="E3" s="2578" t="s">
        <v>3</v>
      </c>
      <c r="F3" s="2578" t="s">
        <v>3</v>
      </c>
      <c r="G3" s="2578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445" t="s">
        <v>2065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445" t="s">
        <v>2066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  <row r="258" spans="1:7" x14ac:dyDescent="0.25">
      <c r="A258" s="443" t="s">
        <v>1292</v>
      </c>
      <c r="B258">
        <v>44</v>
      </c>
      <c r="C258">
        <v>44</v>
      </c>
      <c r="D258">
        <v>44</v>
      </c>
      <c r="E258">
        <v>5</v>
      </c>
      <c r="F258">
        <v>5</v>
      </c>
      <c r="G258">
        <v>5</v>
      </c>
    </row>
    <row r="259" spans="1:7" x14ac:dyDescent="0.25">
      <c r="A259" s="443" t="s">
        <v>1293</v>
      </c>
      <c r="B259">
        <v>78</v>
      </c>
      <c r="C259">
        <v>12.7</v>
      </c>
      <c r="D259">
        <v>8.8000000000000007</v>
      </c>
      <c r="E259">
        <v>78</v>
      </c>
      <c r="F259">
        <v>13</v>
      </c>
      <c r="G259">
        <v>7.99</v>
      </c>
    </row>
    <row r="260" spans="1:7" x14ac:dyDescent="0.25">
      <c r="A260" s="443" t="s">
        <v>1294</v>
      </c>
      <c r="B260">
        <v>2.08</v>
      </c>
      <c r="C260">
        <v>1.39</v>
      </c>
      <c r="D260">
        <v>1.2</v>
      </c>
      <c r="E260">
        <v>1.4</v>
      </c>
      <c r="F260">
        <v>0.7</v>
      </c>
      <c r="G260">
        <v>1.2</v>
      </c>
    </row>
    <row r="261" spans="1:7" x14ac:dyDescent="0.25">
      <c r="A261" s="443" t="s">
        <v>1295</v>
      </c>
      <c r="B261">
        <v>29</v>
      </c>
      <c r="C261">
        <v>41.7</v>
      </c>
      <c r="D261">
        <v>29.4</v>
      </c>
      <c r="E261">
        <v>27.4</v>
      </c>
      <c r="F261">
        <v>45.3</v>
      </c>
      <c r="G261">
        <v>27.1</v>
      </c>
    </row>
    <row r="262" spans="1:7" x14ac:dyDescent="0.25">
      <c r="A262" s="443" t="s">
        <v>1296</v>
      </c>
      <c r="B262">
        <v>3.72</v>
      </c>
      <c r="C262">
        <v>3.1</v>
      </c>
      <c r="D262">
        <v>1.9</v>
      </c>
      <c r="E262">
        <v>0.65</v>
      </c>
      <c r="F262">
        <v>2.86</v>
      </c>
      <c r="G262">
        <v>1.59</v>
      </c>
    </row>
    <row r="263" spans="1:7" x14ac:dyDescent="0.25">
      <c r="A263" s="443" t="s">
        <v>1297</v>
      </c>
      <c r="B263">
        <v>76.400000000000006</v>
      </c>
      <c r="C263">
        <v>17.399999999999999</v>
      </c>
      <c r="D263">
        <v>6</v>
      </c>
      <c r="E263">
        <v>81.2</v>
      </c>
      <c r="F263">
        <v>12.4</v>
      </c>
      <c r="G263">
        <v>5.86</v>
      </c>
    </row>
    <row r="264" spans="1:7" x14ac:dyDescent="0.25">
      <c r="A264" s="443" t="s">
        <v>1298</v>
      </c>
      <c r="B264">
        <v>2.2999999999999998</v>
      </c>
      <c r="C264">
        <v>2.6</v>
      </c>
      <c r="D264">
        <v>1.5</v>
      </c>
      <c r="E264">
        <v>1.48</v>
      </c>
      <c r="F264">
        <v>1.24</v>
      </c>
      <c r="G264">
        <v>0.55000000000000004</v>
      </c>
    </row>
    <row r="265" spans="1:7" x14ac:dyDescent="0.25">
      <c r="A265" s="443" t="s">
        <v>1299</v>
      </c>
    </row>
    <row r="266" spans="1:7" x14ac:dyDescent="0.25">
      <c r="A266" s="443" t="s">
        <v>1300</v>
      </c>
    </row>
    <row r="267" spans="1:7" x14ac:dyDescent="0.25">
      <c r="A267" s="443" t="s">
        <v>1301</v>
      </c>
      <c r="B267">
        <v>20</v>
      </c>
      <c r="C267">
        <v>55</v>
      </c>
      <c r="D267">
        <v>26</v>
      </c>
      <c r="E267">
        <v>13.4</v>
      </c>
      <c r="F267">
        <v>61.1</v>
      </c>
      <c r="G267">
        <v>24.9</v>
      </c>
    </row>
    <row r="268" spans="1:7" x14ac:dyDescent="0.25">
      <c r="A268" s="443" t="s">
        <v>1302</v>
      </c>
      <c r="B268">
        <v>5</v>
      </c>
      <c r="C268">
        <v>4.3899999999999997</v>
      </c>
      <c r="D268">
        <v>3.4</v>
      </c>
      <c r="E268">
        <v>0.62</v>
      </c>
      <c r="F268">
        <v>3.21</v>
      </c>
      <c r="G268">
        <v>3.48</v>
      </c>
    </row>
    <row r="269" spans="1:7" x14ac:dyDescent="0.25">
      <c r="A269" s="443" t="s">
        <v>1292</v>
      </c>
      <c r="B269">
        <v>30</v>
      </c>
      <c r="C269">
        <v>30</v>
      </c>
      <c r="D269">
        <v>30</v>
      </c>
      <c r="E269">
        <v>4</v>
      </c>
      <c r="F269">
        <v>4</v>
      </c>
      <c r="G269">
        <v>4</v>
      </c>
    </row>
    <row r="270" spans="1:7" x14ac:dyDescent="0.25">
      <c r="A270" s="443" t="s">
        <v>376</v>
      </c>
      <c r="B270">
        <v>38.200000000000003</v>
      </c>
      <c r="C270">
        <v>50.6</v>
      </c>
      <c r="D270">
        <v>11.6</v>
      </c>
      <c r="E270">
        <v>37</v>
      </c>
      <c r="F270">
        <v>54.2</v>
      </c>
      <c r="G270">
        <v>8.65</v>
      </c>
    </row>
    <row r="271" spans="1:7" x14ac:dyDescent="0.25">
      <c r="A271" s="443" t="s">
        <v>377</v>
      </c>
      <c r="B271">
        <v>3.2</v>
      </c>
      <c r="C271">
        <v>2.5</v>
      </c>
      <c r="D271">
        <v>2.5</v>
      </c>
      <c r="E271">
        <v>3.1</v>
      </c>
      <c r="F271">
        <v>3.05</v>
      </c>
      <c r="G271">
        <v>0.21</v>
      </c>
    </row>
    <row r="272" spans="1:7" x14ac:dyDescent="0.25">
      <c r="A272" s="443" t="s">
        <v>378</v>
      </c>
      <c r="B272">
        <v>76.5</v>
      </c>
      <c r="C272">
        <v>17.5</v>
      </c>
      <c r="D272">
        <v>6.13</v>
      </c>
      <c r="E272">
        <v>82.9</v>
      </c>
      <c r="F272">
        <v>12.9</v>
      </c>
      <c r="G272">
        <v>5.6</v>
      </c>
    </row>
    <row r="273" spans="1:7" x14ac:dyDescent="0.25">
      <c r="A273" s="443" t="s">
        <v>379</v>
      </c>
      <c r="B273">
        <v>3.05</v>
      </c>
      <c r="C273">
        <v>3.5</v>
      </c>
      <c r="D273">
        <v>0.61299999999999999</v>
      </c>
      <c r="E273">
        <v>1.2</v>
      </c>
      <c r="F273">
        <v>1.27</v>
      </c>
      <c r="G273">
        <v>0.77</v>
      </c>
    </row>
    <row r="274" spans="1:7" x14ac:dyDescent="0.25">
      <c r="A274" s="443" t="s">
        <v>380</v>
      </c>
      <c r="B274">
        <v>73.5</v>
      </c>
      <c r="C274">
        <v>22</v>
      </c>
      <c r="D274">
        <v>5</v>
      </c>
      <c r="E274">
        <v>78.3</v>
      </c>
      <c r="F274">
        <v>17.5</v>
      </c>
      <c r="G274">
        <v>4.21</v>
      </c>
    </row>
    <row r="275" spans="1:7" x14ac:dyDescent="0.25">
      <c r="A275" s="443" t="s">
        <v>381</v>
      </c>
      <c r="B275">
        <v>5.3</v>
      </c>
      <c r="C275">
        <v>3.55</v>
      </c>
      <c r="D275">
        <v>0.5</v>
      </c>
      <c r="E275">
        <v>0.37</v>
      </c>
      <c r="F275">
        <v>0.02</v>
      </c>
      <c r="G275">
        <v>0.49</v>
      </c>
    </row>
    <row r="276" spans="1:7" x14ac:dyDescent="0.25">
      <c r="A276" s="443" t="s">
        <v>382</v>
      </c>
      <c r="B276">
        <v>56</v>
      </c>
      <c r="C276">
        <v>33.700000000000003</v>
      </c>
      <c r="D276">
        <v>10</v>
      </c>
      <c r="E276">
        <v>54.7</v>
      </c>
      <c r="F276">
        <v>33.1</v>
      </c>
      <c r="G276">
        <v>11.8</v>
      </c>
    </row>
    <row r="277" spans="1:7" x14ac:dyDescent="0.25">
      <c r="A277" s="443" t="s">
        <v>383</v>
      </c>
      <c r="B277">
        <v>2.75</v>
      </c>
      <c r="C277">
        <v>2.7</v>
      </c>
      <c r="D277">
        <v>2.5</v>
      </c>
      <c r="E277">
        <v>0.9</v>
      </c>
      <c r="F277">
        <v>1.25</v>
      </c>
      <c r="G277">
        <v>0.38</v>
      </c>
    </row>
    <row r="278" spans="1:7" x14ac:dyDescent="0.25">
      <c r="A278" s="443" t="s">
        <v>384</v>
      </c>
      <c r="B278">
        <v>43.9</v>
      </c>
      <c r="C278">
        <v>38.4</v>
      </c>
      <c r="D278">
        <v>17</v>
      </c>
      <c r="E278">
        <v>50.1</v>
      </c>
      <c r="F278">
        <v>30.7</v>
      </c>
      <c r="G278">
        <v>16.2</v>
      </c>
    </row>
    <row r="279" spans="1:7" x14ac:dyDescent="0.25">
      <c r="A279" s="443" t="s">
        <v>385</v>
      </c>
      <c r="B279">
        <v>4.28</v>
      </c>
      <c r="C279">
        <v>4.5999999999999996</v>
      </c>
      <c r="D279">
        <v>4.25</v>
      </c>
      <c r="E279">
        <v>3.25</v>
      </c>
      <c r="F279">
        <v>0.34</v>
      </c>
      <c r="G279">
        <v>3</v>
      </c>
    </row>
    <row r="280" spans="1:7" x14ac:dyDescent="0.25">
      <c r="A280" s="443" t="s">
        <v>1292</v>
      </c>
      <c r="B280">
        <v>44</v>
      </c>
      <c r="C280">
        <v>44</v>
      </c>
      <c r="D280">
        <v>44</v>
      </c>
      <c r="E280">
        <v>3</v>
      </c>
      <c r="F280">
        <v>3</v>
      </c>
      <c r="G280">
        <v>3</v>
      </c>
    </row>
    <row r="281" spans="1:7" x14ac:dyDescent="0.25">
      <c r="A281" s="443" t="s">
        <v>1303</v>
      </c>
      <c r="B281">
        <v>18</v>
      </c>
      <c r="C281">
        <v>29.3</v>
      </c>
      <c r="D281">
        <v>50.9</v>
      </c>
      <c r="E281">
        <v>19.600000000000001</v>
      </c>
      <c r="F281">
        <v>33</v>
      </c>
      <c r="G281">
        <v>49.9</v>
      </c>
    </row>
    <row r="282" spans="1:7" x14ac:dyDescent="0.25">
      <c r="A282" s="443" t="s">
        <v>1304</v>
      </c>
      <c r="B282">
        <v>4.55</v>
      </c>
      <c r="C282">
        <v>2.7</v>
      </c>
      <c r="D282">
        <v>4.72</v>
      </c>
      <c r="E282">
        <v>6.4</v>
      </c>
      <c r="F282">
        <v>1.5</v>
      </c>
      <c r="G282">
        <v>2.5</v>
      </c>
    </row>
    <row r="283" spans="1:7" x14ac:dyDescent="0.25">
      <c r="A283" s="443" t="s">
        <v>1305</v>
      </c>
      <c r="B283">
        <v>24.6</v>
      </c>
      <c r="C283">
        <v>56.9</v>
      </c>
      <c r="D283">
        <v>18</v>
      </c>
      <c r="E283">
        <v>26</v>
      </c>
      <c r="F283">
        <v>62.6</v>
      </c>
      <c r="G283">
        <v>15</v>
      </c>
    </row>
    <row r="284" spans="1:7" x14ac:dyDescent="0.25">
      <c r="A284" s="443" t="s">
        <v>1306</v>
      </c>
      <c r="B284">
        <v>4.4000000000000004</v>
      </c>
      <c r="C284">
        <v>2.95</v>
      </c>
      <c r="D284">
        <v>3</v>
      </c>
      <c r="E284">
        <v>0.5</v>
      </c>
      <c r="F284">
        <v>3.21</v>
      </c>
      <c r="G284">
        <v>2.21</v>
      </c>
    </row>
    <row r="285" spans="1:7" x14ac:dyDescent="0.25">
      <c r="A285" s="443" t="s">
        <v>1307</v>
      </c>
      <c r="B285">
        <v>39.6</v>
      </c>
      <c r="C285">
        <v>39</v>
      </c>
      <c r="D285">
        <v>20.7</v>
      </c>
      <c r="E285">
        <v>39.299999999999997</v>
      </c>
      <c r="F285">
        <v>41.5</v>
      </c>
      <c r="G285">
        <v>19.899999999999999</v>
      </c>
    </row>
    <row r="286" spans="1:7" x14ac:dyDescent="0.25">
      <c r="A286" s="443" t="s">
        <v>1308</v>
      </c>
      <c r="B286">
        <v>3.4</v>
      </c>
      <c r="C286">
        <v>3</v>
      </c>
      <c r="D286">
        <v>2.7</v>
      </c>
      <c r="E286">
        <v>1.7</v>
      </c>
      <c r="F286">
        <v>7.5</v>
      </c>
      <c r="G286">
        <v>3.43</v>
      </c>
    </row>
    <row r="287" spans="1:7" x14ac:dyDescent="0.25">
      <c r="A287" s="443" t="s">
        <v>1309</v>
      </c>
      <c r="B287">
        <v>12.2</v>
      </c>
      <c r="C287">
        <v>60</v>
      </c>
      <c r="D287">
        <v>26</v>
      </c>
      <c r="E287">
        <v>10.6</v>
      </c>
      <c r="F287">
        <v>67.599999999999994</v>
      </c>
      <c r="G287">
        <v>21.8</v>
      </c>
    </row>
    <row r="288" spans="1:7" x14ac:dyDescent="0.25">
      <c r="A288" s="443" t="s">
        <v>1310</v>
      </c>
      <c r="B288">
        <v>1.22</v>
      </c>
      <c r="C288">
        <v>3.95</v>
      </c>
      <c r="D288">
        <v>3.75</v>
      </c>
      <c r="E288">
        <v>1.06</v>
      </c>
      <c r="F288">
        <v>3.43</v>
      </c>
      <c r="G288">
        <v>5.38</v>
      </c>
    </row>
    <row r="289" spans="1:7" x14ac:dyDescent="0.25">
      <c r="A289" s="443" t="s">
        <v>1311</v>
      </c>
      <c r="B289">
        <v>77</v>
      </c>
      <c r="C289">
        <v>16.600000000000001</v>
      </c>
      <c r="D289">
        <v>7</v>
      </c>
      <c r="E289">
        <v>82</v>
      </c>
      <c r="F289">
        <v>14</v>
      </c>
      <c r="G289">
        <v>5.7</v>
      </c>
    </row>
    <row r="290" spans="1:7" x14ac:dyDescent="0.25">
      <c r="A290" s="443" t="s">
        <v>1312</v>
      </c>
      <c r="B290">
        <v>3</v>
      </c>
      <c r="C290">
        <v>2.11</v>
      </c>
      <c r="D290">
        <v>1</v>
      </c>
      <c r="E290">
        <v>0.3</v>
      </c>
      <c r="F290">
        <v>0.49</v>
      </c>
      <c r="G290">
        <v>0.3</v>
      </c>
    </row>
    <row r="291" spans="1:7" x14ac:dyDescent="0.25">
      <c r="A291" s="443" t="s">
        <v>215</v>
      </c>
      <c r="B291">
        <v>40</v>
      </c>
      <c r="C291">
        <v>41</v>
      </c>
      <c r="D291">
        <v>41</v>
      </c>
    </row>
    <row r="292" spans="1:7" x14ac:dyDescent="0.25">
      <c r="A292" s="443" t="s">
        <v>216</v>
      </c>
      <c r="B292">
        <v>35</v>
      </c>
      <c r="C292">
        <v>47</v>
      </c>
      <c r="D292">
        <v>19</v>
      </c>
    </row>
    <row r="293" spans="1:7" x14ac:dyDescent="0.25">
      <c r="A293" s="443" t="s">
        <v>217</v>
      </c>
      <c r="B293">
        <v>3.8</v>
      </c>
      <c r="C293">
        <v>3.74</v>
      </c>
      <c r="D293">
        <v>3</v>
      </c>
    </row>
    <row r="294" spans="1:7" x14ac:dyDescent="0.25">
      <c r="A294" s="443" t="s">
        <v>218</v>
      </c>
      <c r="B294">
        <v>28.9</v>
      </c>
      <c r="C294">
        <v>53</v>
      </c>
      <c r="D294">
        <v>19.899999999999999</v>
      </c>
    </row>
    <row r="295" spans="1:7" x14ac:dyDescent="0.25">
      <c r="A295" s="443" t="s">
        <v>219</v>
      </c>
      <c r="B295">
        <v>6.1</v>
      </c>
      <c r="C295">
        <v>5</v>
      </c>
      <c r="D295">
        <v>3.89</v>
      </c>
    </row>
    <row r="296" spans="1:7" x14ac:dyDescent="0.25">
      <c r="A296" s="443" t="s">
        <v>220</v>
      </c>
      <c r="B296">
        <v>24</v>
      </c>
      <c r="C296">
        <v>56</v>
      </c>
      <c r="D296">
        <v>21</v>
      </c>
    </row>
    <row r="297" spans="1:7" x14ac:dyDescent="0.25">
      <c r="A297" s="443" t="s">
        <v>221</v>
      </c>
      <c r="B297">
        <v>3.75</v>
      </c>
      <c r="C297">
        <v>4.8</v>
      </c>
      <c r="D297">
        <v>2.6</v>
      </c>
    </row>
    <row r="298" spans="1:7" x14ac:dyDescent="0.25">
      <c r="A298" s="443" t="s">
        <v>222</v>
      </c>
      <c r="B298">
        <v>67.2</v>
      </c>
      <c r="C298">
        <v>24</v>
      </c>
      <c r="D298">
        <v>8.4</v>
      </c>
    </row>
    <row r="299" spans="1:7" x14ac:dyDescent="0.25">
      <c r="A299" s="443" t="s">
        <v>223</v>
      </c>
      <c r="B299">
        <v>4.18</v>
      </c>
      <c r="C299">
        <v>2.6</v>
      </c>
      <c r="D299">
        <v>1.58</v>
      </c>
    </row>
    <row r="300" spans="1:7" x14ac:dyDescent="0.25">
      <c r="A300" s="443" t="s">
        <v>224</v>
      </c>
      <c r="B300">
        <v>86</v>
      </c>
      <c r="C300">
        <v>9.6</v>
      </c>
      <c r="D300">
        <v>6</v>
      </c>
    </row>
    <row r="301" spans="1:7" x14ac:dyDescent="0.25">
      <c r="A301" s="443" t="s">
        <v>225</v>
      </c>
      <c r="B301">
        <v>3.44</v>
      </c>
      <c r="C301">
        <v>1.63</v>
      </c>
      <c r="D301">
        <v>1.85</v>
      </c>
    </row>
    <row r="302" spans="1:7" x14ac:dyDescent="0.25">
      <c r="A302" s="443" t="s">
        <v>215</v>
      </c>
      <c r="B302">
        <v>42</v>
      </c>
      <c r="C302">
        <v>41</v>
      </c>
      <c r="D302">
        <v>41</v>
      </c>
    </row>
    <row r="303" spans="1:7" x14ac:dyDescent="0.25">
      <c r="A303" s="443" t="s">
        <v>226</v>
      </c>
      <c r="B303">
        <v>19.399999999999999</v>
      </c>
      <c r="C303">
        <v>55</v>
      </c>
      <c r="D303">
        <v>26.7</v>
      </c>
    </row>
    <row r="304" spans="1:7" x14ac:dyDescent="0.25">
      <c r="A304" s="443" t="s">
        <v>227</v>
      </c>
      <c r="B304">
        <v>4.4000000000000004</v>
      </c>
      <c r="C304">
        <v>3</v>
      </c>
      <c r="D304">
        <v>2.7</v>
      </c>
    </row>
    <row r="305" spans="1:4" x14ac:dyDescent="0.25">
      <c r="A305" s="443" t="s">
        <v>228</v>
      </c>
      <c r="B305">
        <v>61.8</v>
      </c>
      <c r="C305">
        <v>19</v>
      </c>
      <c r="D305">
        <v>19</v>
      </c>
    </row>
    <row r="306" spans="1:4" x14ac:dyDescent="0.25">
      <c r="A306" s="443" t="s">
        <v>229</v>
      </c>
      <c r="B306">
        <v>2.5</v>
      </c>
      <c r="C306">
        <v>2</v>
      </c>
      <c r="D306">
        <v>3</v>
      </c>
    </row>
    <row r="307" spans="1:4" x14ac:dyDescent="0.25">
      <c r="A307" s="443" t="s">
        <v>230</v>
      </c>
      <c r="B307">
        <v>29</v>
      </c>
      <c r="C307">
        <v>45.2</v>
      </c>
      <c r="D307">
        <v>26</v>
      </c>
    </row>
    <row r="308" spans="1:4" x14ac:dyDescent="0.25">
      <c r="A308" s="443" t="s">
        <v>231</v>
      </c>
      <c r="B308">
        <v>3.4</v>
      </c>
      <c r="C308">
        <v>2.7</v>
      </c>
      <c r="D308">
        <v>2</v>
      </c>
    </row>
    <row r="309" spans="1:4" x14ac:dyDescent="0.25">
      <c r="A309" s="443" t="s">
        <v>232</v>
      </c>
      <c r="B309">
        <v>30</v>
      </c>
      <c r="C309">
        <v>60</v>
      </c>
      <c r="D309">
        <v>9</v>
      </c>
    </row>
    <row r="310" spans="1:4" x14ac:dyDescent="0.25">
      <c r="A310" s="443" t="s">
        <v>233</v>
      </c>
      <c r="B310">
        <v>3.5</v>
      </c>
      <c r="C310">
        <v>3.6</v>
      </c>
      <c r="D310">
        <v>3.4</v>
      </c>
    </row>
    <row r="311" spans="1:4" x14ac:dyDescent="0.25">
      <c r="A311" s="443" t="s">
        <v>234</v>
      </c>
      <c r="B311">
        <v>84.2</v>
      </c>
      <c r="C311">
        <v>9</v>
      </c>
      <c r="D311">
        <v>7</v>
      </c>
    </row>
    <row r="312" spans="1:4" x14ac:dyDescent="0.25">
      <c r="A312" s="443" t="s">
        <v>235</v>
      </c>
      <c r="B312">
        <v>22.8</v>
      </c>
      <c r="C312">
        <v>1.3</v>
      </c>
      <c r="D312">
        <v>1.9</v>
      </c>
    </row>
    <row r="313" spans="1:4" x14ac:dyDescent="0.25">
      <c r="A313" s="443" t="s">
        <v>215</v>
      </c>
      <c r="B313">
        <v>45</v>
      </c>
      <c r="C313">
        <v>45</v>
      </c>
      <c r="D313">
        <v>45</v>
      </c>
    </row>
    <row r="314" spans="1:4" x14ac:dyDescent="0.25">
      <c r="A314" s="443" t="s">
        <v>236</v>
      </c>
      <c r="B314">
        <v>26.6</v>
      </c>
      <c r="C314">
        <v>46</v>
      </c>
      <c r="D314">
        <v>27.5</v>
      </c>
    </row>
    <row r="315" spans="1:4" x14ac:dyDescent="0.25">
      <c r="A315" s="443" t="s">
        <v>237</v>
      </c>
      <c r="B315">
        <v>4.2</v>
      </c>
      <c r="C315">
        <v>3.5</v>
      </c>
      <c r="D315">
        <v>2.5</v>
      </c>
    </row>
    <row r="316" spans="1:4" x14ac:dyDescent="0.25">
      <c r="A316" s="443" t="s">
        <v>238</v>
      </c>
      <c r="B316">
        <v>19.899999999999999</v>
      </c>
      <c r="C316">
        <v>60</v>
      </c>
      <c r="D316">
        <v>18.8</v>
      </c>
    </row>
    <row r="317" spans="1:4" x14ac:dyDescent="0.25">
      <c r="A317" s="443" t="s">
        <v>239</v>
      </c>
      <c r="B317">
        <v>4.0999999999999996</v>
      </c>
      <c r="C317">
        <v>5</v>
      </c>
      <c r="D317">
        <v>3.3</v>
      </c>
    </row>
    <row r="318" spans="1:4" x14ac:dyDescent="0.25">
      <c r="A318" s="443" t="s">
        <v>1999</v>
      </c>
      <c r="B318">
        <v>35</v>
      </c>
      <c r="C318">
        <v>55</v>
      </c>
      <c r="D318">
        <v>10</v>
      </c>
    </row>
    <row r="319" spans="1:4" x14ac:dyDescent="0.25">
      <c r="A319" s="443" t="s">
        <v>2000</v>
      </c>
      <c r="B319">
        <v>3</v>
      </c>
      <c r="C319">
        <v>3.9</v>
      </c>
      <c r="D319">
        <v>2</v>
      </c>
    </row>
    <row r="320" spans="1:4" x14ac:dyDescent="0.25">
      <c r="A320" s="443" t="s">
        <v>242</v>
      </c>
      <c r="B320">
        <v>55.8</v>
      </c>
      <c r="C320">
        <v>36</v>
      </c>
      <c r="D320">
        <v>8.1999999999999993</v>
      </c>
    </row>
    <row r="321" spans="1:4" x14ac:dyDescent="0.25">
      <c r="A321" s="443" t="s">
        <v>243</v>
      </c>
      <c r="B321">
        <v>3.8</v>
      </c>
      <c r="C321">
        <v>3.2</v>
      </c>
      <c r="D321">
        <v>2.2000000000000002</v>
      </c>
    </row>
    <row r="322" spans="1:4" x14ac:dyDescent="0.25">
      <c r="A322" s="443" t="s">
        <v>244</v>
      </c>
      <c r="B322">
        <v>18</v>
      </c>
      <c r="C322">
        <v>56</v>
      </c>
      <c r="D322">
        <v>26</v>
      </c>
    </row>
    <row r="323" spans="1:4" x14ac:dyDescent="0.25">
      <c r="A323" s="443" t="s">
        <v>245</v>
      </c>
      <c r="B323">
        <v>4</v>
      </c>
      <c r="C323">
        <v>5</v>
      </c>
      <c r="D323">
        <v>2.7</v>
      </c>
    </row>
    <row r="324" spans="1:4" x14ac:dyDescent="0.25">
      <c r="A324" s="443" t="s">
        <v>215</v>
      </c>
      <c r="B324">
        <v>54</v>
      </c>
      <c r="C324">
        <v>54</v>
      </c>
      <c r="D324">
        <v>53</v>
      </c>
    </row>
    <row r="325" spans="1:4" x14ac:dyDescent="0.25">
      <c r="A325" s="443" t="s">
        <v>254</v>
      </c>
      <c r="B325">
        <v>65</v>
      </c>
      <c r="C325">
        <v>27</v>
      </c>
      <c r="D325">
        <v>9</v>
      </c>
    </row>
    <row r="326" spans="1:4" x14ac:dyDescent="0.25">
      <c r="A326" s="443" t="s">
        <v>255</v>
      </c>
      <c r="B326">
        <v>3</v>
      </c>
      <c r="C326">
        <v>3</v>
      </c>
      <c r="D326">
        <v>2</v>
      </c>
    </row>
    <row r="327" spans="1:4" x14ac:dyDescent="0.25">
      <c r="A327" s="443" t="s">
        <v>256</v>
      </c>
      <c r="B327">
        <v>63.6</v>
      </c>
      <c r="C327">
        <v>15.5</v>
      </c>
      <c r="D327">
        <v>21.6</v>
      </c>
    </row>
    <row r="328" spans="1:4" x14ac:dyDescent="0.25">
      <c r="A328" s="443" t="s">
        <v>257</v>
      </c>
      <c r="B328">
        <v>3.1</v>
      </c>
      <c r="C328">
        <v>2.5</v>
      </c>
      <c r="D328">
        <v>2.2999999999999998</v>
      </c>
    </row>
    <row r="329" spans="1:4" x14ac:dyDescent="0.25">
      <c r="A329" s="443" t="s">
        <v>258</v>
      </c>
      <c r="B329">
        <v>6</v>
      </c>
      <c r="C329">
        <v>4.9000000000000004</v>
      </c>
      <c r="D329">
        <v>4</v>
      </c>
    </row>
    <row r="330" spans="1:4" x14ac:dyDescent="0.25">
      <c r="A330" s="443" t="s">
        <v>259</v>
      </c>
      <c r="B330">
        <v>45</v>
      </c>
      <c r="C330">
        <v>33</v>
      </c>
      <c r="D330">
        <v>22.5</v>
      </c>
    </row>
    <row r="331" spans="1:4" x14ac:dyDescent="0.25">
      <c r="A331" s="443" t="s">
        <v>260</v>
      </c>
      <c r="B331">
        <v>3</v>
      </c>
      <c r="C331">
        <v>4.0999999999999996</v>
      </c>
      <c r="D331">
        <v>4.5</v>
      </c>
    </row>
    <row r="332" spans="1:4" x14ac:dyDescent="0.25">
      <c r="A332" s="443" t="s">
        <v>261</v>
      </c>
      <c r="B332">
        <v>22</v>
      </c>
      <c r="C332">
        <v>61.2</v>
      </c>
      <c r="D332">
        <v>16</v>
      </c>
    </row>
    <row r="333" spans="1:4" x14ac:dyDescent="0.25">
      <c r="A333" s="443" t="s">
        <v>262</v>
      </c>
      <c r="B333">
        <v>5.8</v>
      </c>
      <c r="C333">
        <v>6.9</v>
      </c>
      <c r="D333">
        <v>5.4</v>
      </c>
    </row>
    <row r="334" spans="1:4" x14ac:dyDescent="0.25">
      <c r="A334" s="443" t="s">
        <v>215</v>
      </c>
      <c r="B334">
        <v>52</v>
      </c>
      <c r="C334">
        <v>52</v>
      </c>
      <c r="D334">
        <v>52</v>
      </c>
    </row>
    <row r="335" spans="1:4" x14ac:dyDescent="0.25">
      <c r="A335" s="443" t="s">
        <v>263</v>
      </c>
      <c r="B335">
        <v>65</v>
      </c>
      <c r="C335">
        <v>26</v>
      </c>
      <c r="D335">
        <v>9</v>
      </c>
    </row>
    <row r="336" spans="1:4" x14ac:dyDescent="0.25">
      <c r="A336" s="443" t="s">
        <v>264</v>
      </c>
      <c r="B336">
        <v>2.2999999999999998</v>
      </c>
      <c r="C336">
        <v>2</v>
      </c>
      <c r="D336">
        <v>1.6</v>
      </c>
    </row>
    <row r="337" spans="1:4" x14ac:dyDescent="0.25">
      <c r="A337" s="443" t="s">
        <v>265</v>
      </c>
      <c r="B337">
        <v>36.6</v>
      </c>
      <c r="C337">
        <v>40</v>
      </c>
      <c r="D337">
        <v>23</v>
      </c>
    </row>
    <row r="338" spans="1:4" x14ac:dyDescent="0.25">
      <c r="A338" s="443" t="s">
        <v>266</v>
      </c>
      <c r="B338">
        <v>3.4</v>
      </c>
      <c r="C338">
        <v>3.1</v>
      </c>
      <c r="D338">
        <v>3</v>
      </c>
    </row>
    <row r="339" spans="1:4" x14ac:dyDescent="0.25">
      <c r="A339" s="443" t="s">
        <v>267</v>
      </c>
      <c r="B339">
        <v>70</v>
      </c>
      <c r="C339">
        <v>23</v>
      </c>
      <c r="D339">
        <v>7</v>
      </c>
    </row>
    <row r="340" spans="1:4" x14ac:dyDescent="0.25">
      <c r="A340" s="443" t="s">
        <v>268</v>
      </c>
      <c r="B340">
        <v>3.8</v>
      </c>
      <c r="C340">
        <v>2.5</v>
      </c>
      <c r="D340">
        <v>2</v>
      </c>
    </row>
    <row r="341" spans="1:4" x14ac:dyDescent="0.25">
      <c r="A341" s="443" t="s">
        <v>362</v>
      </c>
      <c r="B341">
        <v>70</v>
      </c>
      <c r="C341">
        <v>16.3</v>
      </c>
      <c r="D341">
        <v>14</v>
      </c>
    </row>
    <row r="342" spans="1:4" x14ac:dyDescent="0.25">
      <c r="A342" s="443" t="s">
        <v>363</v>
      </c>
      <c r="B342">
        <v>2</v>
      </c>
      <c r="C342">
        <v>2.2999999999999998</v>
      </c>
      <c r="D342">
        <v>2</v>
      </c>
    </row>
    <row r="343" spans="1:4" x14ac:dyDescent="0.25">
      <c r="A343" s="443" t="s">
        <v>269</v>
      </c>
      <c r="B343">
        <v>21.8</v>
      </c>
      <c r="C343">
        <v>60</v>
      </c>
      <c r="D343">
        <v>19.100000000000001</v>
      </c>
    </row>
    <row r="344" spans="1:4" x14ac:dyDescent="0.25">
      <c r="A344" s="443" t="s">
        <v>270</v>
      </c>
      <c r="B344">
        <v>3.6</v>
      </c>
      <c r="C344">
        <v>4.2</v>
      </c>
      <c r="D344">
        <v>3.3</v>
      </c>
    </row>
    <row r="345" spans="1:4" x14ac:dyDescent="0.25">
      <c r="A345" s="443" t="s">
        <v>215</v>
      </c>
      <c r="B345">
        <v>47</v>
      </c>
      <c r="C345">
        <v>48</v>
      </c>
      <c r="D345">
        <v>48</v>
      </c>
    </row>
    <row r="346" spans="1:4" x14ac:dyDescent="0.25">
      <c r="A346" s="443" t="s">
        <v>271</v>
      </c>
      <c r="B346">
        <v>67.5</v>
      </c>
      <c r="C346">
        <v>22.3</v>
      </c>
      <c r="D346">
        <v>8.9</v>
      </c>
    </row>
    <row r="347" spans="1:4" x14ac:dyDescent="0.25">
      <c r="A347" s="443" t="s">
        <v>272</v>
      </c>
      <c r="B347">
        <v>2.5</v>
      </c>
      <c r="C347">
        <v>3.8</v>
      </c>
      <c r="D347">
        <v>2</v>
      </c>
    </row>
    <row r="348" spans="1:4" x14ac:dyDescent="0.25">
      <c r="A348" s="443" t="s">
        <v>2001</v>
      </c>
      <c r="B348">
        <v>47.8</v>
      </c>
      <c r="C348">
        <v>35.5</v>
      </c>
      <c r="D348">
        <v>17.399999999999999</v>
      </c>
    </row>
    <row r="349" spans="1:4" x14ac:dyDescent="0.25">
      <c r="A349" s="443" t="s">
        <v>2002</v>
      </c>
      <c r="B349">
        <v>3</v>
      </c>
      <c r="C349">
        <v>4.5999999999999996</v>
      </c>
      <c r="D349">
        <v>2.6</v>
      </c>
    </row>
    <row r="350" spans="1:4" x14ac:dyDescent="0.25">
      <c r="A350" s="443" t="s">
        <v>275</v>
      </c>
      <c r="B350">
        <v>14.4</v>
      </c>
      <c r="C350">
        <v>55</v>
      </c>
      <c r="D350">
        <v>30.2</v>
      </c>
    </row>
    <row r="351" spans="1:4" x14ac:dyDescent="0.25">
      <c r="A351" s="443" t="s">
        <v>276</v>
      </c>
      <c r="B351">
        <v>4.5</v>
      </c>
      <c r="C351">
        <v>5.6</v>
      </c>
      <c r="D351">
        <v>3.4</v>
      </c>
    </row>
    <row r="352" spans="1:4" x14ac:dyDescent="0.25">
      <c r="A352" s="443" t="s">
        <v>277</v>
      </c>
      <c r="B352">
        <v>31.9</v>
      </c>
      <c r="C352">
        <v>52</v>
      </c>
      <c r="D352">
        <v>16</v>
      </c>
    </row>
    <row r="353" spans="1:4" x14ac:dyDescent="0.25">
      <c r="A353" s="443" t="s">
        <v>278</v>
      </c>
      <c r="B353">
        <v>3.6</v>
      </c>
      <c r="C353">
        <v>3.1</v>
      </c>
      <c r="D353">
        <v>3</v>
      </c>
    </row>
    <row r="354" spans="1:4" x14ac:dyDescent="0.25">
      <c r="A354" s="443" t="s">
        <v>279</v>
      </c>
      <c r="B354">
        <v>62.7</v>
      </c>
      <c r="C354">
        <v>27</v>
      </c>
      <c r="D354">
        <v>9.1</v>
      </c>
    </row>
    <row r="355" spans="1:4" x14ac:dyDescent="0.25">
      <c r="A355" s="443" t="s">
        <v>280</v>
      </c>
      <c r="B355">
        <v>3.3</v>
      </c>
      <c r="C355">
        <v>3</v>
      </c>
      <c r="D355">
        <v>1.7</v>
      </c>
    </row>
    <row r="356" spans="1:4" x14ac:dyDescent="0.25">
      <c r="A356" s="443" t="s">
        <v>215</v>
      </c>
      <c r="B356">
        <v>45</v>
      </c>
      <c r="C356">
        <v>45</v>
      </c>
      <c r="D356">
        <v>45</v>
      </c>
    </row>
    <row r="357" spans="1:4" x14ac:dyDescent="0.25">
      <c r="A357" s="443" t="s">
        <v>281</v>
      </c>
      <c r="B357">
        <v>22</v>
      </c>
      <c r="C357">
        <v>55.2</v>
      </c>
      <c r="D357">
        <v>22.5</v>
      </c>
    </row>
    <row r="358" spans="1:4" x14ac:dyDescent="0.25">
      <c r="A358" s="443" t="s">
        <v>282</v>
      </c>
      <c r="B358">
        <v>4.5999999999999996</v>
      </c>
      <c r="C358">
        <v>4.2</v>
      </c>
      <c r="D358">
        <v>1.5</v>
      </c>
    </row>
    <row r="359" spans="1:4" x14ac:dyDescent="0.25">
      <c r="A359" s="443" t="s">
        <v>283</v>
      </c>
      <c r="B359">
        <v>56</v>
      </c>
      <c r="C359">
        <v>31</v>
      </c>
      <c r="D359">
        <v>12</v>
      </c>
    </row>
    <row r="360" spans="1:4" x14ac:dyDescent="0.25">
      <c r="A360" s="443" t="s">
        <v>284</v>
      </c>
      <c r="B360">
        <v>3</v>
      </c>
      <c r="C360">
        <v>3.8</v>
      </c>
      <c r="D360">
        <v>3</v>
      </c>
    </row>
    <row r="361" spans="1:4" x14ac:dyDescent="0.25">
      <c r="A361" s="443" t="s">
        <v>285</v>
      </c>
      <c r="B361">
        <v>33.6</v>
      </c>
      <c r="C361">
        <v>34.200000000000003</v>
      </c>
      <c r="D361">
        <v>32</v>
      </c>
    </row>
    <row r="362" spans="1:4" x14ac:dyDescent="0.25">
      <c r="A362" s="443" t="s">
        <v>364</v>
      </c>
      <c r="B362">
        <v>3.2</v>
      </c>
      <c r="C362">
        <v>3.8</v>
      </c>
      <c r="D362">
        <v>3</v>
      </c>
    </row>
    <row r="363" spans="1:4" x14ac:dyDescent="0.25">
      <c r="A363" s="443" t="s">
        <v>365</v>
      </c>
      <c r="B363">
        <v>48</v>
      </c>
      <c r="C363">
        <v>35</v>
      </c>
      <c r="D363">
        <v>17.5</v>
      </c>
    </row>
    <row r="364" spans="1:4" x14ac:dyDescent="0.25">
      <c r="A364" s="443" t="s">
        <v>366</v>
      </c>
      <c r="B364">
        <v>3</v>
      </c>
      <c r="C364">
        <v>2.8</v>
      </c>
      <c r="D364">
        <v>1.5</v>
      </c>
    </row>
    <row r="365" spans="1:4" x14ac:dyDescent="0.25">
      <c r="A365" s="443" t="s">
        <v>367</v>
      </c>
      <c r="B365">
        <v>18</v>
      </c>
      <c r="C365">
        <v>54</v>
      </c>
      <c r="D365">
        <v>25</v>
      </c>
    </row>
    <row r="366" spans="1:4" x14ac:dyDescent="0.25">
      <c r="A366" s="443" t="s">
        <v>368</v>
      </c>
      <c r="B366">
        <v>4</v>
      </c>
      <c r="C366">
        <v>4</v>
      </c>
      <c r="D366">
        <v>2.5</v>
      </c>
    </row>
    <row r="367" spans="1:4" x14ac:dyDescent="0.25">
      <c r="A367" s="443" t="s">
        <v>215</v>
      </c>
      <c r="B367">
        <v>46</v>
      </c>
      <c r="C367">
        <v>46</v>
      </c>
      <c r="D367">
        <v>46</v>
      </c>
    </row>
    <row r="368" spans="1:4" x14ac:dyDescent="0.25">
      <c r="A368" s="443" t="s">
        <v>286</v>
      </c>
      <c r="B368">
        <v>18</v>
      </c>
      <c r="C368">
        <v>55.4</v>
      </c>
      <c r="D368">
        <v>25</v>
      </c>
    </row>
    <row r="369" spans="1:4" x14ac:dyDescent="0.25">
      <c r="A369" s="443" t="s">
        <v>287</v>
      </c>
      <c r="B369">
        <v>3.5</v>
      </c>
      <c r="C369">
        <v>4.5999999999999996</v>
      </c>
      <c r="D369">
        <v>2</v>
      </c>
    </row>
    <row r="370" spans="1:4" x14ac:dyDescent="0.25">
      <c r="A370" s="443" t="s">
        <v>288</v>
      </c>
      <c r="B370">
        <v>20</v>
      </c>
      <c r="C370">
        <v>65</v>
      </c>
      <c r="D370">
        <v>15</v>
      </c>
    </row>
    <row r="371" spans="1:4" x14ac:dyDescent="0.25">
      <c r="A371" s="443" t="s">
        <v>289</v>
      </c>
      <c r="B371">
        <v>3.8</v>
      </c>
      <c r="C371">
        <v>5</v>
      </c>
      <c r="D371">
        <v>3</v>
      </c>
    </row>
    <row r="372" spans="1:4" x14ac:dyDescent="0.25">
      <c r="A372" s="443" t="s">
        <v>290</v>
      </c>
      <c r="B372">
        <v>32.799999999999997</v>
      </c>
      <c r="C372">
        <v>33.5</v>
      </c>
      <c r="D372">
        <v>32.799999999999997</v>
      </c>
    </row>
    <row r="373" spans="1:4" x14ac:dyDescent="0.25">
      <c r="A373" s="443" t="s">
        <v>291</v>
      </c>
      <c r="B373">
        <v>3.2</v>
      </c>
      <c r="C373">
        <v>3.5</v>
      </c>
      <c r="D373">
        <v>2.8</v>
      </c>
    </row>
    <row r="374" spans="1:4" x14ac:dyDescent="0.25">
      <c r="A374" s="443" t="s">
        <v>292</v>
      </c>
      <c r="B374">
        <v>31.2</v>
      </c>
      <c r="C374">
        <v>54</v>
      </c>
      <c r="D374">
        <v>14.9</v>
      </c>
    </row>
    <row r="375" spans="1:4" x14ac:dyDescent="0.25">
      <c r="A375" s="443" t="s">
        <v>293</v>
      </c>
      <c r="B375">
        <v>4.2</v>
      </c>
      <c r="C375">
        <v>4</v>
      </c>
      <c r="D375">
        <v>2.4</v>
      </c>
    </row>
    <row r="376" spans="1:4" x14ac:dyDescent="0.25">
      <c r="A376" s="443" t="s">
        <v>370</v>
      </c>
      <c r="B376">
        <v>47.2</v>
      </c>
      <c r="C376">
        <v>35</v>
      </c>
      <c r="D376">
        <v>17.5</v>
      </c>
    </row>
    <row r="377" spans="1:4" x14ac:dyDescent="0.25">
      <c r="A377" s="443" t="s">
        <v>369</v>
      </c>
      <c r="B377">
        <v>3.8</v>
      </c>
      <c r="C377">
        <v>3</v>
      </c>
      <c r="D377">
        <v>2.5</v>
      </c>
    </row>
    <row r="378" spans="1:4" x14ac:dyDescent="0.25">
      <c r="A378" s="443" t="s">
        <v>215</v>
      </c>
      <c r="B378">
        <v>45</v>
      </c>
      <c r="C378">
        <v>45</v>
      </c>
      <c r="D378">
        <v>43</v>
      </c>
    </row>
    <row r="379" spans="1:4" x14ac:dyDescent="0.25">
      <c r="A379" s="443" t="s">
        <v>294</v>
      </c>
      <c r="B379">
        <v>94</v>
      </c>
      <c r="C379">
        <v>3</v>
      </c>
      <c r="D379">
        <v>2</v>
      </c>
    </row>
    <row r="380" spans="1:4" x14ac:dyDescent="0.25">
      <c r="A380" s="443" t="s">
        <v>295</v>
      </c>
      <c r="B380">
        <v>3</v>
      </c>
      <c r="C380">
        <v>1.8</v>
      </c>
      <c r="D380">
        <v>1.37</v>
      </c>
    </row>
    <row r="381" spans="1:4" x14ac:dyDescent="0.25">
      <c r="A381" s="443" t="s">
        <v>296</v>
      </c>
      <c r="B381">
        <v>18</v>
      </c>
      <c r="C381">
        <v>54</v>
      </c>
      <c r="D381">
        <v>25</v>
      </c>
    </row>
    <row r="382" spans="1:4" x14ac:dyDescent="0.25">
      <c r="A382" s="443" t="s">
        <v>297</v>
      </c>
      <c r="B382">
        <v>4</v>
      </c>
      <c r="C382">
        <v>5</v>
      </c>
      <c r="D382">
        <v>3</v>
      </c>
    </row>
    <row r="383" spans="1:4" x14ac:dyDescent="0.25">
      <c r="A383" s="443" t="s">
        <v>298</v>
      </c>
      <c r="B383">
        <v>55.4</v>
      </c>
      <c r="C383">
        <v>38</v>
      </c>
      <c r="D383">
        <v>6</v>
      </c>
    </row>
    <row r="384" spans="1:4" x14ac:dyDescent="0.25">
      <c r="A384" s="443" t="s">
        <v>299</v>
      </c>
      <c r="B384">
        <v>3.15</v>
      </c>
      <c r="C384">
        <v>3.6</v>
      </c>
      <c r="D384">
        <v>1.5</v>
      </c>
    </row>
    <row r="385" spans="1:4" x14ac:dyDescent="0.25">
      <c r="A385" s="443" t="s">
        <v>300</v>
      </c>
      <c r="B385">
        <v>48.9</v>
      </c>
      <c r="C385">
        <v>35</v>
      </c>
      <c r="D385">
        <v>15.9</v>
      </c>
    </row>
    <row r="386" spans="1:4" x14ac:dyDescent="0.25">
      <c r="A386" s="443" t="s">
        <v>301</v>
      </c>
      <c r="B386">
        <v>2.9</v>
      </c>
      <c r="C386">
        <v>2.61</v>
      </c>
      <c r="D386">
        <v>2.2999999999999998</v>
      </c>
    </row>
    <row r="387" spans="1:4" x14ac:dyDescent="0.25">
      <c r="A387" s="443" t="s">
        <v>371</v>
      </c>
      <c r="B387">
        <v>24</v>
      </c>
      <c r="C387">
        <v>53</v>
      </c>
      <c r="D387">
        <v>23</v>
      </c>
    </row>
    <row r="388" spans="1:4" x14ac:dyDescent="0.25">
      <c r="A388" s="443" t="s">
        <v>372</v>
      </c>
      <c r="B388">
        <v>4</v>
      </c>
      <c r="C388">
        <v>5</v>
      </c>
      <c r="D388">
        <v>3.92</v>
      </c>
    </row>
    <row r="389" spans="1:4" x14ac:dyDescent="0.25">
      <c r="A389" s="443" t="s">
        <v>215</v>
      </c>
      <c r="B389">
        <v>38</v>
      </c>
      <c r="C389">
        <v>38</v>
      </c>
      <c r="D389">
        <v>38</v>
      </c>
    </row>
    <row r="390" spans="1:4" x14ac:dyDescent="0.25">
      <c r="A390" s="443" t="s">
        <v>302</v>
      </c>
      <c r="B390">
        <v>61.5</v>
      </c>
      <c r="C390">
        <v>26.6</v>
      </c>
      <c r="D390">
        <v>12</v>
      </c>
    </row>
    <row r="391" spans="1:4" x14ac:dyDescent="0.25">
      <c r="A391" s="443" t="s">
        <v>303</v>
      </c>
      <c r="B391">
        <v>3.5</v>
      </c>
      <c r="C391">
        <v>3.51</v>
      </c>
      <c r="D391">
        <v>2</v>
      </c>
    </row>
    <row r="392" spans="1:4" x14ac:dyDescent="0.25">
      <c r="A392" s="443" t="s">
        <v>304</v>
      </c>
      <c r="B392">
        <v>38.799999999999997</v>
      </c>
      <c r="C392">
        <v>39.6</v>
      </c>
      <c r="D392">
        <v>22</v>
      </c>
    </row>
    <row r="393" spans="1:4" x14ac:dyDescent="0.25">
      <c r="A393" s="443" t="s">
        <v>305</v>
      </c>
      <c r="B393">
        <v>2.5</v>
      </c>
      <c r="C393">
        <v>2.4500000000000002</v>
      </c>
      <c r="D393">
        <v>2</v>
      </c>
    </row>
    <row r="394" spans="1:4" x14ac:dyDescent="0.25">
      <c r="A394" s="443" t="s">
        <v>306</v>
      </c>
      <c r="B394">
        <v>45.5</v>
      </c>
      <c r="C394">
        <v>38.5</v>
      </c>
      <c r="D394">
        <v>16.5</v>
      </c>
    </row>
    <row r="395" spans="1:4" x14ac:dyDescent="0.25">
      <c r="A395" s="443" t="s">
        <v>307</v>
      </c>
      <c r="B395">
        <v>4.5</v>
      </c>
      <c r="C395">
        <v>2.95</v>
      </c>
      <c r="D395">
        <v>3.5</v>
      </c>
    </row>
    <row r="396" spans="1:4" x14ac:dyDescent="0.25">
      <c r="A396" s="443" t="s">
        <v>308</v>
      </c>
      <c r="B396">
        <v>26.9</v>
      </c>
      <c r="C396">
        <v>54</v>
      </c>
      <c r="D396">
        <v>19.600000000000001</v>
      </c>
    </row>
    <row r="397" spans="1:4" x14ac:dyDescent="0.25">
      <c r="A397" s="443" t="s">
        <v>309</v>
      </c>
      <c r="B397">
        <v>2.86</v>
      </c>
      <c r="C397">
        <v>3.43</v>
      </c>
      <c r="D397">
        <v>2.7</v>
      </c>
    </row>
    <row r="398" spans="1:4" x14ac:dyDescent="0.25">
      <c r="A398" s="443" t="s">
        <v>310</v>
      </c>
      <c r="B398">
        <v>22.9</v>
      </c>
      <c r="C398">
        <v>56</v>
      </c>
      <c r="D398">
        <v>21</v>
      </c>
    </row>
    <row r="399" spans="1:4" x14ac:dyDescent="0.25">
      <c r="A399" s="443" t="s">
        <v>311</v>
      </c>
      <c r="B399">
        <v>3.44</v>
      </c>
      <c r="C399">
        <v>4.75</v>
      </c>
      <c r="D399">
        <v>3</v>
      </c>
    </row>
    <row r="400" spans="1:4" x14ac:dyDescent="0.25">
      <c r="A400" s="443" t="s">
        <v>215</v>
      </c>
      <c r="B400">
        <v>34</v>
      </c>
      <c r="C400">
        <v>34</v>
      </c>
      <c r="D400">
        <v>34</v>
      </c>
    </row>
    <row r="401" spans="1:4" x14ac:dyDescent="0.25">
      <c r="A401" s="443" t="s">
        <v>1313</v>
      </c>
      <c r="B401">
        <v>22.9</v>
      </c>
      <c r="C401">
        <v>56.8</v>
      </c>
      <c r="D401">
        <v>20</v>
      </c>
    </row>
    <row r="402" spans="1:4" x14ac:dyDescent="0.25">
      <c r="A402" s="443" t="s">
        <v>1314</v>
      </c>
      <c r="B402">
        <v>6.47</v>
      </c>
      <c r="C402">
        <v>6.59</v>
      </c>
      <c r="D402">
        <v>4.26</v>
      </c>
    </row>
    <row r="403" spans="1:4" x14ac:dyDescent="0.25">
      <c r="A403" s="443" t="s">
        <v>1315</v>
      </c>
      <c r="B403">
        <v>32.1</v>
      </c>
      <c r="C403">
        <v>39.200000000000003</v>
      </c>
      <c r="D403">
        <v>28.76</v>
      </c>
    </row>
    <row r="404" spans="1:4" x14ac:dyDescent="0.25">
      <c r="A404" s="443" t="s">
        <v>1316</v>
      </c>
      <c r="B404">
        <v>3.32</v>
      </c>
      <c r="C404">
        <v>3.83</v>
      </c>
      <c r="D404">
        <v>3.93</v>
      </c>
    </row>
    <row r="405" spans="1:4" x14ac:dyDescent="0.25">
      <c r="A405" s="443" t="s">
        <v>1317</v>
      </c>
      <c r="B405">
        <v>74.900000000000006</v>
      </c>
      <c r="C405">
        <v>16.5</v>
      </c>
      <c r="D405">
        <v>8.2799999999999994</v>
      </c>
    </row>
    <row r="406" spans="1:4" x14ac:dyDescent="0.25">
      <c r="A406" s="443" t="s">
        <v>1318</v>
      </c>
      <c r="B406">
        <v>4.34</v>
      </c>
      <c r="C406">
        <v>4.26</v>
      </c>
      <c r="D406">
        <v>3.15</v>
      </c>
    </row>
    <row r="407" spans="1:4" x14ac:dyDescent="0.25">
      <c r="A407" s="443" t="s">
        <v>1319</v>
      </c>
      <c r="B407">
        <v>35</v>
      </c>
      <c r="C407">
        <v>47</v>
      </c>
      <c r="D407">
        <v>17.82</v>
      </c>
    </row>
    <row r="408" spans="1:4" x14ac:dyDescent="0.25">
      <c r="A408" s="443" t="s">
        <v>1320</v>
      </c>
      <c r="B408">
        <v>3.67</v>
      </c>
      <c r="C408">
        <v>3.92</v>
      </c>
      <c r="D408">
        <v>2.5099999999999998</v>
      </c>
    </row>
    <row r="409" spans="1:4" x14ac:dyDescent="0.25">
      <c r="A409" s="443" t="s">
        <v>1321</v>
      </c>
      <c r="B409">
        <v>18.2</v>
      </c>
      <c r="C409">
        <v>51.5</v>
      </c>
      <c r="D409">
        <v>30.4</v>
      </c>
    </row>
    <row r="410" spans="1:4" x14ac:dyDescent="0.25">
      <c r="A410" s="443" t="s">
        <v>1322</v>
      </c>
      <c r="B410">
        <v>6.01</v>
      </c>
      <c r="C410">
        <v>5.5</v>
      </c>
      <c r="D410">
        <v>3.93</v>
      </c>
    </row>
    <row r="411" spans="1:4" x14ac:dyDescent="0.25">
      <c r="A411" s="443" t="s">
        <v>215</v>
      </c>
      <c r="B411">
        <v>59</v>
      </c>
      <c r="C411">
        <v>59</v>
      </c>
      <c r="D411">
        <v>59</v>
      </c>
    </row>
    <row r="412" spans="1:4" x14ac:dyDescent="0.25">
      <c r="A412" s="443" t="s">
        <v>1323</v>
      </c>
      <c r="B412">
        <v>55</v>
      </c>
      <c r="C412">
        <v>32.6</v>
      </c>
      <c r="D412">
        <v>12</v>
      </c>
    </row>
    <row r="413" spans="1:4" x14ac:dyDescent="0.25">
      <c r="A413" s="443" t="s">
        <v>1324</v>
      </c>
      <c r="B413">
        <v>2.2000000000000002</v>
      </c>
      <c r="C413">
        <v>3.6</v>
      </c>
      <c r="D413">
        <v>2</v>
      </c>
    </row>
    <row r="414" spans="1:4" x14ac:dyDescent="0.25">
      <c r="A414" s="443" t="s">
        <v>215</v>
      </c>
      <c r="B414">
        <v>56</v>
      </c>
      <c r="C414">
        <v>56</v>
      </c>
      <c r="D414">
        <v>56</v>
      </c>
    </row>
    <row r="415" spans="1:4" x14ac:dyDescent="0.25">
      <c r="A415" s="443" t="s">
        <v>1325</v>
      </c>
      <c r="B415">
        <v>53.3</v>
      </c>
      <c r="C415">
        <v>35</v>
      </c>
      <c r="D415">
        <v>12.5</v>
      </c>
    </row>
    <row r="416" spans="1:4" x14ac:dyDescent="0.25">
      <c r="A416" s="443" t="s">
        <v>1326</v>
      </c>
      <c r="B416">
        <v>2.5</v>
      </c>
      <c r="C416">
        <v>2.8</v>
      </c>
      <c r="D416">
        <v>2.4</v>
      </c>
    </row>
    <row r="417" spans="1:4" x14ac:dyDescent="0.25">
      <c r="A417" s="443" t="s">
        <v>215</v>
      </c>
      <c r="B417">
        <v>56</v>
      </c>
      <c r="C417">
        <v>56</v>
      </c>
      <c r="D417">
        <v>56</v>
      </c>
    </row>
    <row r="418" spans="1:4" x14ac:dyDescent="0.25">
      <c r="A418" s="443" t="s">
        <v>1327</v>
      </c>
      <c r="B418">
        <v>37.5</v>
      </c>
      <c r="C418">
        <v>42</v>
      </c>
      <c r="D418">
        <v>20</v>
      </c>
    </row>
    <row r="419" spans="1:4" x14ac:dyDescent="0.25">
      <c r="A419" s="443" t="s">
        <v>1328</v>
      </c>
      <c r="B419">
        <v>3.3</v>
      </c>
      <c r="C419">
        <v>3.2</v>
      </c>
      <c r="D419">
        <v>3.1</v>
      </c>
    </row>
    <row r="420" spans="1:4" x14ac:dyDescent="0.25">
      <c r="A420" s="443" t="s">
        <v>215</v>
      </c>
      <c r="B420">
        <v>54</v>
      </c>
      <c r="C420">
        <v>54</v>
      </c>
      <c r="D420">
        <v>54</v>
      </c>
    </row>
    <row r="421" spans="1:4" x14ac:dyDescent="0.25">
      <c r="A421" s="443" t="s">
        <v>1329</v>
      </c>
      <c r="B421">
        <v>70.7</v>
      </c>
      <c r="C421">
        <v>20.8</v>
      </c>
      <c r="D421">
        <v>8</v>
      </c>
    </row>
    <row r="422" spans="1:4" x14ac:dyDescent="0.25">
      <c r="A422" s="443" t="s">
        <v>1330</v>
      </c>
      <c r="B422">
        <v>2</v>
      </c>
      <c r="C422">
        <v>2.2000000000000002</v>
      </c>
      <c r="D422">
        <v>1.8</v>
      </c>
    </row>
    <row r="423" spans="1:4" x14ac:dyDescent="0.25">
      <c r="A423" s="443" t="s">
        <v>215</v>
      </c>
      <c r="B423">
        <v>55</v>
      </c>
      <c r="C423">
        <v>55</v>
      </c>
      <c r="D423">
        <v>55</v>
      </c>
    </row>
    <row r="424" spans="1:4" x14ac:dyDescent="0.25">
      <c r="A424" s="443" t="s">
        <v>1331</v>
      </c>
      <c r="B424">
        <v>54.3</v>
      </c>
      <c r="C424">
        <v>27</v>
      </c>
      <c r="D424">
        <v>18</v>
      </c>
    </row>
    <row r="425" spans="1:4" x14ac:dyDescent="0.25">
      <c r="A425" s="443" t="s">
        <v>1332</v>
      </c>
      <c r="B425">
        <v>2.7</v>
      </c>
      <c r="C425">
        <v>3</v>
      </c>
      <c r="D425">
        <v>2.6</v>
      </c>
    </row>
    <row r="426" spans="1:4" x14ac:dyDescent="0.25">
      <c r="A426" s="443" t="s">
        <v>215</v>
      </c>
      <c r="B426">
        <v>49</v>
      </c>
      <c r="C426">
        <v>49</v>
      </c>
      <c r="D426">
        <v>49</v>
      </c>
    </row>
    <row r="427" spans="1:4" x14ac:dyDescent="0.25">
      <c r="A427" s="443" t="s">
        <v>1333</v>
      </c>
      <c r="B427">
        <v>65</v>
      </c>
      <c r="C427">
        <v>22.5</v>
      </c>
      <c r="D427">
        <v>12</v>
      </c>
    </row>
    <row r="428" spans="1:4" x14ac:dyDescent="0.25">
      <c r="A428" s="443" t="s">
        <v>1334</v>
      </c>
      <c r="B428">
        <v>4</v>
      </c>
      <c r="C428">
        <v>2.5</v>
      </c>
      <c r="D428">
        <v>2.2000000000000002</v>
      </c>
    </row>
    <row r="429" spans="1:4" x14ac:dyDescent="0.25">
      <c r="A429" s="443" t="s">
        <v>215</v>
      </c>
      <c r="B429">
        <v>45</v>
      </c>
      <c r="C429">
        <v>45</v>
      </c>
      <c r="D429">
        <v>45</v>
      </c>
    </row>
    <row r="430" spans="1:4" x14ac:dyDescent="0.25">
      <c r="A430" s="443" t="s">
        <v>1335</v>
      </c>
      <c r="B430">
        <v>37.5</v>
      </c>
      <c r="C430">
        <v>41.3</v>
      </c>
      <c r="D430">
        <v>21</v>
      </c>
    </row>
    <row r="431" spans="1:4" x14ac:dyDescent="0.25">
      <c r="A431" s="443" t="s">
        <v>1336</v>
      </c>
      <c r="B431">
        <v>3.3</v>
      </c>
      <c r="C431">
        <v>3.3</v>
      </c>
      <c r="D431">
        <v>3</v>
      </c>
    </row>
    <row r="432" spans="1:4" x14ac:dyDescent="0.25">
      <c r="A432" s="443" t="s">
        <v>215</v>
      </c>
      <c r="B432">
        <v>46</v>
      </c>
      <c r="C432">
        <v>46</v>
      </c>
      <c r="D432">
        <v>46</v>
      </c>
    </row>
    <row r="433" spans="1:4" x14ac:dyDescent="0.25">
      <c r="A433" s="443" t="s">
        <v>1337</v>
      </c>
      <c r="B433">
        <v>18</v>
      </c>
      <c r="C433">
        <v>59</v>
      </c>
      <c r="D433">
        <v>22.3</v>
      </c>
    </row>
    <row r="434" spans="1:4" x14ac:dyDescent="0.25">
      <c r="A434" s="443" t="s">
        <v>1338</v>
      </c>
      <c r="B434">
        <v>4.5</v>
      </c>
      <c r="C434">
        <v>4.5</v>
      </c>
      <c r="D434">
        <v>4</v>
      </c>
    </row>
    <row r="435" spans="1:4" x14ac:dyDescent="0.25">
      <c r="A435" s="443" t="s">
        <v>215</v>
      </c>
      <c r="B435">
        <v>41</v>
      </c>
      <c r="C435">
        <v>41</v>
      </c>
      <c r="D435">
        <v>41</v>
      </c>
    </row>
    <row r="436" spans="1:4" x14ac:dyDescent="0.25">
      <c r="A436" s="443" t="s">
        <v>1339</v>
      </c>
      <c r="B436">
        <v>48</v>
      </c>
      <c r="C436">
        <v>42.2</v>
      </c>
      <c r="D436">
        <v>8</v>
      </c>
    </row>
    <row r="437" spans="1:4" x14ac:dyDescent="0.25">
      <c r="A437" s="443" t="s">
        <v>1340</v>
      </c>
      <c r="B437">
        <v>2.7</v>
      </c>
      <c r="C437">
        <v>4.5</v>
      </c>
      <c r="D437">
        <v>2.2000000000000002</v>
      </c>
    </row>
    <row r="438" spans="1:4" x14ac:dyDescent="0.25">
      <c r="A438" s="443" t="s">
        <v>215</v>
      </c>
      <c r="B438">
        <v>44</v>
      </c>
      <c r="C438">
        <v>44</v>
      </c>
      <c r="D438">
        <v>44</v>
      </c>
    </row>
    <row r="439" spans="1:4" x14ac:dyDescent="0.25">
      <c r="A439" s="443" t="s">
        <v>1341</v>
      </c>
      <c r="B439">
        <v>44.5</v>
      </c>
      <c r="C439">
        <v>32</v>
      </c>
      <c r="D439">
        <v>23.2</v>
      </c>
    </row>
    <row r="440" spans="1:4" x14ac:dyDescent="0.25">
      <c r="A440" s="443" t="s">
        <v>1342</v>
      </c>
      <c r="B440">
        <v>4.5</v>
      </c>
      <c r="C440">
        <v>5.0999999999999996</v>
      </c>
      <c r="D440">
        <v>5.2</v>
      </c>
    </row>
    <row r="441" spans="1:4" x14ac:dyDescent="0.25">
      <c r="A441" s="443" t="s">
        <v>215</v>
      </c>
      <c r="B441">
        <v>44</v>
      </c>
      <c r="C441">
        <v>44</v>
      </c>
      <c r="D441">
        <v>44</v>
      </c>
    </row>
    <row r="442" spans="1:4" x14ac:dyDescent="0.25">
      <c r="A442" s="443" t="s">
        <v>1343</v>
      </c>
      <c r="B442">
        <v>67</v>
      </c>
      <c r="C442">
        <v>21</v>
      </c>
      <c r="D442">
        <v>12</v>
      </c>
    </row>
    <row r="443" spans="1:4" x14ac:dyDescent="0.25">
      <c r="A443" s="443" t="s">
        <v>1344</v>
      </c>
      <c r="B443">
        <v>4</v>
      </c>
      <c r="C443">
        <v>3</v>
      </c>
      <c r="D443">
        <v>3</v>
      </c>
    </row>
    <row r="444" spans="1:4" x14ac:dyDescent="0.25">
      <c r="A444" s="443" t="s">
        <v>215</v>
      </c>
      <c r="B444">
        <v>54</v>
      </c>
      <c r="C444">
        <v>54</v>
      </c>
      <c r="D444">
        <v>54</v>
      </c>
    </row>
    <row r="445" spans="1:4" x14ac:dyDescent="0.25">
      <c r="A445" s="443" t="s">
        <v>1345</v>
      </c>
      <c r="B445">
        <v>31.8</v>
      </c>
      <c r="C445">
        <v>31.6</v>
      </c>
      <c r="D445">
        <v>33</v>
      </c>
    </row>
    <row r="446" spans="1:4" x14ac:dyDescent="0.25">
      <c r="A446" s="443" t="s">
        <v>1346</v>
      </c>
      <c r="B446">
        <v>6</v>
      </c>
      <c r="C446">
        <v>5.5</v>
      </c>
      <c r="D446">
        <v>5</v>
      </c>
    </row>
    <row r="447" spans="1:4" x14ac:dyDescent="0.25">
      <c r="A447" s="443" t="s">
        <v>215</v>
      </c>
      <c r="B447">
        <v>54</v>
      </c>
      <c r="C447">
        <v>54</v>
      </c>
      <c r="D447">
        <v>54</v>
      </c>
    </row>
    <row r="448" spans="1:4" x14ac:dyDescent="0.25">
      <c r="A448" s="443" t="s">
        <v>1347</v>
      </c>
      <c r="B448">
        <v>35.5</v>
      </c>
      <c r="C448">
        <v>54.9</v>
      </c>
      <c r="D448">
        <v>8.8000000000000007</v>
      </c>
    </row>
    <row r="449" spans="1:4" x14ac:dyDescent="0.25">
      <c r="A449" s="443" t="s">
        <v>1348</v>
      </c>
      <c r="B449">
        <v>6.5</v>
      </c>
      <c r="C449">
        <v>4.9000000000000004</v>
      </c>
      <c r="D449">
        <v>1.6</v>
      </c>
    </row>
    <row r="450" spans="1:4" x14ac:dyDescent="0.25">
      <c r="A450" s="443" t="s">
        <v>215</v>
      </c>
      <c r="B450">
        <v>54</v>
      </c>
      <c r="C450">
        <v>54</v>
      </c>
      <c r="D450">
        <v>54</v>
      </c>
    </row>
    <row r="451" spans="1:4" x14ac:dyDescent="0.25">
      <c r="A451" s="443" t="s">
        <v>1349</v>
      </c>
      <c r="B451">
        <v>12.2</v>
      </c>
      <c r="C451">
        <v>56</v>
      </c>
      <c r="D451">
        <v>30</v>
      </c>
    </row>
    <row r="452" spans="1:4" x14ac:dyDescent="0.25">
      <c r="A452" s="443" t="s">
        <v>1350</v>
      </c>
      <c r="B452">
        <v>3.8</v>
      </c>
      <c r="C452">
        <v>6</v>
      </c>
      <c r="D452">
        <v>4</v>
      </c>
    </row>
    <row r="453" spans="1:4" x14ac:dyDescent="0.25">
      <c r="A453" s="443" t="s">
        <v>215</v>
      </c>
      <c r="B453">
        <v>54</v>
      </c>
      <c r="C453">
        <v>54</v>
      </c>
      <c r="D453">
        <v>54</v>
      </c>
    </row>
    <row r="454" spans="1:4" x14ac:dyDescent="0.25">
      <c r="A454" s="443" t="s">
        <v>1351</v>
      </c>
      <c r="B454">
        <v>78</v>
      </c>
      <c r="C454">
        <v>12.1</v>
      </c>
      <c r="D454">
        <v>10</v>
      </c>
    </row>
    <row r="455" spans="1:4" x14ac:dyDescent="0.25">
      <c r="A455" s="443" t="s">
        <v>1352</v>
      </c>
      <c r="B455">
        <v>2</v>
      </c>
      <c r="C455">
        <v>2</v>
      </c>
      <c r="D455">
        <v>1.3</v>
      </c>
    </row>
    <row r="456" spans="1:4" x14ac:dyDescent="0.25">
      <c r="A456" s="443" t="s">
        <v>215</v>
      </c>
      <c r="B456">
        <v>53</v>
      </c>
      <c r="C456">
        <v>53</v>
      </c>
      <c r="D456">
        <v>53</v>
      </c>
    </row>
    <row r="457" spans="1:4" x14ac:dyDescent="0.25">
      <c r="A457" s="443" t="s">
        <v>1353</v>
      </c>
      <c r="B457">
        <v>57.7</v>
      </c>
      <c r="C457">
        <v>31</v>
      </c>
      <c r="D457">
        <v>11.3</v>
      </c>
    </row>
    <row r="458" spans="1:4" x14ac:dyDescent="0.25">
      <c r="A458" s="443" t="s">
        <v>1354</v>
      </c>
      <c r="B458">
        <v>3.3</v>
      </c>
      <c r="C458">
        <v>3</v>
      </c>
      <c r="D458">
        <v>1.7</v>
      </c>
    </row>
    <row r="459" spans="1:4" x14ac:dyDescent="0.25">
      <c r="A459" s="443" t="s">
        <v>215</v>
      </c>
      <c r="B459">
        <v>54</v>
      </c>
      <c r="C459">
        <v>54</v>
      </c>
      <c r="D459">
        <v>54</v>
      </c>
    </row>
    <row r="460" spans="1:4" x14ac:dyDescent="0.25">
      <c r="A460" s="443" t="s">
        <v>1355</v>
      </c>
      <c r="B460">
        <v>18</v>
      </c>
      <c r="C460">
        <v>60</v>
      </c>
      <c r="D460">
        <v>21.6</v>
      </c>
    </row>
    <row r="461" spans="1:4" x14ac:dyDescent="0.25">
      <c r="A461" s="443" t="s">
        <v>1356</v>
      </c>
      <c r="B461">
        <v>4.9000000000000004</v>
      </c>
      <c r="C461">
        <v>4.3</v>
      </c>
      <c r="D461">
        <v>2.2999999999999998</v>
      </c>
    </row>
    <row r="462" spans="1:4" x14ac:dyDescent="0.25">
      <c r="A462" s="443" t="s">
        <v>215</v>
      </c>
      <c r="B462">
        <v>47</v>
      </c>
      <c r="C462">
        <v>47</v>
      </c>
      <c r="D462">
        <v>48</v>
      </c>
    </row>
    <row r="463" spans="1:4" x14ac:dyDescent="0.25">
      <c r="A463" s="443" t="s">
        <v>1357</v>
      </c>
      <c r="B463">
        <v>18</v>
      </c>
      <c r="C463">
        <v>60.1</v>
      </c>
      <c r="D463">
        <v>21</v>
      </c>
    </row>
    <row r="464" spans="1:4" x14ac:dyDescent="0.25">
      <c r="A464" s="443" t="s">
        <v>1358</v>
      </c>
      <c r="B464">
        <v>6</v>
      </c>
      <c r="C464">
        <v>4.9000000000000004</v>
      </c>
      <c r="D464">
        <v>4</v>
      </c>
    </row>
    <row r="465" spans="1:4" x14ac:dyDescent="0.25">
      <c r="A465" s="443" t="s">
        <v>215</v>
      </c>
      <c r="B465">
        <v>47</v>
      </c>
      <c r="C465">
        <v>47</v>
      </c>
      <c r="D465">
        <v>47</v>
      </c>
    </row>
    <row r="466" spans="1:4" x14ac:dyDescent="0.25">
      <c r="A466" s="443" t="s">
        <v>1359</v>
      </c>
      <c r="B466">
        <v>82.2</v>
      </c>
      <c r="C466">
        <v>10.4</v>
      </c>
      <c r="D466">
        <v>6.1</v>
      </c>
    </row>
    <row r="467" spans="1:4" x14ac:dyDescent="0.25">
      <c r="A467" s="443" t="s">
        <v>1360</v>
      </c>
      <c r="B467">
        <v>3.2</v>
      </c>
      <c r="C467">
        <v>2.4</v>
      </c>
      <c r="D467">
        <v>1.3</v>
      </c>
    </row>
    <row r="468" spans="1:4" x14ac:dyDescent="0.25">
      <c r="A468" s="443" t="s">
        <v>215</v>
      </c>
      <c r="B468">
        <v>48</v>
      </c>
      <c r="C468">
        <v>48</v>
      </c>
      <c r="D468">
        <v>48</v>
      </c>
    </row>
    <row r="469" spans="1:4" x14ac:dyDescent="0.25">
      <c r="A469" s="443" t="s">
        <v>1361</v>
      </c>
      <c r="B469">
        <v>83</v>
      </c>
      <c r="C469">
        <v>12.9</v>
      </c>
      <c r="D469">
        <v>4</v>
      </c>
    </row>
    <row r="470" spans="1:4" x14ac:dyDescent="0.25">
      <c r="A470" s="443" t="s">
        <v>1362</v>
      </c>
      <c r="B470">
        <v>2</v>
      </c>
      <c r="C470">
        <v>2.1</v>
      </c>
      <c r="D470">
        <v>1.1000000000000001</v>
      </c>
    </row>
    <row r="471" spans="1:4" x14ac:dyDescent="0.25">
      <c r="A471" s="443" t="s">
        <v>215</v>
      </c>
      <c r="B471">
        <v>47</v>
      </c>
      <c r="C471">
        <v>47</v>
      </c>
      <c r="D471">
        <v>48</v>
      </c>
    </row>
    <row r="472" spans="1:4" x14ac:dyDescent="0.25">
      <c r="A472" s="443" t="s">
        <v>1363</v>
      </c>
      <c r="B472">
        <v>58.8</v>
      </c>
      <c r="C472">
        <v>27</v>
      </c>
      <c r="D472">
        <v>13</v>
      </c>
    </row>
    <row r="473" spans="1:4" x14ac:dyDescent="0.25">
      <c r="A473" s="443" t="s">
        <v>1364</v>
      </c>
      <c r="B473">
        <v>3.3</v>
      </c>
      <c r="C473">
        <v>3</v>
      </c>
      <c r="D473">
        <v>3</v>
      </c>
    </row>
    <row r="474" spans="1:4" x14ac:dyDescent="0.25">
      <c r="A474" s="443" t="s">
        <v>215</v>
      </c>
      <c r="B474">
        <v>48</v>
      </c>
      <c r="C474">
        <v>48</v>
      </c>
      <c r="D474">
        <v>49</v>
      </c>
    </row>
    <row r="475" spans="1:4" x14ac:dyDescent="0.25">
      <c r="A475" s="443" t="s">
        <v>1365</v>
      </c>
      <c r="B475">
        <v>23.7</v>
      </c>
      <c r="C475">
        <v>47.6</v>
      </c>
      <c r="D475">
        <v>28</v>
      </c>
    </row>
    <row r="476" spans="1:4" x14ac:dyDescent="0.25">
      <c r="A476" s="443" t="s">
        <v>1366</v>
      </c>
      <c r="B476">
        <v>6.2</v>
      </c>
      <c r="C476">
        <v>5.4</v>
      </c>
      <c r="D476">
        <v>7</v>
      </c>
    </row>
    <row r="477" spans="1:4" x14ac:dyDescent="0.25">
      <c r="A477" s="443" t="s">
        <v>215</v>
      </c>
      <c r="B477">
        <v>48</v>
      </c>
      <c r="C477">
        <v>48</v>
      </c>
      <c r="D477">
        <v>49</v>
      </c>
    </row>
    <row r="478" spans="1:4" x14ac:dyDescent="0.25">
      <c r="A478" s="443" t="s">
        <v>1367</v>
      </c>
      <c r="B478">
        <v>85.2</v>
      </c>
      <c r="C478">
        <v>8.9</v>
      </c>
      <c r="D478">
        <v>5</v>
      </c>
    </row>
    <row r="479" spans="1:4" x14ac:dyDescent="0.25">
      <c r="A479" s="443" t="s">
        <v>1368</v>
      </c>
      <c r="B479">
        <v>2.8</v>
      </c>
      <c r="C479">
        <v>2</v>
      </c>
      <c r="D479">
        <v>2</v>
      </c>
    </row>
    <row r="480" spans="1:4" x14ac:dyDescent="0.25">
      <c r="A480" s="443" t="s">
        <v>215</v>
      </c>
      <c r="B480">
        <v>37</v>
      </c>
      <c r="C480">
        <v>37</v>
      </c>
      <c r="D480">
        <v>37</v>
      </c>
    </row>
    <row r="481" spans="1:4" x14ac:dyDescent="0.25">
      <c r="A481" s="443" t="s">
        <v>1595</v>
      </c>
      <c r="B481">
        <v>15</v>
      </c>
      <c r="C481">
        <v>51.3</v>
      </c>
      <c r="D481">
        <v>31.1</v>
      </c>
    </row>
    <row r="482" spans="1:4" x14ac:dyDescent="0.25">
      <c r="A482" s="443" t="s">
        <v>1596</v>
      </c>
      <c r="B482">
        <v>5</v>
      </c>
      <c r="C482">
        <v>5.75</v>
      </c>
      <c r="D482">
        <v>7.33</v>
      </c>
    </row>
    <row r="483" spans="1:4" x14ac:dyDescent="0.25">
      <c r="A483" s="443" t="s">
        <v>1597</v>
      </c>
      <c r="B483">
        <v>73.3</v>
      </c>
      <c r="C483">
        <v>18.600000000000001</v>
      </c>
      <c r="D483">
        <v>7.2</v>
      </c>
    </row>
    <row r="484" spans="1:4" x14ac:dyDescent="0.25">
      <c r="A484" s="443" t="s">
        <v>1598</v>
      </c>
      <c r="B484">
        <v>2.93</v>
      </c>
      <c r="C484">
        <v>2.4900000000000002</v>
      </c>
      <c r="D484">
        <v>1.8</v>
      </c>
    </row>
    <row r="485" spans="1:4" x14ac:dyDescent="0.25">
      <c r="A485" s="443" t="s">
        <v>1599</v>
      </c>
      <c r="B485">
        <v>57.5</v>
      </c>
      <c r="C485">
        <v>34.6</v>
      </c>
      <c r="D485">
        <v>7</v>
      </c>
    </row>
    <row r="486" spans="1:4" x14ac:dyDescent="0.25">
      <c r="A486" s="443" t="s">
        <v>1600</v>
      </c>
      <c r="B486">
        <v>3.04</v>
      </c>
      <c r="C486">
        <v>2.6</v>
      </c>
      <c r="D486">
        <v>2</v>
      </c>
    </row>
    <row r="487" spans="1:4" x14ac:dyDescent="0.25">
      <c r="A487" s="443" t="s">
        <v>1601</v>
      </c>
      <c r="B487">
        <v>74.2</v>
      </c>
      <c r="C487">
        <v>20</v>
      </c>
      <c r="D487">
        <v>6.3</v>
      </c>
    </row>
    <row r="488" spans="1:4" x14ac:dyDescent="0.25">
      <c r="A488" s="443" t="s">
        <v>1602</v>
      </c>
      <c r="B488">
        <v>4</v>
      </c>
      <c r="C488">
        <v>3.7</v>
      </c>
      <c r="D488">
        <v>1.95</v>
      </c>
    </row>
    <row r="489" spans="1:4" x14ac:dyDescent="0.25">
      <c r="A489" s="443" t="s">
        <v>1603</v>
      </c>
      <c r="B489">
        <v>22</v>
      </c>
      <c r="C489">
        <v>43.2</v>
      </c>
      <c r="D489">
        <v>33.4</v>
      </c>
    </row>
    <row r="490" spans="1:4" x14ac:dyDescent="0.25">
      <c r="A490" s="443" t="s">
        <v>1604</v>
      </c>
      <c r="B490">
        <v>3.2</v>
      </c>
      <c r="C490">
        <v>5.7</v>
      </c>
      <c r="D490">
        <v>4.4000000000000004</v>
      </c>
    </row>
    <row r="491" spans="1:4" x14ac:dyDescent="0.25">
      <c r="A491" s="443" t="s">
        <v>215</v>
      </c>
      <c r="B491">
        <v>47</v>
      </c>
      <c r="C491">
        <v>47</v>
      </c>
      <c r="D491">
        <v>47</v>
      </c>
    </row>
    <row r="492" spans="1:4" x14ac:dyDescent="0.25">
      <c r="A492" s="443" t="s">
        <v>1605</v>
      </c>
      <c r="B492">
        <v>73</v>
      </c>
      <c r="C492">
        <v>19</v>
      </c>
      <c r="D492">
        <v>7</v>
      </c>
    </row>
    <row r="493" spans="1:4" x14ac:dyDescent="0.25">
      <c r="A493" s="443" t="s">
        <v>1606</v>
      </c>
      <c r="B493">
        <v>3</v>
      </c>
      <c r="C493">
        <v>2.9</v>
      </c>
      <c r="D493">
        <v>2</v>
      </c>
    </row>
    <row r="494" spans="1:4" x14ac:dyDescent="0.25">
      <c r="A494" s="443" t="s">
        <v>1607</v>
      </c>
      <c r="B494">
        <v>55</v>
      </c>
      <c r="C494">
        <v>19.399999999999999</v>
      </c>
      <c r="D494">
        <v>26.2</v>
      </c>
    </row>
    <row r="495" spans="1:4" x14ac:dyDescent="0.25">
      <c r="A495" s="443" t="s">
        <v>1608</v>
      </c>
      <c r="B495">
        <v>2.93</v>
      </c>
      <c r="C495">
        <v>3.54</v>
      </c>
      <c r="D495">
        <v>2.8</v>
      </c>
    </row>
    <row r="496" spans="1:4" x14ac:dyDescent="0.25">
      <c r="A496" s="443" t="s">
        <v>1609</v>
      </c>
      <c r="B496">
        <v>14</v>
      </c>
      <c r="C496">
        <v>46.8</v>
      </c>
      <c r="D496">
        <v>38</v>
      </c>
    </row>
    <row r="497" spans="1:4" x14ac:dyDescent="0.25">
      <c r="A497" s="443" t="s">
        <v>1610</v>
      </c>
      <c r="B497">
        <v>3.04</v>
      </c>
      <c r="C497">
        <v>4.8</v>
      </c>
      <c r="D497">
        <v>3</v>
      </c>
    </row>
    <row r="498" spans="1:4" x14ac:dyDescent="0.25">
      <c r="A498" s="443" t="s">
        <v>1611</v>
      </c>
      <c r="B498">
        <v>77.5</v>
      </c>
      <c r="C498">
        <v>15.8</v>
      </c>
      <c r="D498">
        <v>5.6</v>
      </c>
    </row>
    <row r="499" spans="1:4" x14ac:dyDescent="0.25">
      <c r="A499" s="443" t="s">
        <v>1612</v>
      </c>
      <c r="B499">
        <v>2.7</v>
      </c>
      <c r="C499">
        <v>2.2000000000000002</v>
      </c>
      <c r="D499">
        <v>1.6</v>
      </c>
    </row>
    <row r="500" spans="1:4" x14ac:dyDescent="0.25">
      <c r="A500" s="443" t="s">
        <v>1613</v>
      </c>
      <c r="B500">
        <v>67.400000000000006</v>
      </c>
      <c r="C500">
        <v>23.8</v>
      </c>
      <c r="D500">
        <v>8.6</v>
      </c>
    </row>
    <row r="501" spans="1:4" x14ac:dyDescent="0.25">
      <c r="A501" s="443" t="s">
        <v>1614</v>
      </c>
      <c r="B501">
        <v>2.57</v>
      </c>
      <c r="C501">
        <v>2.25</v>
      </c>
      <c r="D501">
        <v>1.9</v>
      </c>
    </row>
    <row r="502" spans="1:4" x14ac:dyDescent="0.25">
      <c r="A502" s="443" t="s">
        <v>215</v>
      </c>
      <c r="B502">
        <v>35</v>
      </c>
      <c r="C502">
        <v>35</v>
      </c>
      <c r="D502">
        <v>35</v>
      </c>
    </row>
    <row r="503" spans="1:4" x14ac:dyDescent="0.25">
      <c r="A503" s="443" t="s">
        <v>1615</v>
      </c>
      <c r="B503">
        <v>38.6</v>
      </c>
      <c r="C503">
        <v>22</v>
      </c>
      <c r="D503">
        <v>39.299999999999997</v>
      </c>
    </row>
    <row r="504" spans="1:4" x14ac:dyDescent="0.25">
      <c r="A504" s="443" t="s">
        <v>1616</v>
      </c>
      <c r="B504">
        <v>2.08</v>
      </c>
      <c r="C504">
        <v>3</v>
      </c>
      <c r="D504">
        <v>1.99</v>
      </c>
    </row>
    <row r="505" spans="1:4" x14ac:dyDescent="0.25">
      <c r="A505" s="443" t="s">
        <v>1617</v>
      </c>
      <c r="B505">
        <v>72.599999999999994</v>
      </c>
      <c r="C505">
        <v>20.100000000000001</v>
      </c>
      <c r="D505">
        <v>6.7</v>
      </c>
    </row>
    <row r="506" spans="1:4" x14ac:dyDescent="0.25">
      <c r="A506" s="443" t="s">
        <v>1618</v>
      </c>
      <c r="B506">
        <v>2.93</v>
      </c>
      <c r="C506">
        <v>2.48</v>
      </c>
      <c r="D506">
        <v>1.7</v>
      </c>
    </row>
    <row r="507" spans="1:4" x14ac:dyDescent="0.25">
      <c r="A507" s="443" t="s">
        <v>1619</v>
      </c>
      <c r="B507">
        <v>26.2</v>
      </c>
      <c r="C507">
        <v>55.1</v>
      </c>
      <c r="D507">
        <v>17.75</v>
      </c>
    </row>
    <row r="508" spans="1:4" x14ac:dyDescent="0.25">
      <c r="A508" s="443" t="s">
        <v>1620</v>
      </c>
      <c r="B508">
        <v>3.04</v>
      </c>
      <c r="C508">
        <v>3.71</v>
      </c>
      <c r="D508">
        <v>4.2699999999999996</v>
      </c>
    </row>
    <row r="509" spans="1:4" x14ac:dyDescent="0.25">
      <c r="A509" s="443" t="s">
        <v>1621</v>
      </c>
      <c r="B509">
        <v>47</v>
      </c>
      <c r="C509">
        <v>35.5</v>
      </c>
      <c r="D509">
        <v>17.75</v>
      </c>
    </row>
    <row r="510" spans="1:4" x14ac:dyDescent="0.25">
      <c r="A510" s="443" t="s">
        <v>1622</v>
      </c>
      <c r="B510">
        <v>3.04</v>
      </c>
      <c r="C510">
        <v>2.9</v>
      </c>
      <c r="D510">
        <v>2.25</v>
      </c>
    </row>
    <row r="511" spans="1:4" x14ac:dyDescent="0.25">
      <c r="A511" s="443" t="s">
        <v>1623</v>
      </c>
      <c r="B511">
        <v>62</v>
      </c>
      <c r="C511">
        <v>25.6</v>
      </c>
      <c r="D511">
        <v>12.3</v>
      </c>
    </row>
    <row r="512" spans="1:4" x14ac:dyDescent="0.25">
      <c r="A512" s="443" t="s">
        <v>1624</v>
      </c>
      <c r="B512">
        <v>3.08</v>
      </c>
      <c r="C512">
        <v>2.8</v>
      </c>
      <c r="D512">
        <v>1.75</v>
      </c>
    </row>
    <row r="513" spans="1:4" x14ac:dyDescent="0.25">
      <c r="A513" s="443" t="s">
        <v>215</v>
      </c>
      <c r="B513">
        <v>35</v>
      </c>
      <c r="C513">
        <v>35</v>
      </c>
      <c r="D513">
        <v>35</v>
      </c>
    </row>
    <row r="514" spans="1:4" x14ac:dyDescent="0.25">
      <c r="A514" s="443" t="s">
        <v>1625</v>
      </c>
      <c r="B514">
        <v>21.6</v>
      </c>
      <c r="C514">
        <v>59</v>
      </c>
      <c r="D514">
        <v>18</v>
      </c>
    </row>
    <row r="515" spans="1:4" x14ac:dyDescent="0.25">
      <c r="A515" s="443" t="s">
        <v>1626</v>
      </c>
      <c r="B515">
        <v>5</v>
      </c>
      <c r="C515">
        <v>3.6</v>
      </c>
      <c r="D515">
        <v>3</v>
      </c>
    </row>
    <row r="516" spans="1:4" x14ac:dyDescent="0.25">
      <c r="A516" s="443" t="s">
        <v>1627</v>
      </c>
      <c r="B516">
        <v>30.4</v>
      </c>
      <c r="C516">
        <v>42.2</v>
      </c>
      <c r="D516">
        <v>28.4</v>
      </c>
    </row>
    <row r="517" spans="1:4" x14ac:dyDescent="0.25">
      <c r="A517" s="443" t="s">
        <v>1628</v>
      </c>
      <c r="B517">
        <v>4.4000000000000004</v>
      </c>
      <c r="C517">
        <v>2.58</v>
      </c>
      <c r="D517">
        <v>2.39</v>
      </c>
    </row>
    <row r="518" spans="1:4" x14ac:dyDescent="0.25">
      <c r="A518" s="443" t="s">
        <v>1629</v>
      </c>
      <c r="B518">
        <v>16.899999999999999</v>
      </c>
      <c r="C518">
        <v>54</v>
      </c>
      <c r="D518">
        <v>28.5</v>
      </c>
    </row>
    <row r="519" spans="1:4" x14ac:dyDescent="0.25">
      <c r="A519" s="443" t="s">
        <v>1630</v>
      </c>
      <c r="B519">
        <v>4.1500000000000004</v>
      </c>
      <c r="C519">
        <v>5</v>
      </c>
      <c r="D519">
        <v>3.55</v>
      </c>
    </row>
    <row r="520" spans="1:4" x14ac:dyDescent="0.25">
      <c r="A520" s="443" t="s">
        <v>1631</v>
      </c>
      <c r="B520">
        <v>71.099999999999994</v>
      </c>
      <c r="C520">
        <v>19.2</v>
      </c>
      <c r="D520">
        <v>10</v>
      </c>
    </row>
    <row r="521" spans="1:4" x14ac:dyDescent="0.25">
      <c r="A521" s="443" t="s">
        <v>1632</v>
      </c>
      <c r="B521">
        <v>3.12</v>
      </c>
      <c r="C521">
        <v>1.45</v>
      </c>
      <c r="D521">
        <v>2</v>
      </c>
    </row>
    <row r="522" spans="1:4" x14ac:dyDescent="0.25">
      <c r="A522" s="443" t="s">
        <v>1633</v>
      </c>
      <c r="B522">
        <v>38.5</v>
      </c>
      <c r="C522">
        <v>38.9</v>
      </c>
      <c r="D522">
        <v>23.5</v>
      </c>
    </row>
    <row r="523" spans="1:4" x14ac:dyDescent="0.25">
      <c r="A523" s="443" t="s">
        <v>1634</v>
      </c>
      <c r="B523">
        <v>4.5</v>
      </c>
      <c r="C523">
        <v>3.7</v>
      </c>
      <c r="D523">
        <v>1.92</v>
      </c>
    </row>
    <row r="524" spans="1:4" x14ac:dyDescent="0.25">
      <c r="A524" s="443" t="s">
        <v>215</v>
      </c>
      <c r="B524">
        <v>39</v>
      </c>
      <c r="C524">
        <v>39</v>
      </c>
      <c r="D524">
        <v>38</v>
      </c>
    </row>
    <row r="525" spans="1:4" x14ac:dyDescent="0.25">
      <c r="A525" s="443" t="s">
        <v>1413</v>
      </c>
      <c r="B525">
        <v>67</v>
      </c>
      <c r="C525">
        <v>24.8</v>
      </c>
      <c r="D525">
        <v>8.5</v>
      </c>
    </row>
    <row r="526" spans="1:4" x14ac:dyDescent="0.25">
      <c r="A526" s="443" t="s">
        <v>1414</v>
      </c>
      <c r="B526">
        <v>2.68</v>
      </c>
      <c r="C526">
        <v>2.7</v>
      </c>
      <c r="D526">
        <v>1.9</v>
      </c>
    </row>
    <row r="527" spans="1:4" x14ac:dyDescent="0.25">
      <c r="A527" s="443" t="s">
        <v>1415</v>
      </c>
      <c r="B527">
        <v>21</v>
      </c>
      <c r="C527">
        <v>53.9</v>
      </c>
      <c r="D527">
        <v>22.5</v>
      </c>
    </row>
    <row r="528" spans="1:4" x14ac:dyDescent="0.25">
      <c r="A528" s="443" t="s">
        <v>1416</v>
      </c>
      <c r="B528">
        <v>4</v>
      </c>
      <c r="C528">
        <v>4.0999999999999996</v>
      </c>
      <c r="D528">
        <v>4.0999999999999996</v>
      </c>
    </row>
    <row r="529" spans="1:4" x14ac:dyDescent="0.25">
      <c r="A529" s="443" t="s">
        <v>1417</v>
      </c>
      <c r="B529">
        <v>22</v>
      </c>
      <c r="C529">
        <v>61</v>
      </c>
      <c r="D529">
        <v>17.3</v>
      </c>
    </row>
    <row r="530" spans="1:4" x14ac:dyDescent="0.25">
      <c r="A530" s="443" t="s">
        <v>1418</v>
      </c>
      <c r="B530">
        <v>5</v>
      </c>
      <c r="C530">
        <v>7</v>
      </c>
      <c r="D530">
        <v>3.55</v>
      </c>
    </row>
    <row r="531" spans="1:4" x14ac:dyDescent="0.25">
      <c r="A531" s="443" t="s">
        <v>1419</v>
      </c>
      <c r="B531">
        <v>56.5</v>
      </c>
      <c r="C531">
        <v>36.799999999999997</v>
      </c>
      <c r="D531">
        <v>6.1</v>
      </c>
    </row>
    <row r="532" spans="1:4" x14ac:dyDescent="0.25">
      <c r="A532" s="443" t="s">
        <v>1420</v>
      </c>
      <c r="B532">
        <v>4.25</v>
      </c>
      <c r="C532">
        <v>4.75</v>
      </c>
      <c r="D532">
        <v>1.56</v>
      </c>
    </row>
    <row r="533" spans="1:4" x14ac:dyDescent="0.25">
      <c r="A533" s="443" t="s">
        <v>1421</v>
      </c>
      <c r="B533">
        <v>10</v>
      </c>
      <c r="C533">
        <v>41.1</v>
      </c>
      <c r="D533">
        <v>48</v>
      </c>
    </row>
    <row r="534" spans="1:4" x14ac:dyDescent="0.25">
      <c r="A534" s="443" t="s">
        <v>1422</v>
      </c>
      <c r="B534">
        <v>5</v>
      </c>
      <c r="C534">
        <v>6.92</v>
      </c>
      <c r="D534">
        <v>6</v>
      </c>
    </row>
    <row r="535" spans="1:4" x14ac:dyDescent="0.25">
      <c r="A535" s="443" t="s">
        <v>215</v>
      </c>
      <c r="B535">
        <v>40</v>
      </c>
      <c r="C535">
        <v>40</v>
      </c>
      <c r="D535">
        <v>40</v>
      </c>
    </row>
    <row r="536" spans="1:4" x14ac:dyDescent="0.25">
      <c r="A536" s="443" t="s">
        <v>1413</v>
      </c>
      <c r="B536">
        <v>78.400000000000006</v>
      </c>
      <c r="C536">
        <v>12.9</v>
      </c>
      <c r="D536">
        <v>8.1999999999999993</v>
      </c>
    </row>
    <row r="537" spans="1:4" x14ac:dyDescent="0.25">
      <c r="A537" s="443" t="s">
        <v>1414</v>
      </c>
      <c r="B537">
        <v>3.13</v>
      </c>
      <c r="C537">
        <v>1.27</v>
      </c>
      <c r="D537">
        <v>1.2</v>
      </c>
    </row>
    <row r="538" spans="1:4" x14ac:dyDescent="0.25">
      <c r="A538" s="443" t="s">
        <v>1415</v>
      </c>
      <c r="B538">
        <v>75.2</v>
      </c>
      <c r="C538">
        <v>17.899999999999999</v>
      </c>
      <c r="D538">
        <v>6.2</v>
      </c>
    </row>
    <row r="539" spans="1:4" x14ac:dyDescent="0.25">
      <c r="A539" s="443" t="s">
        <v>1416</v>
      </c>
      <c r="B539">
        <v>3.01</v>
      </c>
      <c r="C539">
        <v>2.33</v>
      </c>
      <c r="D539">
        <v>1.2</v>
      </c>
    </row>
    <row r="540" spans="1:4" x14ac:dyDescent="0.25">
      <c r="A540" s="443" t="s">
        <v>1417</v>
      </c>
      <c r="B540">
        <v>66.5</v>
      </c>
      <c r="C540">
        <v>23.6</v>
      </c>
      <c r="D540">
        <v>10</v>
      </c>
    </row>
    <row r="541" spans="1:4" x14ac:dyDescent="0.25">
      <c r="A541" s="443" t="s">
        <v>1418</v>
      </c>
      <c r="B541">
        <v>2.66</v>
      </c>
      <c r="C541">
        <v>2.85</v>
      </c>
      <c r="D541">
        <v>2.5</v>
      </c>
    </row>
    <row r="542" spans="1:4" x14ac:dyDescent="0.25">
      <c r="A542" s="443" t="s">
        <v>1419</v>
      </c>
      <c r="B542">
        <v>25.6</v>
      </c>
      <c r="C542">
        <v>58.4</v>
      </c>
      <c r="D542">
        <v>17.2</v>
      </c>
    </row>
    <row r="543" spans="1:4" x14ac:dyDescent="0.25">
      <c r="A543" s="443" t="s">
        <v>1420</v>
      </c>
      <c r="B543">
        <v>6.62</v>
      </c>
      <c r="C543">
        <v>4.96</v>
      </c>
      <c r="D543">
        <v>3.24</v>
      </c>
    </row>
    <row r="544" spans="1:4" x14ac:dyDescent="0.25">
      <c r="A544" s="443" t="s">
        <v>1421</v>
      </c>
      <c r="B544">
        <v>73.400000000000006</v>
      </c>
      <c r="C544">
        <v>16</v>
      </c>
      <c r="D544">
        <v>10.3</v>
      </c>
    </row>
    <row r="545" spans="1:4" x14ac:dyDescent="0.25">
      <c r="A545" s="443" t="s">
        <v>1422</v>
      </c>
      <c r="B545">
        <v>2.93</v>
      </c>
      <c r="C545">
        <v>2.35</v>
      </c>
      <c r="D545">
        <v>1.55</v>
      </c>
    </row>
    <row r="546" spans="1:4" x14ac:dyDescent="0.25">
      <c r="A546" s="443" t="s">
        <v>215</v>
      </c>
      <c r="B546">
        <v>33</v>
      </c>
      <c r="C546">
        <v>33</v>
      </c>
      <c r="D546">
        <v>34</v>
      </c>
    </row>
    <row r="547" spans="1:4" x14ac:dyDescent="0.25">
      <c r="A547" s="443" t="s">
        <v>1635</v>
      </c>
      <c r="B547">
        <v>12.2</v>
      </c>
      <c r="C547">
        <v>57.5</v>
      </c>
      <c r="D547">
        <v>31</v>
      </c>
    </row>
    <row r="548" spans="1:4" x14ac:dyDescent="0.25">
      <c r="A548" s="443" t="s">
        <v>1636</v>
      </c>
      <c r="B548">
        <v>3.13</v>
      </c>
      <c r="C548">
        <v>4.5</v>
      </c>
      <c r="D548">
        <v>2.5499999999999998</v>
      </c>
    </row>
    <row r="549" spans="1:4" x14ac:dyDescent="0.25">
      <c r="A549" s="443" t="s">
        <v>1637</v>
      </c>
      <c r="B549">
        <v>75.5</v>
      </c>
      <c r="C549">
        <v>17.3</v>
      </c>
      <c r="D549">
        <v>7.2</v>
      </c>
    </row>
    <row r="550" spans="1:4" x14ac:dyDescent="0.25">
      <c r="A550" s="443" t="s">
        <v>1638</v>
      </c>
      <c r="B550">
        <v>3.01</v>
      </c>
      <c r="C550">
        <v>2.5</v>
      </c>
      <c r="D550">
        <v>2.15</v>
      </c>
    </row>
    <row r="551" spans="1:4" x14ac:dyDescent="0.25">
      <c r="A551" s="443" t="s">
        <v>1639</v>
      </c>
      <c r="B551">
        <v>22</v>
      </c>
      <c r="C551">
        <v>58.6</v>
      </c>
      <c r="D551">
        <v>19.5</v>
      </c>
    </row>
    <row r="552" spans="1:4" x14ac:dyDescent="0.25">
      <c r="A552" s="443" t="s">
        <v>1640</v>
      </c>
      <c r="B552">
        <v>2.66</v>
      </c>
      <c r="C552">
        <v>3.4</v>
      </c>
      <c r="D552">
        <v>2.75</v>
      </c>
    </row>
    <row r="553" spans="1:4" x14ac:dyDescent="0.25">
      <c r="A553" s="443" t="s">
        <v>1641</v>
      </c>
      <c r="B553">
        <v>8</v>
      </c>
      <c r="C553">
        <v>39.799999999999997</v>
      </c>
      <c r="D553">
        <v>50</v>
      </c>
    </row>
    <row r="554" spans="1:4" x14ac:dyDescent="0.25">
      <c r="A554" s="443" t="s">
        <v>1642</v>
      </c>
      <c r="B554">
        <v>4.8</v>
      </c>
      <c r="C554">
        <v>4.2</v>
      </c>
      <c r="D554">
        <v>3.18</v>
      </c>
    </row>
    <row r="555" spans="1:4" x14ac:dyDescent="0.25">
      <c r="A555" s="443" t="s">
        <v>1643</v>
      </c>
      <c r="B555">
        <v>38.4</v>
      </c>
      <c r="C555">
        <v>21.3</v>
      </c>
      <c r="D555">
        <v>39.299999999999997</v>
      </c>
    </row>
    <row r="556" spans="1:4" x14ac:dyDescent="0.25">
      <c r="A556" s="443" t="s">
        <v>1644</v>
      </c>
      <c r="B556">
        <v>2.93</v>
      </c>
      <c r="C556">
        <v>5.27</v>
      </c>
      <c r="D556">
        <v>3.71</v>
      </c>
    </row>
    <row r="557" spans="1:4" x14ac:dyDescent="0.25">
      <c r="A557" s="443" t="s">
        <v>215</v>
      </c>
      <c r="B557">
        <v>39</v>
      </c>
      <c r="C557">
        <v>39</v>
      </c>
      <c r="D557">
        <v>39</v>
      </c>
    </row>
    <row r="558" spans="1:4" x14ac:dyDescent="0.25">
      <c r="A558" s="443" t="s">
        <v>1635</v>
      </c>
      <c r="B558">
        <v>79.400000000000006</v>
      </c>
      <c r="C558">
        <v>14</v>
      </c>
      <c r="D558">
        <v>6.3</v>
      </c>
    </row>
    <row r="559" spans="1:4" x14ac:dyDescent="0.25">
      <c r="A559" s="443" t="s">
        <v>1636</v>
      </c>
      <c r="B559">
        <v>2.2999999999999998</v>
      </c>
      <c r="C559">
        <v>1.3</v>
      </c>
      <c r="D559">
        <v>1.2</v>
      </c>
    </row>
    <row r="560" spans="1:4" x14ac:dyDescent="0.25">
      <c r="A560" s="443" t="s">
        <v>1637</v>
      </c>
      <c r="B560">
        <v>26</v>
      </c>
      <c r="C560">
        <v>40</v>
      </c>
      <c r="D560">
        <v>31</v>
      </c>
    </row>
    <row r="561" spans="1:4" x14ac:dyDescent="0.25">
      <c r="A561" s="443" t="s">
        <v>1638</v>
      </c>
      <c r="B561">
        <v>3.72</v>
      </c>
      <c r="C561">
        <v>3</v>
      </c>
      <c r="D561">
        <v>2.4700000000000002</v>
      </c>
    </row>
    <row r="562" spans="1:4" x14ac:dyDescent="0.25">
      <c r="A562" s="443" t="s">
        <v>1639</v>
      </c>
      <c r="B562">
        <v>86</v>
      </c>
      <c r="C562">
        <v>8</v>
      </c>
      <c r="D562">
        <v>6</v>
      </c>
    </row>
    <row r="563" spans="1:4" x14ac:dyDescent="0.25">
      <c r="A563" s="443" t="s">
        <v>1640</v>
      </c>
      <c r="B563">
        <v>2.25</v>
      </c>
      <c r="C563">
        <v>1.3</v>
      </c>
      <c r="D563">
        <v>1.7</v>
      </c>
    </row>
    <row r="564" spans="1:4" x14ac:dyDescent="0.25">
      <c r="A564" s="443" t="s">
        <v>1641</v>
      </c>
      <c r="B564">
        <v>58</v>
      </c>
      <c r="C564">
        <v>30</v>
      </c>
      <c r="D564">
        <v>11.9</v>
      </c>
    </row>
    <row r="565" spans="1:4" x14ac:dyDescent="0.25">
      <c r="A565" s="443" t="s">
        <v>1642</v>
      </c>
      <c r="B565">
        <v>2.78</v>
      </c>
      <c r="C565">
        <v>2.5</v>
      </c>
      <c r="D565">
        <v>1.9</v>
      </c>
    </row>
    <row r="566" spans="1:4" x14ac:dyDescent="0.25">
      <c r="A566" s="443" t="s">
        <v>1643</v>
      </c>
      <c r="B566">
        <v>13</v>
      </c>
      <c r="C566">
        <v>55.4</v>
      </c>
      <c r="D566">
        <v>31</v>
      </c>
    </row>
    <row r="567" spans="1:4" x14ac:dyDescent="0.25">
      <c r="A567" s="443" t="s">
        <v>1644</v>
      </c>
      <c r="B567">
        <v>4</v>
      </c>
      <c r="C567">
        <v>7.2</v>
      </c>
      <c r="D567">
        <v>4.8499999999999996</v>
      </c>
    </row>
    <row r="568" spans="1:4" x14ac:dyDescent="0.25">
      <c r="A568" s="443" t="s">
        <v>215</v>
      </c>
      <c r="B568">
        <v>36</v>
      </c>
      <c r="C568">
        <v>36</v>
      </c>
      <c r="D568">
        <v>36</v>
      </c>
    </row>
    <row r="569" spans="1:4" x14ac:dyDescent="0.25">
      <c r="A569" s="443" t="s">
        <v>1645</v>
      </c>
      <c r="B569">
        <v>71.900000000000006</v>
      </c>
      <c r="C569">
        <v>17.7</v>
      </c>
      <c r="D569">
        <v>11.3</v>
      </c>
    </row>
    <row r="570" spans="1:4" x14ac:dyDescent="0.25">
      <c r="A570" s="443" t="s">
        <v>1646</v>
      </c>
      <c r="B570">
        <v>2.87</v>
      </c>
      <c r="C570">
        <v>3.42</v>
      </c>
      <c r="D570">
        <v>2.65</v>
      </c>
    </row>
    <row r="571" spans="1:4" x14ac:dyDescent="0.25">
      <c r="A571" s="443" t="s">
        <v>1647</v>
      </c>
      <c r="B571">
        <v>19.7</v>
      </c>
      <c r="C571">
        <v>56.5</v>
      </c>
      <c r="D571">
        <v>23.4</v>
      </c>
    </row>
    <row r="572" spans="1:4" x14ac:dyDescent="0.25">
      <c r="A572" s="443" t="s">
        <v>1648</v>
      </c>
      <c r="B572">
        <v>3.3</v>
      </c>
      <c r="C572">
        <v>4.82</v>
      </c>
      <c r="D572">
        <v>3.4</v>
      </c>
    </row>
    <row r="573" spans="1:4" x14ac:dyDescent="0.25">
      <c r="A573" s="443" t="s">
        <v>1649</v>
      </c>
      <c r="B573">
        <v>19</v>
      </c>
      <c r="C573">
        <v>57</v>
      </c>
      <c r="D573">
        <v>23.6</v>
      </c>
    </row>
    <row r="574" spans="1:4" x14ac:dyDescent="0.25">
      <c r="A574" s="443" t="s">
        <v>1650</v>
      </c>
      <c r="B574">
        <v>2.4500000000000002</v>
      </c>
      <c r="C574">
        <v>6.9</v>
      </c>
      <c r="D574">
        <v>3.29</v>
      </c>
    </row>
    <row r="575" spans="1:4" x14ac:dyDescent="0.25">
      <c r="A575" s="443" t="s">
        <v>1651</v>
      </c>
      <c r="B575">
        <v>79</v>
      </c>
      <c r="C575">
        <v>14</v>
      </c>
      <c r="D575">
        <v>6.8</v>
      </c>
    </row>
    <row r="576" spans="1:4" x14ac:dyDescent="0.25">
      <c r="A576" s="443" t="s">
        <v>1652</v>
      </c>
      <c r="B576">
        <v>3.16</v>
      </c>
      <c r="C576">
        <v>1.72</v>
      </c>
      <c r="D576">
        <v>1.88</v>
      </c>
    </row>
    <row r="577" spans="1:4" x14ac:dyDescent="0.25">
      <c r="A577" s="443" t="s">
        <v>1653</v>
      </c>
      <c r="B577">
        <v>95.9</v>
      </c>
      <c r="C577">
        <v>2.2000000000000002</v>
      </c>
      <c r="D577">
        <v>2</v>
      </c>
    </row>
    <row r="578" spans="1:4" x14ac:dyDescent="0.25">
      <c r="A578" s="443" t="s">
        <v>1654</v>
      </c>
      <c r="B578">
        <v>1.35</v>
      </c>
      <c r="C578">
        <v>1.27</v>
      </c>
      <c r="D578">
        <v>1.48</v>
      </c>
    </row>
    <row r="579" spans="1:4" x14ac:dyDescent="0.25">
      <c r="A579" s="443" t="s">
        <v>215</v>
      </c>
      <c r="B579">
        <v>44</v>
      </c>
      <c r="C579">
        <v>44</v>
      </c>
      <c r="D579">
        <v>44</v>
      </c>
    </row>
    <row r="580" spans="1:4" x14ac:dyDescent="0.25">
      <c r="A580" s="443" t="s">
        <v>1655</v>
      </c>
      <c r="B580">
        <v>60.6</v>
      </c>
      <c r="C580">
        <v>32</v>
      </c>
      <c r="D580">
        <v>7.9</v>
      </c>
    </row>
    <row r="581" spans="1:4" x14ac:dyDescent="0.25">
      <c r="A581" s="443" t="s">
        <v>1656</v>
      </c>
      <c r="B581">
        <v>2.6</v>
      </c>
      <c r="C581">
        <v>2.9</v>
      </c>
      <c r="D581">
        <v>1.9</v>
      </c>
    </row>
    <row r="582" spans="1:4" x14ac:dyDescent="0.25">
      <c r="A582" s="443" t="s">
        <v>1657</v>
      </c>
      <c r="B582">
        <v>86</v>
      </c>
      <c r="C582">
        <v>8</v>
      </c>
      <c r="D582">
        <v>5.3</v>
      </c>
    </row>
    <row r="583" spans="1:4" x14ac:dyDescent="0.25">
      <c r="A583" s="443" t="s">
        <v>1658</v>
      </c>
      <c r="B583">
        <v>2</v>
      </c>
      <c r="C583">
        <v>1.9</v>
      </c>
      <c r="D583">
        <v>1.7</v>
      </c>
    </row>
    <row r="584" spans="1:4" x14ac:dyDescent="0.25">
      <c r="A584" s="443" t="s">
        <v>1659</v>
      </c>
      <c r="B584">
        <v>80.2</v>
      </c>
      <c r="C584">
        <v>14</v>
      </c>
      <c r="D584">
        <v>6.6</v>
      </c>
    </row>
    <row r="585" spans="1:4" x14ac:dyDescent="0.25">
      <c r="A585" s="443" t="s">
        <v>1660</v>
      </c>
      <c r="B585">
        <v>1.8</v>
      </c>
      <c r="C585">
        <v>2</v>
      </c>
      <c r="D585">
        <v>1.6</v>
      </c>
    </row>
    <row r="586" spans="1:4" x14ac:dyDescent="0.25">
      <c r="A586" s="443" t="s">
        <v>1661</v>
      </c>
      <c r="B586">
        <v>26</v>
      </c>
      <c r="C586">
        <v>49</v>
      </c>
      <c r="D586">
        <v>25</v>
      </c>
    </row>
    <row r="587" spans="1:4" x14ac:dyDescent="0.25">
      <c r="A587" s="443" t="s">
        <v>1662</v>
      </c>
      <c r="B587">
        <v>3.2</v>
      </c>
      <c r="C587">
        <v>4.3</v>
      </c>
      <c r="D587">
        <v>4</v>
      </c>
    </row>
    <row r="588" spans="1:4" x14ac:dyDescent="0.25">
      <c r="A588" s="443" t="s">
        <v>1663</v>
      </c>
      <c r="B588">
        <v>33</v>
      </c>
      <c r="C588">
        <v>44.7</v>
      </c>
      <c r="D588">
        <v>21</v>
      </c>
    </row>
    <row r="589" spans="1:4" x14ac:dyDescent="0.25">
      <c r="A589" s="443" t="s">
        <v>1664</v>
      </c>
      <c r="B589">
        <v>3.3</v>
      </c>
      <c r="C589">
        <v>4.3</v>
      </c>
      <c r="D589">
        <v>3.6</v>
      </c>
    </row>
    <row r="590" spans="1:4" x14ac:dyDescent="0.25">
      <c r="A590" s="443" t="s">
        <v>215</v>
      </c>
      <c r="B590">
        <v>45</v>
      </c>
      <c r="C590">
        <v>45</v>
      </c>
      <c r="D590">
        <v>45</v>
      </c>
    </row>
    <row r="591" spans="1:4" x14ac:dyDescent="0.25">
      <c r="A591" s="443" t="s">
        <v>1665</v>
      </c>
      <c r="B591">
        <v>80</v>
      </c>
      <c r="C591">
        <v>15</v>
      </c>
      <c r="D591">
        <v>6</v>
      </c>
    </row>
    <row r="592" spans="1:4" x14ac:dyDescent="0.25">
      <c r="A592" s="443" t="s">
        <v>1666</v>
      </c>
      <c r="B592">
        <v>2</v>
      </c>
      <c r="C592">
        <v>2.1</v>
      </c>
      <c r="D592">
        <v>2</v>
      </c>
    </row>
    <row r="593" spans="1:4" x14ac:dyDescent="0.25">
      <c r="A593" s="443" t="s">
        <v>1667</v>
      </c>
      <c r="B593">
        <v>18</v>
      </c>
      <c r="C593">
        <v>57</v>
      </c>
      <c r="D593">
        <v>25.5</v>
      </c>
    </row>
    <row r="594" spans="1:4" x14ac:dyDescent="0.25">
      <c r="A594" s="443" t="s">
        <v>1668</v>
      </c>
      <c r="B594">
        <v>3.4</v>
      </c>
      <c r="C594">
        <v>5.43</v>
      </c>
      <c r="D594">
        <v>3.5</v>
      </c>
    </row>
    <row r="595" spans="1:4" x14ac:dyDescent="0.25">
      <c r="A595" s="443" t="s">
        <v>1669</v>
      </c>
      <c r="B595">
        <v>32.200000000000003</v>
      </c>
      <c r="C595">
        <v>53.2</v>
      </c>
      <c r="D595">
        <v>14</v>
      </c>
    </row>
    <row r="596" spans="1:4" x14ac:dyDescent="0.25">
      <c r="A596" s="443" t="s">
        <v>1670</v>
      </c>
      <c r="B596">
        <v>2.2000000000000002</v>
      </c>
      <c r="C596">
        <v>2.61</v>
      </c>
      <c r="D596">
        <v>2.09</v>
      </c>
    </row>
    <row r="597" spans="1:4" x14ac:dyDescent="0.25">
      <c r="A597" s="443" t="s">
        <v>1671</v>
      </c>
      <c r="B597">
        <v>24</v>
      </c>
      <c r="C597">
        <v>55</v>
      </c>
      <c r="D597">
        <v>21</v>
      </c>
    </row>
    <row r="598" spans="1:4" x14ac:dyDescent="0.25">
      <c r="A598" s="443" t="s">
        <v>1672</v>
      </c>
      <c r="B598">
        <v>3.1</v>
      </c>
      <c r="C598">
        <v>4.51</v>
      </c>
      <c r="D598">
        <v>4</v>
      </c>
    </row>
    <row r="599" spans="1:4" x14ac:dyDescent="0.25">
      <c r="A599" s="443" t="s">
        <v>1673</v>
      </c>
      <c r="B599">
        <v>18</v>
      </c>
      <c r="C599">
        <v>56.1</v>
      </c>
      <c r="D599">
        <v>24.9</v>
      </c>
    </row>
    <row r="600" spans="1:4" x14ac:dyDescent="0.25">
      <c r="A600" s="443" t="s">
        <v>1674</v>
      </c>
      <c r="B600">
        <v>3.61</v>
      </c>
      <c r="C600">
        <v>3.1</v>
      </c>
      <c r="D600">
        <v>3.6</v>
      </c>
    </row>
    <row r="601" spans="1:4" x14ac:dyDescent="0.25">
      <c r="A601" s="443" t="s">
        <v>215</v>
      </c>
      <c r="B601">
        <v>49</v>
      </c>
      <c r="C601">
        <v>49</v>
      </c>
      <c r="D601">
        <v>49</v>
      </c>
    </row>
    <row r="602" spans="1:4" x14ac:dyDescent="0.25">
      <c r="A602" s="443" t="s">
        <v>1675</v>
      </c>
      <c r="B602">
        <v>25</v>
      </c>
      <c r="C602">
        <v>58</v>
      </c>
      <c r="D602">
        <v>17.600000000000001</v>
      </c>
    </row>
    <row r="603" spans="1:4" x14ac:dyDescent="0.25">
      <c r="A603" s="443" t="s">
        <v>1676</v>
      </c>
      <c r="B603">
        <v>3.78</v>
      </c>
      <c r="C603">
        <v>4.12</v>
      </c>
      <c r="D603">
        <v>2.91</v>
      </c>
    </row>
    <row r="604" spans="1:4" x14ac:dyDescent="0.25">
      <c r="A604" s="443" t="s">
        <v>1677</v>
      </c>
      <c r="B604">
        <v>20.8</v>
      </c>
      <c r="C604">
        <v>55.8</v>
      </c>
      <c r="D604">
        <v>23</v>
      </c>
    </row>
    <row r="605" spans="1:4" x14ac:dyDescent="0.25">
      <c r="A605" s="443" t="s">
        <v>1678</v>
      </c>
      <c r="B605">
        <v>3.46</v>
      </c>
      <c r="C605">
        <v>4.0999999999999996</v>
      </c>
      <c r="D605">
        <v>1.85</v>
      </c>
    </row>
    <row r="606" spans="1:4" x14ac:dyDescent="0.25">
      <c r="A606" s="443" t="s">
        <v>1679</v>
      </c>
      <c r="B606">
        <v>60</v>
      </c>
      <c r="C606">
        <v>33.1</v>
      </c>
      <c r="D606">
        <v>7.2</v>
      </c>
    </row>
    <row r="607" spans="1:4" x14ac:dyDescent="0.25">
      <c r="A607" s="443" t="s">
        <v>1680</v>
      </c>
      <c r="B607">
        <v>3</v>
      </c>
      <c r="C607">
        <v>3.08</v>
      </c>
      <c r="D607">
        <v>1.53</v>
      </c>
    </row>
    <row r="608" spans="1:4" x14ac:dyDescent="0.25">
      <c r="A608" s="443" t="s">
        <v>1681</v>
      </c>
      <c r="B608">
        <v>18.899999999999999</v>
      </c>
      <c r="C608">
        <v>56.8</v>
      </c>
      <c r="D608">
        <v>24.9</v>
      </c>
    </row>
    <row r="609" spans="1:4" x14ac:dyDescent="0.25">
      <c r="A609" s="443" t="s">
        <v>1682</v>
      </c>
      <c r="B609">
        <v>3.56</v>
      </c>
      <c r="C609">
        <v>4.75</v>
      </c>
      <c r="D609">
        <v>3.1</v>
      </c>
    </row>
    <row r="610" spans="1:4" x14ac:dyDescent="0.25">
      <c r="A610" s="443" t="s">
        <v>1683</v>
      </c>
      <c r="B610">
        <v>33</v>
      </c>
      <c r="C610">
        <v>45.9</v>
      </c>
      <c r="D610">
        <v>21</v>
      </c>
    </row>
    <row r="611" spans="1:4" x14ac:dyDescent="0.25">
      <c r="A611" s="443" t="s">
        <v>1684</v>
      </c>
      <c r="B611">
        <v>3.05</v>
      </c>
      <c r="C611">
        <v>4.03</v>
      </c>
      <c r="D611">
        <v>2.6</v>
      </c>
    </row>
    <row r="612" spans="1:4" x14ac:dyDescent="0.25">
      <c r="A612" s="443" t="s">
        <v>215</v>
      </c>
      <c r="B612">
        <v>50</v>
      </c>
      <c r="C612">
        <v>50</v>
      </c>
      <c r="D612">
        <v>50</v>
      </c>
    </row>
    <row r="613" spans="1:4" x14ac:dyDescent="0.25">
      <c r="A613" s="443" t="s">
        <v>246</v>
      </c>
      <c r="B613">
        <v>16</v>
      </c>
      <c r="C613">
        <v>57.5</v>
      </c>
      <c r="D613">
        <v>25</v>
      </c>
    </row>
    <row r="614" spans="1:4" x14ac:dyDescent="0.25">
      <c r="A614" s="443" t="s">
        <v>247</v>
      </c>
      <c r="B614">
        <v>6</v>
      </c>
      <c r="C614">
        <v>6.4</v>
      </c>
      <c r="D614">
        <v>4.4000000000000004</v>
      </c>
    </row>
    <row r="615" spans="1:4" x14ac:dyDescent="0.25">
      <c r="A615" s="443" t="s">
        <v>1685</v>
      </c>
      <c r="B615">
        <v>35.1</v>
      </c>
      <c r="C615">
        <v>49.8</v>
      </c>
      <c r="D615">
        <v>15</v>
      </c>
    </row>
    <row r="616" spans="1:4" x14ac:dyDescent="0.25">
      <c r="A616" s="443" t="s">
        <v>1686</v>
      </c>
      <c r="B616">
        <v>5.0999999999999996</v>
      </c>
      <c r="C616">
        <v>3.7</v>
      </c>
      <c r="D616">
        <v>3</v>
      </c>
    </row>
    <row r="617" spans="1:4" x14ac:dyDescent="0.25">
      <c r="A617" s="443" t="s">
        <v>248</v>
      </c>
      <c r="B617">
        <v>56</v>
      </c>
      <c r="C617">
        <v>30.2</v>
      </c>
      <c r="D617">
        <v>14.1</v>
      </c>
    </row>
    <row r="618" spans="1:4" x14ac:dyDescent="0.25">
      <c r="A618" s="443" t="s">
        <v>249</v>
      </c>
      <c r="B618">
        <v>3.1</v>
      </c>
      <c r="C618">
        <v>3.1</v>
      </c>
      <c r="D618">
        <v>2.1</v>
      </c>
    </row>
    <row r="619" spans="1:4" x14ac:dyDescent="0.25">
      <c r="A619" s="443" t="s">
        <v>250</v>
      </c>
      <c r="B619">
        <v>94.6</v>
      </c>
      <c r="C619">
        <v>2.4</v>
      </c>
      <c r="D619">
        <v>2.4</v>
      </c>
    </row>
    <row r="620" spans="1:4" x14ac:dyDescent="0.25">
      <c r="A620" s="443" t="s">
        <v>251</v>
      </c>
      <c r="B620">
        <v>2.4</v>
      </c>
      <c r="C620">
        <v>1.4</v>
      </c>
      <c r="D620">
        <v>0.9</v>
      </c>
    </row>
    <row r="621" spans="1:4" x14ac:dyDescent="0.25">
      <c r="A621" s="443" t="s">
        <v>252</v>
      </c>
      <c r="B621">
        <v>65</v>
      </c>
      <c r="C621">
        <v>26</v>
      </c>
      <c r="D621">
        <v>9.3000000000000007</v>
      </c>
    </row>
    <row r="622" spans="1:4" x14ac:dyDescent="0.25">
      <c r="A622" s="443" t="s">
        <v>253</v>
      </c>
      <c r="B622">
        <v>4</v>
      </c>
      <c r="C622">
        <v>2.9</v>
      </c>
      <c r="D622">
        <v>1.7</v>
      </c>
    </row>
    <row r="623" spans="1:4" x14ac:dyDescent="0.25">
      <c r="A623" s="443" t="s">
        <v>215</v>
      </c>
      <c r="B623">
        <v>41</v>
      </c>
      <c r="C623">
        <v>41</v>
      </c>
      <c r="D623">
        <v>41</v>
      </c>
    </row>
    <row r="624" spans="1:4" x14ac:dyDescent="0.25">
      <c r="A624" s="443" t="s">
        <v>1687</v>
      </c>
      <c r="B624">
        <v>75</v>
      </c>
      <c r="C624">
        <v>9.4</v>
      </c>
      <c r="D624">
        <v>16</v>
      </c>
    </row>
    <row r="625" spans="1:4" x14ac:dyDescent="0.25">
      <c r="A625" s="443" t="s">
        <v>1688</v>
      </c>
      <c r="B625">
        <v>1.6</v>
      </c>
      <c r="C625">
        <v>1.8</v>
      </c>
      <c r="D625">
        <v>2</v>
      </c>
    </row>
    <row r="626" spans="1:4" x14ac:dyDescent="0.25">
      <c r="A626" s="443" t="s">
        <v>1689</v>
      </c>
      <c r="B626">
        <v>21.2</v>
      </c>
      <c r="C626">
        <v>57.7</v>
      </c>
      <c r="D626">
        <v>18</v>
      </c>
    </row>
    <row r="627" spans="1:4" x14ac:dyDescent="0.25">
      <c r="A627" s="443" t="s">
        <v>1690</v>
      </c>
      <c r="B627">
        <v>4</v>
      </c>
      <c r="C627">
        <v>6.1</v>
      </c>
      <c r="D627">
        <v>2.1</v>
      </c>
    </row>
    <row r="628" spans="1:4" x14ac:dyDescent="0.25">
      <c r="A628" s="443" t="s">
        <v>1691</v>
      </c>
      <c r="B628">
        <v>87.6</v>
      </c>
      <c r="C628">
        <v>7.5</v>
      </c>
      <c r="D628">
        <v>5</v>
      </c>
    </row>
    <row r="629" spans="1:4" x14ac:dyDescent="0.25">
      <c r="A629" s="443" t="s">
        <v>1692</v>
      </c>
      <c r="B629">
        <v>2.4</v>
      </c>
      <c r="C629">
        <v>1.6</v>
      </c>
      <c r="D629">
        <v>2</v>
      </c>
    </row>
    <row r="630" spans="1:4" x14ac:dyDescent="0.25">
      <c r="A630" s="443" t="s">
        <v>1693</v>
      </c>
      <c r="B630">
        <v>20</v>
      </c>
      <c r="C630">
        <v>55</v>
      </c>
      <c r="D630">
        <v>26</v>
      </c>
    </row>
    <row r="631" spans="1:4" x14ac:dyDescent="0.25">
      <c r="A631" s="443" t="s">
        <v>1694</v>
      </c>
      <c r="B631">
        <v>4.4000000000000004</v>
      </c>
      <c r="C631">
        <v>5.3</v>
      </c>
      <c r="D631">
        <v>2.4</v>
      </c>
    </row>
    <row r="632" spans="1:4" x14ac:dyDescent="0.25">
      <c r="A632" s="443" t="s">
        <v>1695</v>
      </c>
      <c r="B632">
        <v>71</v>
      </c>
      <c r="C632">
        <v>18.2</v>
      </c>
      <c r="D632">
        <v>10.6</v>
      </c>
    </row>
    <row r="633" spans="1:4" x14ac:dyDescent="0.25">
      <c r="A633" s="443" t="s">
        <v>1696</v>
      </c>
      <c r="B633">
        <v>2</v>
      </c>
      <c r="C633">
        <v>2.2999999999999998</v>
      </c>
      <c r="D633">
        <v>2.2000000000000002</v>
      </c>
    </row>
    <row r="634" spans="1:4" x14ac:dyDescent="0.25">
      <c r="A634" s="443" t="s">
        <v>215</v>
      </c>
      <c r="B634">
        <v>43</v>
      </c>
      <c r="C634">
        <v>43</v>
      </c>
      <c r="D634">
        <v>43</v>
      </c>
    </row>
    <row r="635" spans="1:4" x14ac:dyDescent="0.25">
      <c r="A635" s="443" t="s">
        <v>1697</v>
      </c>
      <c r="B635">
        <v>12.5</v>
      </c>
      <c r="C635">
        <v>40</v>
      </c>
      <c r="D635">
        <v>46.8</v>
      </c>
    </row>
    <row r="636" spans="1:4" x14ac:dyDescent="0.25">
      <c r="A636" s="443" t="s">
        <v>1698</v>
      </c>
      <c r="B636">
        <v>3.5</v>
      </c>
      <c r="C636">
        <v>4</v>
      </c>
      <c r="D636">
        <v>4.3</v>
      </c>
    </row>
    <row r="637" spans="1:4" x14ac:dyDescent="0.25">
      <c r="A637" s="443" t="s">
        <v>1699</v>
      </c>
      <c r="B637">
        <v>31.2</v>
      </c>
      <c r="C637">
        <v>42</v>
      </c>
      <c r="D637">
        <v>27</v>
      </c>
    </row>
    <row r="638" spans="1:4" x14ac:dyDescent="0.25">
      <c r="A638" s="443" t="s">
        <v>1700</v>
      </c>
      <c r="B638">
        <v>3</v>
      </c>
      <c r="C638">
        <v>5</v>
      </c>
      <c r="D638">
        <v>6</v>
      </c>
    </row>
    <row r="639" spans="1:4" x14ac:dyDescent="0.25">
      <c r="A639" s="443" t="s">
        <v>1701</v>
      </c>
      <c r="B639">
        <v>26.6</v>
      </c>
      <c r="C639">
        <v>46</v>
      </c>
      <c r="D639">
        <v>28</v>
      </c>
    </row>
    <row r="640" spans="1:4" x14ac:dyDescent="0.25">
      <c r="A640" s="443" t="s">
        <v>1702</v>
      </c>
      <c r="B640">
        <v>3.4</v>
      </c>
      <c r="C640">
        <v>4</v>
      </c>
      <c r="D640">
        <v>3</v>
      </c>
    </row>
    <row r="641" spans="1:4" x14ac:dyDescent="0.25">
      <c r="A641" s="443" t="s">
        <v>1703</v>
      </c>
      <c r="B641">
        <v>36.700000000000003</v>
      </c>
      <c r="C641">
        <v>34.9</v>
      </c>
      <c r="D641">
        <v>28</v>
      </c>
    </row>
    <row r="642" spans="1:4" x14ac:dyDescent="0.25">
      <c r="A642" s="443" t="s">
        <v>1704</v>
      </c>
      <c r="B642">
        <v>2.7</v>
      </c>
      <c r="C642">
        <v>3.1</v>
      </c>
      <c r="D642">
        <v>3.6</v>
      </c>
    </row>
    <row r="643" spans="1:4" x14ac:dyDescent="0.25">
      <c r="A643" s="443" t="s">
        <v>1705</v>
      </c>
      <c r="B643">
        <v>19.100000000000001</v>
      </c>
      <c r="C643">
        <v>57</v>
      </c>
      <c r="D643">
        <v>25.6</v>
      </c>
    </row>
    <row r="644" spans="1:4" x14ac:dyDescent="0.25">
      <c r="A644" s="443" t="s">
        <v>1706</v>
      </c>
      <c r="B644">
        <v>4.4000000000000004</v>
      </c>
      <c r="C644">
        <v>4.2</v>
      </c>
      <c r="D644">
        <v>2.6</v>
      </c>
    </row>
    <row r="645" spans="1:4" x14ac:dyDescent="0.25">
      <c r="A645" s="443" t="s">
        <v>215</v>
      </c>
      <c r="B645">
        <v>40</v>
      </c>
      <c r="C645">
        <v>40</v>
      </c>
      <c r="D645">
        <v>40</v>
      </c>
    </row>
    <row r="646" spans="1:4" x14ac:dyDescent="0.25">
      <c r="A646" s="443" t="s">
        <v>1707</v>
      </c>
      <c r="B646">
        <v>34.5</v>
      </c>
      <c r="C646">
        <v>54.7</v>
      </c>
      <c r="D646">
        <v>10</v>
      </c>
    </row>
    <row r="647" spans="1:4" x14ac:dyDescent="0.25">
      <c r="A647" s="443" t="s">
        <v>1708</v>
      </c>
      <c r="B647">
        <v>3.5</v>
      </c>
      <c r="C647">
        <v>4.3</v>
      </c>
      <c r="D647">
        <v>2.4</v>
      </c>
    </row>
    <row r="648" spans="1:4" x14ac:dyDescent="0.25">
      <c r="A648" s="443" t="s">
        <v>1709</v>
      </c>
      <c r="B648">
        <v>29.4</v>
      </c>
      <c r="C648">
        <v>49.7</v>
      </c>
      <c r="D648">
        <v>25.4</v>
      </c>
    </row>
    <row r="649" spans="1:4" x14ac:dyDescent="0.25">
      <c r="A649" s="443" t="s">
        <v>1710</v>
      </c>
      <c r="B649">
        <v>3.5</v>
      </c>
      <c r="C649">
        <v>4.3</v>
      </c>
      <c r="D649">
        <v>2.4</v>
      </c>
    </row>
    <row r="650" spans="1:4" x14ac:dyDescent="0.25">
      <c r="A650" s="443" t="s">
        <v>1711</v>
      </c>
      <c r="B650">
        <v>10.5</v>
      </c>
      <c r="C650">
        <v>66</v>
      </c>
      <c r="D650">
        <v>22.3</v>
      </c>
    </row>
    <row r="651" spans="1:4" x14ac:dyDescent="0.25">
      <c r="A651" s="443" t="s">
        <v>1712</v>
      </c>
      <c r="B651">
        <v>2.1</v>
      </c>
      <c r="C651">
        <v>4</v>
      </c>
      <c r="D651">
        <v>3.5</v>
      </c>
    </row>
    <row r="652" spans="1:4" x14ac:dyDescent="0.25">
      <c r="A652" s="443" t="s">
        <v>1713</v>
      </c>
      <c r="B652">
        <v>7.4</v>
      </c>
      <c r="C652">
        <v>19</v>
      </c>
      <c r="D652">
        <v>7</v>
      </c>
    </row>
    <row r="653" spans="1:4" x14ac:dyDescent="0.25">
      <c r="A653" s="443" t="s">
        <v>1714</v>
      </c>
      <c r="B653">
        <v>1.7</v>
      </c>
      <c r="C653">
        <v>1</v>
      </c>
      <c r="D653">
        <v>1.8</v>
      </c>
    </row>
    <row r="654" spans="1:4" x14ac:dyDescent="0.25">
      <c r="A654" s="443" t="s">
        <v>1715</v>
      </c>
      <c r="B654">
        <v>31.4</v>
      </c>
      <c r="C654">
        <v>46.3</v>
      </c>
      <c r="D654">
        <v>23</v>
      </c>
    </row>
    <row r="655" spans="1:4" x14ac:dyDescent="0.25">
      <c r="A655" s="443" t="s">
        <v>1716</v>
      </c>
      <c r="B655">
        <v>4.5999999999999996</v>
      </c>
      <c r="C655">
        <v>3.7</v>
      </c>
      <c r="D655">
        <v>3</v>
      </c>
    </row>
    <row r="656" spans="1:4" x14ac:dyDescent="0.25">
      <c r="A656" s="443" t="s">
        <v>215</v>
      </c>
      <c r="B656">
        <v>45</v>
      </c>
      <c r="C656">
        <v>45</v>
      </c>
      <c r="D656">
        <v>45</v>
      </c>
    </row>
    <row r="657" spans="1:4" x14ac:dyDescent="0.25">
      <c r="A657" s="443" t="s">
        <v>1717</v>
      </c>
      <c r="B657">
        <v>38.299999999999997</v>
      </c>
      <c r="C657">
        <v>48.6</v>
      </c>
      <c r="D657">
        <v>12.6</v>
      </c>
    </row>
    <row r="658" spans="1:4" x14ac:dyDescent="0.25">
      <c r="A658" s="443" t="s">
        <v>1718</v>
      </c>
      <c r="B658">
        <v>4.3</v>
      </c>
      <c r="C658">
        <v>4.3</v>
      </c>
      <c r="D658">
        <v>1.7</v>
      </c>
    </row>
    <row r="659" spans="1:4" x14ac:dyDescent="0.25">
      <c r="A659" s="443" t="s">
        <v>1719</v>
      </c>
      <c r="B659">
        <v>56</v>
      </c>
      <c r="C659">
        <v>25.8</v>
      </c>
      <c r="D659">
        <v>18.399999999999999</v>
      </c>
    </row>
    <row r="660" spans="1:4" x14ac:dyDescent="0.25">
      <c r="A660" s="443" t="s">
        <v>1720</v>
      </c>
      <c r="B660">
        <v>3</v>
      </c>
      <c r="C660">
        <v>3</v>
      </c>
      <c r="D660">
        <v>2.4</v>
      </c>
    </row>
    <row r="661" spans="1:4" x14ac:dyDescent="0.25">
      <c r="A661" s="443" t="s">
        <v>1721</v>
      </c>
      <c r="B661">
        <v>62.3</v>
      </c>
      <c r="C661">
        <v>27.5</v>
      </c>
      <c r="D661">
        <v>10</v>
      </c>
    </row>
    <row r="662" spans="1:4" x14ac:dyDescent="0.25">
      <c r="A662" s="443" t="s">
        <v>1722</v>
      </c>
      <c r="B662">
        <v>2.2999999999999998</v>
      </c>
      <c r="C662">
        <v>2.5</v>
      </c>
      <c r="D662">
        <v>2.1</v>
      </c>
    </row>
    <row r="663" spans="1:4" x14ac:dyDescent="0.25">
      <c r="A663" s="443" t="s">
        <v>1723</v>
      </c>
      <c r="B663">
        <v>30.5</v>
      </c>
      <c r="C663">
        <v>46</v>
      </c>
      <c r="D663">
        <v>22.5</v>
      </c>
    </row>
    <row r="664" spans="1:4" x14ac:dyDescent="0.25">
      <c r="A664" s="443" t="s">
        <v>1724</v>
      </c>
      <c r="B664">
        <v>3.5</v>
      </c>
      <c r="C664">
        <v>3</v>
      </c>
      <c r="D664">
        <v>3.5</v>
      </c>
    </row>
    <row r="665" spans="1:4" x14ac:dyDescent="0.25">
      <c r="A665" s="443" t="s">
        <v>1725</v>
      </c>
      <c r="B665">
        <v>49.9</v>
      </c>
      <c r="C665">
        <v>32.700000000000003</v>
      </c>
      <c r="D665">
        <v>17.3</v>
      </c>
    </row>
    <row r="666" spans="1:4" x14ac:dyDescent="0.25">
      <c r="A666" s="443" t="s">
        <v>1726</v>
      </c>
      <c r="B666">
        <v>2.4</v>
      </c>
      <c r="C666">
        <v>2.1</v>
      </c>
      <c r="D666">
        <v>2.5</v>
      </c>
    </row>
    <row r="667" spans="1:4" x14ac:dyDescent="0.25">
      <c r="A667" s="443" t="s">
        <v>215</v>
      </c>
      <c r="B667">
        <v>44</v>
      </c>
      <c r="C667">
        <v>44</v>
      </c>
      <c r="D667">
        <v>44</v>
      </c>
    </row>
    <row r="668" spans="1:4" x14ac:dyDescent="0.25">
      <c r="A668" s="443" t="s">
        <v>1727</v>
      </c>
      <c r="B668">
        <v>29.7</v>
      </c>
      <c r="C668">
        <v>45.1</v>
      </c>
      <c r="D668">
        <v>24</v>
      </c>
    </row>
    <row r="669" spans="1:4" x14ac:dyDescent="0.25">
      <c r="A669" s="443" t="s">
        <v>1728</v>
      </c>
      <c r="B669">
        <v>4.7</v>
      </c>
      <c r="C669">
        <v>3.9</v>
      </c>
      <c r="D669">
        <v>4</v>
      </c>
    </row>
    <row r="670" spans="1:4" x14ac:dyDescent="0.25">
      <c r="A670" s="443" t="s">
        <v>1729</v>
      </c>
      <c r="B670">
        <v>63</v>
      </c>
      <c r="C670">
        <v>15</v>
      </c>
      <c r="D670">
        <v>20.100000000000001</v>
      </c>
    </row>
    <row r="671" spans="1:4" x14ac:dyDescent="0.25">
      <c r="A671" s="443" t="s">
        <v>1730</v>
      </c>
      <c r="B671">
        <v>3</v>
      </c>
      <c r="C671">
        <v>2</v>
      </c>
      <c r="D671">
        <v>2.1</v>
      </c>
    </row>
    <row r="672" spans="1:4" x14ac:dyDescent="0.25">
      <c r="A672" s="443" t="s">
        <v>1731</v>
      </c>
      <c r="B672">
        <v>37.5</v>
      </c>
      <c r="C672">
        <v>45</v>
      </c>
      <c r="D672">
        <v>17.5</v>
      </c>
    </row>
    <row r="673" spans="1:4" x14ac:dyDescent="0.25">
      <c r="A673" s="443" t="s">
        <v>1732</v>
      </c>
      <c r="B673">
        <v>2.8</v>
      </c>
      <c r="C673">
        <v>5</v>
      </c>
      <c r="D673">
        <v>3.5</v>
      </c>
    </row>
    <row r="674" spans="1:4" x14ac:dyDescent="0.25">
      <c r="A674" s="443" t="s">
        <v>1733</v>
      </c>
      <c r="B674">
        <v>15.4</v>
      </c>
      <c r="C674">
        <v>48.8</v>
      </c>
      <c r="D674">
        <v>35</v>
      </c>
    </row>
    <row r="675" spans="1:4" x14ac:dyDescent="0.25">
      <c r="A675" s="443" t="s">
        <v>1734</v>
      </c>
      <c r="B675">
        <v>2.8</v>
      </c>
      <c r="C675">
        <v>2.8</v>
      </c>
      <c r="D675">
        <v>4</v>
      </c>
    </row>
    <row r="676" spans="1:4" x14ac:dyDescent="0.25">
      <c r="A676" s="443" t="s">
        <v>1735</v>
      </c>
      <c r="B676">
        <v>13.6</v>
      </c>
      <c r="C676">
        <v>70.8</v>
      </c>
      <c r="D676">
        <v>15.4</v>
      </c>
    </row>
    <row r="677" spans="1:4" x14ac:dyDescent="0.25">
      <c r="A677" s="443" t="s">
        <v>1736</v>
      </c>
      <c r="B677">
        <v>3.9</v>
      </c>
      <c r="C677">
        <v>5</v>
      </c>
      <c r="D677">
        <v>2.6</v>
      </c>
    </row>
    <row r="678" spans="1:4" x14ac:dyDescent="0.25">
      <c r="A678" s="443" t="s">
        <v>215</v>
      </c>
      <c r="B678">
        <v>43</v>
      </c>
      <c r="C678">
        <v>43</v>
      </c>
      <c r="D678">
        <v>43</v>
      </c>
    </row>
    <row r="679" spans="1:4" x14ac:dyDescent="0.25">
      <c r="A679" s="443" t="s">
        <v>1737</v>
      </c>
      <c r="B679">
        <v>59</v>
      </c>
      <c r="C679">
        <v>24.6</v>
      </c>
      <c r="D679">
        <v>16</v>
      </c>
    </row>
    <row r="680" spans="1:4" x14ac:dyDescent="0.25">
      <c r="A680" s="443" t="s">
        <v>1738</v>
      </c>
      <c r="B680">
        <v>2.1</v>
      </c>
      <c r="C680">
        <v>2.2000000000000002</v>
      </c>
      <c r="D680">
        <v>2.1</v>
      </c>
    </row>
    <row r="681" spans="1:4" x14ac:dyDescent="0.25">
      <c r="A681" s="443" t="s">
        <v>1739</v>
      </c>
      <c r="B681">
        <v>21.3</v>
      </c>
      <c r="C681">
        <v>68.7</v>
      </c>
      <c r="D681">
        <v>10.6</v>
      </c>
    </row>
    <row r="682" spans="1:4" x14ac:dyDescent="0.25">
      <c r="A682" s="443" t="s">
        <v>1740</v>
      </c>
      <c r="B682">
        <v>3.7</v>
      </c>
      <c r="C682">
        <v>2.7</v>
      </c>
      <c r="D682">
        <v>3</v>
      </c>
    </row>
    <row r="683" spans="1:4" x14ac:dyDescent="0.25">
      <c r="A683" s="443" t="s">
        <v>1741</v>
      </c>
      <c r="B683">
        <v>65.900000000000006</v>
      </c>
      <c r="C683">
        <v>21.6</v>
      </c>
      <c r="D683">
        <v>13</v>
      </c>
    </row>
    <row r="684" spans="1:4" x14ac:dyDescent="0.25">
      <c r="A684" s="443" t="s">
        <v>1742</v>
      </c>
      <c r="B684">
        <v>2.1</v>
      </c>
      <c r="C684">
        <v>1.6</v>
      </c>
      <c r="D684">
        <v>1.8</v>
      </c>
    </row>
    <row r="685" spans="1:4" x14ac:dyDescent="0.25">
      <c r="A685" s="443" t="s">
        <v>1743</v>
      </c>
      <c r="B685">
        <v>54.6</v>
      </c>
      <c r="C685">
        <v>30.9</v>
      </c>
      <c r="D685">
        <v>14.6</v>
      </c>
    </row>
    <row r="686" spans="1:4" x14ac:dyDescent="0.25">
      <c r="A686" s="443" t="s">
        <v>1744</v>
      </c>
      <c r="B686">
        <v>2.2999999999999998</v>
      </c>
      <c r="C686">
        <v>1.9</v>
      </c>
      <c r="D686">
        <v>2.1</v>
      </c>
    </row>
    <row r="687" spans="1:4" x14ac:dyDescent="0.25">
      <c r="A687" s="443" t="s">
        <v>1745</v>
      </c>
      <c r="B687">
        <v>31.4</v>
      </c>
      <c r="C687">
        <v>45</v>
      </c>
      <c r="D687">
        <v>23.4</v>
      </c>
    </row>
    <row r="688" spans="1:4" x14ac:dyDescent="0.25">
      <c r="A688" s="443" t="s">
        <v>1746</v>
      </c>
      <c r="B688">
        <v>4.2</v>
      </c>
      <c r="C688">
        <v>4.0999999999999996</v>
      </c>
      <c r="D688">
        <v>2.4</v>
      </c>
    </row>
    <row r="689" spans="1:4" x14ac:dyDescent="0.25">
      <c r="A689" s="443" t="s">
        <v>215</v>
      </c>
      <c r="B689">
        <v>48</v>
      </c>
      <c r="C689">
        <v>48</v>
      </c>
      <c r="D689">
        <v>48</v>
      </c>
    </row>
    <row r="690" spans="1:4" x14ac:dyDescent="0.25">
      <c r="A690" s="443" t="s">
        <v>1747</v>
      </c>
      <c r="B690">
        <v>17.5</v>
      </c>
      <c r="C690">
        <v>54</v>
      </c>
      <c r="D690">
        <v>29.6</v>
      </c>
    </row>
    <row r="691" spans="1:4" x14ac:dyDescent="0.25">
      <c r="A691" s="443" t="s">
        <v>1748</v>
      </c>
      <c r="B691">
        <v>2.5</v>
      </c>
      <c r="C691">
        <v>4</v>
      </c>
      <c r="D691">
        <v>2.1</v>
      </c>
    </row>
    <row r="692" spans="1:4" x14ac:dyDescent="0.25">
      <c r="A692" s="443" t="s">
        <v>1749</v>
      </c>
      <c r="B692">
        <v>36.700000000000003</v>
      </c>
      <c r="C692">
        <v>39</v>
      </c>
      <c r="D692">
        <v>25</v>
      </c>
    </row>
    <row r="693" spans="1:4" x14ac:dyDescent="0.25">
      <c r="A693" s="443" t="s">
        <v>1750</v>
      </c>
      <c r="B693">
        <v>3.3</v>
      </c>
      <c r="C693">
        <v>2.1</v>
      </c>
      <c r="D693">
        <v>2.8</v>
      </c>
    </row>
    <row r="694" spans="1:4" x14ac:dyDescent="0.25">
      <c r="A694" s="443" t="s">
        <v>1751</v>
      </c>
      <c r="B694">
        <v>33.4</v>
      </c>
      <c r="C694">
        <v>29.3</v>
      </c>
      <c r="D694">
        <v>38.4</v>
      </c>
    </row>
    <row r="695" spans="1:4" x14ac:dyDescent="0.25">
      <c r="A695" s="443" t="s">
        <v>1752</v>
      </c>
      <c r="B695">
        <v>3.4</v>
      </c>
      <c r="C695">
        <v>4.5</v>
      </c>
      <c r="D695">
        <v>5.0999999999999996</v>
      </c>
    </row>
    <row r="696" spans="1:4" x14ac:dyDescent="0.25">
      <c r="A696" s="443" t="s">
        <v>1753</v>
      </c>
      <c r="B696">
        <v>88</v>
      </c>
      <c r="C696">
        <v>6.4</v>
      </c>
      <c r="D696">
        <v>4</v>
      </c>
    </row>
    <row r="697" spans="1:4" x14ac:dyDescent="0.25">
      <c r="A697" s="443" t="s">
        <v>1754</v>
      </c>
      <c r="B697">
        <v>2.8</v>
      </c>
      <c r="C697">
        <v>1.4</v>
      </c>
      <c r="D697">
        <v>1.4</v>
      </c>
    </row>
    <row r="698" spans="1:4" x14ac:dyDescent="0.25">
      <c r="A698" s="443" t="s">
        <v>1755</v>
      </c>
      <c r="B698">
        <v>54</v>
      </c>
      <c r="C698">
        <v>36</v>
      </c>
      <c r="D698">
        <v>8.4</v>
      </c>
    </row>
    <row r="699" spans="1:4" x14ac:dyDescent="0.25">
      <c r="A699" s="443" t="s">
        <v>1756</v>
      </c>
      <c r="B699">
        <v>4</v>
      </c>
      <c r="C699">
        <v>3.9</v>
      </c>
      <c r="D699">
        <v>3.8</v>
      </c>
    </row>
    <row r="700" spans="1:4" x14ac:dyDescent="0.25">
      <c r="A700" s="443" t="s">
        <v>215</v>
      </c>
      <c r="B700">
        <v>45</v>
      </c>
      <c r="C700">
        <v>45</v>
      </c>
      <c r="D700">
        <v>45</v>
      </c>
    </row>
    <row r="701" spans="1:4" x14ac:dyDescent="0.25">
      <c r="A701" s="443" t="s">
        <v>1757</v>
      </c>
      <c r="B701">
        <v>31</v>
      </c>
      <c r="C701">
        <v>36</v>
      </c>
      <c r="D701">
        <v>34.6</v>
      </c>
    </row>
    <row r="702" spans="1:4" x14ac:dyDescent="0.25">
      <c r="A702" s="443" t="s">
        <v>1758</v>
      </c>
      <c r="B702">
        <v>3</v>
      </c>
      <c r="C702">
        <v>4.4000000000000004</v>
      </c>
      <c r="D702">
        <v>3.7</v>
      </c>
    </row>
    <row r="703" spans="1:4" x14ac:dyDescent="0.25">
      <c r="A703" s="443" t="s">
        <v>1759</v>
      </c>
      <c r="B703">
        <v>16.5</v>
      </c>
      <c r="C703">
        <v>28.6</v>
      </c>
      <c r="D703">
        <v>55.2</v>
      </c>
    </row>
    <row r="704" spans="1:4" x14ac:dyDescent="0.25">
      <c r="A704" s="443" t="s">
        <v>1760</v>
      </c>
      <c r="B704">
        <v>3.5</v>
      </c>
      <c r="C704">
        <v>3.6</v>
      </c>
      <c r="D704">
        <v>4.9000000000000004</v>
      </c>
    </row>
    <row r="705" spans="1:4" x14ac:dyDescent="0.25">
      <c r="A705" s="443" t="s">
        <v>1761</v>
      </c>
      <c r="B705">
        <v>36.1</v>
      </c>
      <c r="C705">
        <v>37.5</v>
      </c>
      <c r="D705">
        <v>26.1</v>
      </c>
    </row>
    <row r="706" spans="1:4" x14ac:dyDescent="0.25">
      <c r="A706" s="443" t="s">
        <v>1762</v>
      </c>
      <c r="B706">
        <v>3.1</v>
      </c>
      <c r="C706">
        <v>2.9</v>
      </c>
      <c r="D706">
        <v>2.2999999999999998</v>
      </c>
    </row>
    <row r="707" spans="1:4" x14ac:dyDescent="0.25">
      <c r="A707" s="443" t="s">
        <v>1763</v>
      </c>
      <c r="B707">
        <v>17.3</v>
      </c>
      <c r="C707">
        <v>45</v>
      </c>
      <c r="D707">
        <v>37.700000000000003</v>
      </c>
    </row>
    <row r="708" spans="1:4" x14ac:dyDescent="0.25">
      <c r="A708" s="443" t="s">
        <v>1764</v>
      </c>
      <c r="B708">
        <v>3</v>
      </c>
      <c r="C708">
        <v>3.4</v>
      </c>
      <c r="D708">
        <v>2.6</v>
      </c>
    </row>
    <row r="709" spans="1:4" x14ac:dyDescent="0.25">
      <c r="A709" s="443" t="s">
        <v>1765</v>
      </c>
      <c r="B709">
        <v>76</v>
      </c>
      <c r="C709">
        <v>12</v>
      </c>
      <c r="D709">
        <v>12</v>
      </c>
    </row>
    <row r="710" spans="1:4" x14ac:dyDescent="0.25">
      <c r="A710" s="443" t="s">
        <v>1766</v>
      </c>
      <c r="B710">
        <v>1.5</v>
      </c>
      <c r="C710">
        <v>2</v>
      </c>
      <c r="D710">
        <v>1.2</v>
      </c>
    </row>
    <row r="711" spans="1:4" x14ac:dyDescent="0.25">
      <c r="A711" s="443" t="s">
        <v>215</v>
      </c>
      <c r="B711">
        <v>53</v>
      </c>
      <c r="C711">
        <v>53</v>
      </c>
      <c r="D711">
        <v>53</v>
      </c>
    </row>
    <row r="712" spans="1:4" x14ac:dyDescent="0.25">
      <c r="A712" s="443" t="s">
        <v>1767</v>
      </c>
      <c r="B712">
        <v>38</v>
      </c>
      <c r="C712">
        <v>37</v>
      </c>
      <c r="D712">
        <v>25.9</v>
      </c>
    </row>
    <row r="713" spans="1:4" x14ac:dyDescent="0.25">
      <c r="A713" s="443" t="s">
        <v>1768</v>
      </c>
      <c r="B713">
        <v>4</v>
      </c>
      <c r="C713">
        <v>3</v>
      </c>
      <c r="D713">
        <v>2.8</v>
      </c>
    </row>
    <row r="714" spans="1:4" x14ac:dyDescent="0.25">
      <c r="A714" s="443" t="s">
        <v>1769</v>
      </c>
      <c r="B714">
        <v>85</v>
      </c>
      <c r="C714">
        <v>10.4</v>
      </c>
      <c r="D714">
        <v>4.5</v>
      </c>
    </row>
    <row r="715" spans="1:4" x14ac:dyDescent="0.25">
      <c r="A715" s="443" t="s">
        <v>1770</v>
      </c>
      <c r="B715">
        <v>2.2000000000000002</v>
      </c>
      <c r="C715">
        <v>1.6</v>
      </c>
      <c r="D715">
        <v>1.7</v>
      </c>
    </row>
    <row r="716" spans="1:4" x14ac:dyDescent="0.25">
      <c r="A716" s="443" t="s">
        <v>1771</v>
      </c>
      <c r="B716">
        <v>38.799999999999997</v>
      </c>
      <c r="C716">
        <v>38</v>
      </c>
      <c r="D716">
        <v>22</v>
      </c>
    </row>
    <row r="717" spans="1:4" x14ac:dyDescent="0.25">
      <c r="A717" s="443" t="s">
        <v>1772</v>
      </c>
      <c r="B717">
        <v>1.2</v>
      </c>
      <c r="C717">
        <v>3</v>
      </c>
      <c r="D717">
        <v>3</v>
      </c>
    </row>
    <row r="718" spans="1:4" x14ac:dyDescent="0.25">
      <c r="A718" s="443" t="s">
        <v>1773</v>
      </c>
      <c r="B718">
        <v>47</v>
      </c>
      <c r="C718">
        <v>24.2</v>
      </c>
      <c r="D718">
        <v>29.1</v>
      </c>
    </row>
    <row r="719" spans="1:4" x14ac:dyDescent="0.25">
      <c r="A719" s="443" t="s">
        <v>1774</v>
      </c>
      <c r="B719">
        <v>4</v>
      </c>
      <c r="C719">
        <v>3.2</v>
      </c>
      <c r="D719">
        <v>4.0999999999999996</v>
      </c>
    </row>
    <row r="720" spans="1:4" x14ac:dyDescent="0.25">
      <c r="A720" s="443" t="s">
        <v>1775</v>
      </c>
      <c r="B720">
        <v>42</v>
      </c>
      <c r="C720">
        <v>48</v>
      </c>
      <c r="D720">
        <v>10</v>
      </c>
    </row>
    <row r="721" spans="1:4" x14ac:dyDescent="0.25">
      <c r="A721" s="443" t="s">
        <v>1776</v>
      </c>
      <c r="B721">
        <v>4</v>
      </c>
      <c r="C721">
        <v>3.2</v>
      </c>
      <c r="D721">
        <v>2.5</v>
      </c>
    </row>
    <row r="722" spans="1:4" x14ac:dyDescent="0.25">
      <c r="A722" s="443" t="s">
        <v>215</v>
      </c>
      <c r="B722">
        <v>52</v>
      </c>
      <c r="C722">
        <v>52</v>
      </c>
      <c r="D722">
        <v>52</v>
      </c>
    </row>
    <row r="723" spans="1:4" x14ac:dyDescent="0.25">
      <c r="A723" s="443" t="s">
        <v>1777</v>
      </c>
      <c r="B723">
        <v>23.7</v>
      </c>
      <c r="C723">
        <v>62.9</v>
      </c>
      <c r="D723">
        <v>15.5</v>
      </c>
    </row>
    <row r="724" spans="1:4" x14ac:dyDescent="0.25">
      <c r="A724" s="443" t="s">
        <v>1778</v>
      </c>
      <c r="B724">
        <v>4.3</v>
      </c>
      <c r="C724">
        <v>3.6</v>
      </c>
      <c r="D724">
        <v>3</v>
      </c>
    </row>
    <row r="725" spans="1:4" x14ac:dyDescent="0.25">
      <c r="A725" s="443" t="s">
        <v>1779</v>
      </c>
      <c r="B725">
        <v>23.4</v>
      </c>
      <c r="C725">
        <v>47.1</v>
      </c>
      <c r="D725">
        <v>28.8</v>
      </c>
    </row>
    <row r="726" spans="1:4" x14ac:dyDescent="0.25">
      <c r="A726" s="443" t="s">
        <v>1780</v>
      </c>
      <c r="B726">
        <v>3.5</v>
      </c>
      <c r="C726">
        <v>4.8</v>
      </c>
      <c r="D726">
        <v>3.9</v>
      </c>
    </row>
    <row r="727" spans="1:4" x14ac:dyDescent="0.25">
      <c r="A727" s="443" t="s">
        <v>1781</v>
      </c>
      <c r="B727">
        <v>81.5</v>
      </c>
      <c r="C727">
        <v>9.5</v>
      </c>
      <c r="D727">
        <v>9.1999999999999993</v>
      </c>
    </row>
    <row r="728" spans="1:4" x14ac:dyDescent="0.25">
      <c r="A728" s="443" t="s">
        <v>1782</v>
      </c>
      <c r="B728">
        <v>1.6</v>
      </c>
      <c r="C728">
        <v>1.5</v>
      </c>
      <c r="D728">
        <v>1.7</v>
      </c>
    </row>
    <row r="729" spans="1:4" x14ac:dyDescent="0.25">
      <c r="A729" s="443" t="s">
        <v>1783</v>
      </c>
      <c r="B729">
        <v>44</v>
      </c>
      <c r="C729">
        <v>32</v>
      </c>
      <c r="D729">
        <v>25</v>
      </c>
    </row>
    <row r="730" spans="1:4" x14ac:dyDescent="0.25">
      <c r="A730" s="443" t="s">
        <v>1784</v>
      </c>
      <c r="B730">
        <v>3</v>
      </c>
      <c r="C730">
        <v>3</v>
      </c>
      <c r="D730">
        <v>4</v>
      </c>
    </row>
    <row r="731" spans="1:4" x14ac:dyDescent="0.25">
      <c r="A731" s="443" t="s">
        <v>1785</v>
      </c>
      <c r="B731">
        <v>39.299999999999997</v>
      </c>
      <c r="C731">
        <v>37</v>
      </c>
      <c r="D731">
        <v>26</v>
      </c>
    </row>
    <row r="732" spans="1:4" x14ac:dyDescent="0.25">
      <c r="A732" s="443" t="s">
        <v>1786</v>
      </c>
      <c r="B732">
        <v>3.7</v>
      </c>
      <c r="C732">
        <v>3</v>
      </c>
      <c r="D732">
        <v>2</v>
      </c>
    </row>
    <row r="733" spans="1:4" x14ac:dyDescent="0.25">
      <c r="A733" s="443" t="s">
        <v>215</v>
      </c>
      <c r="B733">
        <v>56</v>
      </c>
      <c r="C733">
        <v>56</v>
      </c>
      <c r="D733">
        <v>56</v>
      </c>
    </row>
    <row r="734" spans="1:4" x14ac:dyDescent="0.25">
      <c r="A734" s="443" t="s">
        <v>1787</v>
      </c>
      <c r="B734">
        <v>72.7</v>
      </c>
      <c r="C734">
        <v>12</v>
      </c>
      <c r="D734">
        <v>15</v>
      </c>
    </row>
    <row r="735" spans="1:4" x14ac:dyDescent="0.25">
      <c r="A735" s="443" t="s">
        <v>1788</v>
      </c>
      <c r="B735">
        <v>2.2999999999999998</v>
      </c>
      <c r="C735">
        <v>2.1</v>
      </c>
      <c r="D735">
        <v>1</v>
      </c>
    </row>
    <row r="736" spans="1:4" x14ac:dyDescent="0.25">
      <c r="A736" s="443" t="s">
        <v>1789</v>
      </c>
      <c r="B736">
        <v>30</v>
      </c>
      <c r="C736">
        <v>47</v>
      </c>
      <c r="D736">
        <v>22.1</v>
      </c>
    </row>
    <row r="737" spans="1:4" x14ac:dyDescent="0.25">
      <c r="A737" s="443" t="s">
        <v>1790</v>
      </c>
      <c r="B737">
        <v>5.3</v>
      </c>
      <c r="C737">
        <v>5</v>
      </c>
      <c r="D737">
        <v>4.3</v>
      </c>
    </row>
    <row r="738" spans="1:4" x14ac:dyDescent="0.25">
      <c r="A738" s="443" t="s">
        <v>1791</v>
      </c>
      <c r="B738">
        <v>90</v>
      </c>
      <c r="C738">
        <v>6</v>
      </c>
      <c r="D738">
        <v>4</v>
      </c>
    </row>
    <row r="739" spans="1:4" x14ac:dyDescent="0.25">
      <c r="A739" s="443" t="s">
        <v>1792</v>
      </c>
      <c r="B739">
        <v>2</v>
      </c>
      <c r="C739">
        <v>2</v>
      </c>
      <c r="D739">
        <v>1</v>
      </c>
    </row>
    <row r="740" spans="1:4" x14ac:dyDescent="0.25">
      <c r="A740" s="443" t="s">
        <v>1793</v>
      </c>
      <c r="B740">
        <v>45.5</v>
      </c>
      <c r="C740">
        <v>15</v>
      </c>
      <c r="D740">
        <v>38.6</v>
      </c>
    </row>
    <row r="741" spans="1:4" x14ac:dyDescent="0.25">
      <c r="A741" s="443" t="s">
        <v>1794</v>
      </c>
      <c r="B741">
        <v>3.5</v>
      </c>
      <c r="C741">
        <v>2.8</v>
      </c>
      <c r="D741">
        <v>2.6</v>
      </c>
    </row>
    <row r="742" spans="1:4" x14ac:dyDescent="0.25">
      <c r="A742" s="443" t="s">
        <v>1795</v>
      </c>
      <c r="B742">
        <v>87</v>
      </c>
      <c r="C742">
        <v>7</v>
      </c>
      <c r="D742">
        <v>6</v>
      </c>
    </row>
    <row r="743" spans="1:4" x14ac:dyDescent="0.25">
      <c r="A743" s="443" t="s">
        <v>1796</v>
      </c>
      <c r="B743">
        <v>2</v>
      </c>
      <c r="C743">
        <v>1.7</v>
      </c>
      <c r="D743">
        <v>1.5</v>
      </c>
    </row>
    <row r="744" spans="1:4" x14ac:dyDescent="0.25">
      <c r="A744" s="443" t="s">
        <v>215</v>
      </c>
      <c r="B744">
        <v>52</v>
      </c>
      <c r="C744">
        <v>52</v>
      </c>
      <c r="D744">
        <v>52</v>
      </c>
    </row>
    <row r="745" spans="1:4" x14ac:dyDescent="0.25">
      <c r="A745" s="443" t="s">
        <v>1797</v>
      </c>
      <c r="B745">
        <v>50</v>
      </c>
      <c r="C745">
        <v>29</v>
      </c>
      <c r="D745">
        <v>17.8</v>
      </c>
    </row>
    <row r="746" spans="1:4" x14ac:dyDescent="0.25">
      <c r="A746" s="443" t="s">
        <v>1798</v>
      </c>
      <c r="B746">
        <v>5.2</v>
      </c>
      <c r="C746">
        <v>4</v>
      </c>
      <c r="D746">
        <v>3.2</v>
      </c>
    </row>
    <row r="747" spans="1:4" x14ac:dyDescent="0.25">
      <c r="A747" s="443" t="s">
        <v>1799</v>
      </c>
      <c r="B747">
        <v>48</v>
      </c>
      <c r="C747">
        <v>29</v>
      </c>
      <c r="D747">
        <v>22.8</v>
      </c>
    </row>
    <row r="748" spans="1:4" x14ac:dyDescent="0.25">
      <c r="A748" s="443" t="s">
        <v>1800</v>
      </c>
      <c r="B748">
        <v>4.4000000000000004</v>
      </c>
      <c r="C748">
        <v>2</v>
      </c>
      <c r="D748">
        <v>2.8</v>
      </c>
    </row>
    <row r="749" spans="1:4" x14ac:dyDescent="0.25">
      <c r="A749" s="443" t="s">
        <v>1801</v>
      </c>
      <c r="B749">
        <v>91.5</v>
      </c>
      <c r="C749">
        <v>5.3</v>
      </c>
      <c r="D749">
        <v>3</v>
      </c>
    </row>
    <row r="750" spans="1:4" x14ac:dyDescent="0.25">
      <c r="A750" s="443" t="s">
        <v>1802</v>
      </c>
      <c r="B750">
        <v>2.2999999999999998</v>
      </c>
      <c r="C750">
        <v>1.6</v>
      </c>
      <c r="D750">
        <v>1</v>
      </c>
    </row>
    <row r="751" spans="1:4" x14ac:dyDescent="0.25">
      <c r="A751" s="443" t="s">
        <v>1803</v>
      </c>
      <c r="B751">
        <v>73.900000000000006</v>
      </c>
      <c r="C751">
        <v>11</v>
      </c>
      <c r="D751">
        <v>15</v>
      </c>
    </row>
    <row r="752" spans="1:4" x14ac:dyDescent="0.25">
      <c r="A752" s="443" t="s">
        <v>1804</v>
      </c>
      <c r="B752">
        <v>2</v>
      </c>
      <c r="C752">
        <v>1.5</v>
      </c>
      <c r="D752">
        <v>2</v>
      </c>
    </row>
    <row r="753" spans="1:4" x14ac:dyDescent="0.25">
      <c r="A753" s="443" t="s">
        <v>1805</v>
      </c>
      <c r="B753">
        <v>60.9</v>
      </c>
      <c r="C753">
        <v>28.8</v>
      </c>
      <c r="D753">
        <v>9.8000000000000007</v>
      </c>
    </row>
    <row r="754" spans="1:4" x14ac:dyDescent="0.25">
      <c r="A754" s="443" t="s">
        <v>1806</v>
      </c>
      <c r="B754">
        <v>2.9</v>
      </c>
      <c r="C754">
        <v>1.4</v>
      </c>
      <c r="D754">
        <v>1.8</v>
      </c>
    </row>
    <row r="755" spans="1:4" x14ac:dyDescent="0.25">
      <c r="A755" s="443" t="s">
        <v>215</v>
      </c>
      <c r="B755">
        <v>49</v>
      </c>
      <c r="C755">
        <v>49</v>
      </c>
      <c r="D755">
        <v>49</v>
      </c>
    </row>
    <row r="756" spans="1:4" x14ac:dyDescent="0.25">
      <c r="A756" s="443" t="s">
        <v>1807</v>
      </c>
      <c r="B756">
        <v>72</v>
      </c>
      <c r="C756">
        <v>12.3</v>
      </c>
      <c r="D756">
        <v>16</v>
      </c>
    </row>
    <row r="757" spans="1:4" x14ac:dyDescent="0.25">
      <c r="A757" s="443" t="s">
        <v>1808</v>
      </c>
      <c r="B757">
        <v>2.5</v>
      </c>
      <c r="C757">
        <v>1.6</v>
      </c>
      <c r="D757">
        <v>1.9</v>
      </c>
    </row>
    <row r="758" spans="1:4" x14ac:dyDescent="0.25">
      <c r="A758" s="443" t="s">
        <v>1809</v>
      </c>
      <c r="B758">
        <v>15</v>
      </c>
      <c r="C758">
        <v>56.6</v>
      </c>
      <c r="D758">
        <v>26.6</v>
      </c>
    </row>
    <row r="759" spans="1:4" x14ac:dyDescent="0.25">
      <c r="A759" s="443" t="s">
        <v>1810</v>
      </c>
      <c r="B759">
        <v>4.2</v>
      </c>
      <c r="C759">
        <v>6.4</v>
      </c>
      <c r="D759">
        <v>4.8</v>
      </c>
    </row>
    <row r="760" spans="1:4" x14ac:dyDescent="0.25">
      <c r="A760" s="443" t="s">
        <v>1811</v>
      </c>
      <c r="B760">
        <v>28</v>
      </c>
      <c r="C760">
        <v>58.2</v>
      </c>
      <c r="D760">
        <v>13.2</v>
      </c>
    </row>
    <row r="761" spans="1:4" x14ac:dyDescent="0.25">
      <c r="A761" s="443" t="s">
        <v>1812</v>
      </c>
      <c r="B761">
        <v>3</v>
      </c>
      <c r="C761">
        <v>2.8</v>
      </c>
      <c r="D761">
        <v>2.6</v>
      </c>
    </row>
    <row r="762" spans="1:4" x14ac:dyDescent="0.25">
      <c r="A762" s="443" t="s">
        <v>1813</v>
      </c>
      <c r="B762">
        <v>92</v>
      </c>
      <c r="C762">
        <v>3.8</v>
      </c>
      <c r="D762">
        <v>4</v>
      </c>
    </row>
    <row r="763" spans="1:4" x14ac:dyDescent="0.25">
      <c r="A763" s="443" t="s">
        <v>1814</v>
      </c>
      <c r="B763">
        <v>1.4</v>
      </c>
      <c r="C763">
        <v>1.3</v>
      </c>
      <c r="D763">
        <v>1.6</v>
      </c>
    </row>
    <row r="764" spans="1:4" x14ac:dyDescent="0.25">
      <c r="A764" s="443" t="s">
        <v>1815</v>
      </c>
      <c r="B764">
        <v>46</v>
      </c>
      <c r="C764">
        <v>43.8</v>
      </c>
      <c r="D764">
        <v>11</v>
      </c>
    </row>
    <row r="765" spans="1:4" x14ac:dyDescent="0.25">
      <c r="A765" s="443" t="s">
        <v>1816</v>
      </c>
      <c r="B765">
        <v>3.9</v>
      </c>
      <c r="C765">
        <v>3.3</v>
      </c>
      <c r="D765">
        <v>2.6</v>
      </c>
    </row>
    <row r="766" spans="1:4" x14ac:dyDescent="0.25">
      <c r="A766" s="443" t="s">
        <v>215</v>
      </c>
      <c r="B766">
        <v>51</v>
      </c>
      <c r="C766">
        <v>51</v>
      </c>
      <c r="D766">
        <v>51</v>
      </c>
    </row>
    <row r="767" spans="1:4" x14ac:dyDescent="0.25">
      <c r="A767" s="443" t="s">
        <v>1817</v>
      </c>
      <c r="B767">
        <v>88</v>
      </c>
      <c r="C767">
        <v>7</v>
      </c>
      <c r="D767">
        <v>5.2</v>
      </c>
    </row>
    <row r="768" spans="1:4" x14ac:dyDescent="0.25">
      <c r="A768" s="443" t="s">
        <v>1818</v>
      </c>
      <c r="B768">
        <v>2</v>
      </c>
      <c r="C768">
        <v>2</v>
      </c>
      <c r="D768">
        <v>1.4</v>
      </c>
    </row>
    <row r="769" spans="1:4" x14ac:dyDescent="0.25">
      <c r="A769" s="443" t="s">
        <v>1819</v>
      </c>
      <c r="B769">
        <v>19.600000000000001</v>
      </c>
      <c r="C769">
        <v>60</v>
      </c>
      <c r="D769">
        <v>18.600000000000001</v>
      </c>
    </row>
    <row r="770" spans="1:4" x14ac:dyDescent="0.25">
      <c r="A770" s="443" t="s">
        <v>1820</v>
      </c>
      <c r="B770">
        <v>4.5</v>
      </c>
      <c r="C770">
        <v>5</v>
      </c>
      <c r="D770">
        <v>3.5</v>
      </c>
    </row>
    <row r="771" spans="1:4" x14ac:dyDescent="0.25">
      <c r="A771" s="443" t="s">
        <v>1821</v>
      </c>
      <c r="B771">
        <v>35</v>
      </c>
      <c r="C771">
        <v>39.200000000000003</v>
      </c>
      <c r="D771">
        <v>25.7</v>
      </c>
    </row>
    <row r="772" spans="1:4" x14ac:dyDescent="0.25">
      <c r="A772" s="443" t="s">
        <v>1822</v>
      </c>
      <c r="B772">
        <v>3.8</v>
      </c>
      <c r="C772">
        <v>3.8</v>
      </c>
      <c r="D772">
        <v>3.7</v>
      </c>
    </row>
    <row r="773" spans="1:4" x14ac:dyDescent="0.25">
      <c r="A773" s="443" t="s">
        <v>1823</v>
      </c>
      <c r="B773">
        <v>35</v>
      </c>
      <c r="C773">
        <v>49.5</v>
      </c>
      <c r="D773">
        <v>15.7</v>
      </c>
    </row>
    <row r="774" spans="1:4" x14ac:dyDescent="0.25">
      <c r="A774" s="443" t="s">
        <v>1824</v>
      </c>
      <c r="B774">
        <v>3</v>
      </c>
      <c r="C774">
        <v>2.5</v>
      </c>
      <c r="D774">
        <v>2.7</v>
      </c>
    </row>
    <row r="775" spans="1:4" x14ac:dyDescent="0.25">
      <c r="A775" s="443" t="s">
        <v>1825</v>
      </c>
      <c r="B775">
        <v>72</v>
      </c>
      <c r="C775">
        <v>13</v>
      </c>
      <c r="D775">
        <v>15</v>
      </c>
    </row>
    <row r="776" spans="1:4" x14ac:dyDescent="0.25">
      <c r="A776" s="443" t="s">
        <v>1826</v>
      </c>
      <c r="B776">
        <v>3</v>
      </c>
      <c r="C776">
        <v>2</v>
      </c>
      <c r="D776">
        <v>2</v>
      </c>
    </row>
    <row r="777" spans="1:4" x14ac:dyDescent="0.25">
      <c r="A777" s="443" t="s">
        <v>215</v>
      </c>
      <c r="B777">
        <v>47</v>
      </c>
      <c r="C777">
        <v>47</v>
      </c>
      <c r="D777">
        <v>47</v>
      </c>
    </row>
    <row r="778" spans="1:4" x14ac:dyDescent="0.25">
      <c r="A778" s="443" t="s">
        <v>1827</v>
      </c>
      <c r="B778">
        <v>60</v>
      </c>
      <c r="C778">
        <v>27.5</v>
      </c>
      <c r="D778">
        <v>12.2</v>
      </c>
    </row>
    <row r="779" spans="1:4" x14ac:dyDescent="0.25">
      <c r="A779" s="443" t="s">
        <v>1828</v>
      </c>
      <c r="B779">
        <v>2.9</v>
      </c>
      <c r="C779">
        <v>2.8</v>
      </c>
      <c r="D779">
        <v>1.8</v>
      </c>
    </row>
    <row r="780" spans="1:4" x14ac:dyDescent="0.25">
      <c r="A780" s="443" t="s">
        <v>1829</v>
      </c>
      <c r="B780">
        <v>39</v>
      </c>
      <c r="C780">
        <v>48</v>
      </c>
      <c r="D780">
        <v>12</v>
      </c>
    </row>
    <row r="781" spans="1:4" x14ac:dyDescent="0.25">
      <c r="A781" s="443" t="s">
        <v>1830</v>
      </c>
      <c r="B781">
        <v>3.9</v>
      </c>
      <c r="C781">
        <v>4.5999999999999996</v>
      </c>
      <c r="D781">
        <v>2</v>
      </c>
    </row>
    <row r="782" spans="1:4" x14ac:dyDescent="0.25">
      <c r="A782" s="443" t="s">
        <v>1831</v>
      </c>
      <c r="B782">
        <v>85</v>
      </c>
      <c r="C782">
        <v>8.3000000000000007</v>
      </c>
      <c r="D782">
        <v>6.7</v>
      </c>
    </row>
    <row r="783" spans="1:4" x14ac:dyDescent="0.25">
      <c r="A783" s="443" t="s">
        <v>1832</v>
      </c>
      <c r="B783">
        <v>2</v>
      </c>
      <c r="C783">
        <v>1.7</v>
      </c>
      <c r="D783">
        <v>1.7</v>
      </c>
    </row>
    <row r="784" spans="1:4" x14ac:dyDescent="0.25">
      <c r="A784" s="443" t="s">
        <v>1833</v>
      </c>
      <c r="B784">
        <v>47.8</v>
      </c>
      <c r="C784">
        <v>32</v>
      </c>
      <c r="D784">
        <v>19.5</v>
      </c>
    </row>
    <row r="785" spans="1:4" x14ac:dyDescent="0.25">
      <c r="A785" s="443" t="s">
        <v>1834</v>
      </c>
      <c r="B785">
        <v>2.9</v>
      </c>
      <c r="C785">
        <v>4</v>
      </c>
      <c r="D785">
        <v>4</v>
      </c>
    </row>
    <row r="786" spans="1:4" x14ac:dyDescent="0.25">
      <c r="A786" s="443" t="s">
        <v>1835</v>
      </c>
      <c r="B786">
        <v>42</v>
      </c>
      <c r="C786">
        <v>38</v>
      </c>
      <c r="D786">
        <v>20</v>
      </c>
    </row>
    <row r="787" spans="1:4" x14ac:dyDescent="0.25">
      <c r="A787" s="443" t="s">
        <v>1836</v>
      </c>
      <c r="B787">
        <v>3</v>
      </c>
      <c r="C787">
        <v>4</v>
      </c>
      <c r="D787">
        <v>5</v>
      </c>
    </row>
    <row r="788" spans="1:4" x14ac:dyDescent="0.25">
      <c r="A788" s="443" t="s">
        <v>215</v>
      </c>
      <c r="B788">
        <v>48</v>
      </c>
      <c r="C788">
        <v>48</v>
      </c>
      <c r="D788">
        <v>48</v>
      </c>
    </row>
    <row r="789" spans="1:4" x14ac:dyDescent="0.25">
      <c r="A789" s="443" t="s">
        <v>1837</v>
      </c>
      <c r="B789">
        <v>49</v>
      </c>
      <c r="C789">
        <v>21.1</v>
      </c>
      <c r="D789">
        <v>32.299999999999997</v>
      </c>
    </row>
    <row r="790" spans="1:4" x14ac:dyDescent="0.25">
      <c r="A790" s="443" t="s">
        <v>1838</v>
      </c>
      <c r="B790">
        <v>3.5</v>
      </c>
      <c r="C790">
        <v>5</v>
      </c>
      <c r="D790">
        <v>4.5999999999999996</v>
      </c>
    </row>
    <row r="791" spans="1:4" x14ac:dyDescent="0.25">
      <c r="A791" s="443" t="s">
        <v>1839</v>
      </c>
      <c r="B791">
        <v>54.3</v>
      </c>
      <c r="C791">
        <v>36</v>
      </c>
      <c r="D791">
        <v>8.1999999999999993</v>
      </c>
    </row>
    <row r="792" spans="1:4" x14ac:dyDescent="0.25">
      <c r="A792" s="443" t="s">
        <v>1840</v>
      </c>
      <c r="B792">
        <v>2.7</v>
      </c>
      <c r="C792">
        <v>4</v>
      </c>
      <c r="D792">
        <v>1.8</v>
      </c>
    </row>
    <row r="793" spans="1:4" x14ac:dyDescent="0.25">
      <c r="A793" s="443" t="s">
        <v>1841</v>
      </c>
      <c r="B793">
        <v>86.1</v>
      </c>
      <c r="C793">
        <v>9</v>
      </c>
      <c r="D793">
        <v>5</v>
      </c>
    </row>
    <row r="794" spans="1:4" x14ac:dyDescent="0.25">
      <c r="A794" s="443" t="s">
        <v>1842</v>
      </c>
      <c r="B794">
        <v>2.2000000000000002</v>
      </c>
      <c r="C794">
        <v>1.4</v>
      </c>
      <c r="D794">
        <v>2</v>
      </c>
    </row>
    <row r="795" spans="1:4" x14ac:dyDescent="0.25">
      <c r="A795" s="443" t="s">
        <v>1843</v>
      </c>
      <c r="B795">
        <v>85.5</v>
      </c>
      <c r="C795">
        <v>7.8</v>
      </c>
      <c r="D795">
        <v>7</v>
      </c>
    </row>
    <row r="796" spans="1:4" x14ac:dyDescent="0.25">
      <c r="A796" s="443" t="s">
        <v>1844</v>
      </c>
      <c r="B796">
        <v>2.4</v>
      </c>
      <c r="C796">
        <v>1.5</v>
      </c>
      <c r="D796">
        <v>1</v>
      </c>
    </row>
    <row r="797" spans="1:4" x14ac:dyDescent="0.25">
      <c r="A797" s="443" t="s">
        <v>1845</v>
      </c>
      <c r="B797">
        <v>34</v>
      </c>
      <c r="C797">
        <v>48.3</v>
      </c>
      <c r="D797">
        <v>17.5</v>
      </c>
    </row>
    <row r="798" spans="1:4" x14ac:dyDescent="0.25">
      <c r="A798" s="443" t="s">
        <v>1846</v>
      </c>
      <c r="B798">
        <v>3.2</v>
      </c>
      <c r="C798">
        <v>5.3</v>
      </c>
      <c r="D798">
        <v>2.1</v>
      </c>
    </row>
    <row r="799" spans="1:4" x14ac:dyDescent="0.25">
      <c r="A799" s="443" t="s">
        <v>215</v>
      </c>
      <c r="B799">
        <v>50</v>
      </c>
      <c r="C799">
        <v>50</v>
      </c>
      <c r="D799">
        <v>50</v>
      </c>
    </row>
    <row r="800" spans="1:4" x14ac:dyDescent="0.25">
      <c r="A800" s="443" t="s">
        <v>1847</v>
      </c>
      <c r="B800">
        <v>85.2</v>
      </c>
      <c r="C800">
        <v>7</v>
      </c>
      <c r="D800">
        <v>6.9</v>
      </c>
    </row>
    <row r="801" spans="1:4" x14ac:dyDescent="0.25">
      <c r="A801" s="443" t="s">
        <v>1848</v>
      </c>
      <c r="B801">
        <v>2.2000000000000002</v>
      </c>
      <c r="C801">
        <v>2.2000000000000002</v>
      </c>
      <c r="D801">
        <v>1.7</v>
      </c>
    </row>
    <row r="802" spans="1:4" x14ac:dyDescent="0.25">
      <c r="A802" s="443" t="s">
        <v>1849</v>
      </c>
      <c r="B802">
        <v>17.5</v>
      </c>
      <c r="C802">
        <v>53</v>
      </c>
      <c r="D802">
        <v>29.6</v>
      </c>
    </row>
    <row r="803" spans="1:4" x14ac:dyDescent="0.25">
      <c r="A803" s="443" t="s">
        <v>1850</v>
      </c>
      <c r="B803">
        <v>3.1</v>
      </c>
      <c r="C803">
        <v>4</v>
      </c>
      <c r="D803">
        <v>2.4</v>
      </c>
    </row>
    <row r="804" spans="1:4" x14ac:dyDescent="0.25">
      <c r="A804" s="443" t="s">
        <v>1851</v>
      </c>
      <c r="B804">
        <v>61</v>
      </c>
      <c r="C804">
        <v>25.4</v>
      </c>
      <c r="D804">
        <v>13.9</v>
      </c>
    </row>
    <row r="805" spans="1:4" x14ac:dyDescent="0.25">
      <c r="A805" s="443" t="s">
        <v>1852</v>
      </c>
      <c r="B805">
        <v>3.4</v>
      </c>
      <c r="C805">
        <v>3.2</v>
      </c>
      <c r="D805">
        <v>2.1</v>
      </c>
    </row>
    <row r="806" spans="1:4" x14ac:dyDescent="0.25">
      <c r="A806" s="443" t="s">
        <v>1853</v>
      </c>
      <c r="B806">
        <v>14.8</v>
      </c>
      <c r="C806">
        <v>50.4</v>
      </c>
      <c r="D806">
        <v>34</v>
      </c>
    </row>
    <row r="807" spans="1:4" x14ac:dyDescent="0.25">
      <c r="A807" s="443" t="s">
        <v>1854</v>
      </c>
      <c r="B807">
        <v>3.8</v>
      </c>
      <c r="C807">
        <v>4.4000000000000004</v>
      </c>
      <c r="D807">
        <v>3.4</v>
      </c>
    </row>
    <row r="808" spans="1:4" x14ac:dyDescent="0.25">
      <c r="A808" s="443" t="s">
        <v>1855</v>
      </c>
      <c r="B808">
        <v>72.400000000000006</v>
      </c>
      <c r="C808">
        <v>13</v>
      </c>
      <c r="D808">
        <v>14</v>
      </c>
    </row>
    <row r="809" spans="1:4" x14ac:dyDescent="0.25">
      <c r="A809" s="443" t="s">
        <v>1856</v>
      </c>
      <c r="B809">
        <v>2.4</v>
      </c>
      <c r="C809">
        <v>2.4</v>
      </c>
      <c r="D809">
        <v>1.7</v>
      </c>
    </row>
    <row r="810" spans="1:4" x14ac:dyDescent="0.25">
      <c r="A810" s="443" t="s">
        <v>215</v>
      </c>
      <c r="B810">
        <v>57</v>
      </c>
      <c r="C810">
        <v>57</v>
      </c>
      <c r="D810">
        <v>57</v>
      </c>
    </row>
    <row r="811" spans="1:4" x14ac:dyDescent="0.25">
      <c r="A811" s="443" t="s">
        <v>1857</v>
      </c>
      <c r="B811">
        <v>22</v>
      </c>
      <c r="C811">
        <v>61</v>
      </c>
      <c r="D811">
        <v>18</v>
      </c>
    </row>
    <row r="812" spans="1:4" x14ac:dyDescent="0.25">
      <c r="A812" s="443" t="s">
        <v>1858</v>
      </c>
      <c r="B812">
        <v>4</v>
      </c>
      <c r="C812">
        <v>5</v>
      </c>
      <c r="D812">
        <v>3.1</v>
      </c>
    </row>
    <row r="813" spans="1:4" x14ac:dyDescent="0.25">
      <c r="A813" s="443" t="s">
        <v>1859</v>
      </c>
      <c r="B813">
        <v>85</v>
      </c>
      <c r="C813">
        <v>8</v>
      </c>
      <c r="D813">
        <v>6.8</v>
      </c>
    </row>
    <row r="814" spans="1:4" x14ac:dyDescent="0.25">
      <c r="A814" s="443" t="s">
        <v>1860</v>
      </c>
      <c r="B814">
        <v>2</v>
      </c>
      <c r="C814">
        <v>2</v>
      </c>
      <c r="D814">
        <v>1.9</v>
      </c>
    </row>
    <row r="815" spans="1:4" x14ac:dyDescent="0.25">
      <c r="A815" s="443" t="s">
        <v>1861</v>
      </c>
      <c r="B815">
        <v>6.7</v>
      </c>
      <c r="C815">
        <v>38</v>
      </c>
      <c r="D815">
        <v>53.1</v>
      </c>
    </row>
    <row r="816" spans="1:4" x14ac:dyDescent="0.25">
      <c r="A816" s="443" t="s">
        <v>1862</v>
      </c>
      <c r="B816">
        <v>4.3</v>
      </c>
      <c r="C816">
        <v>6.9</v>
      </c>
      <c r="D816">
        <v>5.6</v>
      </c>
    </row>
    <row r="817" spans="1:4" x14ac:dyDescent="0.25">
      <c r="A817" s="443" t="s">
        <v>1863</v>
      </c>
      <c r="B817">
        <v>90</v>
      </c>
      <c r="C817">
        <v>4</v>
      </c>
      <c r="D817">
        <v>6</v>
      </c>
    </row>
    <row r="818" spans="1:4" x14ac:dyDescent="0.25">
      <c r="A818" s="443" t="s">
        <v>1864</v>
      </c>
      <c r="B818">
        <v>2.5</v>
      </c>
      <c r="C818">
        <v>1.2</v>
      </c>
      <c r="D818">
        <v>2</v>
      </c>
    </row>
    <row r="819" spans="1:4" x14ac:dyDescent="0.25">
      <c r="A819" s="443" t="s">
        <v>1865</v>
      </c>
      <c r="B819">
        <v>45</v>
      </c>
      <c r="C819">
        <v>38</v>
      </c>
      <c r="D819">
        <v>17</v>
      </c>
    </row>
    <row r="820" spans="1:4" x14ac:dyDescent="0.25">
      <c r="A820" s="443" t="s">
        <v>1866</v>
      </c>
      <c r="B820">
        <v>3.2</v>
      </c>
      <c r="C820">
        <v>4</v>
      </c>
      <c r="D820">
        <v>3</v>
      </c>
    </row>
    <row r="821" spans="1:4" x14ac:dyDescent="0.25">
      <c r="A821" s="443" t="s">
        <v>215</v>
      </c>
      <c r="B821">
        <v>39</v>
      </c>
      <c r="C821">
        <v>39</v>
      </c>
      <c r="D821">
        <v>39</v>
      </c>
    </row>
    <row r="822" spans="1:4" x14ac:dyDescent="0.25">
      <c r="A822" s="443" t="s">
        <v>1867</v>
      </c>
      <c r="B822">
        <v>58</v>
      </c>
      <c r="C822">
        <v>32.4</v>
      </c>
      <c r="D822">
        <v>10</v>
      </c>
    </row>
    <row r="823" spans="1:4" x14ac:dyDescent="0.25">
      <c r="A823" s="443" t="s">
        <v>1868</v>
      </c>
      <c r="B823">
        <v>2.5</v>
      </c>
      <c r="C823">
        <v>2.4</v>
      </c>
      <c r="D823">
        <v>2</v>
      </c>
    </row>
    <row r="824" spans="1:4" x14ac:dyDescent="0.25">
      <c r="A824" s="443" t="s">
        <v>1869</v>
      </c>
      <c r="B824">
        <v>39.6</v>
      </c>
      <c r="C824">
        <v>43</v>
      </c>
      <c r="D824">
        <v>18</v>
      </c>
    </row>
    <row r="825" spans="1:4" x14ac:dyDescent="0.25">
      <c r="A825" s="443" t="s">
        <v>1870</v>
      </c>
      <c r="B825">
        <v>4.2</v>
      </c>
      <c r="C825">
        <v>3.2</v>
      </c>
      <c r="D825">
        <v>2.5</v>
      </c>
    </row>
    <row r="826" spans="1:4" x14ac:dyDescent="0.25">
      <c r="A826" s="443" t="s">
        <v>1871</v>
      </c>
      <c r="B826">
        <v>42.5</v>
      </c>
      <c r="C826">
        <v>38.799999999999997</v>
      </c>
      <c r="D826">
        <v>17</v>
      </c>
    </row>
    <row r="827" spans="1:4" x14ac:dyDescent="0.25">
      <c r="A827" s="443" t="s">
        <v>1872</v>
      </c>
      <c r="B827">
        <v>3.2</v>
      </c>
      <c r="C827">
        <v>2.9</v>
      </c>
      <c r="D827">
        <v>3.4</v>
      </c>
    </row>
    <row r="828" spans="1:4" x14ac:dyDescent="0.25">
      <c r="A828" s="443" t="s">
        <v>1873</v>
      </c>
      <c r="B828">
        <v>51.5</v>
      </c>
      <c r="C828">
        <v>30.9</v>
      </c>
      <c r="D828">
        <v>18</v>
      </c>
    </row>
    <row r="829" spans="1:4" x14ac:dyDescent="0.25">
      <c r="A829" s="443" t="s">
        <v>1874</v>
      </c>
      <c r="B829">
        <v>3.5</v>
      </c>
      <c r="C829">
        <v>2.9</v>
      </c>
      <c r="D829">
        <v>2.8</v>
      </c>
    </row>
    <row r="830" spans="1:4" x14ac:dyDescent="0.25">
      <c r="A830" s="443" t="s">
        <v>1875</v>
      </c>
      <c r="B830">
        <v>20.7</v>
      </c>
      <c r="C830">
        <v>42</v>
      </c>
      <c r="D830">
        <v>37</v>
      </c>
    </row>
    <row r="831" spans="1:4" x14ac:dyDescent="0.25">
      <c r="A831" s="443" t="s">
        <v>1876</v>
      </c>
      <c r="B831">
        <v>5.3</v>
      </c>
      <c r="C831">
        <v>4</v>
      </c>
      <c r="D831">
        <v>3</v>
      </c>
    </row>
    <row r="832" spans="1:4" x14ac:dyDescent="0.25">
      <c r="A832" s="443" t="s">
        <v>215</v>
      </c>
      <c r="B832">
        <v>51</v>
      </c>
      <c r="C832">
        <v>51</v>
      </c>
      <c r="D832">
        <v>51</v>
      </c>
    </row>
    <row r="833" spans="1:4" x14ac:dyDescent="0.25">
      <c r="A833" s="443" t="s">
        <v>1877</v>
      </c>
      <c r="B833">
        <v>38</v>
      </c>
      <c r="C833">
        <v>48</v>
      </c>
      <c r="D833">
        <v>13</v>
      </c>
    </row>
    <row r="834" spans="1:4" x14ac:dyDescent="0.25">
      <c r="A834" s="443" t="s">
        <v>1878</v>
      </c>
      <c r="B834">
        <v>4</v>
      </c>
      <c r="C834">
        <v>4</v>
      </c>
      <c r="D834">
        <v>4</v>
      </c>
    </row>
    <row r="835" spans="1:4" x14ac:dyDescent="0.25">
      <c r="A835" s="443" t="s">
        <v>1879</v>
      </c>
      <c r="B835">
        <v>45.3</v>
      </c>
      <c r="C835">
        <v>37.6</v>
      </c>
      <c r="D835">
        <v>16.8</v>
      </c>
    </row>
    <row r="836" spans="1:4" x14ac:dyDescent="0.25">
      <c r="A836" s="443" t="s">
        <v>1880</v>
      </c>
      <c r="B836">
        <v>3.4</v>
      </c>
      <c r="C836">
        <v>2.6</v>
      </c>
      <c r="D836">
        <v>2.8</v>
      </c>
    </row>
    <row r="837" spans="1:4" x14ac:dyDescent="0.25">
      <c r="A837" s="443" t="s">
        <v>1881</v>
      </c>
      <c r="B837">
        <v>79.5</v>
      </c>
      <c r="C837">
        <v>15.6</v>
      </c>
      <c r="D837">
        <v>5.4</v>
      </c>
    </row>
    <row r="838" spans="1:4" x14ac:dyDescent="0.25">
      <c r="A838" s="443" t="s">
        <v>1882</v>
      </c>
      <c r="B838">
        <v>3.2</v>
      </c>
      <c r="C838">
        <v>3.2</v>
      </c>
      <c r="D838">
        <v>1.7</v>
      </c>
    </row>
    <row r="839" spans="1:4" x14ac:dyDescent="0.25">
      <c r="A839" s="443" t="s">
        <v>1883</v>
      </c>
      <c r="B839">
        <v>35</v>
      </c>
      <c r="C839">
        <v>47.7</v>
      </c>
      <c r="D839">
        <v>17</v>
      </c>
    </row>
    <row r="840" spans="1:4" x14ac:dyDescent="0.25">
      <c r="A840" s="443" t="s">
        <v>1884</v>
      </c>
      <c r="B840">
        <v>3.8</v>
      </c>
      <c r="C840">
        <v>3.3</v>
      </c>
      <c r="D840">
        <v>3</v>
      </c>
    </row>
    <row r="841" spans="1:4" x14ac:dyDescent="0.25">
      <c r="A841" s="443" t="s">
        <v>1885</v>
      </c>
      <c r="B841">
        <v>15</v>
      </c>
      <c r="C841">
        <v>48</v>
      </c>
      <c r="D841">
        <v>35</v>
      </c>
    </row>
    <row r="842" spans="1:4" x14ac:dyDescent="0.25">
      <c r="A842" s="443" t="s">
        <v>1886</v>
      </c>
      <c r="B842">
        <v>5</v>
      </c>
      <c r="C842">
        <v>5.2</v>
      </c>
      <c r="D842">
        <v>4.5</v>
      </c>
    </row>
    <row r="843" spans="1:4" x14ac:dyDescent="0.25">
      <c r="A843" s="443" t="s">
        <v>215</v>
      </c>
    </row>
    <row r="844" spans="1:4" x14ac:dyDescent="0.25">
      <c r="A844" s="443" t="s">
        <v>1887</v>
      </c>
      <c r="B844">
        <v>16.3</v>
      </c>
      <c r="C844">
        <v>67</v>
      </c>
      <c r="D844">
        <v>16</v>
      </c>
    </row>
    <row r="845" spans="1:4" x14ac:dyDescent="0.25">
      <c r="A845" s="443" t="s">
        <v>1888</v>
      </c>
      <c r="B845">
        <v>3.7</v>
      </c>
      <c r="C845">
        <v>5</v>
      </c>
      <c r="D845">
        <v>3.5</v>
      </c>
    </row>
    <row r="846" spans="1:4" x14ac:dyDescent="0.25">
      <c r="A846" s="443" t="s">
        <v>1889</v>
      </c>
      <c r="B846">
        <v>51</v>
      </c>
      <c r="C846">
        <v>36</v>
      </c>
      <c r="D846">
        <v>12.2</v>
      </c>
    </row>
    <row r="847" spans="1:4" x14ac:dyDescent="0.25">
      <c r="A847" s="443" t="s">
        <v>1890</v>
      </c>
      <c r="B847">
        <v>4</v>
      </c>
      <c r="C847">
        <v>4</v>
      </c>
      <c r="D847">
        <v>3.8</v>
      </c>
    </row>
    <row r="848" spans="1:4" x14ac:dyDescent="0.25">
      <c r="A848" s="443" t="s">
        <v>1891</v>
      </c>
      <c r="B848">
        <v>43.1</v>
      </c>
      <c r="C848">
        <v>34</v>
      </c>
      <c r="D848">
        <v>22.8</v>
      </c>
    </row>
    <row r="849" spans="1:4" x14ac:dyDescent="0.25">
      <c r="A849" s="443" t="s">
        <v>1892</v>
      </c>
      <c r="B849">
        <v>2.9</v>
      </c>
      <c r="C849">
        <v>2.5</v>
      </c>
      <c r="D849">
        <v>3.2</v>
      </c>
    </row>
    <row r="850" spans="1:4" x14ac:dyDescent="0.25">
      <c r="A850" s="443" t="s">
        <v>1893</v>
      </c>
      <c r="B850">
        <v>45</v>
      </c>
      <c r="C850">
        <v>37.5</v>
      </c>
      <c r="D850">
        <v>17</v>
      </c>
    </row>
    <row r="851" spans="1:4" x14ac:dyDescent="0.25">
      <c r="A851" s="443" t="s">
        <v>1894</v>
      </c>
      <c r="B851">
        <v>2.2999999999999998</v>
      </c>
      <c r="C851">
        <v>2.4</v>
      </c>
      <c r="D851">
        <v>3</v>
      </c>
    </row>
    <row r="852" spans="1:4" x14ac:dyDescent="0.25">
      <c r="A852" s="443" t="s">
        <v>1895</v>
      </c>
      <c r="B852">
        <v>22</v>
      </c>
      <c r="C852">
        <v>62</v>
      </c>
      <c r="D852">
        <v>15.9</v>
      </c>
    </row>
    <row r="853" spans="1:4" x14ac:dyDescent="0.25">
      <c r="A853" s="443" t="s">
        <v>1896</v>
      </c>
      <c r="B853">
        <v>5</v>
      </c>
      <c r="C853">
        <v>5</v>
      </c>
      <c r="D853">
        <v>2.2000000000000002</v>
      </c>
    </row>
    <row r="854" spans="1:4" x14ac:dyDescent="0.25">
      <c r="A854" s="443" t="s">
        <v>215</v>
      </c>
    </row>
    <row r="855" spans="1:4" x14ac:dyDescent="0.25">
      <c r="A855" s="443" t="s">
        <v>1897</v>
      </c>
      <c r="B855">
        <v>44.1</v>
      </c>
      <c r="C855">
        <v>38</v>
      </c>
      <c r="D855">
        <v>17.600000000000001</v>
      </c>
    </row>
    <row r="856" spans="1:4" x14ac:dyDescent="0.25">
      <c r="A856" s="443" t="s">
        <v>1898</v>
      </c>
      <c r="B856">
        <v>4</v>
      </c>
      <c r="C856">
        <v>3</v>
      </c>
      <c r="D856">
        <v>3.1</v>
      </c>
    </row>
    <row r="857" spans="1:4" x14ac:dyDescent="0.25">
      <c r="A857" s="443" t="s">
        <v>1899</v>
      </c>
      <c r="B857">
        <v>23</v>
      </c>
      <c r="C857">
        <v>49.9</v>
      </c>
      <c r="D857">
        <v>26.6</v>
      </c>
    </row>
    <row r="858" spans="1:4" x14ac:dyDescent="0.25">
      <c r="A858" s="443" t="s">
        <v>1900</v>
      </c>
      <c r="B858">
        <v>5</v>
      </c>
      <c r="C858">
        <v>5.5</v>
      </c>
      <c r="D858">
        <v>4</v>
      </c>
    </row>
    <row r="859" spans="1:4" x14ac:dyDescent="0.25">
      <c r="A859" s="443" t="s">
        <v>1901</v>
      </c>
      <c r="B859">
        <v>69.599999999999994</v>
      </c>
      <c r="C859">
        <v>15</v>
      </c>
      <c r="D859">
        <v>16.8</v>
      </c>
    </row>
    <row r="860" spans="1:4" x14ac:dyDescent="0.25">
      <c r="A860" s="443" t="s">
        <v>1902</v>
      </c>
      <c r="B860">
        <v>2.4</v>
      </c>
      <c r="C860">
        <v>2</v>
      </c>
      <c r="D860">
        <v>1.8</v>
      </c>
    </row>
    <row r="861" spans="1:4" x14ac:dyDescent="0.25">
      <c r="A861" s="443" t="s">
        <v>1903</v>
      </c>
      <c r="B861">
        <v>36</v>
      </c>
      <c r="C861">
        <v>38</v>
      </c>
      <c r="D861">
        <v>26.5</v>
      </c>
    </row>
    <row r="862" spans="1:4" x14ac:dyDescent="0.25">
      <c r="A862" s="443" t="s">
        <v>1904</v>
      </c>
      <c r="B862">
        <v>6</v>
      </c>
      <c r="C862">
        <v>5</v>
      </c>
      <c r="D862">
        <v>3.8</v>
      </c>
    </row>
    <row r="863" spans="1:4" x14ac:dyDescent="0.25">
      <c r="A863" s="443" t="s">
        <v>1905</v>
      </c>
      <c r="B863">
        <v>18</v>
      </c>
      <c r="C863">
        <v>59.2</v>
      </c>
      <c r="D863">
        <v>23</v>
      </c>
    </row>
    <row r="864" spans="1:4" x14ac:dyDescent="0.25">
      <c r="A864" s="443" t="s">
        <v>1906</v>
      </c>
      <c r="B864">
        <v>4.8</v>
      </c>
      <c r="C864">
        <v>5.2</v>
      </c>
      <c r="D864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D1" sqref="D1:D1048576"/>
    </sheetView>
  </sheetViews>
  <sheetFormatPr defaultRowHeight="15" x14ac:dyDescent="0.25"/>
  <cols>
    <col min="1" max="3" width="17.140625" style="443" bestFit="1" customWidth="1" collapsed="1"/>
    <col min="4" max="4" width="26.7109375" style="443" bestFit="1" customWidth="1" collapsed="1"/>
    <col min="5" max="5" width="15.28515625" style="443" bestFit="1" customWidth="1" collapsed="1"/>
    <col min="6" max="6" width="16.7109375" style="443" bestFit="1" customWidth="1" collapsed="1"/>
    <col min="7" max="7" width="9.140625" style="443" collapsed="1"/>
  </cols>
  <sheetData>
    <row r="1" spans="1:6" x14ac:dyDescent="0.25">
      <c r="A1" s="2250" t="s">
        <v>1985</v>
      </c>
      <c r="B1" s="2251" t="s">
        <v>1986</v>
      </c>
      <c r="C1" s="2252" t="s">
        <v>1987</v>
      </c>
      <c r="D1" s="2579" t="s">
        <v>1917</v>
      </c>
      <c r="E1" s="2253" t="s">
        <v>1988</v>
      </c>
      <c r="F1" s="2254" t="s">
        <v>1989</v>
      </c>
    </row>
    <row r="2" spans="1:6" x14ac:dyDescent="0.25">
      <c r="A2" s="2255">
        <v>11.553784860557768</v>
      </c>
      <c r="B2" s="2309">
        <v>50.398406374501988</v>
      </c>
      <c r="C2" s="2363">
        <v>38.047808764940235</v>
      </c>
      <c r="D2" s="2417" t="s">
        <v>376</v>
      </c>
      <c r="E2" s="2471" t="s">
        <v>1990</v>
      </c>
      <c r="F2" s="2525" t="s">
        <v>1990</v>
      </c>
    </row>
    <row r="3" spans="1:6" x14ac:dyDescent="0.25">
      <c r="A3" s="2256">
        <v>6.1220413462498753</v>
      </c>
      <c r="B3" s="2310">
        <v>17.477279536602417</v>
      </c>
      <c r="C3" s="2364">
        <v>76.400679117147718</v>
      </c>
      <c r="D3" s="2418" t="s">
        <v>378</v>
      </c>
      <c r="E3" s="2472" t="s">
        <v>1991</v>
      </c>
      <c r="F3" s="2526" t="s">
        <v>1991</v>
      </c>
    </row>
    <row r="4" spans="1:6" x14ac:dyDescent="0.25">
      <c r="A4" s="2257">
        <v>4.9751243781094532</v>
      </c>
      <c r="B4" s="2311">
        <v>21.890547263681594</v>
      </c>
      <c r="C4" s="2365">
        <v>73.134328358208961</v>
      </c>
      <c r="D4" s="2419" t="s">
        <v>380</v>
      </c>
      <c r="E4" s="2473" t="s">
        <v>1992</v>
      </c>
      <c r="F4" s="2527" t="s">
        <v>1992</v>
      </c>
    </row>
    <row r="5" spans="1:6" x14ac:dyDescent="0.25">
      <c r="A5" s="2258">
        <v>10.030090270812437</v>
      </c>
      <c r="B5" s="2312">
        <v>33.801404212637919</v>
      </c>
      <c r="C5" s="2366">
        <v>56.168505516549651</v>
      </c>
      <c r="D5" s="2420" t="s">
        <v>382</v>
      </c>
      <c r="E5" s="2474" t="s">
        <v>1992</v>
      </c>
      <c r="F5" s="2528" t="s">
        <v>1992</v>
      </c>
    </row>
    <row r="6" spans="1:6" x14ac:dyDescent="0.25">
      <c r="A6" s="2259">
        <v>17.119838872104733</v>
      </c>
      <c r="B6" s="2313">
        <v>38.670694864048336</v>
      </c>
      <c r="C6" s="2367">
        <v>44.209466263846927</v>
      </c>
      <c r="D6" s="2421" t="s">
        <v>384</v>
      </c>
      <c r="E6" s="2475" t="s">
        <v>1993</v>
      </c>
      <c r="F6" s="2529" t="s">
        <v>1993</v>
      </c>
    </row>
    <row r="7" spans="1:6" x14ac:dyDescent="0.25">
      <c r="A7" s="2260">
        <v>17.588932806324109</v>
      </c>
      <c r="B7" s="2314">
        <v>30.830039525691699</v>
      </c>
      <c r="C7" s="2368">
        <v>51.581027667984188</v>
      </c>
      <c r="D7" s="2422" t="s">
        <v>386</v>
      </c>
      <c r="E7" s="2476" t="s">
        <v>1993</v>
      </c>
      <c r="F7" s="2530" t="s">
        <v>1993</v>
      </c>
    </row>
    <row r="8" spans="1:6" x14ac:dyDescent="0.25">
      <c r="A8" s="2261">
        <v>24.233432245301682</v>
      </c>
      <c r="B8" s="2315">
        <v>60.435212660731949</v>
      </c>
      <c r="C8" s="2369">
        <v>15.331355093966371</v>
      </c>
      <c r="D8" s="2423" t="s">
        <v>388</v>
      </c>
      <c r="E8" s="2477" t="s">
        <v>1990</v>
      </c>
      <c r="F8" s="2531" t="s">
        <v>1990</v>
      </c>
    </row>
    <row r="9" spans="1:6" x14ac:dyDescent="0.25">
      <c r="A9" s="2262">
        <v>9.5452273863068466</v>
      </c>
      <c r="B9" s="2316">
        <v>27.486256871564219</v>
      </c>
      <c r="C9" s="2370">
        <v>62.968515742128936</v>
      </c>
      <c r="D9" s="2424" t="s">
        <v>390</v>
      </c>
      <c r="E9" s="2478" t="s">
        <v>1992</v>
      </c>
      <c r="F9" s="2532" t="s">
        <v>1992</v>
      </c>
    </row>
    <row r="10" spans="1:6" x14ac:dyDescent="0.25">
      <c r="A10" s="2263">
        <v>8.0726538849646818</v>
      </c>
      <c r="B10" s="2317">
        <v>9.0817356205852668</v>
      </c>
      <c r="C10" s="2371">
        <v>82.845610494450042</v>
      </c>
      <c r="D10" s="2425" t="s">
        <v>392</v>
      </c>
      <c r="E10" s="2479" t="s">
        <v>1991</v>
      </c>
      <c r="F10" s="2533" t="s">
        <v>1991</v>
      </c>
    </row>
    <row r="11" spans="1:6" x14ac:dyDescent="0.25">
      <c r="A11" s="2264">
        <v>14.955134596211366</v>
      </c>
      <c r="B11" s="2318">
        <v>63.110667996011962</v>
      </c>
      <c r="C11" s="2372">
        <v>21.934197407776672</v>
      </c>
      <c r="D11" s="2426" t="s">
        <v>394</v>
      </c>
      <c r="E11" s="2480" t="s">
        <v>1990</v>
      </c>
      <c r="F11" s="2534" t="s">
        <v>1990</v>
      </c>
    </row>
    <row r="12" spans="1:6" x14ac:dyDescent="0.25">
      <c r="A12" s="2265">
        <v>18.245264207377868</v>
      </c>
      <c r="B12" s="2319">
        <v>64.307078763708873</v>
      </c>
      <c r="C12" s="2373">
        <v>17.447657028913262</v>
      </c>
      <c r="D12" s="2427" t="s">
        <v>396</v>
      </c>
      <c r="E12" s="2481" t="s">
        <v>1990</v>
      </c>
      <c r="F12" s="2535" t="s">
        <v>1990</v>
      </c>
    </row>
    <row r="13" spans="1:6" x14ac:dyDescent="0.25">
      <c r="A13" s="2266">
        <v>10.079840319361278</v>
      </c>
      <c r="B13" s="2320">
        <v>17.964071856287426</v>
      </c>
      <c r="C13" s="2374">
        <v>71.9560878243513</v>
      </c>
      <c r="D13" s="2428" t="s">
        <v>398</v>
      </c>
      <c r="E13" s="2482" t="s">
        <v>1992</v>
      </c>
      <c r="F13" s="2536" t="s">
        <v>1992</v>
      </c>
    </row>
    <row r="14" spans="1:6" x14ac:dyDescent="0.25">
      <c r="A14" s="2267">
        <v>22.791164658634539</v>
      </c>
      <c r="B14" s="2321">
        <v>64.056224899598391</v>
      </c>
      <c r="C14" s="2375">
        <v>13.152610441767068</v>
      </c>
      <c r="D14" s="2429" t="s">
        <v>400</v>
      </c>
      <c r="E14" s="2483" t="s">
        <v>1990</v>
      </c>
      <c r="F14" s="2537" t="s">
        <v>1990</v>
      </c>
    </row>
    <row r="15" spans="1:6" x14ac:dyDescent="0.25">
      <c r="A15" s="2268">
        <v>4.6329723225030088</v>
      </c>
      <c r="B15" s="2322">
        <v>6.4179703168872848</v>
      </c>
      <c r="C15" s="2376">
        <v>88.949057360609714</v>
      </c>
      <c r="D15" s="2430" t="s">
        <v>402</v>
      </c>
      <c r="E15" s="2484" t="s">
        <v>1994</v>
      </c>
      <c r="F15" s="2538" t="s">
        <v>1994</v>
      </c>
    </row>
    <row r="16" spans="1:6" x14ac:dyDescent="0.25">
      <c r="A16" s="2269">
        <v>16.981132075471699</v>
      </c>
      <c r="B16" s="2323">
        <v>58.589870903674274</v>
      </c>
      <c r="C16" s="2377">
        <v>24.42899702085402</v>
      </c>
      <c r="D16" s="2431" t="s">
        <v>404</v>
      </c>
      <c r="E16" s="2485" t="s">
        <v>1990</v>
      </c>
      <c r="F16" s="2539" t="s">
        <v>1990</v>
      </c>
    </row>
    <row r="17" spans="1:6" x14ac:dyDescent="0.25">
      <c r="A17" s="2270">
        <v>26.479438314944833</v>
      </c>
      <c r="B17" s="2324">
        <v>31.293881644934803</v>
      </c>
      <c r="C17" s="2378">
        <v>42.226680040120364</v>
      </c>
      <c r="D17" s="2432" t="s">
        <v>408</v>
      </c>
      <c r="E17" s="2486" t="s">
        <v>1993</v>
      </c>
      <c r="F17" s="2540" t="s">
        <v>1993</v>
      </c>
    </row>
    <row r="18" spans="1:6" x14ac:dyDescent="0.25">
      <c r="A18" s="2271">
        <v>29.761904761904763</v>
      </c>
      <c r="B18" s="2325">
        <v>31.746031746031747</v>
      </c>
      <c r="C18" s="2379">
        <v>38.492063492063494</v>
      </c>
      <c r="D18" s="2433" t="s">
        <v>410</v>
      </c>
      <c r="E18" s="2487" t="s">
        <v>1995</v>
      </c>
      <c r="F18" s="2541" t="s">
        <v>1995</v>
      </c>
    </row>
    <row r="19" spans="1:6" x14ac:dyDescent="0.25">
      <c r="A19" s="2272">
        <v>4.7523761880940469</v>
      </c>
      <c r="B19" s="2326">
        <v>8.0040020010005009</v>
      </c>
      <c r="C19" s="2380">
        <v>87.243621810905466</v>
      </c>
      <c r="D19" s="2434" t="s">
        <v>412</v>
      </c>
      <c r="E19" s="2488" t="s">
        <v>1991</v>
      </c>
      <c r="F19" s="2542" t="s">
        <v>1991</v>
      </c>
    </row>
    <row r="20" spans="1:6" x14ac:dyDescent="0.25">
      <c r="A20" s="2273">
        <v>2.1847070506454815</v>
      </c>
      <c r="B20" s="2327">
        <v>2.7805362462760672</v>
      </c>
      <c r="C20" s="2381">
        <v>95.034756703078443</v>
      </c>
      <c r="D20" s="2435" t="s">
        <v>414</v>
      </c>
      <c r="E20" s="2489" t="s">
        <v>1994</v>
      </c>
      <c r="F20" s="2543" t="s">
        <v>1994</v>
      </c>
    </row>
    <row r="21" spans="1:6" x14ac:dyDescent="0.25">
      <c r="A21" s="2274">
        <v>4.0040040040040035</v>
      </c>
      <c r="B21" s="2328">
        <v>12.012012012012011</v>
      </c>
      <c r="C21" s="2382">
        <v>83.983983983983975</v>
      </c>
      <c r="D21" s="2436" t="s">
        <v>416</v>
      </c>
      <c r="E21" s="2490" t="s">
        <v>1991</v>
      </c>
      <c r="F21" s="2544" t="s">
        <v>1991</v>
      </c>
    </row>
    <row r="22" spans="1:6" x14ac:dyDescent="0.25">
      <c r="A22" s="2275">
        <v>19.641076769690926</v>
      </c>
      <c r="B22" s="2329">
        <v>30.109670987038882</v>
      </c>
      <c r="C22" s="2383">
        <v>50.249252243270192</v>
      </c>
      <c r="D22" s="2437" t="s">
        <v>420</v>
      </c>
      <c r="E22" s="2491" t="s">
        <v>1993</v>
      </c>
      <c r="F22" s="2545" t="s">
        <v>1993</v>
      </c>
    </row>
    <row r="23" spans="1:6" x14ac:dyDescent="0.25">
      <c r="A23" s="2276">
        <v>21.787148594377509</v>
      </c>
      <c r="B23" s="2330">
        <v>35.040160642570278</v>
      </c>
      <c r="C23" s="2384">
        <v>43.172690763052209</v>
      </c>
      <c r="D23" s="2438" t="s">
        <v>422</v>
      </c>
      <c r="E23" s="2492" t="s">
        <v>1993</v>
      </c>
      <c r="F23" s="2546" t="s">
        <v>1993</v>
      </c>
    </row>
    <row r="24" spans="1:6" x14ac:dyDescent="0.25">
      <c r="A24" s="2277">
        <v>21.26379137412237</v>
      </c>
      <c r="B24" s="2331">
        <v>11.735205616850553</v>
      </c>
      <c r="C24" s="2385">
        <v>67.001003009027087</v>
      </c>
      <c r="D24" s="2439" t="s">
        <v>424</v>
      </c>
      <c r="E24" s="2493" t="s">
        <v>1996</v>
      </c>
      <c r="F24" s="2547" t="s">
        <v>1996</v>
      </c>
    </row>
    <row r="25" spans="1:6" x14ac:dyDescent="0.25">
      <c r="A25" s="2278">
        <v>52.235772357723569</v>
      </c>
      <c r="B25" s="2332">
        <v>30.487804878048777</v>
      </c>
      <c r="C25" s="2386">
        <v>17.27642276422764</v>
      </c>
      <c r="D25" s="2440" t="s">
        <v>426</v>
      </c>
      <c r="E25" s="2494" t="s">
        <v>1997</v>
      </c>
      <c r="F25" s="2548" t="s">
        <v>1997</v>
      </c>
    </row>
    <row r="26" spans="1:6" x14ac:dyDescent="0.25">
      <c r="A26" s="2279">
        <v>14.028056112224451</v>
      </c>
      <c r="B26" s="2333">
        <v>21.042084168336675</v>
      </c>
      <c r="C26" s="2387">
        <v>64.92985971943888</v>
      </c>
      <c r="D26" s="2441" t="s">
        <v>428</v>
      </c>
      <c r="E26" s="2495" t="s">
        <v>1992</v>
      </c>
      <c r="F26" s="2549" t="s">
        <v>1992</v>
      </c>
    </row>
    <row r="27" spans="1:6" x14ac:dyDescent="0.25">
      <c r="A27" s="2280">
        <v>7.9920079920079923</v>
      </c>
      <c r="B27" s="2334">
        <v>29.570429570429575</v>
      </c>
      <c r="C27" s="2388">
        <v>62.437562437562441</v>
      </c>
      <c r="D27" s="2442" t="s">
        <v>430</v>
      </c>
      <c r="E27" s="2496" t="s">
        <v>1992</v>
      </c>
      <c r="F27" s="2550" t="s">
        <v>1992</v>
      </c>
    </row>
    <row r="28" spans="1:6" x14ac:dyDescent="0.25">
      <c r="A28" s="2281">
        <v>14.098690835850956</v>
      </c>
      <c r="B28" s="2335">
        <v>35.246727089627392</v>
      </c>
      <c r="C28" s="2389">
        <v>50.654582074521649</v>
      </c>
      <c r="D28" s="2443" t="s">
        <v>442</v>
      </c>
      <c r="E28" s="2497" t="s">
        <v>1993</v>
      </c>
      <c r="F28" s="2551" t="s">
        <v>1993</v>
      </c>
    </row>
    <row r="29" spans="1:6" x14ac:dyDescent="0.25">
      <c r="A29" s="2282">
        <v>6.6</v>
      </c>
      <c r="B29" s="2336">
        <v>8.4</v>
      </c>
      <c r="C29" s="2390">
        <v>85</v>
      </c>
      <c r="D29" s="2444" t="s">
        <v>446</v>
      </c>
      <c r="E29" s="2498" t="s">
        <v>1991</v>
      </c>
      <c r="F29" s="2552" t="s">
        <v>1991</v>
      </c>
    </row>
    <row r="30" spans="1:6" x14ac:dyDescent="0.25">
      <c r="A30" s="2283">
        <v>50.454086781029261</v>
      </c>
      <c r="B30" s="2337">
        <v>22.704339051463169</v>
      </c>
      <c r="C30" s="2391">
        <v>26.84157416750757</v>
      </c>
      <c r="D30" s="2445" t="s">
        <v>452</v>
      </c>
      <c r="E30" s="2499" t="s">
        <v>1997</v>
      </c>
      <c r="F30" s="2553" t="s">
        <v>1997</v>
      </c>
    </row>
    <row r="31" spans="1:6" x14ac:dyDescent="0.25">
      <c r="A31" s="2284">
        <v>54.024144869215291</v>
      </c>
      <c r="B31" s="2338">
        <v>29.47686116700201</v>
      </c>
      <c r="C31" s="2392">
        <v>16.498993963782695</v>
      </c>
      <c r="D31" s="2446" t="s">
        <v>462</v>
      </c>
      <c r="E31" s="2500" t="s">
        <v>1997</v>
      </c>
      <c r="F31" s="2554" t="s">
        <v>1997</v>
      </c>
    </row>
    <row r="32" spans="1:6" x14ac:dyDescent="0.25">
      <c r="A32" s="2285">
        <v>52.261306532663312</v>
      </c>
      <c r="B32" s="2339">
        <v>31.658291457286431</v>
      </c>
      <c r="C32" s="2393">
        <v>16.08040201005025</v>
      </c>
      <c r="D32" s="2447" t="s">
        <v>468</v>
      </c>
      <c r="E32" s="2501" t="s">
        <v>1997</v>
      </c>
      <c r="F32" s="2555" t="s">
        <v>1997</v>
      </c>
    </row>
    <row r="33" spans="1:6" x14ac:dyDescent="0.25">
      <c r="A33" s="2286">
        <v>25.722831505483551</v>
      </c>
      <c r="B33" s="2340">
        <v>19.541375872382854</v>
      </c>
      <c r="C33" s="2394">
        <v>54.735792622133602</v>
      </c>
      <c r="D33" s="2448" t="s">
        <v>474</v>
      </c>
      <c r="E33" s="2502" t="s">
        <v>1996</v>
      </c>
      <c r="F33" s="2556" t="s">
        <v>1996</v>
      </c>
    </row>
    <row r="34" spans="1:6" x14ac:dyDescent="0.25">
      <c r="A34" s="2287">
        <v>30.211480362537763</v>
      </c>
      <c r="B34" s="2341">
        <v>48.841893252769381</v>
      </c>
      <c r="C34" s="2395">
        <v>20.946626384692852</v>
      </c>
      <c r="D34" s="2449" t="s">
        <v>482</v>
      </c>
      <c r="E34" s="2503" t="s">
        <v>1995</v>
      </c>
      <c r="F34" s="2557" t="s">
        <v>1995</v>
      </c>
    </row>
    <row r="35" spans="1:6" x14ac:dyDescent="0.25">
      <c r="A35" s="2288">
        <v>8.9463220675944335</v>
      </c>
      <c r="B35" s="2342">
        <v>8.9463220675944335</v>
      </c>
      <c r="C35" s="2396">
        <v>82.107355864811126</v>
      </c>
      <c r="D35" s="2450" t="s">
        <v>488</v>
      </c>
      <c r="E35" s="2504" t="s">
        <v>1991</v>
      </c>
      <c r="F35" s="2558" t="s">
        <v>1991</v>
      </c>
    </row>
    <row r="36" spans="1:6" x14ac:dyDescent="0.25">
      <c r="A36" s="2289">
        <v>35.175879396984925</v>
      </c>
      <c r="B36" s="2343">
        <v>28.844221105527634</v>
      </c>
      <c r="C36" s="2397">
        <v>35.97989949748743</v>
      </c>
      <c r="D36" s="2451" t="s">
        <v>490</v>
      </c>
      <c r="E36" s="2505" t="s">
        <v>1995</v>
      </c>
      <c r="F36" s="2559" t="s">
        <v>1995</v>
      </c>
    </row>
    <row r="37" spans="1:6" x14ac:dyDescent="0.25">
      <c r="A37" s="2290">
        <v>33.696729435084237</v>
      </c>
      <c r="B37" s="2344">
        <v>49.157581764122888</v>
      </c>
      <c r="C37" s="2398">
        <v>17.145688800792865</v>
      </c>
      <c r="D37" s="2452" t="s">
        <v>492</v>
      </c>
      <c r="E37" s="2506" t="s">
        <v>1998</v>
      </c>
      <c r="F37" s="2560" t="s">
        <v>1998</v>
      </c>
    </row>
    <row r="38" spans="1:6" x14ac:dyDescent="0.25">
      <c r="A38" s="2291">
        <v>35.984095427435392</v>
      </c>
      <c r="B38" s="2345">
        <v>28.230616302186878</v>
      </c>
      <c r="C38" s="2399">
        <v>35.785288270377734</v>
      </c>
      <c r="D38" s="2453" t="s">
        <v>496</v>
      </c>
      <c r="E38" s="2507" t="s">
        <v>1995</v>
      </c>
      <c r="F38" s="2561" t="s">
        <v>1995</v>
      </c>
    </row>
    <row r="39" spans="1:6" x14ac:dyDescent="0.25">
      <c r="A39" s="2292">
        <v>35.671342685370746</v>
      </c>
      <c r="B39" s="2346">
        <v>51.402805611222448</v>
      </c>
      <c r="C39" s="2400">
        <v>12.925851703406815</v>
      </c>
      <c r="D39" s="2454" t="s">
        <v>520</v>
      </c>
      <c r="E39" s="2508" t="s">
        <v>1998</v>
      </c>
      <c r="F39" s="2562" t="s">
        <v>1998</v>
      </c>
    </row>
    <row r="40" spans="1:6" x14ac:dyDescent="0.25">
      <c r="A40" s="2293">
        <v>30.382293762575458</v>
      </c>
      <c r="B40" s="2347">
        <v>57.645875251509061</v>
      </c>
      <c r="C40" s="2401">
        <v>11.971830985915496</v>
      </c>
      <c r="D40" s="2455" t="s">
        <v>530</v>
      </c>
      <c r="E40" s="2509" t="s">
        <v>1998</v>
      </c>
      <c r="F40" s="2563" t="s">
        <v>1998</v>
      </c>
    </row>
    <row r="41" spans="1:6" x14ac:dyDescent="0.25">
      <c r="A41" s="2294">
        <v>21.756487025948104</v>
      </c>
      <c r="B41" s="2348">
        <v>11.177644710578841</v>
      </c>
      <c r="C41" s="2402">
        <v>67.06586826347305</v>
      </c>
      <c r="D41" s="2456" t="s">
        <v>540</v>
      </c>
      <c r="E41" s="2510" t="s">
        <v>1996</v>
      </c>
      <c r="F41" s="2564" t="s">
        <v>1996</v>
      </c>
    </row>
    <row r="42" spans="1:6" x14ac:dyDescent="0.25">
      <c r="A42" s="2295">
        <v>29.713114754098363</v>
      </c>
      <c r="B42" s="2349">
        <v>58.913934426229517</v>
      </c>
      <c r="C42" s="2403">
        <v>11.372950819672132</v>
      </c>
      <c r="D42" s="2457" t="s">
        <v>544</v>
      </c>
      <c r="E42" s="2511" t="s">
        <v>1998</v>
      </c>
      <c r="F42" s="2565" t="s">
        <v>1998</v>
      </c>
    </row>
    <row r="43" spans="1:6" x14ac:dyDescent="0.25">
      <c r="A43" s="2296">
        <v>29.63330029732408</v>
      </c>
      <c r="B43" s="2350">
        <v>55.500495540138743</v>
      </c>
      <c r="C43" s="2404">
        <v>14.866204162537164</v>
      </c>
      <c r="D43" s="2458" t="s">
        <v>550</v>
      </c>
      <c r="E43" s="2512" t="s">
        <v>1998</v>
      </c>
      <c r="F43" s="2566" t="s">
        <v>1998</v>
      </c>
    </row>
    <row r="44" spans="1:6" x14ac:dyDescent="0.25">
      <c r="A44" s="2297">
        <v>4.7952047952047954</v>
      </c>
      <c r="B44" s="2351">
        <v>7.2927072927072931</v>
      </c>
      <c r="C44" s="2405">
        <v>87.912087912087912</v>
      </c>
      <c r="D44" s="2459" t="s">
        <v>552</v>
      </c>
      <c r="E44" s="2513" t="s">
        <v>1994</v>
      </c>
      <c r="F44" s="2567" t="s">
        <v>1994</v>
      </c>
    </row>
    <row r="45" spans="1:6" x14ac:dyDescent="0.25">
      <c r="A45" s="2298">
        <v>29.789368104312938</v>
      </c>
      <c r="B45" s="2352">
        <v>55.867602808425282</v>
      </c>
      <c r="C45" s="2406">
        <v>14.343029087261787</v>
      </c>
      <c r="D45" s="2460" t="s">
        <v>556</v>
      </c>
      <c r="E45" s="2514" t="s">
        <v>1998</v>
      </c>
      <c r="F45" s="2568" t="s">
        <v>1998</v>
      </c>
    </row>
    <row r="46" spans="1:6" x14ac:dyDescent="0.25">
      <c r="A46" s="2299">
        <v>50.704225352112672</v>
      </c>
      <c r="B46" s="2353">
        <v>31.187122736418509</v>
      </c>
      <c r="C46" s="2407">
        <v>18.108651911468812</v>
      </c>
      <c r="D46" s="2461" t="s">
        <v>560</v>
      </c>
      <c r="E46" s="2515" t="s">
        <v>1997</v>
      </c>
      <c r="F46" s="2569" t="s">
        <v>1997</v>
      </c>
    </row>
    <row r="47" spans="1:6" x14ac:dyDescent="0.25">
      <c r="A47" s="2300">
        <v>53.137651821862349</v>
      </c>
      <c r="B47" s="2354">
        <v>30.668016194331983</v>
      </c>
      <c r="C47" s="2408">
        <v>16.194331983805668</v>
      </c>
      <c r="D47" s="2462" t="s">
        <v>576</v>
      </c>
      <c r="E47" s="2516" t="s">
        <v>1997</v>
      </c>
      <c r="F47" s="2570" t="s">
        <v>1997</v>
      </c>
    </row>
    <row r="48" spans="1:6" x14ac:dyDescent="0.25">
      <c r="A48" s="2301">
        <v>28.109696376101862</v>
      </c>
      <c r="B48" s="2355">
        <v>43.095004897159654</v>
      </c>
      <c r="C48" s="2409">
        <v>28.795298726738494</v>
      </c>
      <c r="D48" s="2463" t="s">
        <v>582</v>
      </c>
      <c r="E48" s="2517" t="s">
        <v>1995</v>
      </c>
      <c r="F48" s="2571" t="s">
        <v>1995</v>
      </c>
    </row>
    <row r="49" spans="1:6" x14ac:dyDescent="0.25">
      <c r="A49" s="2302">
        <v>4.9554013875123886</v>
      </c>
      <c r="B49" s="2356">
        <v>3.8652130822596629</v>
      </c>
      <c r="C49" s="2410">
        <v>91.179385530227947</v>
      </c>
      <c r="D49" s="2464" t="s">
        <v>604</v>
      </c>
      <c r="E49" s="2518" t="s">
        <v>1994</v>
      </c>
      <c r="F49" s="2572" t="s">
        <v>1994</v>
      </c>
    </row>
    <row r="50" spans="1:6" x14ac:dyDescent="0.25">
      <c r="A50" s="2303">
        <v>29.37062937062937</v>
      </c>
      <c r="B50" s="2357">
        <v>41.658341658341662</v>
      </c>
      <c r="C50" s="2411">
        <v>28.971028971028971</v>
      </c>
      <c r="D50" s="2465" t="s">
        <v>1295</v>
      </c>
      <c r="E50" s="2519" t="s">
        <v>1995</v>
      </c>
      <c r="F50" s="2573" t="s">
        <v>1995</v>
      </c>
    </row>
    <row r="51" spans="1:6" x14ac:dyDescent="0.25">
      <c r="A51" s="2304">
        <v>4.9900199600798398</v>
      </c>
      <c r="B51" s="2358">
        <v>2.2954091816367264</v>
      </c>
      <c r="C51" s="2412">
        <v>92.714570858283437</v>
      </c>
      <c r="D51" s="2466" t="s">
        <v>1909</v>
      </c>
      <c r="E51" s="2520" t="s">
        <v>1994</v>
      </c>
      <c r="F51" s="2574" t="s">
        <v>1994</v>
      </c>
    </row>
    <row r="52" spans="1:6" x14ac:dyDescent="0.25">
      <c r="A52" s="2305">
        <v>3.4864030281900584</v>
      </c>
      <c r="B52" s="2359">
        <v>2.5799382408606433</v>
      </c>
      <c r="C52" s="2413">
        <v>93.93365873094929</v>
      </c>
      <c r="D52" s="2467" t="s">
        <v>1912</v>
      </c>
      <c r="E52" s="2521" t="s">
        <v>1994</v>
      </c>
      <c r="F52" s="2575" t="s">
        <v>1994</v>
      </c>
    </row>
    <row r="53" spans="1:6" x14ac:dyDescent="0.25">
      <c r="A53" s="2306">
        <v>31.573604060913706</v>
      </c>
      <c r="B53" s="2360">
        <v>18.071065989847714</v>
      </c>
      <c r="C53" s="2414">
        <v>50.35532994923858</v>
      </c>
      <c r="D53" s="2468" t="s">
        <v>1947</v>
      </c>
      <c r="E53" s="2522" t="s">
        <v>1996</v>
      </c>
      <c r="F53" s="2576" t="s">
        <v>1996</v>
      </c>
    </row>
    <row r="54" spans="1:6" x14ac:dyDescent="0.25">
      <c r="A54" s="2307">
        <v>31.362725450901809</v>
      </c>
      <c r="B54" s="2361">
        <v>18.537074148296597</v>
      </c>
      <c r="C54" s="2415">
        <v>50.100200400801612</v>
      </c>
      <c r="D54" s="2469" t="s">
        <v>1958</v>
      </c>
      <c r="E54" s="2523" t="s">
        <v>1996</v>
      </c>
      <c r="F54" s="2577" t="s">
        <v>1996</v>
      </c>
    </row>
    <row r="55" spans="1:6" x14ac:dyDescent="0.25">
      <c r="A55" s="2308">
        <v>45.273631840796021</v>
      </c>
      <c r="B55" s="2362">
        <v>21.890547263681594</v>
      </c>
      <c r="C55" s="2416">
        <v>32.835820895522389</v>
      </c>
      <c r="D55" s="2470" t="s">
        <v>1978</v>
      </c>
      <c r="E55" s="2524" t="s">
        <v>1997</v>
      </c>
      <c r="F55" s="2578" t="s">
        <v>1997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Results_data_all</vt:lpstr>
      <vt:lpstr>NPToddPdf</vt:lpstr>
      <vt:lpstr>NPToddPdf (2)</vt:lpstr>
      <vt:lpstr>Results_data_all (2)</vt:lpstr>
      <vt:lpstr>Results_data_all_two</vt:lpstr>
      <vt:lpstr>Results_data_all_two (2)</vt:lpstr>
      <vt:lpstr>ALP</vt:lpstr>
      <vt:lpstr>Combined</vt:lpstr>
      <vt:lpstr>Selected</vt:lpstr>
      <vt:lpstr>Selected_Original</vt:lpstr>
      <vt:lpstr>Selected_Final</vt:lpstr>
      <vt:lpstr>Selected_PDF</vt:lpstr>
      <vt:lpstr>Carbon and carbonatesOriginal</vt:lpstr>
      <vt:lpstr>Carbon and carbonates</vt:lpstr>
      <vt:lpstr>Carbon and Carbonates table</vt:lpstr>
      <vt:lpstr>C_CaCO3</vt:lpstr>
      <vt:lpstr>Selected!Print_Titles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Felipe Montes</cp:lastModifiedBy>
  <cp:lastPrinted>2018-05-03T18:02:57Z</cp:lastPrinted>
  <dcterms:created xsi:type="dcterms:W3CDTF">2018-04-18T22:16:07Z</dcterms:created>
  <dcterms:modified xsi:type="dcterms:W3CDTF">2018-07-02T21:03:08Z</dcterms:modified>
</cp:coreProperties>
</file>