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Felipe\LaserDifractionSoilTextureAnalysis\NAPTSoilsData\"/>
    </mc:Choice>
  </mc:AlternateContent>
  <bookViews>
    <workbookView xWindow="0" yWindow="0" windowWidth="28800" windowHeight="11700" activeTab="6"/>
  </bookViews>
  <sheets>
    <sheet name="Results_data_all" sheetId="1" r:id="rId1"/>
    <sheet name="NPToddPdf" sheetId="3" r:id="rId2"/>
    <sheet name="NPToddPdf (2)" sheetId="5" r:id="rId3"/>
    <sheet name="Results_data_all (2)" sheetId="4" r:id="rId4"/>
    <sheet name="Results_data_all_two" sheetId="6" r:id="rId5"/>
    <sheet name="Results_data_all_two (2)" sheetId="7" r:id="rId6"/>
    <sheet name="ALP" sheetId="9" r:id="rId7"/>
    <sheet name="Combined" sheetId="8" r:id="rId8"/>
  </sheets>
  <calcPr calcId="171027"/>
</workbook>
</file>

<file path=xl/calcChain.xml><?xml version="1.0" encoding="utf-8"?>
<calcChain xmlns="http://schemas.openxmlformats.org/spreadsheetml/2006/main">
  <c r="C658" i="1" l="1"/>
  <c r="F658" i="1" s="1"/>
  <c r="C657" i="1"/>
  <c r="F657" i="1" s="1"/>
  <c r="C656" i="1"/>
  <c r="F656" i="1" s="1"/>
  <c r="C655" i="1"/>
  <c r="F655" i="1" s="1"/>
  <c r="C654" i="1"/>
  <c r="F654" i="1" s="1"/>
  <c r="C653" i="1"/>
  <c r="F653" i="1" s="1"/>
  <c r="C652" i="1"/>
  <c r="F652" i="1" s="1"/>
  <c r="C651" i="1"/>
  <c r="F651" i="1" s="1"/>
  <c r="C650" i="1"/>
  <c r="F650" i="1" s="1"/>
  <c r="C649" i="1"/>
  <c r="F649" i="1" s="1"/>
  <c r="F643" i="1"/>
  <c r="C643" i="1"/>
  <c r="F642" i="1"/>
  <c r="C642" i="1"/>
  <c r="F641" i="1"/>
  <c r="C641" i="1"/>
  <c r="F640" i="1"/>
  <c r="C640" i="1"/>
  <c r="F639" i="1"/>
  <c r="C639" i="1"/>
  <c r="F638" i="1"/>
  <c r="C638" i="1"/>
  <c r="F637" i="1"/>
  <c r="C637" i="1"/>
  <c r="F636" i="1"/>
  <c r="C636" i="1"/>
  <c r="F635" i="1"/>
  <c r="C635" i="1"/>
  <c r="F634" i="1"/>
  <c r="C634" i="1"/>
  <c r="C628" i="1"/>
  <c r="F628" i="1" s="1"/>
  <c r="C627" i="1"/>
  <c r="F627" i="1" s="1"/>
  <c r="C626" i="1"/>
  <c r="F626" i="1" s="1"/>
  <c r="C625" i="1"/>
  <c r="F625" i="1" s="1"/>
  <c r="C624" i="1"/>
  <c r="F624" i="1" s="1"/>
  <c r="C623" i="1"/>
  <c r="F623" i="1" s="1"/>
  <c r="C622" i="1"/>
  <c r="F622" i="1" s="1"/>
  <c r="C621" i="1"/>
  <c r="F621" i="1" s="1"/>
  <c r="C620" i="1"/>
  <c r="F620" i="1" s="1"/>
  <c r="C619" i="1"/>
  <c r="F619" i="1" s="1"/>
  <c r="C612" i="1"/>
  <c r="F612" i="1" s="1"/>
  <c r="C611" i="1"/>
  <c r="F611" i="1" s="1"/>
  <c r="C610" i="1"/>
  <c r="F610" i="1" s="1"/>
  <c r="C609" i="1"/>
  <c r="F609" i="1" s="1"/>
  <c r="C608" i="1"/>
  <c r="F608" i="1" s="1"/>
  <c r="C607" i="1"/>
  <c r="F607" i="1" s="1"/>
  <c r="C606" i="1"/>
  <c r="F606" i="1" s="1"/>
  <c r="C605" i="1"/>
  <c r="F605" i="1" s="1"/>
  <c r="C604" i="1"/>
  <c r="F604" i="1" s="1"/>
  <c r="C603" i="1"/>
  <c r="F603" i="1" s="1"/>
  <c r="C599" i="1"/>
  <c r="F599" i="1" s="1"/>
  <c r="C598" i="1"/>
  <c r="F598" i="1" s="1"/>
  <c r="C597" i="1"/>
  <c r="F597" i="1" s="1"/>
  <c r="C596" i="1"/>
  <c r="F596" i="1" s="1"/>
  <c r="C595" i="1"/>
  <c r="F595" i="1" s="1"/>
  <c r="C594" i="1"/>
  <c r="F594" i="1" s="1"/>
  <c r="C593" i="1"/>
  <c r="F593" i="1" s="1"/>
  <c r="C592" i="1"/>
  <c r="F592" i="1" s="1"/>
  <c r="C591" i="1"/>
  <c r="F591" i="1" s="1"/>
  <c r="C590" i="1"/>
  <c r="F590" i="1" s="1"/>
  <c r="F585" i="1"/>
  <c r="C585" i="1"/>
  <c r="C584" i="1"/>
  <c r="F584" i="1" s="1"/>
  <c r="F583" i="1"/>
  <c r="C583" i="1"/>
  <c r="C582" i="1"/>
  <c r="F582" i="1" s="1"/>
  <c r="F581" i="1"/>
  <c r="C581" i="1"/>
  <c r="C580" i="1"/>
  <c r="F580" i="1" s="1"/>
  <c r="F579" i="1"/>
  <c r="C579" i="1"/>
  <c r="C578" i="1"/>
  <c r="F578" i="1" s="1"/>
  <c r="F577" i="1"/>
  <c r="C577" i="1"/>
  <c r="C576" i="1"/>
  <c r="F576" i="1" s="1"/>
  <c r="C571" i="1"/>
  <c r="F571" i="1" s="1"/>
  <c r="C570" i="1"/>
  <c r="F570" i="1" s="1"/>
  <c r="C569" i="1"/>
  <c r="F569" i="1" s="1"/>
  <c r="C568" i="1"/>
  <c r="F568" i="1" s="1"/>
  <c r="C567" i="1"/>
  <c r="F567" i="1" s="1"/>
  <c r="C566" i="1"/>
  <c r="F566" i="1" s="1"/>
  <c r="C565" i="1"/>
  <c r="F565" i="1" s="1"/>
  <c r="C564" i="1"/>
  <c r="F564" i="1" s="1"/>
  <c r="C563" i="1"/>
  <c r="F563" i="1" s="1"/>
  <c r="C562" i="1"/>
  <c r="F562" i="1" s="1"/>
  <c r="C556" i="1"/>
  <c r="F556" i="1" s="1"/>
  <c r="C555" i="1"/>
  <c r="F555" i="1" s="1"/>
  <c r="C554" i="1"/>
  <c r="F554" i="1" s="1"/>
  <c r="C553" i="1"/>
  <c r="F553" i="1" s="1"/>
  <c r="C552" i="1"/>
  <c r="F552" i="1" s="1"/>
  <c r="C551" i="1"/>
  <c r="F551" i="1" s="1"/>
  <c r="C550" i="1"/>
  <c r="F550" i="1" s="1"/>
  <c r="C549" i="1"/>
  <c r="F549" i="1" s="1"/>
  <c r="C548" i="1"/>
  <c r="F548" i="1" s="1"/>
  <c r="C547" i="1"/>
  <c r="F547" i="1" s="1"/>
  <c r="C541" i="1"/>
  <c r="F541" i="1" s="1"/>
  <c r="C540" i="1"/>
  <c r="F540" i="1" s="1"/>
  <c r="C539" i="1"/>
  <c r="F539" i="1" s="1"/>
  <c r="C538" i="1"/>
  <c r="F538" i="1" s="1"/>
  <c r="C537" i="1"/>
  <c r="F537" i="1" s="1"/>
  <c r="C536" i="1"/>
  <c r="F536" i="1" s="1"/>
  <c r="C535" i="1"/>
  <c r="F535" i="1" s="1"/>
  <c r="C534" i="1"/>
  <c r="F534" i="1" s="1"/>
  <c r="C533" i="1"/>
  <c r="F533" i="1" s="1"/>
  <c r="C532" i="1"/>
  <c r="F532" i="1" s="1"/>
  <c r="F527" i="1"/>
  <c r="C527" i="1"/>
  <c r="C526" i="1"/>
  <c r="F526" i="1" s="1"/>
  <c r="F525" i="1"/>
  <c r="C525" i="1"/>
  <c r="C524" i="1"/>
  <c r="F524" i="1" s="1"/>
  <c r="F523" i="1"/>
  <c r="C523" i="1"/>
  <c r="C522" i="1"/>
  <c r="F522" i="1" s="1"/>
  <c r="F521" i="1"/>
  <c r="C521" i="1"/>
  <c r="C520" i="1"/>
  <c r="F520" i="1" s="1"/>
  <c r="F519" i="1"/>
  <c r="C519" i="1"/>
  <c r="C518" i="1"/>
  <c r="F518" i="1" s="1"/>
  <c r="C512" i="1"/>
  <c r="F512" i="1" s="1"/>
  <c r="C511" i="1"/>
  <c r="F511" i="1" s="1"/>
  <c r="C510" i="1"/>
  <c r="F510" i="1" s="1"/>
  <c r="C509" i="1"/>
  <c r="F509" i="1" s="1"/>
  <c r="C508" i="1"/>
  <c r="F508" i="1" s="1"/>
  <c r="C507" i="1"/>
  <c r="F507" i="1" s="1"/>
  <c r="C506" i="1"/>
  <c r="F506" i="1" s="1"/>
  <c r="C505" i="1"/>
  <c r="F505" i="1" s="1"/>
  <c r="C504" i="1"/>
  <c r="F504" i="1" s="1"/>
  <c r="C503" i="1"/>
  <c r="F503" i="1" s="1"/>
  <c r="F498" i="1"/>
  <c r="F497" i="1"/>
  <c r="F496" i="1"/>
  <c r="F495" i="1"/>
  <c r="F494" i="1"/>
  <c r="F493" i="1"/>
  <c r="F492" i="1"/>
  <c r="F491" i="1"/>
  <c r="F490" i="1"/>
  <c r="F489" i="1"/>
  <c r="C498" i="1"/>
  <c r="C497" i="1"/>
  <c r="C496" i="1"/>
  <c r="C495" i="1"/>
  <c r="C494" i="1"/>
  <c r="C493" i="1"/>
  <c r="C492" i="1"/>
  <c r="C491" i="1"/>
  <c r="C490" i="1"/>
  <c r="C489" i="1"/>
  <c r="C484" i="1"/>
  <c r="C485" i="1" s="1"/>
  <c r="F485" i="1" s="1"/>
  <c r="C482" i="1"/>
  <c r="F482" i="1" s="1"/>
  <c r="C480" i="1"/>
  <c r="C481" i="1" s="1"/>
  <c r="F481" i="1" s="1"/>
  <c r="C478" i="1"/>
  <c r="F478" i="1" s="1"/>
  <c r="C476" i="1"/>
  <c r="F476" i="1" s="1"/>
  <c r="C469" i="1"/>
  <c r="C470" i="1" s="1"/>
  <c r="F470" i="1" s="1"/>
  <c r="C467" i="1"/>
  <c r="C468" i="1" s="1"/>
  <c r="F468" i="1" s="1"/>
  <c r="C465" i="1"/>
  <c r="C466" i="1" s="1"/>
  <c r="F466" i="1" s="1"/>
  <c r="C463" i="1"/>
  <c r="C464" i="1" s="1"/>
  <c r="F464" i="1" s="1"/>
  <c r="C461" i="1"/>
  <c r="C462" i="1" s="1"/>
  <c r="F462" i="1" s="1"/>
  <c r="C454" i="1"/>
  <c r="C455" i="1" s="1"/>
  <c r="F455" i="1" s="1"/>
  <c r="C452" i="1"/>
  <c r="C453" i="1" s="1"/>
  <c r="F453" i="1" s="1"/>
  <c r="C450" i="1"/>
  <c r="C451" i="1" s="1"/>
  <c r="F451" i="1" s="1"/>
  <c r="C448" i="1"/>
  <c r="C449" i="1" s="1"/>
  <c r="F449" i="1" s="1"/>
  <c r="C446" i="1"/>
  <c r="C447" i="1" s="1"/>
  <c r="F447" i="1" s="1"/>
  <c r="C440" i="1"/>
  <c r="C441" i="1" s="1"/>
  <c r="F441" i="1" s="1"/>
  <c r="C438" i="1"/>
  <c r="C439" i="1" s="1"/>
  <c r="F439" i="1" s="1"/>
  <c r="C436" i="1"/>
  <c r="C437" i="1" s="1"/>
  <c r="F437" i="1" s="1"/>
  <c r="C434" i="1"/>
  <c r="C435" i="1" s="1"/>
  <c r="F435" i="1" s="1"/>
  <c r="C432" i="1"/>
  <c r="C433" i="1" s="1"/>
  <c r="F433" i="1" s="1"/>
  <c r="C425" i="1"/>
  <c r="C426" i="1" s="1"/>
  <c r="F426" i="1" s="1"/>
  <c r="C423" i="1"/>
  <c r="C424" i="1" s="1"/>
  <c r="F424" i="1" s="1"/>
  <c r="C421" i="1"/>
  <c r="C422" i="1" s="1"/>
  <c r="F422" i="1" s="1"/>
  <c r="C419" i="1"/>
  <c r="C420" i="1" s="1"/>
  <c r="F420" i="1" s="1"/>
  <c r="C417" i="1"/>
  <c r="C418" i="1" s="1"/>
  <c r="F418" i="1" s="1"/>
  <c r="C410" i="1"/>
  <c r="F410" i="1" s="1"/>
  <c r="C408" i="1"/>
  <c r="C409" i="1" s="1"/>
  <c r="F409" i="1" s="1"/>
  <c r="C406" i="1"/>
  <c r="F406" i="1" s="1"/>
  <c r="C404" i="1"/>
  <c r="C405" i="1" s="1"/>
  <c r="F405" i="1" s="1"/>
  <c r="C402" i="1"/>
  <c r="F402" i="1" s="1"/>
  <c r="C395" i="1"/>
  <c r="C396" i="1" s="1"/>
  <c r="F396" i="1" s="1"/>
  <c r="C393" i="1"/>
  <c r="C394" i="1" s="1"/>
  <c r="F394" i="1" s="1"/>
  <c r="C391" i="1"/>
  <c r="C392" i="1" s="1"/>
  <c r="F392" i="1" s="1"/>
  <c r="C389" i="1"/>
  <c r="C390" i="1" s="1"/>
  <c r="F390" i="1" s="1"/>
  <c r="C387" i="1"/>
  <c r="C388" i="1" s="1"/>
  <c r="F388" i="1" s="1"/>
  <c r="C380" i="1"/>
  <c r="C381" i="1" s="1"/>
  <c r="F381" i="1" s="1"/>
  <c r="C378" i="1"/>
  <c r="C379" i="1" s="1"/>
  <c r="F379" i="1" s="1"/>
  <c r="C376" i="1"/>
  <c r="C377" i="1" s="1"/>
  <c r="F377" i="1" s="1"/>
  <c r="C374" i="1"/>
  <c r="C375" i="1" s="1"/>
  <c r="F375" i="1" s="1"/>
  <c r="C372" i="1"/>
  <c r="C373" i="1" s="1"/>
  <c r="F373" i="1" s="1"/>
  <c r="C365" i="1"/>
  <c r="F365" i="1" s="1"/>
  <c r="C363" i="1"/>
  <c r="C364" i="1" s="1"/>
  <c r="F364" i="1" s="1"/>
  <c r="C361" i="1"/>
  <c r="C362" i="1" s="1"/>
  <c r="F362" i="1" s="1"/>
  <c r="C359" i="1"/>
  <c r="F359" i="1" s="1"/>
  <c r="C357" i="1"/>
  <c r="F357" i="1" s="1"/>
  <c r="C350" i="1"/>
  <c r="C351" i="1" s="1"/>
  <c r="F351" i="1" s="1"/>
  <c r="C348" i="1"/>
  <c r="C349" i="1" s="1"/>
  <c r="F349" i="1" s="1"/>
  <c r="C346" i="1"/>
  <c r="C347" i="1" s="1"/>
  <c r="F347" i="1" s="1"/>
  <c r="C344" i="1"/>
  <c r="C345" i="1" s="1"/>
  <c r="F345" i="1" s="1"/>
  <c r="C342" i="1"/>
  <c r="C343" i="1" s="1"/>
  <c r="F343" i="1" s="1"/>
  <c r="C336" i="1"/>
  <c r="C337" i="1" s="1"/>
  <c r="F337" i="1" s="1"/>
  <c r="C334" i="1"/>
  <c r="C335" i="1" s="1"/>
  <c r="F335" i="1" s="1"/>
  <c r="C332" i="1"/>
  <c r="C333" i="1" s="1"/>
  <c r="F333" i="1" s="1"/>
  <c r="C330" i="1"/>
  <c r="C331" i="1" s="1"/>
  <c r="F331" i="1" s="1"/>
  <c r="C328" i="1"/>
  <c r="C329" i="1" s="1"/>
  <c r="F329" i="1" s="1"/>
  <c r="C322" i="1"/>
  <c r="C323" i="1" s="1"/>
  <c r="F323" i="1" s="1"/>
  <c r="C320" i="1"/>
  <c r="C321" i="1" s="1"/>
  <c r="F321" i="1" s="1"/>
  <c r="C318" i="1"/>
  <c r="C319" i="1" s="1"/>
  <c r="F319" i="1" s="1"/>
  <c r="C316" i="1"/>
  <c r="C317" i="1" s="1"/>
  <c r="F317" i="1" s="1"/>
  <c r="C314" i="1"/>
  <c r="C315" i="1" s="1"/>
  <c r="F315" i="1" s="1"/>
  <c r="C307" i="1"/>
  <c r="C308" i="1" s="1"/>
  <c r="F308" i="1" s="1"/>
  <c r="C305" i="1"/>
  <c r="C306" i="1" s="1"/>
  <c r="F306" i="1" s="1"/>
  <c r="C303" i="1"/>
  <c r="C304" i="1" s="1"/>
  <c r="F304" i="1" s="1"/>
  <c r="C301" i="1"/>
  <c r="C302" i="1" s="1"/>
  <c r="F302" i="1" s="1"/>
  <c r="C299" i="1"/>
  <c r="C300" i="1" s="1"/>
  <c r="F300" i="1" s="1"/>
  <c r="C293" i="1"/>
  <c r="C294" i="1" s="1"/>
  <c r="F294" i="1" s="1"/>
  <c r="C291" i="1"/>
  <c r="C292" i="1" s="1"/>
  <c r="F292" i="1" s="1"/>
  <c r="C289" i="1"/>
  <c r="C290" i="1" s="1"/>
  <c r="F290" i="1" s="1"/>
  <c r="C287" i="1"/>
  <c r="C288" i="1" s="1"/>
  <c r="F288" i="1" s="1"/>
  <c r="C285" i="1"/>
  <c r="C286" i="1" s="1"/>
  <c r="F286" i="1" s="1"/>
  <c r="C278" i="1"/>
  <c r="C279" i="1" s="1"/>
  <c r="F279" i="1" s="1"/>
  <c r="C276" i="1"/>
  <c r="C277" i="1" s="1"/>
  <c r="F277" i="1" s="1"/>
  <c r="C274" i="1"/>
  <c r="C275" i="1" s="1"/>
  <c r="F275" i="1" s="1"/>
  <c r="C272" i="1"/>
  <c r="C273" i="1" s="1"/>
  <c r="F273" i="1" s="1"/>
  <c r="C270" i="1"/>
  <c r="F270" i="1" s="1"/>
  <c r="D262" i="1"/>
  <c r="F262" i="1" s="1"/>
  <c r="D260" i="1"/>
  <c r="F260" i="1" s="1"/>
  <c r="D258" i="1"/>
  <c r="F258" i="1" s="1"/>
  <c r="D256" i="1"/>
  <c r="F256" i="1" s="1"/>
  <c r="D254" i="1"/>
  <c r="F254" i="1" s="1"/>
  <c r="D249" i="1"/>
  <c r="D250" i="1" s="1"/>
  <c r="F250" i="1" s="1"/>
  <c r="D247" i="1"/>
  <c r="D248" i="1" s="1"/>
  <c r="F248" i="1" s="1"/>
  <c r="D245" i="1"/>
  <c r="D246" i="1" s="1"/>
  <c r="F246" i="1" s="1"/>
  <c r="D243" i="1"/>
  <c r="D244" i="1" s="1"/>
  <c r="F244" i="1" s="1"/>
  <c r="D241" i="1"/>
  <c r="F241" i="1" s="1"/>
  <c r="F222" i="1"/>
  <c r="F221" i="1"/>
  <c r="F220" i="1"/>
  <c r="F219" i="1"/>
  <c r="F218" i="1"/>
  <c r="F217" i="1"/>
  <c r="F216" i="1"/>
  <c r="F215" i="1"/>
  <c r="F214" i="1"/>
  <c r="F213" i="1"/>
  <c r="F209" i="1"/>
  <c r="F208" i="1"/>
  <c r="F207" i="1"/>
  <c r="F206" i="1"/>
  <c r="F205" i="1"/>
  <c r="F204" i="1"/>
  <c r="F203" i="1"/>
  <c r="F202" i="1"/>
  <c r="F201" i="1"/>
  <c r="F200" i="1"/>
  <c r="B196" i="1"/>
  <c r="F196" i="1" s="1"/>
  <c r="B195" i="1"/>
  <c r="F195" i="1" s="1"/>
  <c r="B194" i="1"/>
  <c r="F194" i="1" s="1"/>
  <c r="B193" i="1"/>
  <c r="F193" i="1" s="1"/>
  <c r="B192" i="1"/>
  <c r="F192" i="1" s="1"/>
  <c r="B191" i="1"/>
  <c r="F191" i="1" s="1"/>
  <c r="B190" i="1"/>
  <c r="F190" i="1" s="1"/>
  <c r="B189" i="1"/>
  <c r="F189" i="1" s="1"/>
  <c r="B188" i="1"/>
  <c r="F188" i="1" s="1"/>
  <c r="B187" i="1"/>
  <c r="F187" i="1" s="1"/>
  <c r="F480" i="1" l="1"/>
  <c r="F484" i="1"/>
  <c r="C477" i="1"/>
  <c r="F477" i="1" s="1"/>
  <c r="C479" i="1"/>
  <c r="F479" i="1" s="1"/>
  <c r="C483" i="1"/>
  <c r="F483" i="1" s="1"/>
  <c r="F461" i="1"/>
  <c r="F463" i="1"/>
  <c r="F465" i="1"/>
  <c r="F467" i="1"/>
  <c r="F469" i="1"/>
  <c r="F278" i="1"/>
  <c r="F274" i="1"/>
  <c r="F404" i="1"/>
  <c r="C407" i="1"/>
  <c r="F407" i="1" s="1"/>
  <c r="F446" i="1"/>
  <c r="F448" i="1"/>
  <c r="F450" i="1"/>
  <c r="F452" i="1"/>
  <c r="F454" i="1"/>
  <c r="F432" i="1"/>
  <c r="F434" i="1"/>
  <c r="F436" i="1"/>
  <c r="F438" i="1"/>
  <c r="F440" i="1"/>
  <c r="F249" i="1"/>
  <c r="F276" i="1"/>
  <c r="F272" i="1"/>
  <c r="C403" i="1"/>
  <c r="F403" i="1" s="1"/>
  <c r="F408" i="1"/>
  <c r="C411" i="1"/>
  <c r="F411" i="1" s="1"/>
  <c r="F245" i="1"/>
  <c r="F417" i="1"/>
  <c r="F419" i="1"/>
  <c r="F421" i="1"/>
  <c r="F423" i="1"/>
  <c r="F425" i="1"/>
  <c r="F387" i="1"/>
  <c r="F389" i="1"/>
  <c r="F391" i="1"/>
  <c r="F393" i="1"/>
  <c r="F395" i="1"/>
  <c r="F372" i="1"/>
  <c r="F374" i="1"/>
  <c r="F376" i="1"/>
  <c r="F378" i="1"/>
  <c r="F380" i="1"/>
  <c r="F361" i="1"/>
  <c r="F363" i="1"/>
  <c r="C358" i="1"/>
  <c r="F358" i="1" s="1"/>
  <c r="C360" i="1"/>
  <c r="F360" i="1" s="1"/>
  <c r="C366" i="1"/>
  <c r="F366" i="1" s="1"/>
  <c r="F342" i="1"/>
  <c r="F344" i="1"/>
  <c r="F346" i="1"/>
  <c r="F348" i="1"/>
  <c r="F350" i="1"/>
  <c r="F328" i="1"/>
  <c r="F330" i="1"/>
  <c r="F332" i="1"/>
  <c r="F334" i="1"/>
  <c r="F336" i="1"/>
  <c r="F314" i="1"/>
  <c r="F316" i="1"/>
  <c r="F318" i="1"/>
  <c r="F320" i="1"/>
  <c r="F322" i="1"/>
  <c r="F299" i="1"/>
  <c r="F301" i="1"/>
  <c r="F303" i="1"/>
  <c r="F305" i="1"/>
  <c r="F307" i="1"/>
  <c r="F285" i="1"/>
  <c r="F287" i="1"/>
  <c r="F289" i="1"/>
  <c r="F291" i="1"/>
  <c r="F293" i="1"/>
  <c r="D242" i="1"/>
  <c r="F242" i="1" s="1"/>
  <c r="D255" i="1"/>
  <c r="F255" i="1" s="1"/>
  <c r="D259" i="1"/>
  <c r="F259" i="1" s="1"/>
  <c r="D263" i="1"/>
  <c r="F263" i="1" s="1"/>
  <c r="F247" i="1"/>
  <c r="F243" i="1"/>
  <c r="D257" i="1"/>
  <c r="F257" i="1" s="1"/>
  <c r="D261" i="1"/>
  <c r="F261" i="1" s="1"/>
  <c r="C271" i="1"/>
  <c r="F271" i="1" s="1"/>
  <c r="B183" i="1"/>
  <c r="F183" i="1" s="1"/>
  <c r="B182" i="1"/>
  <c r="F182" i="1" s="1"/>
  <c r="B181" i="1"/>
  <c r="F181" i="1" s="1"/>
  <c r="B180" i="1"/>
  <c r="F180" i="1" s="1"/>
  <c r="B179" i="1"/>
  <c r="F179" i="1" s="1"/>
  <c r="B178" i="1"/>
  <c r="F178" i="1" s="1"/>
  <c r="B177" i="1"/>
  <c r="F177" i="1" s="1"/>
  <c r="B176" i="1"/>
  <c r="F176" i="1" s="1"/>
  <c r="B175" i="1"/>
  <c r="F175" i="1" s="1"/>
  <c r="B174" i="1"/>
  <c r="F174" i="1" s="1"/>
  <c r="B171" i="1"/>
  <c r="F171" i="1" s="1"/>
  <c r="B170" i="1"/>
  <c r="F170" i="1" s="1"/>
  <c r="B169" i="1"/>
  <c r="F169" i="1" s="1"/>
  <c r="B168" i="1"/>
  <c r="F168" i="1" s="1"/>
  <c r="B167" i="1"/>
  <c r="F167" i="1" s="1"/>
  <c r="B166" i="1"/>
  <c r="F166" i="1" s="1"/>
  <c r="B165" i="1"/>
  <c r="F165" i="1" s="1"/>
  <c r="B164" i="1"/>
  <c r="F164" i="1" s="1"/>
  <c r="B163" i="1"/>
  <c r="F163" i="1" s="1"/>
  <c r="B162" i="1"/>
  <c r="F162" i="1" s="1"/>
  <c r="C4" i="5" l="1"/>
  <c r="C5" i="5"/>
  <c r="C6" i="5"/>
  <c r="C7" i="5"/>
  <c r="C8" i="5"/>
  <c r="C9" i="5"/>
  <c r="C10" i="5"/>
  <c r="C11" i="5"/>
  <c r="C12" i="5"/>
  <c r="C13" i="5"/>
  <c r="C108" i="5"/>
  <c r="C109" i="5"/>
  <c r="C110" i="5"/>
  <c r="C111" i="5"/>
  <c r="C112" i="5"/>
  <c r="C113" i="5"/>
  <c r="C114" i="5"/>
  <c r="C115" i="5"/>
  <c r="C116" i="5"/>
  <c r="C117" i="5"/>
  <c r="C118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5" i="5"/>
  <c r="C16" i="5"/>
  <c r="C18" i="5"/>
  <c r="C19" i="5"/>
  <c r="C21" i="5"/>
  <c r="C22" i="5"/>
  <c r="C24" i="5"/>
  <c r="C25" i="5"/>
  <c r="C27" i="5"/>
  <c r="C28" i="5"/>
  <c r="C30" i="5"/>
  <c r="C31" i="5"/>
  <c r="C33" i="5"/>
  <c r="C34" i="5"/>
  <c r="C36" i="5"/>
  <c r="C37" i="5"/>
  <c r="C39" i="5"/>
  <c r="C40" i="5"/>
  <c r="C42" i="5"/>
  <c r="C43" i="5"/>
  <c r="C45" i="5"/>
  <c r="C46" i="5"/>
  <c r="C48" i="5"/>
  <c r="C49" i="5"/>
  <c r="C51" i="5"/>
  <c r="C52" i="5"/>
  <c r="C54" i="5"/>
  <c r="C55" i="5"/>
  <c r="C57" i="5"/>
  <c r="C58" i="5"/>
  <c r="C60" i="5"/>
  <c r="C61" i="5"/>
  <c r="C63" i="5"/>
  <c r="C64" i="5"/>
  <c r="C66" i="5"/>
  <c r="C67" i="5"/>
  <c r="C69" i="5"/>
  <c r="C70" i="5"/>
  <c r="C72" i="5"/>
  <c r="C73" i="5"/>
  <c r="C75" i="5"/>
  <c r="C76" i="5"/>
  <c r="C78" i="5"/>
  <c r="C79" i="5"/>
  <c r="C81" i="5"/>
  <c r="C82" i="5"/>
  <c r="I148" i="1"/>
  <c r="J148" i="1"/>
  <c r="H148" i="1"/>
  <c r="J150" i="1"/>
  <c r="I150" i="1"/>
  <c r="H150" i="1"/>
  <c r="J149" i="1"/>
  <c r="I149" i="1"/>
  <c r="H149" i="1"/>
  <c r="J152" i="1"/>
  <c r="I152" i="1"/>
  <c r="H152" i="1"/>
  <c r="J151" i="1"/>
  <c r="I151" i="1"/>
  <c r="H151" i="1"/>
  <c r="J154" i="1"/>
  <c r="I154" i="1"/>
  <c r="H154" i="1"/>
  <c r="J153" i="1"/>
  <c r="I153" i="1"/>
  <c r="H153" i="1"/>
  <c r="J156" i="1"/>
  <c r="I156" i="1"/>
  <c r="H156" i="1"/>
  <c r="J155" i="1"/>
  <c r="I155" i="1"/>
  <c r="H155" i="1"/>
  <c r="I157" i="1"/>
  <c r="J157" i="1"/>
  <c r="I158" i="1"/>
  <c r="J158" i="1"/>
  <c r="H158" i="1"/>
  <c r="H157" i="1"/>
  <c r="I134" i="1"/>
  <c r="J134" i="1"/>
  <c r="H134" i="1"/>
  <c r="I135" i="1"/>
  <c r="J135" i="1"/>
  <c r="I136" i="1"/>
  <c r="J136" i="1"/>
  <c r="H136" i="1"/>
  <c r="H135" i="1"/>
  <c r="J138" i="1"/>
  <c r="I138" i="1"/>
  <c r="H138" i="1"/>
  <c r="J137" i="1"/>
  <c r="I137" i="1"/>
  <c r="H137" i="1"/>
  <c r="J140" i="1"/>
  <c r="I140" i="1"/>
  <c r="H140" i="1"/>
  <c r="J139" i="1"/>
  <c r="I139" i="1"/>
  <c r="H139" i="1"/>
  <c r="I141" i="1"/>
  <c r="J141" i="1"/>
  <c r="I142" i="1"/>
  <c r="J142" i="1"/>
  <c r="H142" i="1"/>
  <c r="H141" i="1"/>
  <c r="I144" i="1"/>
  <c r="J144" i="1"/>
  <c r="H144" i="1"/>
  <c r="I143" i="1"/>
  <c r="J143" i="1"/>
  <c r="H143" i="1"/>
  <c r="J120" i="1"/>
  <c r="I120" i="1"/>
  <c r="H120" i="1"/>
  <c r="I121" i="1"/>
  <c r="J121" i="1"/>
  <c r="J122" i="1"/>
  <c r="H122" i="1"/>
  <c r="H121" i="1"/>
  <c r="I123" i="1"/>
  <c r="J123" i="1"/>
  <c r="I124" i="1"/>
  <c r="J124" i="1"/>
  <c r="H124" i="1"/>
  <c r="H123" i="1"/>
  <c r="I125" i="1"/>
  <c r="J125" i="1"/>
  <c r="H125" i="1"/>
  <c r="I127" i="1"/>
  <c r="J127" i="1"/>
  <c r="I128" i="1"/>
  <c r="H127" i="1"/>
  <c r="I129" i="1"/>
  <c r="J129" i="1"/>
  <c r="I130" i="1"/>
  <c r="H129" i="1"/>
  <c r="I106" i="1"/>
  <c r="J106" i="1"/>
  <c r="H106" i="1"/>
  <c r="I107" i="1"/>
  <c r="J107" i="1"/>
  <c r="H108" i="1"/>
  <c r="H107" i="1"/>
  <c r="I109" i="1"/>
  <c r="J109" i="1"/>
  <c r="I110" i="1"/>
  <c r="J110" i="1"/>
  <c r="H110" i="1"/>
  <c r="H109" i="1"/>
  <c r="J112" i="1"/>
  <c r="I111" i="1"/>
  <c r="J111" i="1"/>
  <c r="H111" i="1"/>
  <c r="I113" i="1"/>
  <c r="J113" i="1"/>
  <c r="I114" i="1"/>
  <c r="H114" i="1"/>
  <c r="H113" i="1"/>
  <c r="I115" i="1"/>
  <c r="J115" i="1"/>
  <c r="I116" i="1"/>
  <c r="J116" i="1"/>
  <c r="H116" i="1"/>
  <c r="H115" i="1"/>
  <c r="H100" i="1"/>
  <c r="I100" i="1"/>
  <c r="J100" i="1"/>
  <c r="I99" i="1"/>
  <c r="J99" i="1"/>
  <c r="H99" i="1"/>
  <c r="H98" i="1"/>
  <c r="I98" i="1"/>
  <c r="J98" i="1"/>
  <c r="I97" i="1"/>
  <c r="J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4" i="1"/>
  <c r="I84" i="1"/>
  <c r="H84" i="1"/>
  <c r="J83" i="1"/>
  <c r="I83" i="1"/>
  <c r="H83" i="1"/>
  <c r="H82" i="1"/>
  <c r="I82" i="1"/>
  <c r="J82" i="1"/>
  <c r="I81" i="1"/>
  <c r="J81" i="1"/>
  <c r="H81" i="1"/>
  <c r="J80" i="1"/>
  <c r="I80" i="1"/>
  <c r="H80" i="1"/>
  <c r="J79" i="1"/>
  <c r="I79" i="1"/>
  <c r="H79" i="1"/>
  <c r="J78" i="1"/>
  <c r="I78" i="1"/>
  <c r="J77" i="1"/>
  <c r="I77" i="1"/>
  <c r="H77" i="1"/>
  <c r="J76" i="1"/>
  <c r="I76" i="1"/>
  <c r="H76" i="1"/>
  <c r="J75" i="1"/>
  <c r="I75" i="1"/>
  <c r="H75" i="1"/>
  <c r="I74" i="1"/>
  <c r="J74" i="1"/>
  <c r="H74" i="1"/>
  <c r="J71" i="1"/>
  <c r="H71" i="1"/>
  <c r="J70" i="1"/>
  <c r="I70" i="1"/>
  <c r="H70" i="1"/>
  <c r="I69" i="1"/>
  <c r="H69" i="1"/>
  <c r="J68" i="1"/>
  <c r="I68" i="1"/>
  <c r="H68" i="1"/>
  <c r="I67" i="1"/>
  <c r="J67" i="1"/>
  <c r="H67" i="1"/>
  <c r="J66" i="1"/>
  <c r="I65" i="1"/>
  <c r="H65" i="1"/>
  <c r="J64" i="1"/>
  <c r="I64" i="1"/>
  <c r="H64" i="1"/>
  <c r="J63" i="1"/>
  <c r="I63" i="1"/>
  <c r="H63" i="1"/>
  <c r="I62" i="1"/>
  <c r="J62" i="1"/>
  <c r="H6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18" i="1"/>
  <c r="I18" i="1"/>
  <c r="H18" i="1"/>
  <c r="J23" i="1"/>
  <c r="I23" i="1"/>
  <c r="H23" i="1"/>
  <c r="J22" i="1"/>
  <c r="I22" i="1"/>
  <c r="H22" i="1"/>
  <c r="J21" i="1"/>
  <c r="I21" i="1"/>
  <c r="H21" i="1"/>
  <c r="J17" i="1"/>
  <c r="I17" i="1"/>
  <c r="H17" i="1"/>
  <c r="J27" i="1"/>
  <c r="I27" i="1"/>
  <c r="H27" i="1"/>
  <c r="J26" i="1"/>
  <c r="I26" i="1"/>
  <c r="H26" i="1"/>
  <c r="J25" i="1"/>
  <c r="I25" i="1"/>
  <c r="H25" i="1"/>
  <c r="J24" i="1"/>
  <c r="I24" i="1"/>
  <c r="H24" i="1"/>
  <c r="J20" i="1"/>
  <c r="I20" i="1"/>
  <c r="J19" i="1"/>
  <c r="I19" i="1"/>
  <c r="H19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I6" i="1"/>
  <c r="J6" i="1"/>
  <c r="H6" i="1"/>
  <c r="I5" i="1"/>
  <c r="J5" i="1"/>
  <c r="H5" i="1"/>
</calcChain>
</file>

<file path=xl/sharedStrings.xml><?xml version="1.0" encoding="utf-8"?>
<sst xmlns="http://schemas.openxmlformats.org/spreadsheetml/2006/main" count="5304" uniqueCount="1907">
  <si>
    <t>V1</t>
  </si>
  <si>
    <t>V2</t>
  </si>
  <si>
    <t>V3</t>
  </si>
  <si>
    <t>%</t>
  </si>
  <si>
    <t>43</t>
  </si>
  <si>
    <t>26.6</t>
  </si>
  <si>
    <t>3.4</t>
  </si>
  <si>
    <t>2.7</t>
  </si>
  <si>
    <t/>
  </si>
  <si>
    <t>Sand  2000 - 50 um</t>
  </si>
  <si>
    <t>40</t>
  </si>
  <si>
    <t>35.0 3.80</t>
  </si>
  <si>
    <t>28.9 6.10</t>
  </si>
  <si>
    <t>24.0 3.75</t>
  </si>
  <si>
    <t>67.2 4.18</t>
  </si>
  <si>
    <t>86.0 3.44</t>
  </si>
  <si>
    <t>Sand 2000 - 50 um %</t>
  </si>
  <si>
    <t>42</t>
  </si>
  <si>
    <t>19.4</t>
  </si>
  <si>
    <t>4.4 61 .8</t>
  </si>
  <si>
    <t>2.5</t>
  </si>
  <si>
    <t>29.0</t>
  </si>
  <si>
    <t>30.0 3.5</t>
  </si>
  <si>
    <t>84.2 2.8</t>
  </si>
  <si>
    <t>45</t>
  </si>
  <si>
    <t>4.2</t>
  </si>
  <si>
    <t>19.9</t>
  </si>
  <si>
    <t>4.1</t>
  </si>
  <si>
    <t>35.0</t>
  </si>
  <si>
    <t>3.0</t>
  </si>
  <si>
    <t>55.8</t>
  </si>
  <si>
    <t>3.8</t>
  </si>
  <si>
    <t>18.0</t>
  </si>
  <si>
    <t>4.0</t>
  </si>
  <si>
    <t>50</t>
  </si>
  <si>
    <t>16.0</t>
  </si>
  <si>
    <t>6.0</t>
  </si>
  <si>
    <t>5.1</t>
  </si>
  <si>
    <t>5. 1</t>
  </si>
  <si>
    <t>56.0</t>
  </si>
  <si>
    <t>3.1</t>
  </si>
  <si>
    <t>94.6</t>
  </si>
  <si>
    <t>2.4</t>
  </si>
  <si>
    <t>65.0</t>
  </si>
  <si>
    <t>54</t>
  </si>
  <si>
    <t>65.0 3.0</t>
  </si>
  <si>
    <t>63.6 3.1</t>
  </si>
  <si>
    <t>29.9</t>
  </si>
  <si>
    <t>45.0 3.0</t>
  </si>
  <si>
    <t>22.0 5.8</t>
  </si>
  <si>
    <t>52</t>
  </si>
  <si>
    <t>2.3</t>
  </si>
  <si>
    <t>36.6 3.4</t>
  </si>
  <si>
    <t>70.0</t>
  </si>
  <si>
    <t>2.0</t>
  </si>
  <si>
    <t>21 .8</t>
  </si>
  <si>
    <t>3.6</t>
  </si>
  <si>
    <t>47</t>
  </si>
  <si>
    <t>67.5</t>
  </si>
  <si>
    <t>47.8</t>
  </si>
  <si>
    <t>14.4</t>
  </si>
  <si>
    <t>4. 5</t>
  </si>
  <si>
    <t>31.9</t>
  </si>
  <si>
    <t>62.7</t>
  </si>
  <si>
    <t>3.3</t>
  </si>
  <si>
    <t>22.0 4.6</t>
  </si>
  <si>
    <t>56.0 3.0</t>
  </si>
  <si>
    <t>33.6 3.2</t>
  </si>
  <si>
    <t>48.0 3.0</t>
  </si>
  <si>
    <t>18.0 4.0</t>
  </si>
  <si>
    <t>46</t>
  </si>
  <si>
    <t>18.0 3.5</t>
  </si>
  <si>
    <t>20.0 3.8</t>
  </si>
  <si>
    <t>32.8 3.2</t>
  </si>
  <si>
    <t>31.2 4.2</t>
  </si>
  <si>
    <t>47.2 3.8</t>
  </si>
  <si>
    <t>94.0 3.00</t>
  </si>
  <si>
    <t>18.0 4.00</t>
  </si>
  <si>
    <t>55.4 3.15</t>
  </si>
  <si>
    <t>48.9 2.90</t>
  </si>
  <si>
    <t>24.0 4.00</t>
  </si>
  <si>
    <t>38</t>
  </si>
  <si>
    <t>61.5 3.50</t>
  </si>
  <si>
    <t>38.8 2.50</t>
  </si>
  <si>
    <t>45.5 4.50</t>
  </si>
  <si>
    <t>26.9 2.86</t>
  </si>
  <si>
    <t>22.9 3.44</t>
  </si>
  <si>
    <t>46.0</t>
  </si>
  <si>
    <t>Silt50 - 2 um</t>
  </si>
  <si>
    <t>41</t>
  </si>
  <si>
    <t>47.0 3.74</t>
  </si>
  <si>
    <t>53.0 5.00</t>
  </si>
  <si>
    <t>56.0 4.80</t>
  </si>
  <si>
    <t>24.0 2.60</t>
  </si>
  <si>
    <t>9.6 1.63</t>
  </si>
  <si>
    <t>Silt 50 - 2 um %</t>
  </si>
  <si>
    <t>55.0</t>
  </si>
  <si>
    <t>3.0 19.0</t>
  </si>
  <si>
    <t>45.2</t>
  </si>
  <si>
    <t>2. 7</t>
  </si>
  <si>
    <t>60.0 3.6</t>
  </si>
  <si>
    <t>9.0 1.3</t>
  </si>
  <si>
    <t>3.5</t>
  </si>
  <si>
    <t>60.0</t>
  </si>
  <si>
    <t>5.0</t>
  </si>
  <si>
    <t>3.9</t>
  </si>
  <si>
    <t>36.0</t>
  </si>
  <si>
    <t>3.2</t>
  </si>
  <si>
    <t>57.5</t>
  </si>
  <si>
    <t>6.4</t>
  </si>
  <si>
    <t>g;a</t>
  </si>
  <si>
    <t>3.7 .</t>
  </si>
  <si>
    <t>30.2</t>
  </si>
  <si>
    <t>1.4 ~ 1</t>
  </si>
  <si>
    <t>26.0</t>
  </si>
  <si>
    <t>2.9</t>
  </si>
  <si>
    <t>27.0 3.0</t>
  </si>
  <si>
    <t>15.5 2.5</t>
  </si>
  <si>
    <t>4.9</t>
  </si>
  <si>
    <t>33.0 4. 1</t>
  </si>
  <si>
    <t>61.2 6.9</t>
  </si>
  <si>
    <t>Silt 50- 2 um %</t>
  </si>
  <si>
    <t>40.0 3.1</t>
  </si>
  <si>
    <t>23.0</t>
  </si>
  <si>
    <t>16.3</t>
  </si>
  <si>
    <t>48</t>
  </si>
  <si>
    <t>22.3</t>
  </si>
  <si>
    <t>35.5</t>
  </si>
  <si>
    <t>4.6</t>
  </si>
  <si>
    <t>5.6</t>
  </si>
  <si>
    <t>52.0</t>
  </si>
  <si>
    <t>27.0</t>
  </si>
  <si>
    <t>55.2 4.2</t>
  </si>
  <si>
    <t>31.0 3.8</t>
  </si>
  <si>
    <t>34.2 3.8</t>
  </si>
  <si>
    <t>35.0 2.8</t>
  </si>
  <si>
    <t>54.0 4.0</t>
  </si>
  <si>
    <t>55.4 4.6</t>
  </si>
  <si>
    <t>65.0 5.0</t>
  </si>
  <si>
    <t>33.5 3.5</t>
  </si>
  <si>
    <t>35.0 3.0</t>
  </si>
  <si>
    <t>3.0 1.80</t>
  </si>
  <si>
    <t>54.0 5.00</t>
  </si>
  <si>
    <t>38.0 3.60</t>
  </si>
  <si>
    <t>35.0 2.61</t>
  </si>
  <si>
    <t>26.6 3.51</t>
  </si>
  <si>
    <t>39.6 2.45</t>
  </si>
  <si>
    <t>38.5 2.95</t>
  </si>
  <si>
    <t>54.0 3.43</t>
  </si>
  <si>
    <t>56.0 4.75</t>
  </si>
  <si>
    <t>Clay2 - 0 um</t>
  </si>
  <si>
    <t>19.0 3.00</t>
  </si>
  <si>
    <t>19.9 3.89</t>
  </si>
  <si>
    <t>21.0 2.60</t>
  </si>
  <si>
    <t>8.4 1.58</t>
  </si>
  <si>
    <t>6.0 1.85</t>
  </si>
  <si>
    <t>Clay 2 - Oum %</t>
  </si>
  <si>
    <t>26.7</t>
  </si>
  <si>
    <t>2.7 19.0</t>
  </si>
  <si>
    <t>9.0 3.4</t>
  </si>
  <si>
    <t>7.0 1.9</t>
  </si>
  <si>
    <t>Clay 2- 0 um %</t>
  </si>
  <si>
    <t>27.5</t>
  </si>
  <si>
    <t>18.8</t>
  </si>
  <si>
    <t>10.0</t>
  </si>
  <si>
    <t>8.2</t>
  </si>
  <si>
    <t>2.2</t>
  </si>
  <si>
    <t>25.0</t>
  </si>
  <si>
    <t>4.4</t>
  </si>
  <si>
    <t>) 5.0</t>
  </si>
  <si>
    <t>14.1</t>
  </si>
  <si>
    <t>2.1</t>
  </si>
  <si>
    <t>0.9</t>
  </si>
  <si>
    <t>9.3</t>
  </si>
  <si>
    <t>1.7</t>
  </si>
  <si>
    <t>Clay 2 - 0 um %</t>
  </si>
  <si>
    <t>53</t>
  </si>
  <si>
    <t>9.0 2.0</t>
  </si>
  <si>
    <t>21 .6 2.3</t>
  </si>
  <si>
    <t>22.0</t>
  </si>
  <si>
    <t>22.5 4.5</t>
  </si>
  <si>
    <t>16.0 5.4</t>
  </si>
  <si>
    <t>9.0</t>
  </si>
  <si>
    <t>1.6</t>
  </si>
  <si>
    <t>23.0 3.0</t>
  </si>
  <si>
    <t>7.0</t>
  </si>
  <si>
    <t>14.0</t>
  </si>
  <si>
    <t>19.1</t>
  </si>
  <si>
    <t>8.9</t>
  </si>
  <si>
    <t>17.4</t>
  </si>
  <si>
    <t>2.6</t>
  </si>
  <si>
    <t>9.1</t>
  </si>
  <si>
    <t>22.5 1.5</t>
  </si>
  <si>
    <t>12.0 3.0</t>
  </si>
  <si>
    <t>32.0 3.0</t>
  </si>
  <si>
    <t>17.5 1.5</t>
  </si>
  <si>
    <t>25.0 2.5</t>
  </si>
  <si>
    <t>25.0 2.0</t>
  </si>
  <si>
    <t>15.0 3.0</t>
  </si>
  <si>
    <t>32.8 2.8</t>
  </si>
  <si>
    <t>14.9 2.4</t>
  </si>
  <si>
    <t>17.5 2.5</t>
  </si>
  <si>
    <t>2.0 1.37</t>
  </si>
  <si>
    <t>25.0 3.00</t>
  </si>
  <si>
    <t>6.0 1.50</t>
  </si>
  <si>
    <t>15.9 2.30</t>
  </si>
  <si>
    <t>23.0 3.92</t>
  </si>
  <si>
    <t>12.0 2.00</t>
  </si>
  <si>
    <t>22.0 2.00</t>
  </si>
  <si>
    <t>16.5 3.50</t>
  </si>
  <si>
    <t>19.6 2.70</t>
  </si>
  <si>
    <t>21.0 3.00</t>
  </si>
  <si>
    <t>X</t>
  </si>
  <si>
    <t>Analysis</t>
  </si>
  <si>
    <t>Units</t>
  </si>
  <si>
    <t>n</t>
  </si>
  <si>
    <t>Soil 2008-111_Median</t>
  </si>
  <si>
    <t>Soil 2008-111_MAD</t>
  </si>
  <si>
    <t>Soil 2008-112_Median</t>
  </si>
  <si>
    <t>Soil 2008-112_MAD</t>
  </si>
  <si>
    <t>Soil 2008-113_Median</t>
  </si>
  <si>
    <t>Soil 2008-113_MAD</t>
  </si>
  <si>
    <t>Soil 2008-114_Median</t>
  </si>
  <si>
    <t>Soil 2008-114_MAD</t>
  </si>
  <si>
    <t>Soil 2008-115_Median</t>
  </si>
  <si>
    <t>Soil 2008-115_MAD</t>
  </si>
  <si>
    <t>Soil 2004-106_Median</t>
  </si>
  <si>
    <t>Soil 2004-106_MAD</t>
  </si>
  <si>
    <t>Soil 2004-107_Median</t>
  </si>
  <si>
    <t>Soil 2004-107_MAD</t>
  </si>
  <si>
    <t>Soil 2004-108_Median</t>
  </si>
  <si>
    <t>Soil 2004-108_MAD</t>
  </si>
  <si>
    <t>Soil 2004-109_Median</t>
  </si>
  <si>
    <t>Soil 2004-109_MAD</t>
  </si>
  <si>
    <t>Soil 2004-110_Median</t>
  </si>
  <si>
    <t>Soil 2004-110_MAD</t>
  </si>
  <si>
    <t>Soil 2004-116_Median</t>
  </si>
  <si>
    <t>Soil 2004-116_MAD</t>
  </si>
  <si>
    <t>Soil 2004-117_Median</t>
  </si>
  <si>
    <t>Soil 2004-117_MAD</t>
  </si>
  <si>
    <t>Soil 2004-1 18_Median</t>
  </si>
  <si>
    <t>Soil 2004-1 18_MAD</t>
  </si>
  <si>
    <t>Soil 2004-119_Median</t>
  </si>
  <si>
    <t>Soil 2004-119_MAD</t>
  </si>
  <si>
    <t>Soil 2004-120_Median</t>
  </si>
  <si>
    <t>Soil 2004-120_MAD</t>
  </si>
  <si>
    <t>Soil 2005-101_Median</t>
  </si>
  <si>
    <t>Soil 2005-101_MAD</t>
  </si>
  <si>
    <t>Soil 2005-103_Median</t>
  </si>
  <si>
    <t>Soil 2005-103_MAD</t>
  </si>
  <si>
    <t>Soil 2005-104_Median</t>
  </si>
  <si>
    <t>Soil 2005-104_MAD</t>
  </si>
  <si>
    <t>Soil 2005-105_Median</t>
  </si>
  <si>
    <t>Soil 2005-105_MAD</t>
  </si>
  <si>
    <t>Soil 2005-106_Median</t>
  </si>
  <si>
    <t>Soil 2005-106_MAD</t>
  </si>
  <si>
    <t>Soil 2005-107_Median</t>
  </si>
  <si>
    <t>Soil 2005-107_MAD</t>
  </si>
  <si>
    <t>Soil 2005-108_Median</t>
  </si>
  <si>
    <t>Soil 2005-108_MAD</t>
  </si>
  <si>
    <t>Soil 2005-109_Median</t>
  </si>
  <si>
    <t>Soil 2005-109_MAD</t>
  </si>
  <si>
    <t>Soil 2005-110_Median</t>
  </si>
  <si>
    <t>Soil 2005-111_Median</t>
  </si>
  <si>
    <t>Soil 2005-111_MAD</t>
  </si>
  <si>
    <t>Soil 2005-112_Median</t>
  </si>
  <si>
    <t>Soil 2005-112_MAD</t>
  </si>
  <si>
    <t>Soil 2005-113_Median</t>
  </si>
  <si>
    <t>Soil 2005-113_MAD</t>
  </si>
  <si>
    <t>Soil 2005-115_Median</t>
  </si>
  <si>
    <t>Soil 2005-115_MAD</t>
  </si>
  <si>
    <t>Soil 2005-116_Median</t>
  </si>
  <si>
    <t>Soil 2005-116_MAD</t>
  </si>
  <si>
    <t>Soil 2005-1 17_Median</t>
  </si>
  <si>
    <t>Soil 2005-1 17_MAD</t>
  </si>
  <si>
    <t>Soil 2005-118_Median</t>
  </si>
  <si>
    <t>Soil 2005-118_MAD</t>
  </si>
  <si>
    <t>Soil 2005-119_Median</t>
  </si>
  <si>
    <t>Soil 2005-119_MAD</t>
  </si>
  <si>
    <t>Soil 2005-120_Median</t>
  </si>
  <si>
    <t>Soil 2005-120_MAD</t>
  </si>
  <si>
    <t>Soil 2006-101_Median</t>
  </si>
  <si>
    <t>Soil 2006-101_MAD</t>
  </si>
  <si>
    <t>Soil 2006-102_Median</t>
  </si>
  <si>
    <t>Soil 2006-102_MAD</t>
  </si>
  <si>
    <t>Soil 2006-103_Median</t>
  </si>
  <si>
    <t>Soil 2006-106_Median</t>
  </si>
  <si>
    <t>Soil 2006-106_MAD</t>
  </si>
  <si>
    <t>Soil 2006-107_Median</t>
  </si>
  <si>
    <t>Soil 2006-107_MAD</t>
  </si>
  <si>
    <t>Soil 2006-108_Median</t>
  </si>
  <si>
    <t>Soil 2006-108_MAD</t>
  </si>
  <si>
    <t>Soil 2006-109_Median</t>
  </si>
  <si>
    <t>Soil 2006-109_MAD</t>
  </si>
  <si>
    <t>Soil 2006-111_Median</t>
  </si>
  <si>
    <t>Soil 2006-111_MAD</t>
  </si>
  <si>
    <t>Soil 2006-112_Median</t>
  </si>
  <si>
    <t>Soil 2006-112_MAD</t>
  </si>
  <si>
    <t>Soil 2006-113_Median</t>
  </si>
  <si>
    <t>Soil 2006-113_MAD</t>
  </si>
  <si>
    <t>Soil 2006-114_Median</t>
  </si>
  <si>
    <t>Soil 2006-114_MAD</t>
  </si>
  <si>
    <t>Soil 2008-116_Median</t>
  </si>
  <si>
    <t>Soil 2008-116_MAD</t>
  </si>
  <si>
    <t>Soil 2008-117_Median</t>
  </si>
  <si>
    <t>Soil 2008-117_MAD</t>
  </si>
  <si>
    <t>Soil 2008-118_Median</t>
  </si>
  <si>
    <t>Soil 2008-118_MAD</t>
  </si>
  <si>
    <t>Soil 2008-119_Median</t>
  </si>
  <si>
    <t>Soil 2008-119_MAD</t>
  </si>
  <si>
    <t>Soil 2008-120_Median</t>
  </si>
  <si>
    <t>Soil 2008-120_MAD</t>
  </si>
  <si>
    <t>4</t>
  </si>
  <si>
    <t>0</t>
  </si>
  <si>
    <t>Sand 2000 - 50 um</t>
  </si>
  <si>
    <t>Silt 50 - 2 um</t>
  </si>
  <si>
    <t>Clay 2 - 0 um</t>
  </si>
  <si>
    <t>Median</t>
  </si>
  <si>
    <t>Soil 2011-101</t>
  </si>
  <si>
    <t>MAD</t>
  </si>
  <si>
    <t>Soil 2011-102</t>
  </si>
  <si>
    <t>Soil 2011-103</t>
  </si>
  <si>
    <t>Soil 2011-104</t>
  </si>
  <si>
    <t>Soil 2011-105</t>
  </si>
  <si>
    <t>Soil 2011-106</t>
  </si>
  <si>
    <t>Soil 2011-107</t>
  </si>
  <si>
    <t>Soil 2011-108</t>
  </si>
  <si>
    <t>Soil 2011-109</t>
  </si>
  <si>
    <t>Soil 2011-110</t>
  </si>
  <si>
    <t>Soil 2011-111</t>
  </si>
  <si>
    <t>Soil 2011-112</t>
  </si>
  <si>
    <t>Soil 2011-113</t>
  </si>
  <si>
    <t>Soil 2011-114 *</t>
  </si>
  <si>
    <t>Soil 2011-115</t>
  </si>
  <si>
    <t>Soil 2011-116</t>
  </si>
  <si>
    <t>Soil 2011-117</t>
  </si>
  <si>
    <t>Soil 2011-118</t>
  </si>
  <si>
    <t>Soil 2011-119</t>
  </si>
  <si>
    <t>Soil 2011-120</t>
  </si>
  <si>
    <t>Soil 1998-98119</t>
  </si>
  <si>
    <t>Soil 1998-98121</t>
  </si>
  <si>
    <t>Soil 1998-98122</t>
  </si>
  <si>
    <t>Soil 1998-98123</t>
  </si>
  <si>
    <t>Soil 1998-98124</t>
  </si>
  <si>
    <t>Soil 1998-98113</t>
  </si>
  <si>
    <t>Soil 1998-98114</t>
  </si>
  <si>
    <t>Soil 1998-98115</t>
  </si>
  <si>
    <t>Soil 1998-98116</t>
  </si>
  <si>
    <t>Soil 1998-98117</t>
  </si>
  <si>
    <t>Soil 1998-98118</t>
  </si>
  <si>
    <t>Soil 1998-98107</t>
  </si>
  <si>
    <t>Soil 1998-98108</t>
  </si>
  <si>
    <t>Soil 1998-98109</t>
  </si>
  <si>
    <t>Soil 1998-98110</t>
  </si>
  <si>
    <t>Soil 1998-98111</t>
  </si>
  <si>
    <t>Soil 1998-98112</t>
  </si>
  <si>
    <t>Soil 1998-98101</t>
  </si>
  <si>
    <t>Soil 1998-98102</t>
  </si>
  <si>
    <t>Soil 1998-98103</t>
  </si>
  <si>
    <t>Soil 1998-98104</t>
  </si>
  <si>
    <t>Soil 1998-98105</t>
  </si>
  <si>
    <t>Soil 1998-98106</t>
  </si>
  <si>
    <t>Soil 2005-114_Median</t>
  </si>
  <si>
    <t>Soil 2005-114_MAD</t>
  </si>
  <si>
    <t>Soil 2006-103_MAD</t>
  </si>
  <si>
    <t>Soil 2006-104_Median</t>
  </si>
  <si>
    <t>Soil 2006-104_MAD</t>
  </si>
  <si>
    <t>Soil 2006-105_Median</t>
  </si>
  <si>
    <t>Soil 2006-105_MAD</t>
  </si>
  <si>
    <t>Soil 2006-110_MAD</t>
  </si>
  <si>
    <t>Soil 2006-110_Median</t>
  </si>
  <si>
    <t>Soil 2006-115_Median</t>
  </si>
  <si>
    <t>Soil 2006-115_MAD</t>
  </si>
  <si>
    <t>V4</t>
  </si>
  <si>
    <t>V5</t>
  </si>
  <si>
    <t>V6</t>
  </si>
  <si>
    <t>Soil 2011-116_Median</t>
  </si>
  <si>
    <t>Soil 2011-116_MAD</t>
  </si>
  <si>
    <t>Soil 2011-117_Median</t>
  </si>
  <si>
    <t>Soil 2011-117_MAD</t>
  </si>
  <si>
    <t>Soil 2011-118_Median</t>
  </si>
  <si>
    <t>Soil 2011-118_MAD</t>
  </si>
  <si>
    <t>Soil 2011-119_Median</t>
  </si>
  <si>
    <t>Soil 2011-119_MAD</t>
  </si>
  <si>
    <t>Soil 2011-120_Median</t>
  </si>
  <si>
    <t>Soil 2011-120_MAD</t>
  </si>
  <si>
    <t>Soil 2017-111_Median</t>
  </si>
  <si>
    <t>Soil 2017-111_MAD</t>
  </si>
  <si>
    <t>Soil 2017-112_Median</t>
  </si>
  <si>
    <t>Soil 2017-112_MAD</t>
  </si>
  <si>
    <t>Soil 2017-113_Median</t>
  </si>
  <si>
    <t>Soil 2017-113_MAD</t>
  </si>
  <si>
    <t>Soil 2017-114_Median</t>
  </si>
  <si>
    <t>Soil 2017-114_MAD</t>
  </si>
  <si>
    <t>Soil 2017-115_Median</t>
  </si>
  <si>
    <t>Soil 2017-115_MAD</t>
  </si>
  <si>
    <t>Soil 2012-116_Median</t>
  </si>
  <si>
    <t>Soil 2012-116_MAD</t>
  </si>
  <si>
    <t>Soil 2012-117_Median</t>
  </si>
  <si>
    <t>Soil 2012-117_MAD</t>
  </si>
  <si>
    <t>Soil 2012-118_Median</t>
  </si>
  <si>
    <t>Soil 2012-118_MAD</t>
  </si>
  <si>
    <t>Soil 2012-119_Median</t>
  </si>
  <si>
    <t>Soil 2012-119_MAD</t>
  </si>
  <si>
    <t>Soil 2012-210_Median</t>
  </si>
  <si>
    <t>Soil 2012-210_MAD</t>
  </si>
  <si>
    <t>Soil 2012-111_Median</t>
  </si>
  <si>
    <t>Soil 2012-111_MAD</t>
  </si>
  <si>
    <t>Soil 2012-112_Median</t>
  </si>
  <si>
    <t>Soil 2012-112_MAD</t>
  </si>
  <si>
    <t>Soil 2012-113_Median</t>
  </si>
  <si>
    <t>Soil 2012-113_MAD</t>
  </si>
  <si>
    <t>Soil 2012-114_Median</t>
  </si>
  <si>
    <t>Soil 2012-114_MAD</t>
  </si>
  <si>
    <t>Soil 2012-115_Median</t>
  </si>
  <si>
    <t>Soil 2012-115_MAD</t>
  </si>
  <si>
    <t>Soil 2012-106_Median</t>
  </si>
  <si>
    <t>Soil 2012-106_MAD</t>
  </si>
  <si>
    <t>Soil 2012-107_Median</t>
  </si>
  <si>
    <t>Soil 2012-107_MAD</t>
  </si>
  <si>
    <t>Soil 2012-108_Median</t>
  </si>
  <si>
    <t>Soil 2012-108_MAD</t>
  </si>
  <si>
    <t>Soil 2012-109_Median</t>
  </si>
  <si>
    <t>Soil 2012-109_MAD</t>
  </si>
  <si>
    <t>Soil 2012-110_Median</t>
  </si>
  <si>
    <t>Soil 2012-110_MAD</t>
  </si>
  <si>
    <t>Soil 2012-101_Median</t>
  </si>
  <si>
    <t>Soil 2012-101_MAD</t>
  </si>
  <si>
    <t>Soil 2012-102_Median</t>
  </si>
  <si>
    <t>Soil 2012-102_MAD</t>
  </si>
  <si>
    <t>Soil 2012-103_Median</t>
  </si>
  <si>
    <t>Soil 2012-103_MAD</t>
  </si>
  <si>
    <t>Soil 2012-104_Median</t>
  </si>
  <si>
    <t>Soil 2012-104_MAD</t>
  </si>
  <si>
    <t>Soil 2012-105_Median</t>
  </si>
  <si>
    <t>Soil 2012-105_MAD</t>
  </si>
  <si>
    <t>Soil 2013-116_Median</t>
  </si>
  <si>
    <t>Soil 2013-116_MAD</t>
  </si>
  <si>
    <t>Soil 2013-117_Median</t>
  </si>
  <si>
    <t>Soil 2013-117_MAD</t>
  </si>
  <si>
    <t>Soil 2013-118_Median</t>
  </si>
  <si>
    <t>Soil 2013-118_MAD</t>
  </si>
  <si>
    <t>Soil 2013-119_Median</t>
  </si>
  <si>
    <t>Soil 2013-119_MAD</t>
  </si>
  <si>
    <t>Soil 2013-120_Median</t>
  </si>
  <si>
    <t>Soil 2013-120_MAD</t>
  </si>
  <si>
    <t>Soil 2013-111_Median</t>
  </si>
  <si>
    <t>Soil 2013-111_MAD</t>
  </si>
  <si>
    <t>Soil 2013-112_Median</t>
  </si>
  <si>
    <t>Soil 2013-112_MAD</t>
  </si>
  <si>
    <t>Soil 2013-113_Median</t>
  </si>
  <si>
    <t>Soil 2013-113_MAD</t>
  </si>
  <si>
    <t>Soil 2013-114_Median</t>
  </si>
  <si>
    <t>Soil 2013-114_MAD</t>
  </si>
  <si>
    <t>Soil 2013-115_Median</t>
  </si>
  <si>
    <t>Soil 2013-115_MAD</t>
  </si>
  <si>
    <t>Soil 2013-106_Median</t>
  </si>
  <si>
    <t>Soil 2013-106_MAD</t>
  </si>
  <si>
    <t>Soil 2013-107_Median</t>
  </si>
  <si>
    <t>Soil 2013-107_MAD</t>
  </si>
  <si>
    <t>Soil 2013-108_Median</t>
  </si>
  <si>
    <t>Soil 2013-108_MAD</t>
  </si>
  <si>
    <t>Soil 2013-109_Median</t>
  </si>
  <si>
    <t>Soil 2013-109_MAD</t>
  </si>
  <si>
    <t>Soil 2013-110_Median</t>
  </si>
  <si>
    <t>Soil 2013-110_MAD</t>
  </si>
  <si>
    <t>Soil 2013-101_Median</t>
  </si>
  <si>
    <t>Soil 2013-101_MAD</t>
  </si>
  <si>
    <t>Soil 2013-102_Median</t>
  </si>
  <si>
    <t>Soil 2013-102_MAD</t>
  </si>
  <si>
    <t>Soil 2013-103_Median</t>
  </si>
  <si>
    <t>Soil 2013-103_MAD</t>
  </si>
  <si>
    <t>Soil 2013-104_Median</t>
  </si>
  <si>
    <t>Soil 2013-104_MAD</t>
  </si>
  <si>
    <t>Soil 2013-105_Median</t>
  </si>
  <si>
    <t>Soil 2013-105_MAD</t>
  </si>
  <si>
    <t>Soil 2014-116_Median</t>
  </si>
  <si>
    <t>Soil 2014-116_MAD</t>
  </si>
  <si>
    <t>Soil 2014-117_Median</t>
  </si>
  <si>
    <t>Soil 2014-117_MAD</t>
  </si>
  <si>
    <t>Soil 2014-118_Median</t>
  </si>
  <si>
    <t>Soil 2014-118_MAD</t>
  </si>
  <si>
    <t>Soil 2014-119_Median</t>
  </si>
  <si>
    <t>Soil 2014-119_MAD</t>
  </si>
  <si>
    <t>Soil 2014-120_Median</t>
  </si>
  <si>
    <t>Soil 2014-120_MAD</t>
  </si>
  <si>
    <t>Soil 2017-106_Median</t>
  </si>
  <si>
    <t>Soil 2017-106_MAD</t>
  </si>
  <si>
    <t>Soil 2017-107_Median</t>
  </si>
  <si>
    <t>Soil 2017-107_MAD</t>
  </si>
  <si>
    <t>Soil 2017-108_Median</t>
  </si>
  <si>
    <t>Soil 2017-108_MAD</t>
  </si>
  <si>
    <t>Soil 2017-109_Median</t>
  </si>
  <si>
    <t>Soil 2017-109_MAD</t>
  </si>
  <si>
    <t>Soil 2017-110_Median</t>
  </si>
  <si>
    <t>Soil 2017-110_MAD</t>
  </si>
  <si>
    <t>Soil 2014-111_Median</t>
  </si>
  <si>
    <t>Soil 2014-111_MAD</t>
  </si>
  <si>
    <t>Soil 2014-112_Median</t>
  </si>
  <si>
    <t>Soil 2014-112_MAD</t>
  </si>
  <si>
    <t>Soil 2014-113_Median</t>
  </si>
  <si>
    <t>Soil 2014-113_MAD</t>
  </si>
  <si>
    <t>Soil 2014-114_Median</t>
  </si>
  <si>
    <t>Soil 2014-114_MAD</t>
  </si>
  <si>
    <t>Soil 2014-115_Median</t>
  </si>
  <si>
    <t>Soil 2014-115_MAD</t>
  </si>
  <si>
    <t>Soil 2014-106_Median</t>
  </si>
  <si>
    <t>Soil 2014-106_MAD</t>
  </si>
  <si>
    <t>Soil 2014-107_Median</t>
  </si>
  <si>
    <t>Soil 2014-107_MAD</t>
  </si>
  <si>
    <t>Soil 2014-108_Median</t>
  </si>
  <si>
    <t>Soil 2014-108_MAD</t>
  </si>
  <si>
    <t>Soil 2014-109_Median</t>
  </si>
  <si>
    <t>Soil 2014-109_MAD</t>
  </si>
  <si>
    <t>Soil 2014-110_Median</t>
  </si>
  <si>
    <t>Soil 2014-110_MAD</t>
  </si>
  <si>
    <t>Soil 2014-101_Median</t>
  </si>
  <si>
    <t>Soil 2014-101_MAD</t>
  </si>
  <si>
    <t>Soil 2014-102_Median</t>
  </si>
  <si>
    <t>Soil 2014-102_MAD</t>
  </si>
  <si>
    <t>Soil 2014-103_Median</t>
  </si>
  <si>
    <t>Soil 2014-103_MAD</t>
  </si>
  <si>
    <t>Soil 2014-104_Median</t>
  </si>
  <si>
    <t>Soil 2014-104_MAD</t>
  </si>
  <si>
    <t>Soil 2014-105_Median</t>
  </si>
  <si>
    <t>Soil 2014-105_MAD</t>
  </si>
  <si>
    <t>Soil 2015-116_Median</t>
  </si>
  <si>
    <t>Soil 2015-116_MAD</t>
  </si>
  <si>
    <t>Soil 2015-117_Median</t>
  </si>
  <si>
    <t>Soil 2015-117_MAD</t>
  </si>
  <si>
    <t>Soil 2015-118_Median</t>
  </si>
  <si>
    <t>Soil 2015-118_MAD</t>
  </si>
  <si>
    <t>Soil 2015-119_Median</t>
  </si>
  <si>
    <t>Soil 2015-119_MAD</t>
  </si>
  <si>
    <t>Soil 2015-120_Median</t>
  </si>
  <si>
    <t>Soil 2015-120_MAD</t>
  </si>
  <si>
    <t>Soil 2015-111_Median</t>
  </si>
  <si>
    <t>Soil 2015-111_MAD</t>
  </si>
  <si>
    <t>Soil 2015-112_Median</t>
  </si>
  <si>
    <t>Soil 2015-112_MAD</t>
  </si>
  <si>
    <t>Soil 2015-113_Median</t>
  </si>
  <si>
    <t>Soil 2015-113_MAD</t>
  </si>
  <si>
    <t>Soil 2015-114_Median</t>
  </si>
  <si>
    <t>Soil 2015-114_MAD</t>
  </si>
  <si>
    <t>Soil 2015-115_Median</t>
  </si>
  <si>
    <t>Soil 2015-115_MAD</t>
  </si>
  <si>
    <t>Soil 2015-106_Median</t>
  </si>
  <si>
    <t>Soil 2015-106_MAD</t>
  </si>
  <si>
    <t>Soil 2015-107_Median</t>
  </si>
  <si>
    <t>Soil 2015-107_MAD</t>
  </si>
  <si>
    <t>Soil 2015-108_Median</t>
  </si>
  <si>
    <t>Soil 2015-108_MAD</t>
  </si>
  <si>
    <t>Soil 2015-109_Median</t>
  </si>
  <si>
    <t>Soil 2015-109_MAD</t>
  </si>
  <si>
    <t>Soil 2015-110_Median</t>
  </si>
  <si>
    <t>Soil 2015-110_MAD</t>
  </si>
  <si>
    <t>Soil 2015-101_Median</t>
  </si>
  <si>
    <t>Soil 2015-101_MAD</t>
  </si>
  <si>
    <t>Soil 2015-102_Median</t>
  </si>
  <si>
    <t>Soil 2015-102_MAD</t>
  </si>
  <si>
    <t>Soil 2015-103_Median</t>
  </si>
  <si>
    <t>Soil 2015-103_MAD</t>
  </si>
  <si>
    <t>Soil 2015-104_Median</t>
  </si>
  <si>
    <t>Soil 2015-104_MAD</t>
  </si>
  <si>
    <t>Soil 2015-105_Median</t>
  </si>
  <si>
    <t>Soil 2015-105_MAD</t>
  </si>
  <si>
    <t>Soil 2016-116_Median</t>
  </si>
  <si>
    <t>Soil 2016-116_MAD</t>
  </si>
  <si>
    <t>Soil 2016-117_Median</t>
  </si>
  <si>
    <t>Soil 2016-117_MAD</t>
  </si>
  <si>
    <t>Soil 2016-118_Median</t>
  </si>
  <si>
    <t>Soil 2016-118_MAD</t>
  </si>
  <si>
    <t>Soil 2016-119_Median</t>
  </si>
  <si>
    <t>Soil 2016-119_MAD</t>
  </si>
  <si>
    <t>Soil 2016-120_Median</t>
  </si>
  <si>
    <t>Soil 2016-120_MAD</t>
  </si>
  <si>
    <t>Soil 2016-111_Median</t>
  </si>
  <si>
    <t>Soil 2016-111_MAD</t>
  </si>
  <si>
    <t>Soil 2016-112_Median</t>
  </si>
  <si>
    <t>Soil 2016-112_MAD</t>
  </si>
  <si>
    <t>Soil 2016-113_Median</t>
  </si>
  <si>
    <t>Soil 2016-113_MAD</t>
  </si>
  <si>
    <t>Soil 2016-114_Median</t>
  </si>
  <si>
    <t>Soil 2016-114_MAD</t>
  </si>
  <si>
    <t>Soil 2016-115_Median</t>
  </si>
  <si>
    <t>Soil 2016-115_MAD</t>
  </si>
  <si>
    <t>Soil 2016-106_Median</t>
  </si>
  <si>
    <t>Soil 2016-106_MAD</t>
  </si>
  <si>
    <t>Soil 2016-107_Median</t>
  </si>
  <si>
    <t>Soil 2016-107_MAD</t>
  </si>
  <si>
    <t>Soil 2016-108_Median</t>
  </si>
  <si>
    <t>Soil 2016-108_MAD</t>
  </si>
  <si>
    <t>Soil 2016-109_Median</t>
  </si>
  <si>
    <t>Soil 2016-109_MAD</t>
  </si>
  <si>
    <t>Soil 2016-110_Median</t>
  </si>
  <si>
    <t>Soil 2016-110_MAD</t>
  </si>
  <si>
    <t>Soil 2017-101_Median</t>
  </si>
  <si>
    <t>Soil 2017-101_MAD</t>
  </si>
  <si>
    <t>Soil 2017-102_Median</t>
  </si>
  <si>
    <t>Soil 2017-102_MAD</t>
  </si>
  <si>
    <t>Soil 2017-103_Median</t>
  </si>
  <si>
    <t>Soil 2017-103_MAD</t>
  </si>
  <si>
    <t>Soil 2017-104_Median</t>
  </si>
  <si>
    <t>Soil 2017-104_MAD</t>
  </si>
  <si>
    <t>Soil 2017-105_Median</t>
  </si>
  <si>
    <t>Soil 2017-105_MAD</t>
  </si>
  <si>
    <t>30</t>
  </si>
  <si>
    <t>38.2</t>
  </si>
  <si>
    <t>3.20</t>
  </si>
  <si>
    <t>76.5</t>
  </si>
  <si>
    <t>3.05</t>
  </si>
  <si>
    <t>73.5</t>
  </si>
  <si>
    <t>5.30</t>
  </si>
  <si>
    <t>2.75</t>
  </si>
  <si>
    <t>43.9</t>
  </si>
  <si>
    <t>4.28</t>
  </si>
  <si>
    <t>52.2</t>
  </si>
  <si>
    <t>2.80</t>
  </si>
  <si>
    <t>15.5</t>
  </si>
  <si>
    <t>2.45</t>
  </si>
  <si>
    <t>63.0</t>
  </si>
  <si>
    <t>4.70</t>
  </si>
  <si>
    <t>82.1</t>
  </si>
  <si>
    <t>3.01</t>
  </si>
  <si>
    <t>3.55</t>
  </si>
  <si>
    <t>36</t>
  </si>
  <si>
    <t>17.5</t>
  </si>
  <si>
    <t>4.20</t>
  </si>
  <si>
    <t>72.1</t>
  </si>
  <si>
    <t>2.00</t>
  </si>
  <si>
    <t>13.1</t>
  </si>
  <si>
    <t>2.54</t>
  </si>
  <si>
    <t>88.7</t>
  </si>
  <si>
    <t>1.55</t>
  </si>
  <si>
    <t>24.6</t>
  </si>
  <si>
    <t>3.50</t>
  </si>
  <si>
    <t>24.5</t>
  </si>
  <si>
    <t>3.38</t>
  </si>
  <si>
    <t>42.1</t>
  </si>
  <si>
    <t>2.95</t>
  </si>
  <si>
    <t>38.8</t>
  </si>
  <si>
    <t>4.75</t>
  </si>
  <si>
    <t>87.2</t>
  </si>
  <si>
    <t>1.59</t>
  </si>
  <si>
    <t>95.7</t>
  </si>
  <si>
    <t>1.30</t>
  </si>
  <si>
    <t>83.9</t>
  </si>
  <si>
    <t>2.29</t>
  </si>
  <si>
    <t>24.2</t>
  </si>
  <si>
    <t>4.60</t>
  </si>
  <si>
    <t>50.4</t>
  </si>
  <si>
    <t>2.92</t>
  </si>
  <si>
    <t>43.0</t>
  </si>
  <si>
    <t>2.86</t>
  </si>
  <si>
    <t>66.8</t>
  </si>
  <si>
    <t>2.20</t>
  </si>
  <si>
    <t>17.0</t>
  </si>
  <si>
    <t>1.77</t>
  </si>
  <si>
    <t>64.8</t>
  </si>
  <si>
    <t>2.40</t>
  </si>
  <si>
    <t>62.5</t>
  </si>
  <si>
    <t>3.70</t>
  </si>
  <si>
    <t>24.9</t>
  </si>
  <si>
    <t>4.88</t>
  </si>
  <si>
    <t>25.5</t>
  </si>
  <si>
    <t>4.52</t>
  </si>
  <si>
    <t>37</t>
  </si>
  <si>
    <t>14.7</t>
  </si>
  <si>
    <t>2.01</t>
  </si>
  <si>
    <t>4.80</t>
  </si>
  <si>
    <t>10.4</t>
  </si>
  <si>
    <t>1.84</t>
  </si>
  <si>
    <t>50.3</t>
  </si>
  <si>
    <t>2.90</t>
  </si>
  <si>
    <t>39</t>
  </si>
  <si>
    <t>85.0</t>
  </si>
  <si>
    <t>1.95</t>
  </si>
  <si>
    <t>67.6</t>
  </si>
  <si>
    <t>2.60</t>
  </si>
  <si>
    <t>28.9</t>
  </si>
  <si>
    <t>4.38</t>
  </si>
  <si>
    <t>3.75</t>
  </si>
  <si>
    <t>1.81</t>
  </si>
  <si>
    <t>34</t>
  </si>
  <si>
    <t>1.90</t>
  </si>
  <si>
    <t>25.6</t>
  </si>
  <si>
    <t>3.40</t>
  </si>
  <si>
    <t>23.3</t>
  </si>
  <si>
    <t>4.10</t>
  </si>
  <si>
    <t>16.4</t>
  </si>
  <si>
    <t>2.05</t>
  </si>
  <si>
    <t>50.0</t>
  </si>
  <si>
    <t>2.50</t>
  </si>
  <si>
    <t>21.9</t>
  </si>
  <si>
    <t>3.00</t>
  </si>
  <si>
    <t>4.00</t>
  </si>
  <si>
    <t>12.0</t>
  </si>
  <si>
    <t>2.23</t>
  </si>
  <si>
    <t>54.9</t>
  </si>
  <si>
    <t>4.30</t>
  </si>
  <si>
    <t>40.3</t>
  </si>
  <si>
    <t>39.3</t>
  </si>
  <si>
    <t>20.8</t>
  </si>
  <si>
    <t>5.05</t>
  </si>
  <si>
    <t>39.2</t>
  </si>
  <si>
    <t>5.60</t>
  </si>
  <si>
    <t>35</t>
  </si>
  <si>
    <t>22.5</t>
  </si>
  <si>
    <t>3.54</t>
  </si>
  <si>
    <t>82.6</t>
  </si>
  <si>
    <t>1.80</t>
  </si>
  <si>
    <t>35.8</t>
  </si>
  <si>
    <t>3.83</t>
  </si>
  <si>
    <t>17.3</t>
  </si>
  <si>
    <t>3.02</t>
  </si>
  <si>
    <t>21.0</t>
  </si>
  <si>
    <t>24.0</t>
  </si>
  <si>
    <t>37.4</t>
  </si>
  <si>
    <t>42.0</t>
  </si>
  <si>
    <t>36.5</t>
  </si>
  <si>
    <t>3.12</t>
  </si>
  <si>
    <t>79.1</t>
  </si>
  <si>
    <t>46.4</t>
  </si>
  <si>
    <t>3.18</t>
  </si>
  <si>
    <t>14.6</t>
  </si>
  <si>
    <t>1.68</t>
  </si>
  <si>
    <t>36.7</t>
  </si>
  <si>
    <t>3.30</t>
  </si>
  <si>
    <t>3.61</t>
  </si>
  <si>
    <t>12.9</t>
  </si>
  <si>
    <t>2.12</t>
  </si>
  <si>
    <t>35.6</t>
  </si>
  <si>
    <t>2.81</t>
  </si>
  <si>
    <t>82.2</t>
  </si>
  <si>
    <t>1.89</t>
  </si>
  <si>
    <t>47.9</t>
  </si>
  <si>
    <t>3.10</t>
  </si>
  <si>
    <t>38.9</t>
  </si>
  <si>
    <t>4.35</t>
  </si>
  <si>
    <t>11.9</t>
  </si>
  <si>
    <t>1.73</t>
  </si>
  <si>
    <t>85.4</t>
  </si>
  <si>
    <t>20.0</t>
  </si>
  <si>
    <t>78.8</t>
  </si>
  <si>
    <t>67.2</t>
  </si>
  <si>
    <t>3.14</t>
  </si>
  <si>
    <t>11.1</t>
  </si>
  <si>
    <t>1.75</t>
  </si>
  <si>
    <t>58.3</t>
  </si>
  <si>
    <t>2.70</t>
  </si>
  <si>
    <t>51.5</t>
  </si>
  <si>
    <t>3.60</t>
  </si>
  <si>
    <t>15.0</t>
  </si>
  <si>
    <t>2.32</t>
  </si>
  <si>
    <t>88.0</t>
  </si>
  <si>
    <t>51.8</t>
  </si>
  <si>
    <t>14.3</t>
  </si>
  <si>
    <t>2.04</t>
  </si>
  <si>
    <t>48.8</t>
  </si>
  <si>
    <t>2.77</t>
  </si>
  <si>
    <t>1.74</t>
  </si>
  <si>
    <t>32.2</t>
  </si>
  <si>
    <t>40.0</t>
  </si>
  <si>
    <t>32.1</t>
  </si>
  <si>
    <t>3.15</t>
  </si>
  <si>
    <t>38.0</t>
  </si>
  <si>
    <t>3.87</t>
  </si>
  <si>
    <t>31.1</t>
  </si>
  <si>
    <t>3.90</t>
  </si>
  <si>
    <t>29.4</t>
  </si>
  <si>
    <t>4.15</t>
  </si>
  <si>
    <t>4.50</t>
  </si>
  <si>
    <t>43.1</t>
  </si>
  <si>
    <t>15.9</t>
  </si>
  <si>
    <t>30.3</t>
  </si>
  <si>
    <t>2.65</t>
  </si>
  <si>
    <t>86.0</t>
  </si>
  <si>
    <t>31.4</t>
  </si>
  <si>
    <t>82.5</t>
  </si>
  <si>
    <t>2.30</t>
  </si>
  <si>
    <t>63.9</t>
  </si>
  <si>
    <t>40.2</t>
  </si>
  <si>
    <t>5.20</t>
  </si>
  <si>
    <t>92.0</t>
  </si>
  <si>
    <t>50.6</t>
  </si>
  <si>
    <t>33.7</t>
  </si>
  <si>
    <t>38.4</t>
  </si>
  <si>
    <t>31.2</t>
  </si>
  <si>
    <t>61.1</t>
  </si>
  <si>
    <t>4.40</t>
  </si>
  <si>
    <t>9.00</t>
  </si>
  <si>
    <t>1.37</t>
  </si>
  <si>
    <t>63.3</t>
  </si>
  <si>
    <t>64.5</t>
  </si>
  <si>
    <t>63.8</t>
  </si>
  <si>
    <t>6.40</t>
  </si>
  <si>
    <t>59.0</t>
  </si>
  <si>
    <t>4.05</t>
  </si>
  <si>
    <t>58.4</t>
  </si>
  <si>
    <t>32.0</t>
  </si>
  <si>
    <t>8.00</t>
  </si>
  <si>
    <t>0.495</t>
  </si>
  <si>
    <t>1.40</t>
  </si>
  <si>
    <t>58.1</t>
  </si>
  <si>
    <t>2.89</t>
  </si>
  <si>
    <t>2.10</t>
  </si>
  <si>
    <t>34.9</t>
  </si>
  <si>
    <t>11.7</t>
  </si>
  <si>
    <t>30.0</t>
  </si>
  <si>
    <t>29.6</t>
  </si>
  <si>
    <t>54.0</t>
  </si>
  <si>
    <t>3.25</t>
  </si>
  <si>
    <t>67.0</t>
  </si>
  <si>
    <t>36.8</t>
  </si>
  <si>
    <t>67.4</t>
  </si>
  <si>
    <t>57.0</t>
  </si>
  <si>
    <t>4.61</t>
  </si>
  <si>
    <t>8.40</t>
  </si>
  <si>
    <t>1.65</t>
  </si>
  <si>
    <t>48.2</t>
  </si>
  <si>
    <t>68.0</t>
  </si>
  <si>
    <t>3.96</t>
  </si>
  <si>
    <t>58.0</t>
  </si>
  <si>
    <t>29.3</t>
  </si>
  <si>
    <t>39.6</t>
  </si>
  <si>
    <t>59.3</t>
  </si>
  <si>
    <t>31.5</t>
  </si>
  <si>
    <t>68.4</t>
  </si>
  <si>
    <t>61.7</t>
  </si>
  <si>
    <t>3.80</t>
  </si>
  <si>
    <t>19.6</t>
  </si>
  <si>
    <t>57.3</t>
  </si>
  <si>
    <t>41.4</t>
  </si>
  <si>
    <t>48.5</t>
  </si>
  <si>
    <t>37.0</t>
  </si>
  <si>
    <t>5.10</t>
  </si>
  <si>
    <t>28.7</t>
  </si>
  <si>
    <t>2.87</t>
  </si>
  <si>
    <t>49.6</t>
  </si>
  <si>
    <t>28.4</t>
  </si>
  <si>
    <t>49.9</t>
  </si>
  <si>
    <t>47.0</t>
  </si>
  <si>
    <t>36.3</t>
  </si>
  <si>
    <t>40.9</t>
  </si>
  <si>
    <t>2.85</t>
  </si>
  <si>
    <t>13.0</t>
  </si>
  <si>
    <t>2.15</t>
  </si>
  <si>
    <t>63.1</t>
  </si>
  <si>
    <t>48.0</t>
  </si>
  <si>
    <t>55.7</t>
  </si>
  <si>
    <t>51.3</t>
  </si>
  <si>
    <t>39.4</t>
  </si>
  <si>
    <t>7.75</t>
  </si>
  <si>
    <t>34.7</t>
  </si>
  <si>
    <t>11.0</t>
  </si>
  <si>
    <t>2.25</t>
  </si>
  <si>
    <t>11.2</t>
  </si>
  <si>
    <t>39.0</t>
  </si>
  <si>
    <t>7.30</t>
  </si>
  <si>
    <t>1.50</t>
  </si>
  <si>
    <t>34.4</t>
  </si>
  <si>
    <t>33.3</t>
  </si>
  <si>
    <t>3.74</t>
  </si>
  <si>
    <t>31.0</t>
  </si>
  <si>
    <t>4.54</t>
  </si>
  <si>
    <t>53.4</t>
  </si>
  <si>
    <t>47.5</t>
  </si>
  <si>
    <t>44.0</t>
  </si>
  <si>
    <t>52.1</t>
  </si>
  <si>
    <t>47.4</t>
  </si>
  <si>
    <t>23.8</t>
  </si>
  <si>
    <t>3.84</t>
  </si>
  <si>
    <t>42.4</t>
  </si>
  <si>
    <t>3.57</t>
  </si>
  <si>
    <t>63.7</t>
  </si>
  <si>
    <t>34.5</t>
  </si>
  <si>
    <t>52.6</t>
  </si>
  <si>
    <t>3.35</t>
  </si>
  <si>
    <t>44.5</t>
  </si>
  <si>
    <t>2.72</t>
  </si>
  <si>
    <t>9.20</t>
  </si>
  <si>
    <t>41.6</t>
  </si>
  <si>
    <t>0.475</t>
  </si>
  <si>
    <t>11.6</t>
  </si>
  <si>
    <t>6.13</t>
  </si>
  <si>
    <t>0.613</t>
  </si>
  <si>
    <t>5.00</t>
  </si>
  <si>
    <t>0.50</t>
  </si>
  <si>
    <t>4.25</t>
  </si>
  <si>
    <t>17.8</t>
  </si>
  <si>
    <t>4.69</t>
  </si>
  <si>
    <t>9.55</t>
  </si>
  <si>
    <t>1.42</t>
  </si>
  <si>
    <t>1.12</t>
  </si>
  <si>
    <t>18.3</t>
  </si>
  <si>
    <t>1.98</t>
  </si>
  <si>
    <t>10.1</t>
  </si>
  <si>
    <t>2.06</t>
  </si>
  <si>
    <t>22.7</t>
  </si>
  <si>
    <t>3.27</t>
  </si>
  <si>
    <t>4.62</t>
  </si>
  <si>
    <t>1.15</t>
  </si>
  <si>
    <t>17.1</t>
  </si>
  <si>
    <t>26.4</t>
  </si>
  <si>
    <t>0.688</t>
  </si>
  <si>
    <t>0.318</t>
  </si>
  <si>
    <t>19.7</t>
  </si>
  <si>
    <t>21.7</t>
  </si>
  <si>
    <t>21.2</t>
  </si>
  <si>
    <t>1.78</t>
  </si>
  <si>
    <t>51.4</t>
  </si>
  <si>
    <t>1.06</t>
  </si>
  <si>
    <t>19.0</t>
  </si>
  <si>
    <t>3.28</t>
  </si>
  <si>
    <t>6.00</t>
  </si>
  <si>
    <t>24.3</t>
  </si>
  <si>
    <t>6.60</t>
  </si>
  <si>
    <t>0.980</t>
  </si>
  <si>
    <t>7.40</t>
  </si>
  <si>
    <t>3.85</t>
  </si>
  <si>
    <t>21.3</t>
  </si>
  <si>
    <t>18.2</t>
  </si>
  <si>
    <t>53.7</t>
  </si>
  <si>
    <t>3.24</t>
  </si>
  <si>
    <t>19.8</t>
  </si>
  <si>
    <t>5.90</t>
  </si>
  <si>
    <t>1.93</t>
  </si>
  <si>
    <t>26.3</t>
  </si>
  <si>
    <t>25.8</t>
  </si>
  <si>
    <t>19.3</t>
  </si>
  <si>
    <t>2.78</t>
  </si>
  <si>
    <t>34.0</t>
  </si>
  <si>
    <t>4.78</t>
  </si>
  <si>
    <t>36.2</t>
  </si>
  <si>
    <t>22.4</t>
  </si>
  <si>
    <t>14.8</t>
  </si>
  <si>
    <t>8.95</t>
  </si>
  <si>
    <t>1.87</t>
  </si>
  <si>
    <t>2.21</t>
  </si>
  <si>
    <t>21.4</t>
  </si>
  <si>
    <t>2.55</t>
  </si>
  <si>
    <t>15.6</t>
  </si>
  <si>
    <t>5.80</t>
  </si>
  <si>
    <t>16.2</t>
  </si>
  <si>
    <t>0.750</t>
  </si>
  <si>
    <t>7.69</t>
  </si>
  <si>
    <t>1.49</t>
  </si>
  <si>
    <t>2.97</t>
  </si>
  <si>
    <t>21.8</t>
  </si>
  <si>
    <t>2.43</t>
  </si>
  <si>
    <t>3.66</t>
  </si>
  <si>
    <t>0.606</t>
  </si>
  <si>
    <t>29.7</t>
  </si>
  <si>
    <t>13.8</t>
  </si>
  <si>
    <t>1.70</t>
  </si>
  <si>
    <t>1.60</t>
  </si>
  <si>
    <t>52.5</t>
  </si>
  <si>
    <t>9.06</t>
  </si>
  <si>
    <t>1.34</t>
  </si>
  <si>
    <t>4.90</t>
  </si>
  <si>
    <t>32.3</t>
  </si>
  <si>
    <t>5.02</t>
  </si>
  <si>
    <t>1.00</t>
  </si>
  <si>
    <t>8.01</t>
  </si>
  <si>
    <t>1.23</t>
  </si>
  <si>
    <t>1.08</t>
  </si>
  <si>
    <t>82.9</t>
  </si>
  <si>
    <t>1.20</t>
  </si>
  <si>
    <t>78.3</t>
  </si>
  <si>
    <t>0.370</t>
  </si>
  <si>
    <t>54.7</t>
  </si>
  <si>
    <t>0.900</t>
  </si>
  <si>
    <t>50.1</t>
  </si>
  <si>
    <t>5</t>
  </si>
  <si>
    <t>53.0</t>
  </si>
  <si>
    <t>2.000</t>
  </si>
  <si>
    <t>62.2</t>
  </si>
  <si>
    <t>0.200</t>
  </si>
  <si>
    <t>83.0</t>
  </si>
  <si>
    <t>15.8</t>
  </si>
  <si>
    <t>0.500</t>
  </si>
  <si>
    <t>2</t>
  </si>
  <si>
    <t>3.47</t>
  </si>
  <si>
    <t>73.8</t>
  </si>
  <si>
    <t>8.16</t>
  </si>
  <si>
    <t>4.04</t>
  </si>
  <si>
    <t>89.2</t>
  </si>
  <si>
    <t>0.305</t>
  </si>
  <si>
    <t>20.7</t>
  </si>
  <si>
    <t>1.02</t>
  </si>
  <si>
    <t>42.7</t>
  </si>
  <si>
    <t>0.850</t>
  </si>
  <si>
    <t>33.8</t>
  </si>
  <si>
    <t>0.605</t>
  </si>
  <si>
    <t>88.3</t>
  </si>
  <si>
    <t>0.290</t>
  </si>
  <si>
    <t>96.7</t>
  </si>
  <si>
    <t>0.680</t>
  </si>
  <si>
    <t>23.2</t>
  </si>
  <si>
    <t>0.970</t>
  </si>
  <si>
    <t>49.3</t>
  </si>
  <si>
    <t>0.465</t>
  </si>
  <si>
    <t>44.1</t>
  </si>
  <si>
    <t>1.25</t>
  </si>
  <si>
    <t>1.10</t>
  </si>
  <si>
    <t>12.5</t>
  </si>
  <si>
    <t>2.66</t>
  </si>
  <si>
    <t>65.9</t>
  </si>
  <si>
    <t>0.420</t>
  </si>
  <si>
    <t>72.0</t>
  </si>
  <si>
    <t>24.8</t>
  </si>
  <si>
    <t>6.58</t>
  </si>
  <si>
    <t>25.1</t>
  </si>
  <si>
    <t>13.2</t>
  </si>
  <si>
    <t>56.1</t>
  </si>
  <si>
    <t>0.600</t>
  </si>
  <si>
    <t>7.95</t>
  </si>
  <si>
    <t>89.8</t>
  </si>
  <si>
    <t>0.800</t>
  </si>
  <si>
    <t>3.26</t>
  </si>
  <si>
    <t>1.69</t>
  </si>
  <si>
    <t>9.75</t>
  </si>
  <si>
    <t>0.400</t>
  </si>
  <si>
    <t>0.450</t>
  </si>
  <si>
    <t>18.9</t>
  </si>
  <si>
    <t>51.0</t>
  </si>
  <si>
    <t>17.9</t>
  </si>
  <si>
    <t>2.59</t>
  </si>
  <si>
    <t>5.28</t>
  </si>
  <si>
    <t>55.1</t>
  </si>
  <si>
    <t>0.610</t>
  </si>
  <si>
    <t>3</t>
  </si>
  <si>
    <t>37.3</t>
  </si>
  <si>
    <t>33.1</t>
  </si>
  <si>
    <t>41.5</t>
  </si>
  <si>
    <t>4.16</t>
  </si>
  <si>
    <t>0.880</t>
  </si>
  <si>
    <t>82.0</t>
  </si>
  <si>
    <t>3.08</t>
  </si>
  <si>
    <t>3.68</t>
  </si>
  <si>
    <t>20.4</t>
  </si>
  <si>
    <t>1.14</t>
  </si>
  <si>
    <t>40.1</t>
  </si>
  <si>
    <t>79.8</t>
  </si>
  <si>
    <t>45.9</t>
  </si>
  <si>
    <t>13.3</t>
  </si>
  <si>
    <t>29.1</t>
  </si>
  <si>
    <t>0.060</t>
  </si>
  <si>
    <t>35.4</t>
  </si>
  <si>
    <t>2.790</t>
  </si>
  <si>
    <t>0.550</t>
  </si>
  <si>
    <t>30.5</t>
  </si>
  <si>
    <t>1.22</t>
  </si>
  <si>
    <t>86.5</t>
  </si>
  <si>
    <t>50.2</t>
  </si>
  <si>
    <t>0.950</t>
  </si>
  <si>
    <t>40.4</t>
  </si>
  <si>
    <t>2.35</t>
  </si>
  <si>
    <t>3.32</t>
  </si>
  <si>
    <t>0.505</t>
  </si>
  <si>
    <t>86.2</t>
  </si>
  <si>
    <t>0.220</t>
  </si>
  <si>
    <t>15.3</t>
  </si>
  <si>
    <t>1.800</t>
  </si>
  <si>
    <t>78.7</t>
  </si>
  <si>
    <t>66.7</t>
  </si>
  <si>
    <t>1.11</t>
  </si>
  <si>
    <t>6.48</t>
  </si>
  <si>
    <t>4.13</t>
  </si>
  <si>
    <t>0.300</t>
  </si>
  <si>
    <t>54.1</t>
  </si>
  <si>
    <t>6.65</t>
  </si>
  <si>
    <t>89.0</t>
  </si>
  <si>
    <t>0.250</t>
  </si>
  <si>
    <t>0.150</t>
  </si>
  <si>
    <t>2.34</t>
  </si>
  <si>
    <t>1.260</t>
  </si>
  <si>
    <t>23.5</t>
  </si>
  <si>
    <t>6.09</t>
  </si>
  <si>
    <t>17.6</t>
  </si>
  <si>
    <t>6</t>
  </si>
  <si>
    <t>1.41</t>
  </si>
  <si>
    <t>19.5</t>
  </si>
  <si>
    <t>2.83</t>
  </si>
  <si>
    <t>33.4</t>
  </si>
  <si>
    <t>1.45</t>
  </si>
  <si>
    <t>4.55</t>
  </si>
  <si>
    <t>65.2</t>
  </si>
  <si>
    <t>7</t>
  </si>
  <si>
    <t>0.700</t>
  </si>
  <si>
    <t>25.7</t>
  </si>
  <si>
    <t>22.8</t>
  </si>
  <si>
    <t>1.86</t>
  </si>
  <si>
    <t>19.2</t>
  </si>
  <si>
    <t>5.97</t>
  </si>
  <si>
    <t>3.11</t>
  </si>
  <si>
    <t>8.85</t>
  </si>
  <si>
    <t>25.3</t>
  </si>
  <si>
    <t>26.5</t>
  </si>
  <si>
    <t>83.7</t>
  </si>
  <si>
    <t>91.8</t>
  </si>
  <si>
    <t>3.23</t>
  </si>
  <si>
    <t>54.2</t>
  </si>
  <si>
    <t>1.27</t>
  </si>
  <si>
    <t>0.020</t>
  </si>
  <si>
    <t>30.7</t>
  </si>
  <si>
    <t>0.340</t>
  </si>
  <si>
    <t>29.2</t>
  </si>
  <si>
    <t>64.0</t>
  </si>
  <si>
    <t>28.0</t>
  </si>
  <si>
    <t>7.20</t>
  </si>
  <si>
    <t>69.8</t>
  </si>
  <si>
    <t>7.32</t>
  </si>
  <si>
    <t>0.385</t>
  </si>
  <si>
    <t>0.630</t>
  </si>
  <si>
    <t>39.1</t>
  </si>
  <si>
    <t>1.18</t>
  </si>
  <si>
    <t>8.03</t>
  </si>
  <si>
    <t>1.07</t>
  </si>
  <si>
    <t>10.3</t>
  </si>
  <si>
    <t>63.4</t>
  </si>
  <si>
    <t>34.2</t>
  </si>
  <si>
    <t>2.16</t>
  </si>
  <si>
    <t>35.9</t>
  </si>
  <si>
    <t>1.09</t>
  </si>
  <si>
    <t>1.71</t>
  </si>
  <si>
    <t>0.440</t>
  </si>
  <si>
    <t>20.1</t>
  </si>
  <si>
    <t>61.9</t>
  </si>
  <si>
    <t>4.09</t>
  </si>
  <si>
    <t>53.9</t>
  </si>
  <si>
    <t>5.50</t>
  </si>
  <si>
    <t>72.6</t>
  </si>
  <si>
    <t>72.9</t>
  </si>
  <si>
    <t>61.0</t>
  </si>
  <si>
    <t>1.38</t>
  </si>
  <si>
    <t>23.9</t>
  </si>
  <si>
    <t>0.705</t>
  </si>
  <si>
    <t>3.53</t>
  </si>
  <si>
    <t>75.2</t>
  </si>
  <si>
    <t>64.3</t>
  </si>
  <si>
    <t>68.1</t>
  </si>
  <si>
    <t>31.8</t>
  </si>
  <si>
    <t>62.1</t>
  </si>
  <si>
    <t>33.0</t>
  </si>
  <si>
    <t>3.58</t>
  </si>
  <si>
    <t>76.9</t>
  </si>
  <si>
    <t>2.02</t>
  </si>
  <si>
    <t>70.4</t>
  </si>
  <si>
    <t>1.31</t>
  </si>
  <si>
    <t>5.70</t>
  </si>
  <si>
    <t>57.1</t>
  </si>
  <si>
    <t>7.00</t>
  </si>
  <si>
    <t>7.92</t>
  </si>
  <si>
    <t>30.9</t>
  </si>
  <si>
    <t>8.05</t>
  </si>
  <si>
    <t>4.44</t>
  </si>
  <si>
    <t>63.2</t>
  </si>
  <si>
    <t>52.4</t>
  </si>
  <si>
    <t>0.845</t>
  </si>
  <si>
    <t>38.5</t>
  </si>
  <si>
    <t>1.36</t>
  </si>
  <si>
    <t>13.7</t>
  </si>
  <si>
    <t>1.350</t>
  </si>
  <si>
    <t>38.1</t>
  </si>
  <si>
    <t>68.9</t>
  </si>
  <si>
    <t>56.7</t>
  </si>
  <si>
    <t>0.960</t>
  </si>
  <si>
    <t>0.380</t>
  </si>
  <si>
    <t>56.8</t>
  </si>
  <si>
    <t>1.53</t>
  </si>
  <si>
    <t>55.4</t>
  </si>
  <si>
    <t>37.1</t>
  </si>
  <si>
    <t>64.4</t>
  </si>
  <si>
    <t>1.000</t>
  </si>
  <si>
    <t>8.10</t>
  </si>
  <si>
    <t>10.7</t>
  </si>
  <si>
    <t>0.070</t>
  </si>
  <si>
    <t>11.5</t>
  </si>
  <si>
    <t>63.5</t>
  </si>
  <si>
    <t>36.6</t>
  </si>
  <si>
    <t>4.900</t>
  </si>
  <si>
    <t>66.5</t>
  </si>
  <si>
    <t>7.45</t>
  </si>
  <si>
    <t>0.650</t>
  </si>
  <si>
    <t>37.9</t>
  </si>
  <si>
    <t>1</t>
  </si>
  <si>
    <t>64.2</t>
  </si>
  <si>
    <t>0.000</t>
  </si>
  <si>
    <t>42.3</t>
  </si>
  <si>
    <t>57.4</t>
  </si>
  <si>
    <t>43.2</t>
  </si>
  <si>
    <t>6.80</t>
  </si>
  <si>
    <t>52.8</t>
  </si>
  <si>
    <t>2.31</t>
  </si>
  <si>
    <t>27.1</t>
  </si>
  <si>
    <t>32.8</t>
  </si>
  <si>
    <t>47.6</t>
  </si>
  <si>
    <t>48.7</t>
  </si>
  <si>
    <t>45.4</t>
  </si>
  <si>
    <t>70.2</t>
  </si>
  <si>
    <t>5.71</t>
  </si>
  <si>
    <t>56.3</t>
  </si>
  <si>
    <t>5.15</t>
  </si>
  <si>
    <t>60.9</t>
  </si>
  <si>
    <t>2.96</t>
  </si>
  <si>
    <t>44.8</t>
  </si>
  <si>
    <t>3.65</t>
  </si>
  <si>
    <t>62.0</t>
  </si>
  <si>
    <t>7.48</t>
  </si>
  <si>
    <t>1.16</t>
  </si>
  <si>
    <t>2.62</t>
  </si>
  <si>
    <t>8.65</t>
  </si>
  <si>
    <t>0.210</t>
  </si>
  <si>
    <t>0.770</t>
  </si>
  <si>
    <t>4.21</t>
  </si>
  <si>
    <t>0.490</t>
  </si>
  <si>
    <t>11.8</t>
  </si>
  <si>
    <t>2.69</t>
  </si>
  <si>
    <t>10.2</t>
  </si>
  <si>
    <t>2.07</t>
  </si>
  <si>
    <t>15.2</t>
  </si>
  <si>
    <t>8.28</t>
  </si>
  <si>
    <t>1.64</t>
  </si>
  <si>
    <t>3.39</t>
  </si>
  <si>
    <t>0.690</t>
  </si>
  <si>
    <t>22.6</t>
  </si>
  <si>
    <t>0.190</t>
  </si>
  <si>
    <t>27.9</t>
  </si>
  <si>
    <t>2.73</t>
  </si>
  <si>
    <t>3.69</t>
  </si>
  <si>
    <t>2.03</t>
  </si>
  <si>
    <t>0.240</t>
  </si>
  <si>
    <t>16.7</t>
  </si>
  <si>
    <t>1.83</t>
  </si>
  <si>
    <t>18.7</t>
  </si>
  <si>
    <t>2.52</t>
  </si>
  <si>
    <t>0.930</t>
  </si>
  <si>
    <t>3.43</t>
  </si>
  <si>
    <t>7.73</t>
  </si>
  <si>
    <t>0.270</t>
  </si>
  <si>
    <t>0.410</t>
  </si>
  <si>
    <t>21.1</t>
  </si>
  <si>
    <t>0.825</t>
  </si>
  <si>
    <t>0.100</t>
  </si>
  <si>
    <t>4.86</t>
  </si>
  <si>
    <t>15.1</t>
  </si>
  <si>
    <t>49.4</t>
  </si>
  <si>
    <t>9.80</t>
  </si>
  <si>
    <t>1.61</t>
  </si>
  <si>
    <t>1.76</t>
  </si>
  <si>
    <t>16.6</t>
  </si>
  <si>
    <t>1.92</t>
  </si>
  <si>
    <t>28.8</t>
  </si>
  <si>
    <t>1.05</t>
  </si>
  <si>
    <t>4.12</t>
  </si>
  <si>
    <t>13.5</t>
  </si>
  <si>
    <t>2.76</t>
  </si>
  <si>
    <t>0.24</t>
  </si>
  <si>
    <t>0.390</t>
  </si>
  <si>
    <t>0.230</t>
  </si>
  <si>
    <t>0.660</t>
  </si>
  <si>
    <t>16.1</t>
  </si>
  <si>
    <t>14.2</t>
  </si>
  <si>
    <t>13.4</t>
  </si>
  <si>
    <t>35.2</t>
  </si>
  <si>
    <t>14.9</t>
  </si>
  <si>
    <t>21.5</t>
  </si>
  <si>
    <t>1.46</t>
  </si>
  <si>
    <t>31.3</t>
  </si>
  <si>
    <t>9.10</t>
  </si>
  <si>
    <t>10.9</t>
  </si>
  <si>
    <t>21.6</t>
  </si>
  <si>
    <t>23.4</t>
  </si>
  <si>
    <t>32.6</t>
  </si>
  <si>
    <t>0.580</t>
  </si>
  <si>
    <t>26.9</t>
  </si>
  <si>
    <t>9.30</t>
  </si>
  <si>
    <t>31.6</t>
  </si>
  <si>
    <t>9.50</t>
  </si>
  <si>
    <t>20.5</t>
  </si>
  <si>
    <t>8.55</t>
  </si>
  <si>
    <t>12.3</t>
  </si>
  <si>
    <t>2.51</t>
  </si>
  <si>
    <t>24.4</t>
  </si>
  <si>
    <t>3.45</t>
  </si>
  <si>
    <t>33.9</t>
  </si>
  <si>
    <t>3.41</t>
  </si>
  <si>
    <t>0.225</t>
  </si>
  <si>
    <t>2.17</t>
  </si>
  <si>
    <t>3.76</t>
  </si>
  <si>
    <t>1.26</t>
  </si>
  <si>
    <t>_n</t>
  </si>
  <si>
    <t>Soil 2011-111_Median</t>
  </si>
  <si>
    <t>Soil 2011-111_MAD</t>
  </si>
  <si>
    <t>Soil 2011-112_Median</t>
  </si>
  <si>
    <t>Soil 2011-112_MAD</t>
  </si>
  <si>
    <t>Soil 2011-113_Median</t>
  </si>
  <si>
    <t>Soil 2011-113_MAD</t>
  </si>
  <si>
    <t>Soil 2011-114 *_Median</t>
  </si>
  <si>
    <t>Soil 2011-114 *_MAD</t>
  </si>
  <si>
    <t>Soil 2011-115_Median</t>
  </si>
  <si>
    <t>Soil 2011-115_MAD</t>
  </si>
  <si>
    <t>Soil 2011-106_Median</t>
  </si>
  <si>
    <t>Soil 2011-106_MAD</t>
  </si>
  <si>
    <t>Soil 2011-107_Median</t>
  </si>
  <si>
    <t>Soil 2011-107_MAD</t>
  </si>
  <si>
    <t>Soil 2011-108_Median</t>
  </si>
  <si>
    <t>Soil 2011-108_MAD</t>
  </si>
  <si>
    <t>Soil 2011-109_Median</t>
  </si>
  <si>
    <t>Soil 2011-109_MAD</t>
  </si>
  <si>
    <t>Soil 2011-110_Median</t>
  </si>
  <si>
    <t>Soil 2011-110_MAD</t>
  </si>
  <si>
    <t>Soil 2011-101_Median</t>
  </si>
  <si>
    <t>Soil 2011-101_MAD</t>
  </si>
  <si>
    <t>Soil 2011-102_Median</t>
  </si>
  <si>
    <t>Soil 2011-102_MAD</t>
  </si>
  <si>
    <t>Soil 2011-103_Median</t>
  </si>
  <si>
    <t>Soil 2011-103_MAD</t>
  </si>
  <si>
    <t>Soil 2011-104_Median</t>
  </si>
  <si>
    <t>Soil 2011-104_MAD</t>
  </si>
  <si>
    <t>Soil 2011-105_Median</t>
  </si>
  <si>
    <t>Soil 2011-105_MAD</t>
  </si>
  <si>
    <t>Soil 1998-98119_Median</t>
  </si>
  <si>
    <t>Soil 1998-98119_MAD</t>
  </si>
  <si>
    <t>Soil 1998-98121_Median</t>
  </si>
  <si>
    <t>Soil 1998-98121_MAD</t>
  </si>
  <si>
    <t>Soil 1998-98122_Median</t>
  </si>
  <si>
    <t>Soil 1998-98122_MAD</t>
  </si>
  <si>
    <t>Soil 1998-98123_Median</t>
  </si>
  <si>
    <t>Soil 1998-98123_MAD</t>
  </si>
  <si>
    <t>Soil 1998-98124_Median</t>
  </si>
  <si>
    <t>Soil 1998-98124_MAD</t>
  </si>
  <si>
    <t>Soil 1998-98113_Median</t>
  </si>
  <si>
    <t>Soil 1998-98113_MAD</t>
  </si>
  <si>
    <t>Soil 1998-98114_Median</t>
  </si>
  <si>
    <t>Soil 1998-98114_MAD</t>
  </si>
  <si>
    <t>Soil 1998-98115_Median</t>
  </si>
  <si>
    <t>Soil 1998-98115_MAD</t>
  </si>
  <si>
    <t>Soil 1998-98116_Median</t>
  </si>
  <si>
    <t>Soil 1998-98116_MAD</t>
  </si>
  <si>
    <t>Soil 1998-98117_Median</t>
  </si>
  <si>
    <t>Soil 1998-98117_MAD</t>
  </si>
  <si>
    <t>Soil 1998-98118_Median</t>
  </si>
  <si>
    <t>Soil 1998-98118_MAD</t>
  </si>
  <si>
    <t>Soil 1998-98107_Median</t>
  </si>
  <si>
    <t>Soil 1998-98107_MAD</t>
  </si>
  <si>
    <t>Soil 1998-98108_Median</t>
  </si>
  <si>
    <t>Soil 1998-98108_MAD</t>
  </si>
  <si>
    <t>Soil 1998-98109_Median</t>
  </si>
  <si>
    <t>Soil 1998-98109_MAD</t>
  </si>
  <si>
    <t>Soil 1998-98110_Median</t>
  </si>
  <si>
    <t>Soil 1998-98110_MAD</t>
  </si>
  <si>
    <t>Soil 1998-98111_Median</t>
  </si>
  <si>
    <t>Soil 1998-98111_MAD</t>
  </si>
  <si>
    <t>Soil 1998-98112_Median</t>
  </si>
  <si>
    <t>Soil 1998-98112_MAD</t>
  </si>
  <si>
    <t>Soil 1998-98101_Median</t>
  </si>
  <si>
    <t>Soil 1998-98101_MAD</t>
  </si>
  <si>
    <t>Soil 1998-98102_Median</t>
  </si>
  <si>
    <t>Soil 1998-98102_MAD</t>
  </si>
  <si>
    <t>Soil 1998-98103_Median</t>
  </si>
  <si>
    <t>Soil 1998-98103_MAD</t>
  </si>
  <si>
    <t>Soil 1998-98104_Median</t>
  </si>
  <si>
    <t>Soil 1998-98104_MAD</t>
  </si>
  <si>
    <t>Soil 1998-98105_Median</t>
  </si>
  <si>
    <t>Soil 1998-98105_MAD</t>
  </si>
  <si>
    <t>Soil 1998-98106_Median</t>
  </si>
  <si>
    <t>Soil 1998-98106_MAD</t>
  </si>
  <si>
    <t>Soil 2010-106</t>
  </si>
  <si>
    <t>Soil 2010-107</t>
  </si>
  <si>
    <t>Soil 2010-108</t>
  </si>
  <si>
    <t>Soil 2010-109</t>
  </si>
  <si>
    <t>Soil 2010-110</t>
  </si>
  <si>
    <t>Soil 2010-111</t>
  </si>
  <si>
    <t>Soil 2010-112</t>
  </si>
  <si>
    <t>Soil 2010-113</t>
  </si>
  <si>
    <t>Soil 2010-114</t>
  </si>
  <si>
    <t>Soil 2010-115</t>
  </si>
  <si>
    <t>Soil 2010-116</t>
  </si>
  <si>
    <t>Soil 2010-117</t>
  </si>
  <si>
    <t>Soil 2010-118</t>
  </si>
  <si>
    <t>Soil 2010-119</t>
  </si>
  <si>
    <t>Soil 2010-120</t>
  </si>
  <si>
    <t>pdf 36</t>
  </si>
  <si>
    <t>Soil</t>
  </si>
  <si>
    <t>Soil 2009-101</t>
  </si>
  <si>
    <t>Soil 2009-102</t>
  </si>
  <si>
    <t>Soil 2009-103</t>
  </si>
  <si>
    <t>Soil 2009-104</t>
  </si>
  <si>
    <t>Soil 2009-105</t>
  </si>
  <si>
    <t>pdf 37</t>
  </si>
  <si>
    <t>2009-106</t>
  </si>
  <si>
    <t>2009-107</t>
  </si>
  <si>
    <t>2009-108</t>
  </si>
  <si>
    <t>2009-109</t>
  </si>
  <si>
    <t>2009-110</t>
  </si>
  <si>
    <t>Soil 2009-106</t>
  </si>
  <si>
    <t>Soil 2009-107</t>
  </si>
  <si>
    <t>Soil 2009-108</t>
  </si>
  <si>
    <t>Soil 2009-109</t>
  </si>
  <si>
    <t>Soil 2009-110</t>
  </si>
  <si>
    <t>pdf 38</t>
  </si>
  <si>
    <t>2009-111</t>
  </si>
  <si>
    <t>2009-112</t>
  </si>
  <si>
    <t>2009-113</t>
  </si>
  <si>
    <t>2009-114</t>
  </si>
  <si>
    <t>2009-115</t>
  </si>
  <si>
    <t>Soil 2009-111</t>
  </si>
  <si>
    <t>Soil 2009-112</t>
  </si>
  <si>
    <t>Soil 2009-113</t>
  </si>
  <si>
    <t>Soil 2009-114</t>
  </si>
  <si>
    <t>Soil 2009-115</t>
  </si>
  <si>
    <t>Soil 2009-106_Median</t>
  </si>
  <si>
    <t>Soil 2009-106_MAD</t>
  </si>
  <si>
    <t>Soil 2009-107_Median</t>
  </si>
  <si>
    <t>Soil 2009-107_MAD</t>
  </si>
  <si>
    <t>Soil 2009-108_Median</t>
  </si>
  <si>
    <t>Soil 2009-108_MAD</t>
  </si>
  <si>
    <t>Soil 2009-109_Median</t>
  </si>
  <si>
    <t>Soil 2009-109_MAD</t>
  </si>
  <si>
    <t>Soil 2009-110_Median</t>
  </si>
  <si>
    <t>Soil 2009-110_MAD</t>
  </si>
  <si>
    <t>pdf 39</t>
  </si>
  <si>
    <t>2009-116</t>
  </si>
  <si>
    <t>2009-117</t>
  </si>
  <si>
    <t>2009-118</t>
  </si>
  <si>
    <t>2009-119</t>
  </si>
  <si>
    <t>2009-120</t>
  </si>
  <si>
    <t>pdf 40</t>
  </si>
  <si>
    <t>2007-116</t>
  </si>
  <si>
    <t>2007-117</t>
  </si>
  <si>
    <t>2007-118</t>
  </si>
  <si>
    <t>2007-119</t>
  </si>
  <si>
    <t>2007-120</t>
  </si>
  <si>
    <t>pdf 5</t>
  </si>
  <si>
    <t>2007-111</t>
  </si>
  <si>
    <t>2007-112</t>
  </si>
  <si>
    <t>2007-113</t>
  </si>
  <si>
    <t>2007-114</t>
  </si>
  <si>
    <t>2007-115</t>
  </si>
  <si>
    <t>pdf 6</t>
  </si>
  <si>
    <t>2007-106</t>
  </si>
  <si>
    <t>2007-107</t>
  </si>
  <si>
    <t>2007-108</t>
  </si>
  <si>
    <t>2007-109</t>
  </si>
  <si>
    <t>2007-110</t>
  </si>
  <si>
    <t>pdf 7</t>
  </si>
  <si>
    <t>2007-101</t>
  </si>
  <si>
    <t>2007-102</t>
  </si>
  <si>
    <t>2007-103</t>
  </si>
  <si>
    <t>2007-104</t>
  </si>
  <si>
    <t>2007-105</t>
  </si>
  <si>
    <t>pdf 8</t>
  </si>
  <si>
    <t>2006-116</t>
  </si>
  <si>
    <t>2006-117</t>
  </si>
  <si>
    <t>2006-118</t>
  </si>
  <si>
    <t>2006-119</t>
  </si>
  <si>
    <t>2006-120</t>
  </si>
  <si>
    <t>pdf 9</t>
  </si>
  <si>
    <t>2005-101</t>
  </si>
  <si>
    <t>2005-102</t>
  </si>
  <si>
    <t>2005-103</t>
  </si>
  <si>
    <t>2005-104</t>
  </si>
  <si>
    <t>2005-105</t>
  </si>
  <si>
    <t>2004-111</t>
  </si>
  <si>
    <t>2004-112</t>
  </si>
  <si>
    <t>2004-113</t>
  </si>
  <si>
    <t>2004-114</t>
  </si>
  <si>
    <t>2004-115</t>
  </si>
  <si>
    <t>2004-101</t>
  </si>
  <si>
    <t>2004-102</t>
  </si>
  <si>
    <t>2004-103</t>
  </si>
  <si>
    <t>2004-104</t>
  </si>
  <si>
    <t>2004-105</t>
  </si>
  <si>
    <t>2003-116</t>
  </si>
  <si>
    <t>2003-117</t>
  </si>
  <si>
    <t>2003-118</t>
  </si>
  <si>
    <t>2003-119</t>
  </si>
  <si>
    <t>2003-120</t>
  </si>
  <si>
    <t>pdf 21</t>
  </si>
  <si>
    <t>2003-112</t>
  </si>
  <si>
    <t>2003-113</t>
  </si>
  <si>
    <t>2003-114</t>
  </si>
  <si>
    <t>2003-115</t>
  </si>
  <si>
    <t>2003-111</t>
  </si>
  <si>
    <t>pdf 22</t>
  </si>
  <si>
    <t>2003-106</t>
  </si>
  <si>
    <t>2003-107</t>
  </si>
  <si>
    <t>2003-108</t>
  </si>
  <si>
    <t>2003-109</t>
  </si>
  <si>
    <t>2003-110</t>
  </si>
  <si>
    <t>pdf 23</t>
  </si>
  <si>
    <t>2003-101</t>
  </si>
  <si>
    <t>2003-102</t>
  </si>
  <si>
    <t>2003-103</t>
  </si>
  <si>
    <t>2003-104</t>
  </si>
  <si>
    <t>2003-105</t>
  </si>
  <si>
    <t>2002-116</t>
  </si>
  <si>
    <t>2002-117</t>
  </si>
  <si>
    <t>2002-118</t>
  </si>
  <si>
    <t>2002-119</t>
  </si>
  <si>
    <t>2002-120</t>
  </si>
  <si>
    <t>copy pdf 25</t>
  </si>
  <si>
    <t>copy pdf 24</t>
  </si>
  <si>
    <t>2002-111</t>
  </si>
  <si>
    <t>2002-112</t>
  </si>
  <si>
    <t>2002-113</t>
  </si>
  <si>
    <t>2002-114</t>
  </si>
  <si>
    <t>2002-115</t>
  </si>
  <si>
    <t>copy pdf 26</t>
  </si>
  <si>
    <t>2002-106</t>
  </si>
  <si>
    <t>2002-107</t>
  </si>
  <si>
    <t>2002-108</t>
  </si>
  <si>
    <t>2002-109</t>
  </si>
  <si>
    <t>2002-110</t>
  </si>
  <si>
    <t>copy 27</t>
  </si>
  <si>
    <t>2002-101</t>
  </si>
  <si>
    <t>2002-102</t>
  </si>
  <si>
    <t>2002-103</t>
  </si>
  <si>
    <t>2002-104</t>
  </si>
  <si>
    <t>2002-105</t>
  </si>
  <si>
    <t>copy 28 pdf</t>
  </si>
  <si>
    <t>Soil 2001-116</t>
  </si>
  <si>
    <t>Soil 2001-117</t>
  </si>
  <si>
    <t>Soil 2001-118</t>
  </si>
  <si>
    <t>Soil 2001-119</t>
  </si>
  <si>
    <t>Soil 2001-120</t>
  </si>
  <si>
    <t>copy 29 pdf</t>
  </si>
  <si>
    <t>Soil 2001-111</t>
  </si>
  <si>
    <t>Soil 2001-112</t>
  </si>
  <si>
    <t>Soil 2001-113</t>
  </si>
  <si>
    <t>Soil 2001-114</t>
  </si>
  <si>
    <t>Soil 2001-115</t>
  </si>
  <si>
    <t>copy pdf 30</t>
  </si>
  <si>
    <t>Soil 2001-106</t>
  </si>
  <si>
    <t>Soil 2001-107</t>
  </si>
  <si>
    <t>Soil 2001-108</t>
  </si>
  <si>
    <t>Soil 2001-109</t>
  </si>
  <si>
    <t>Soil 2001-110</t>
  </si>
  <si>
    <t>copy pdf 31</t>
  </si>
  <si>
    <t>Soil 2001-101</t>
  </si>
  <si>
    <t>Soil 2001-102</t>
  </si>
  <si>
    <t>Soil 2001-103</t>
  </si>
  <si>
    <t>Soil 2001-104</t>
  </si>
  <si>
    <t>Soil 2001-105</t>
  </si>
  <si>
    <t>copy pdf 32</t>
  </si>
  <si>
    <t>Soil 2000-116</t>
  </si>
  <si>
    <t>Soil 2000-117</t>
  </si>
  <si>
    <t>Soil 2000-118</t>
  </si>
  <si>
    <t>Soil 2000-119</t>
  </si>
  <si>
    <t>Soil 2000-120</t>
  </si>
  <si>
    <t>copy pdf 33</t>
  </si>
  <si>
    <t>Soil 2000-111</t>
  </si>
  <si>
    <t>Soil 2000-112</t>
  </si>
  <si>
    <t>Soil 2000-113</t>
  </si>
  <si>
    <t>Soil 2000-114</t>
  </si>
  <si>
    <t>Soil 2000-115</t>
  </si>
  <si>
    <t>copy pdf 34</t>
  </si>
  <si>
    <t>Soil 2000-106</t>
  </si>
  <si>
    <t>Soil 2000-107</t>
  </si>
  <si>
    <t>Soil 2000-108</t>
  </si>
  <si>
    <t>Soil 2000-109</t>
  </si>
  <si>
    <t>Soil 2000-110</t>
  </si>
  <si>
    <t>copy pdf 35</t>
  </si>
  <si>
    <t>Soil 2000-101</t>
  </si>
  <si>
    <t>Soil 2000-102</t>
  </si>
  <si>
    <t>Soil 2000-103</t>
  </si>
  <si>
    <t>Soil 2000-104</t>
  </si>
  <si>
    <t>Soil 2000-105</t>
  </si>
  <si>
    <t>copy pdf 36</t>
  </si>
  <si>
    <t>Soil 1999-116</t>
  </si>
  <si>
    <t>Soil 1999-117</t>
  </si>
  <si>
    <t>Soil 1999-118</t>
  </si>
  <si>
    <t>Soil 1999-119</t>
  </si>
  <si>
    <t>Soil 1999-120</t>
  </si>
  <si>
    <t>opy pdf 37</t>
  </si>
  <si>
    <t>Soil 1999-111</t>
  </si>
  <si>
    <t>Soil 1999-112</t>
  </si>
  <si>
    <t>Soil 1999-113</t>
  </si>
  <si>
    <t>Soil 1999-114</t>
  </si>
  <si>
    <t>Soil 1999-115</t>
  </si>
  <si>
    <t>copy pdf 38</t>
  </si>
  <si>
    <t>Soil 1999-106</t>
  </si>
  <si>
    <t>Soil 1999-107</t>
  </si>
  <si>
    <t>Soil 1999-108</t>
  </si>
  <si>
    <t>Soil 1999-109</t>
  </si>
  <si>
    <t>Soil 1999-110</t>
  </si>
  <si>
    <t>copy pdf 39</t>
  </si>
  <si>
    <t>Soil 1999-101</t>
  </si>
  <si>
    <t>Soil 1999-102</t>
  </si>
  <si>
    <t>Soil 1999-103</t>
  </si>
  <si>
    <t>Soil 1999-104</t>
  </si>
  <si>
    <t>Soil 1999-105</t>
  </si>
  <si>
    <t>copy pdf 40</t>
  </si>
  <si>
    <t>Soil 2010-106_Median</t>
  </si>
  <si>
    <t>Soil 2010-106_MAD</t>
  </si>
  <si>
    <t>Soil 2010-107_Median</t>
  </si>
  <si>
    <t>Soil 2010-107_MAD</t>
  </si>
  <si>
    <t>Soil 2010-108_Median</t>
  </si>
  <si>
    <t>Soil 2010-108_MAD</t>
  </si>
  <si>
    <t>Soil 2010-109_Median</t>
  </si>
  <si>
    <t>Soil 2010-109_MAD</t>
  </si>
  <si>
    <t>Soil 2010-110_Median</t>
  </si>
  <si>
    <t>Soil 2010-110_MAD</t>
  </si>
  <si>
    <t>Soil 2010-111_Median</t>
  </si>
  <si>
    <t>Soil 2010-111_MAD</t>
  </si>
  <si>
    <t>Soil 2010-112_Median</t>
  </si>
  <si>
    <t>Soil 2010-112_MAD</t>
  </si>
  <si>
    <t>Soil 2010-113_Median</t>
  </si>
  <si>
    <t>Soil 2010-113_MAD</t>
  </si>
  <si>
    <t>Soil 2010-114_Median</t>
  </si>
  <si>
    <t>Soil 2010-114_MAD</t>
  </si>
  <si>
    <t>Soil 2010-115_Median</t>
  </si>
  <si>
    <t>Soil 2010-115_MAD</t>
  </si>
  <si>
    <t>Soil 2010-116_Median</t>
  </si>
  <si>
    <t>Soil 2010-116_MAD</t>
  </si>
  <si>
    <t>Soil 2010-117_Median</t>
  </si>
  <si>
    <t>Soil 2010-117_MAD</t>
  </si>
  <si>
    <t>Soil 2010-118_Median</t>
  </si>
  <si>
    <t>Soil 2010-118_MAD</t>
  </si>
  <si>
    <t>Soil 2010-119_Median</t>
  </si>
  <si>
    <t>Soil 2010-119_MAD</t>
  </si>
  <si>
    <t>Soil 2010-120_Median</t>
  </si>
  <si>
    <t>Soil 2010-120_MAD</t>
  </si>
  <si>
    <t>Soil 2009-101_Median</t>
  </si>
  <si>
    <t>Soil 2009-101_MAD</t>
  </si>
  <si>
    <t>Soil 2009-102_Median</t>
  </si>
  <si>
    <t>Soil 2009-102_MAD</t>
  </si>
  <si>
    <t>Soil 2009-103_Median</t>
  </si>
  <si>
    <t>Soil 2009-103_MAD</t>
  </si>
  <si>
    <t>Soil 2009-104_Median</t>
  </si>
  <si>
    <t>Soil 2009-104_MAD</t>
  </si>
  <si>
    <t>Soil 2009-105_Median</t>
  </si>
  <si>
    <t>Soil 2009-105_MAD</t>
  </si>
  <si>
    <t>Soil 2009-116_Median</t>
  </si>
  <si>
    <t>Soil 2009-116_MAD</t>
  </si>
  <si>
    <t>Soil 2009-117_Median</t>
  </si>
  <si>
    <t>Soil 2009-117_MAD</t>
  </si>
  <si>
    <t>Soil 2009-118_Median</t>
  </si>
  <si>
    <t>Soil 2009-118_MAD</t>
  </si>
  <si>
    <t>Soil 2009-119_Median</t>
  </si>
  <si>
    <t>Soil 2009-119_MAD</t>
  </si>
  <si>
    <t>Soil 2009-120_Median</t>
  </si>
  <si>
    <t>Soil 2009-120_MAD</t>
  </si>
  <si>
    <t>Soil 2007-111_Median</t>
  </si>
  <si>
    <t>Soil 2007-111_MAD</t>
  </si>
  <si>
    <t>Soil 2007-112_Median</t>
  </si>
  <si>
    <t>Soil 2007-112_MAD</t>
  </si>
  <si>
    <t>Soil 2007-113_Median</t>
  </si>
  <si>
    <t>Soil 2007-113_MAD</t>
  </si>
  <si>
    <t>Soil 2007-114_Median</t>
  </si>
  <si>
    <t>Soil 2007-114_MAD</t>
  </si>
  <si>
    <t>Soil 2007-115_Median</t>
  </si>
  <si>
    <t>Soil 2007-115_MAD</t>
  </si>
  <si>
    <t>Soil 2007-106_Median</t>
  </si>
  <si>
    <t>Soil 2007-106_MAD</t>
  </si>
  <si>
    <t>Soil 2007-107_Median</t>
  </si>
  <si>
    <t>Soil 2007-107_MAD</t>
  </si>
  <si>
    <t>Soil 2007-108_Median</t>
  </si>
  <si>
    <t>Soil 2007-108_MAD</t>
  </si>
  <si>
    <t>Soil 2007-109_Median</t>
  </si>
  <si>
    <t>Soil 2007-109_MAD</t>
  </si>
  <si>
    <t>Soil 2007-110_Median</t>
  </si>
  <si>
    <t>Soil 2007-110_MAD</t>
  </si>
  <si>
    <t>Soil 2007-101_Median</t>
  </si>
  <si>
    <t>Soil 2007-101_MAD</t>
  </si>
  <si>
    <t>Soil 2007-102_Median</t>
  </si>
  <si>
    <t>Soil 2007-102_MAD</t>
  </si>
  <si>
    <t>Soil 2007-103_Median</t>
  </si>
  <si>
    <t>Soil 2007-103_MAD</t>
  </si>
  <si>
    <t>Soil 2007-104_Median</t>
  </si>
  <si>
    <t>Soil 2007-104_MAD</t>
  </si>
  <si>
    <t>Soil 2007-105_Median</t>
  </si>
  <si>
    <t>Soil 2007-105_MAD</t>
  </si>
  <si>
    <t>Soil 2006-116_Median</t>
  </si>
  <si>
    <t>Soil 2006-116_MAD</t>
  </si>
  <si>
    <t>Soil 2006-117_Median</t>
  </si>
  <si>
    <t>Soil 2006-117_MAD</t>
  </si>
  <si>
    <t>Soil 2006-118_Median</t>
  </si>
  <si>
    <t>Soil 2006-118_MAD</t>
  </si>
  <si>
    <t>Soil 2006-119_Median</t>
  </si>
  <si>
    <t>Soil 2006-119_MAD</t>
  </si>
  <si>
    <t>Soil 2006-120_Median</t>
  </si>
  <si>
    <t>Soil 2006-120_MAD</t>
  </si>
  <si>
    <t>Soil 2005-102_Median</t>
  </si>
  <si>
    <t>Soil 2005-102_MAD</t>
  </si>
  <si>
    <t>Soil 2004-111_Median</t>
  </si>
  <si>
    <t>Soil 2004-111_MAD</t>
  </si>
  <si>
    <t>Soil 2004-112_Median</t>
  </si>
  <si>
    <t>Soil 2004-112_MAD</t>
  </si>
  <si>
    <t>Soil 2004-113_Median</t>
  </si>
  <si>
    <t>Soil 2004-113_MAD</t>
  </si>
  <si>
    <t>Soil 2004-114_Median</t>
  </si>
  <si>
    <t>Soil 2004-114_MAD</t>
  </si>
  <si>
    <t>Soil 2004-115_Median</t>
  </si>
  <si>
    <t>Soil 2004-115_MAD</t>
  </si>
  <si>
    <t>Soil 2004-101_Median</t>
  </si>
  <si>
    <t>Soil 2004-101_MAD</t>
  </si>
  <si>
    <t>Soil 2004-102_Median</t>
  </si>
  <si>
    <t>Soil 2004-102_MAD</t>
  </si>
  <si>
    <t>Soil 2004-103_Median</t>
  </si>
  <si>
    <t>Soil 2004-103_MAD</t>
  </si>
  <si>
    <t>Soil 2004-104_Median</t>
  </si>
  <si>
    <t>Soil 2004-104_MAD</t>
  </si>
  <si>
    <t>Soil 2004-105_Median</t>
  </si>
  <si>
    <t>Soil 2004-105_MAD</t>
  </si>
  <si>
    <t>Soil 2003-116_Median</t>
  </si>
  <si>
    <t>Soil 2003-116_MAD</t>
  </si>
  <si>
    <t>Soil 2003-117_Median</t>
  </si>
  <si>
    <t>Soil 2003-117_MAD</t>
  </si>
  <si>
    <t>Soil 2003-118_Median</t>
  </si>
  <si>
    <t>Soil 2003-118_MAD</t>
  </si>
  <si>
    <t>Soil 2003-119_Median</t>
  </si>
  <si>
    <t>Soil 2003-119_MAD</t>
  </si>
  <si>
    <t>Soil 2003-120_Median</t>
  </si>
  <si>
    <t>Soil 2003-120_MAD</t>
  </si>
  <si>
    <t>Soil 2003-111_Median</t>
  </si>
  <si>
    <t>Soil 2003-111_MAD</t>
  </si>
  <si>
    <t>Soil 2003-112_Median</t>
  </si>
  <si>
    <t>Soil 2003-112_MAD</t>
  </si>
  <si>
    <t>Soil 2003-113_Median</t>
  </si>
  <si>
    <t>Soil 2003-113_MAD</t>
  </si>
  <si>
    <t>Soil 2003-114_Median</t>
  </si>
  <si>
    <t>Soil 2003-114_MAD</t>
  </si>
  <si>
    <t>Soil 2003-115_Median</t>
  </si>
  <si>
    <t>Soil 2003-115_MAD</t>
  </si>
  <si>
    <t>Soil 2003-106_Median</t>
  </si>
  <si>
    <t>Soil 2003-106_MAD</t>
  </si>
  <si>
    <t>Soil 2003-107_Median</t>
  </si>
  <si>
    <t>Soil 2003-107_MAD</t>
  </si>
  <si>
    <t>Soil 2003-108_Median</t>
  </si>
  <si>
    <t>Soil 2003-108_MAD</t>
  </si>
  <si>
    <t>Soil 2003-109_Median</t>
  </si>
  <si>
    <t>Soil 2003-109_MAD</t>
  </si>
  <si>
    <t>Soil 2003-110_Median</t>
  </si>
  <si>
    <t>Soil 2003-110_MAD</t>
  </si>
  <si>
    <t>Soil 2003-101_Median</t>
  </si>
  <si>
    <t>Soil 2003-101_MAD</t>
  </si>
  <si>
    <t>Soil 2003-102_Median</t>
  </si>
  <si>
    <t>Soil 2003-102_MAD</t>
  </si>
  <si>
    <t>Soil 2003-103_Median</t>
  </si>
  <si>
    <t>Soil 2003-103_MAD</t>
  </si>
  <si>
    <t>Soil 2003-104_Median</t>
  </si>
  <si>
    <t>Soil 2003-104_MAD</t>
  </si>
  <si>
    <t>Soil 2003-105_Median</t>
  </si>
  <si>
    <t>Soil 2003-105_MAD</t>
  </si>
  <si>
    <t>Soil 2002-116_Median</t>
  </si>
  <si>
    <t>Soil 2002-116_MAD</t>
  </si>
  <si>
    <t>Soil 2002-117_Median</t>
  </si>
  <si>
    <t>Soil 2002-117_MAD</t>
  </si>
  <si>
    <t>Soil 2002-118_Median</t>
  </si>
  <si>
    <t>Soil 2002-118_MAD</t>
  </si>
  <si>
    <t>Soil 2002-119_Median</t>
  </si>
  <si>
    <t>Soil 2002-119_MAD</t>
  </si>
  <si>
    <t>Soil 2002-120_Median</t>
  </si>
  <si>
    <t>Soil 2002-120_MAD</t>
  </si>
  <si>
    <t>Soil 2002-111_Median</t>
  </si>
  <si>
    <t>Soil 2002-111_MAD</t>
  </si>
  <si>
    <t>Soil 2002-112_Median</t>
  </si>
  <si>
    <t>Soil 2002-112_MAD</t>
  </si>
  <si>
    <t>Soil 2002-113_Median</t>
  </si>
  <si>
    <t>Soil 2002-113_MAD</t>
  </si>
  <si>
    <t>Soil 2002-114_Median</t>
  </si>
  <si>
    <t>Soil 2002-114_MAD</t>
  </si>
  <si>
    <t>Soil 2002-115_Median</t>
  </si>
  <si>
    <t>Soil 2002-115_MAD</t>
  </si>
  <si>
    <t>Soil 2002-106_Median</t>
  </si>
  <si>
    <t>Soil 2002-106_MAD</t>
  </si>
  <si>
    <t>Soil 2002-107_Median</t>
  </si>
  <si>
    <t>Soil 2002-107_MAD</t>
  </si>
  <si>
    <t>Soil 2002-108_Median</t>
  </si>
  <si>
    <t>Soil 2002-108_MAD</t>
  </si>
  <si>
    <t>Soil 2002-109_Median</t>
  </si>
  <si>
    <t>Soil 2002-109_MAD</t>
  </si>
  <si>
    <t>Soil 2002-110_Median</t>
  </si>
  <si>
    <t>Soil 2002-110_MAD</t>
  </si>
  <si>
    <t>Soil 2002-101_Median</t>
  </si>
  <si>
    <t>Soil 2002-101_MAD</t>
  </si>
  <si>
    <t>Soil 2002-102_Median</t>
  </si>
  <si>
    <t>Soil 2002-102_MAD</t>
  </si>
  <si>
    <t>Soil 2002-103_Median</t>
  </si>
  <si>
    <t>Soil 2002-103_MAD</t>
  </si>
  <si>
    <t>Soil 2002-104_Median</t>
  </si>
  <si>
    <t>Soil 2002-104_MAD</t>
  </si>
  <si>
    <t>Soil 2002-105_Median</t>
  </si>
  <si>
    <t>Soil 2002-105_MAD</t>
  </si>
  <si>
    <t>Soil 2001-116_Median</t>
  </si>
  <si>
    <t>Soil 2001-116_MAD</t>
  </si>
  <si>
    <t>Soil 2001-117_Median</t>
  </si>
  <si>
    <t>Soil 2001-117_MAD</t>
  </si>
  <si>
    <t>Soil 2001-118_Median</t>
  </si>
  <si>
    <t>Soil 2001-118_MAD</t>
  </si>
  <si>
    <t>Soil 2001-119_Median</t>
  </si>
  <si>
    <t>Soil 2001-119_MAD</t>
  </si>
  <si>
    <t>Soil 2001-120_Median</t>
  </si>
  <si>
    <t>Soil 2001-120_MAD</t>
  </si>
  <si>
    <t>Soil 2001-111_Median</t>
  </si>
  <si>
    <t>Soil 2001-111_MAD</t>
  </si>
  <si>
    <t>Soil 2001-112_Median</t>
  </si>
  <si>
    <t>Soil 2001-112_MAD</t>
  </si>
  <si>
    <t>Soil 2001-113_Median</t>
  </si>
  <si>
    <t>Soil 2001-113_MAD</t>
  </si>
  <si>
    <t>Soil 2001-114_Median</t>
  </si>
  <si>
    <t>Soil 2001-114_MAD</t>
  </si>
  <si>
    <t>Soil 2001-115_Median</t>
  </si>
  <si>
    <t>Soil 2001-115_MAD</t>
  </si>
  <si>
    <t>Soil 2001-106_Median</t>
  </si>
  <si>
    <t>Soil 2001-106_MAD</t>
  </si>
  <si>
    <t>Soil 2001-107_Median</t>
  </si>
  <si>
    <t>Soil 2001-107_MAD</t>
  </si>
  <si>
    <t>Soil 2001-108_Median</t>
  </si>
  <si>
    <t>Soil 2001-108_MAD</t>
  </si>
  <si>
    <t>Soil 2001-109_Median</t>
  </si>
  <si>
    <t>Soil 2001-109_MAD</t>
  </si>
  <si>
    <t>Soil 2001-110_Median</t>
  </si>
  <si>
    <t>Soil 2001-110_MAD</t>
  </si>
  <si>
    <t>Soil 2001-101_Median</t>
  </si>
  <si>
    <t>Soil 2001-101_MAD</t>
  </si>
  <si>
    <t>Soil 2001-102_Median</t>
  </si>
  <si>
    <t>Soil 2001-102_MAD</t>
  </si>
  <si>
    <t>Soil 2001-103_Median</t>
  </si>
  <si>
    <t>Soil 2001-103_MAD</t>
  </si>
  <si>
    <t>Soil 2001-104_Median</t>
  </si>
  <si>
    <t>Soil 2001-104_MAD</t>
  </si>
  <si>
    <t>Soil 2001-105_Median</t>
  </si>
  <si>
    <t>Soil 2001-105_MAD</t>
  </si>
  <si>
    <t>Soil 2000-116_Median</t>
  </si>
  <si>
    <t>Soil 2000-116_MAD</t>
  </si>
  <si>
    <t>Soil 2000-117_Median</t>
  </si>
  <si>
    <t>Soil 2000-117_MAD</t>
  </si>
  <si>
    <t>Soil 2000-118_Median</t>
  </si>
  <si>
    <t>Soil 2000-118_MAD</t>
  </si>
  <si>
    <t>Soil 2000-119_Median</t>
  </si>
  <si>
    <t>Soil 2000-119_MAD</t>
  </si>
  <si>
    <t>Soil 2000-120_Median</t>
  </si>
  <si>
    <t>Soil 2000-120_MAD</t>
  </si>
  <si>
    <t>Soil 2000-111_Median</t>
  </si>
  <si>
    <t>Soil 2000-111_MAD</t>
  </si>
  <si>
    <t>Soil 2000-112_Median</t>
  </si>
  <si>
    <t>Soil 2000-112_MAD</t>
  </si>
  <si>
    <t>Soil 2000-113_Median</t>
  </si>
  <si>
    <t>Soil 2000-113_MAD</t>
  </si>
  <si>
    <t>Soil 2000-114_Median</t>
  </si>
  <si>
    <t>Soil 2000-114_MAD</t>
  </si>
  <si>
    <t>Soil 2000-115_Median</t>
  </si>
  <si>
    <t>Soil 2000-115_MAD</t>
  </si>
  <si>
    <t>Soil 2000-106_Median</t>
  </si>
  <si>
    <t>Soil 2000-106_MAD</t>
  </si>
  <si>
    <t>Soil 2000-107_Median</t>
  </si>
  <si>
    <t>Soil 2000-107_MAD</t>
  </si>
  <si>
    <t>Soil 2000-108_Median</t>
  </si>
  <si>
    <t>Soil 2000-108_MAD</t>
  </si>
  <si>
    <t>Soil 2000-109_Median</t>
  </si>
  <si>
    <t>Soil 2000-109_MAD</t>
  </si>
  <si>
    <t>Soil 2000-110_Median</t>
  </si>
  <si>
    <t>Soil 2000-110_MAD</t>
  </si>
  <si>
    <t>Soil 2000-101_Median</t>
  </si>
  <si>
    <t>Soil 2000-101_MAD</t>
  </si>
  <si>
    <t>Soil 2000-102_Median</t>
  </si>
  <si>
    <t>Soil 2000-102_MAD</t>
  </si>
  <si>
    <t>Soil 2000-103_Median</t>
  </si>
  <si>
    <t>Soil 2000-103_MAD</t>
  </si>
  <si>
    <t>Soil 2000-104_Median</t>
  </si>
  <si>
    <t>Soil 2000-104_MAD</t>
  </si>
  <si>
    <t>Soil 2000-105_Median</t>
  </si>
  <si>
    <t>Soil 2000-105_MAD</t>
  </si>
  <si>
    <t>Soil 1999-116_Median</t>
  </si>
  <si>
    <t>Soil 1999-116_MAD</t>
  </si>
  <si>
    <t>Soil 1999-117_Median</t>
  </si>
  <si>
    <t>Soil 1999-117_MAD</t>
  </si>
  <si>
    <t>Soil 1999-118_Median</t>
  </si>
  <si>
    <t>Soil 1999-118_MAD</t>
  </si>
  <si>
    <t>Soil 1999-119_Median</t>
  </si>
  <si>
    <t>Soil 1999-119_MAD</t>
  </si>
  <si>
    <t>Soil 1999-120_Median</t>
  </si>
  <si>
    <t>Soil 1999-120_MAD</t>
  </si>
  <si>
    <t>Soil 1999-111_Median</t>
  </si>
  <si>
    <t>Soil 1999-111_MAD</t>
  </si>
  <si>
    <t>Soil 1999-112_Median</t>
  </si>
  <si>
    <t>Soil 1999-112_MAD</t>
  </si>
  <si>
    <t>Soil 1999-113_Median</t>
  </si>
  <si>
    <t>Soil 1999-113_MAD</t>
  </si>
  <si>
    <t>Soil 1999-114_Median</t>
  </si>
  <si>
    <t>Soil 1999-114_MAD</t>
  </si>
  <si>
    <t>Soil 1999-115_Median</t>
  </si>
  <si>
    <t>Soil 1999-115_MAD</t>
  </si>
  <si>
    <t>Soil 1999-106_Median</t>
  </si>
  <si>
    <t>Soil 1999-106_MAD</t>
  </si>
  <si>
    <t>Soil 1999-107_Median</t>
  </si>
  <si>
    <t>Soil 1999-107_MAD</t>
  </si>
  <si>
    <t>Soil 1999-108_Median</t>
  </si>
  <si>
    <t>Soil 1999-108_MAD</t>
  </si>
  <si>
    <t>Soil 1999-109_Median</t>
  </si>
  <si>
    <t>Soil 1999-109_MAD</t>
  </si>
  <si>
    <t>Soil 1999-110_Median</t>
  </si>
  <si>
    <t>Soil 1999-110_MAD</t>
  </si>
  <si>
    <t>Soil 1999-101_Median</t>
  </si>
  <si>
    <t>Soil 1999-101_MAD</t>
  </si>
  <si>
    <t>Soil 1999-102_Median</t>
  </si>
  <si>
    <t>Soil 1999-102_MAD</t>
  </si>
  <si>
    <t>Soil 1999-103_Median</t>
  </si>
  <si>
    <t>Soil 1999-103_MAD</t>
  </si>
  <si>
    <t>Soil 1999-104_Median</t>
  </si>
  <si>
    <t>Soil 1999-104_MAD</t>
  </si>
  <si>
    <t>Soil 1999-105_Median</t>
  </si>
  <si>
    <t>Soil 1999-105_MAD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</si>
</sst>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\ hh:mm:ss"/>
  </numFmts>
  <fonts count="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2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  <xf numFmtId="0" fontId="2" fillId="0" borderId="0"/>
  </cellStyleXfs>
  <cellXfs count="2249">
    <xf numFmtId="0" fontId="0" fillId="0" borderId="0" xfId="0"/>
    <xf numFmtId="0" fontId="3" fillId="0" borderId="0" xfId="2" applyAlignment="1"/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2" borderId="0" xfId="1">
      <alignment wrapText="1"/>
    </xf>
    <xf numFmtId="0" fontId="3" fillId="0" borderId="0" xfId="2">
      <alignment wrapText="1"/>
    </xf>
    <xf numFmtId="0" fontId="2" fillId="0" borderId="0" xfId="6"/>
    <xf numFmtId="0" fontId="3" fillId="2" borderId="0" xfId="1" applyAlignment="1"/>
    <xf numFmtId="0" fontId="0" fillId="0" borderId="0" xfId="0" applyAlignment="1"/>
    <xf numFmtId="0" fontId="0" fillId="0" borderId="0" xfId="2" applyFont="1">
      <alignment wrapText="1"/>
    </xf>
    <xf numFmtId="0" fontId="0" fillId="0" borderId="0" xfId="2" applyFont="1" applyAlignment="1"/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1" fillId="0" borderId="0" xfId="6" applyFont="1"/>
    <xf numFmtId="16" fontId="0" fillId="0" borderId="0" xfId="0" applyNumberFormat="1"/>
    <xf numFmtId="17" fontId="0" fillId="0" borderId="0" xfId="0" applyNumberFormat="1"/>
  </cellXfs>
  <cellStyles count="7">
    <cellStyle name="Normal" xfId="0" builtinId="0"/>
    <cellStyle name="Normal 2" xfId="6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8"/>
  <sheetViews>
    <sheetView topLeftCell="B651" workbookViewId="0">
      <selection activeCell="F161" sqref="F161:I658"/>
    </sheetView>
  </sheetViews>
  <sheetFormatPr defaultRowHeight="15" x14ac:dyDescent="0.25"/>
  <cols>
    <col min="1" max="1" width="20.85546875" style="443" bestFit="1" customWidth="1"/>
    <col min="2" max="2" width="13.85546875" customWidth="1"/>
    <col min="3" max="3" width="12" bestFit="1" customWidth="1"/>
    <col min="6" max="6" width="20.42578125" bestFit="1" customWidth="1"/>
  </cols>
  <sheetData>
    <row r="1" spans="1:10" x14ac:dyDescent="0.25">
      <c r="A1" s="442" t="s">
        <v>212</v>
      </c>
      <c r="B1" s="2" t="s">
        <v>0</v>
      </c>
      <c r="C1" s="3" t="s">
        <v>1</v>
      </c>
      <c r="D1" s="451"/>
      <c r="E1" s="451"/>
      <c r="F1" s="4" t="s">
        <v>2</v>
      </c>
    </row>
    <row r="2" spans="1:10" ht="30" x14ac:dyDescent="0.25">
      <c r="A2" s="1" t="s">
        <v>213</v>
      </c>
      <c r="B2" s="5" t="s">
        <v>9</v>
      </c>
      <c r="C2" s="149" t="s">
        <v>88</v>
      </c>
      <c r="D2" s="2245"/>
      <c r="E2" s="2245"/>
      <c r="F2" s="294" t="s">
        <v>150</v>
      </c>
    </row>
    <row r="3" spans="1:10" x14ac:dyDescent="0.25">
      <c r="A3" s="1" t="s">
        <v>214</v>
      </c>
      <c r="B3" s="6" t="s">
        <v>3</v>
      </c>
      <c r="C3" s="150" t="s">
        <v>3</v>
      </c>
      <c r="D3" s="2245"/>
      <c r="E3" s="2245"/>
      <c r="F3" s="295" t="s">
        <v>3</v>
      </c>
    </row>
    <row r="4" spans="1:10" x14ac:dyDescent="0.25">
      <c r="A4" s="1" t="s">
        <v>215</v>
      </c>
      <c r="B4" s="7" t="s">
        <v>10</v>
      </c>
      <c r="C4" s="151" t="s">
        <v>89</v>
      </c>
      <c r="D4" s="2245"/>
      <c r="E4" s="2245"/>
      <c r="F4" s="296" t="s">
        <v>89</v>
      </c>
    </row>
    <row r="5" spans="1:10" x14ac:dyDescent="0.25">
      <c r="A5" s="1" t="s">
        <v>216</v>
      </c>
      <c r="B5" s="8" t="s">
        <v>11</v>
      </c>
      <c r="C5" s="152" t="s">
        <v>90</v>
      </c>
      <c r="D5" s="2245"/>
      <c r="E5" s="2245"/>
      <c r="F5" s="297" t="s">
        <v>151</v>
      </c>
      <c r="H5">
        <f>_xlfn.NUMBERVALUE(LEFT(B5,FIND(" ",B5)))</f>
        <v>35</v>
      </c>
      <c r="I5">
        <f>_xlfn.NUMBERVALUE(LEFT(C5,FIND(" ",C5)))</f>
        <v>47</v>
      </c>
      <c r="J5">
        <f t="shared" ref="J5" si="0">_xlfn.NUMBERVALUE(LEFT(F5,FIND(" ",F5)))</f>
        <v>19</v>
      </c>
    </row>
    <row r="6" spans="1:10" x14ac:dyDescent="0.25">
      <c r="A6" s="1" t="s">
        <v>217</v>
      </c>
      <c r="B6" s="9" t="s">
        <v>8</v>
      </c>
      <c r="C6" s="153" t="s">
        <v>8</v>
      </c>
      <c r="D6" s="2245"/>
      <c r="E6" s="2245"/>
      <c r="F6" s="298" t="s">
        <v>8</v>
      </c>
      <c r="H6">
        <f>_xlfn.NUMBERVALUE(RIGHT(B5,FIND(" ",B5)))</f>
        <v>3.8</v>
      </c>
      <c r="I6">
        <f>_xlfn.NUMBERVALUE(RIGHT(C5,FIND(" ",C5)))</f>
        <v>3.74</v>
      </c>
      <c r="J6">
        <f t="shared" ref="J6" si="1">_xlfn.NUMBERVALUE(RIGHT(F5,FIND(" ",F5)))</f>
        <v>3</v>
      </c>
    </row>
    <row r="7" spans="1:10" x14ac:dyDescent="0.25">
      <c r="A7" s="1" t="s">
        <v>218</v>
      </c>
      <c r="B7" s="10" t="s">
        <v>12</v>
      </c>
      <c r="C7" s="154" t="s">
        <v>91</v>
      </c>
      <c r="D7" s="2245"/>
      <c r="E7" s="2245"/>
      <c r="F7" s="299" t="s">
        <v>152</v>
      </c>
      <c r="H7">
        <f>_xlfn.NUMBERVALUE(LEFT(B7,FIND(" ",B7)))</f>
        <v>28.9</v>
      </c>
      <c r="I7">
        <f t="shared" ref="I7" si="2">_xlfn.NUMBERVALUE(LEFT(C7,FIND(" ",C7)))</f>
        <v>53</v>
      </c>
      <c r="J7">
        <f t="shared" ref="J7" si="3">_xlfn.NUMBERVALUE(LEFT(F7,FIND(" ",F7)))</f>
        <v>19.899999999999999</v>
      </c>
    </row>
    <row r="8" spans="1:10" x14ac:dyDescent="0.25">
      <c r="A8" s="1" t="s">
        <v>219</v>
      </c>
      <c r="B8" s="11" t="s">
        <v>8</v>
      </c>
      <c r="C8" s="155" t="s">
        <v>8</v>
      </c>
      <c r="D8" s="2245"/>
      <c r="E8" s="2245"/>
      <c r="F8" s="300" t="s">
        <v>8</v>
      </c>
      <c r="H8">
        <f>_xlfn.NUMBERVALUE(RIGHT(B7,FIND(" ",B7)))</f>
        <v>6.1</v>
      </c>
      <c r="I8">
        <f t="shared" ref="I8" si="4">_xlfn.NUMBERVALUE(RIGHT(C7,FIND(" ",C7)))</f>
        <v>5</v>
      </c>
      <c r="J8">
        <f t="shared" ref="J8" si="5">_xlfn.NUMBERVALUE(RIGHT(F7,FIND(" ",F7)))</f>
        <v>3.89</v>
      </c>
    </row>
    <row r="9" spans="1:10" x14ac:dyDescent="0.25">
      <c r="A9" s="1" t="s">
        <v>220</v>
      </c>
      <c r="B9" s="12" t="s">
        <v>13</v>
      </c>
      <c r="C9" s="156" t="s">
        <v>92</v>
      </c>
      <c r="D9" s="2245"/>
      <c r="E9" s="2245"/>
      <c r="F9" s="301" t="s">
        <v>153</v>
      </c>
      <c r="H9">
        <f>_xlfn.NUMBERVALUE(LEFT(B9,FIND(" ",B9)))</f>
        <v>24</v>
      </c>
      <c r="I9">
        <f t="shared" ref="I9" si="6">_xlfn.NUMBERVALUE(LEFT(C9,FIND(" ",C9)))</f>
        <v>56</v>
      </c>
      <c r="J9">
        <f t="shared" ref="J9" si="7">_xlfn.NUMBERVALUE(LEFT(F9,FIND(" ",F9)))</f>
        <v>21</v>
      </c>
    </row>
    <row r="10" spans="1:10" x14ac:dyDescent="0.25">
      <c r="A10" s="1" t="s">
        <v>221</v>
      </c>
      <c r="B10" s="13" t="s">
        <v>8</v>
      </c>
      <c r="C10" s="157" t="s">
        <v>8</v>
      </c>
      <c r="D10" s="2245"/>
      <c r="E10" s="2245"/>
      <c r="F10" s="302" t="s">
        <v>8</v>
      </c>
      <c r="H10">
        <f>_xlfn.NUMBERVALUE(RIGHT(B9,FIND(" ",B9)))</f>
        <v>3.75</v>
      </c>
      <c r="I10">
        <f t="shared" ref="I10" si="8">_xlfn.NUMBERVALUE(RIGHT(C9,FIND(" ",C9)))</f>
        <v>4.8</v>
      </c>
      <c r="J10">
        <f t="shared" ref="J10" si="9">_xlfn.NUMBERVALUE(RIGHT(F9,FIND(" ",F9)))</f>
        <v>2.6</v>
      </c>
    </row>
    <row r="11" spans="1:10" x14ac:dyDescent="0.25">
      <c r="A11" s="1" t="s">
        <v>222</v>
      </c>
      <c r="B11" s="14" t="s">
        <v>14</v>
      </c>
      <c r="C11" s="158" t="s">
        <v>93</v>
      </c>
      <c r="D11" s="2245"/>
      <c r="E11" s="2245"/>
      <c r="F11" s="303" t="s">
        <v>154</v>
      </c>
      <c r="H11">
        <f>_xlfn.NUMBERVALUE(LEFT(B11,FIND(" ",B11)))</f>
        <v>67.2</v>
      </c>
      <c r="I11">
        <f t="shared" ref="I11" si="10">_xlfn.NUMBERVALUE(LEFT(C11,FIND(" ",C11)))</f>
        <v>24</v>
      </c>
      <c r="J11">
        <f t="shared" ref="J11" si="11">_xlfn.NUMBERVALUE(LEFT(F11,FIND(" ",F11)))</f>
        <v>8.4</v>
      </c>
    </row>
    <row r="12" spans="1:10" x14ac:dyDescent="0.25">
      <c r="A12" s="1" t="s">
        <v>223</v>
      </c>
      <c r="B12" s="15" t="s">
        <v>8</v>
      </c>
      <c r="C12" s="159" t="s">
        <v>8</v>
      </c>
      <c r="D12" s="2245"/>
      <c r="E12" s="2245"/>
      <c r="F12" s="304" t="s">
        <v>8</v>
      </c>
      <c r="H12">
        <f>_xlfn.NUMBERVALUE(RIGHT(B11,FIND(" ",B11)))</f>
        <v>4.18</v>
      </c>
      <c r="I12">
        <f t="shared" ref="I12" si="12">_xlfn.NUMBERVALUE(RIGHT(C11,FIND(" ",C11)))</f>
        <v>2.6</v>
      </c>
      <c r="J12">
        <f t="shared" ref="J12" si="13">_xlfn.NUMBERVALUE(RIGHT(F11,FIND(" ",F11)))</f>
        <v>1.58</v>
      </c>
    </row>
    <row r="13" spans="1:10" x14ac:dyDescent="0.25">
      <c r="A13" s="1" t="s">
        <v>224</v>
      </c>
      <c r="B13" s="16" t="s">
        <v>15</v>
      </c>
      <c r="C13" s="160" t="s">
        <v>94</v>
      </c>
      <c r="D13" s="2245"/>
      <c r="E13" s="2245"/>
      <c r="F13" s="305" t="s">
        <v>155</v>
      </c>
      <c r="H13">
        <f>_xlfn.NUMBERVALUE(LEFT(B13,FIND(" ",B13)))</f>
        <v>86</v>
      </c>
      <c r="I13">
        <f t="shared" ref="I13" si="14">_xlfn.NUMBERVALUE(LEFT(C13,FIND(" ",C13)))</f>
        <v>9.6</v>
      </c>
      <c r="J13">
        <f t="shared" ref="J13" si="15">_xlfn.NUMBERVALUE(LEFT(F13,FIND(" ",F13)))</f>
        <v>6</v>
      </c>
    </row>
    <row r="14" spans="1:10" x14ac:dyDescent="0.25">
      <c r="A14" s="1" t="s">
        <v>225</v>
      </c>
      <c r="B14" s="17" t="s">
        <v>8</v>
      </c>
      <c r="C14" s="161" t="s">
        <v>8</v>
      </c>
      <c r="D14" s="2245"/>
      <c r="E14" s="2245"/>
      <c r="F14" s="306" t="s">
        <v>8</v>
      </c>
      <c r="H14">
        <f>_xlfn.NUMBERVALUE(RIGHT(B13,FIND(" ",B13)))</f>
        <v>3.44</v>
      </c>
      <c r="I14">
        <f t="shared" ref="I14" si="16">_xlfn.NUMBERVALUE(RIGHT(C13,FIND(" ",C13)))</f>
        <v>1.63</v>
      </c>
      <c r="J14">
        <f t="shared" ref="J14" si="17">_xlfn.NUMBERVALUE(RIGHT(F13,FIND(" ",F13)))</f>
        <v>1.85</v>
      </c>
    </row>
    <row r="15" spans="1:10" ht="30" x14ac:dyDescent="0.25">
      <c r="A15" s="1" t="s">
        <v>213</v>
      </c>
      <c r="B15" s="18" t="s">
        <v>16</v>
      </c>
      <c r="C15" s="162" t="s">
        <v>95</v>
      </c>
      <c r="D15" s="2245"/>
      <c r="E15" s="2245"/>
      <c r="F15" s="307" t="s">
        <v>156</v>
      </c>
    </row>
    <row r="16" spans="1:10" x14ac:dyDescent="0.25">
      <c r="A16" s="1" t="s">
        <v>214</v>
      </c>
      <c r="B16" s="19" t="s">
        <v>8</v>
      </c>
      <c r="C16" s="163" t="s">
        <v>8</v>
      </c>
      <c r="D16" s="2245"/>
      <c r="E16" s="2245"/>
      <c r="F16" s="308" t="s">
        <v>8</v>
      </c>
    </row>
    <row r="17" spans="1:10" x14ac:dyDescent="0.25">
      <c r="A17" s="1" t="s">
        <v>215</v>
      </c>
      <c r="B17" s="20" t="s">
        <v>17</v>
      </c>
      <c r="C17" s="164" t="s">
        <v>89</v>
      </c>
      <c r="D17" s="2245"/>
      <c r="E17" s="2245"/>
      <c r="F17" s="309" t="s">
        <v>89</v>
      </c>
      <c r="H17">
        <f>_xlfn.NUMBERVALUE(B17)</f>
        <v>42</v>
      </c>
      <c r="I17">
        <f>_xlfn.NUMBERVALUE(C17)</f>
        <v>41</v>
      </c>
      <c r="J17">
        <f t="shared" ref="J17:J18" si="18">_xlfn.NUMBERVALUE(F17)</f>
        <v>41</v>
      </c>
    </row>
    <row r="18" spans="1:10" x14ac:dyDescent="0.25">
      <c r="A18" s="1" t="s">
        <v>226</v>
      </c>
      <c r="B18" s="21" t="s">
        <v>18</v>
      </c>
      <c r="C18" s="165" t="s">
        <v>96</v>
      </c>
      <c r="D18" s="2245"/>
      <c r="E18" s="2245"/>
      <c r="F18" s="310" t="s">
        <v>157</v>
      </c>
      <c r="H18">
        <f t="shared" ref="H18" si="19">_xlfn.NUMBERVALUE(B18)</f>
        <v>19.399999999999999</v>
      </c>
      <c r="I18">
        <f>_xlfn.NUMBERVALUE(C18)</f>
        <v>55</v>
      </c>
      <c r="J18">
        <f t="shared" si="18"/>
        <v>26.7</v>
      </c>
    </row>
    <row r="19" spans="1:10" x14ac:dyDescent="0.25">
      <c r="A19" s="1" t="s">
        <v>227</v>
      </c>
      <c r="B19" s="444" t="s">
        <v>19</v>
      </c>
      <c r="C19" s="166" t="s">
        <v>97</v>
      </c>
      <c r="D19" s="2245"/>
      <c r="E19" s="2245"/>
      <c r="F19" s="311" t="s">
        <v>158</v>
      </c>
      <c r="H19">
        <f>_xlfn.NUMBERVALUE(LEFT(B19,FIND(" ",B19)))</f>
        <v>4.4000000000000004</v>
      </c>
      <c r="I19">
        <f t="shared" ref="I19" si="20">_xlfn.NUMBERVALUE(LEFT(C19,FIND(" ",C19)))</f>
        <v>3</v>
      </c>
      <c r="J19">
        <f t="shared" ref="J19" si="21">_xlfn.NUMBERVALUE(LEFT(F19,FIND(" ",F19)))</f>
        <v>2.7</v>
      </c>
    </row>
    <row r="20" spans="1:10" x14ac:dyDescent="0.25">
      <c r="A20" s="1" t="s">
        <v>228</v>
      </c>
      <c r="B20" s="22" t="s">
        <v>8</v>
      </c>
      <c r="C20" s="167" t="s">
        <v>8</v>
      </c>
      <c r="D20" s="2245"/>
      <c r="E20" s="2245"/>
      <c r="F20" s="312" t="s">
        <v>8</v>
      </c>
      <c r="H20">
        <v>61.8</v>
      </c>
      <c r="I20">
        <f t="shared" ref="I20" si="22">_xlfn.NUMBERVALUE(RIGHT(C19,FIND(" ",C19)))</f>
        <v>19</v>
      </c>
      <c r="J20">
        <f t="shared" ref="J20" si="23">_xlfn.NUMBERVALUE(RIGHT(F19,FIND(" ",F19)))</f>
        <v>19</v>
      </c>
    </row>
    <row r="21" spans="1:10" x14ac:dyDescent="0.25">
      <c r="A21" s="1" t="s">
        <v>229</v>
      </c>
      <c r="B21" s="23" t="s">
        <v>20</v>
      </c>
      <c r="C21" s="168" t="s">
        <v>54</v>
      </c>
      <c r="D21" s="2245"/>
      <c r="E21" s="2245"/>
      <c r="F21" s="313" t="s">
        <v>29</v>
      </c>
      <c r="H21">
        <f t="shared" ref="H21:H23" si="24">_xlfn.NUMBERVALUE(B21)</f>
        <v>2.5</v>
      </c>
      <c r="I21">
        <f t="shared" ref="I21:I23" si="25">_xlfn.NUMBERVALUE(C21)</f>
        <v>2</v>
      </c>
      <c r="J21">
        <f t="shared" ref="J21:J23" si="26">_xlfn.NUMBERVALUE(F21)</f>
        <v>3</v>
      </c>
    </row>
    <row r="22" spans="1:10" x14ac:dyDescent="0.25">
      <c r="A22" s="1" t="s">
        <v>230</v>
      </c>
      <c r="B22" s="24" t="s">
        <v>21</v>
      </c>
      <c r="C22" s="169" t="s">
        <v>98</v>
      </c>
      <c r="D22" s="2245"/>
      <c r="E22" s="2245"/>
      <c r="F22" s="314" t="s">
        <v>114</v>
      </c>
      <c r="H22">
        <f t="shared" si="24"/>
        <v>29</v>
      </c>
      <c r="I22">
        <f t="shared" si="25"/>
        <v>45.2</v>
      </c>
      <c r="J22">
        <f t="shared" si="26"/>
        <v>26</v>
      </c>
    </row>
    <row r="23" spans="1:10" x14ac:dyDescent="0.25">
      <c r="A23" s="1" t="s">
        <v>231</v>
      </c>
      <c r="B23" s="25" t="s">
        <v>6</v>
      </c>
      <c r="C23" s="170" t="s">
        <v>99</v>
      </c>
      <c r="D23" s="2245"/>
      <c r="E23" s="2245"/>
      <c r="F23" s="315" t="s">
        <v>54</v>
      </c>
      <c r="H23">
        <f t="shared" si="24"/>
        <v>3.4</v>
      </c>
      <c r="I23">
        <f t="shared" si="25"/>
        <v>2.7</v>
      </c>
      <c r="J23">
        <f t="shared" si="26"/>
        <v>2</v>
      </c>
    </row>
    <row r="24" spans="1:10" x14ac:dyDescent="0.25">
      <c r="A24" s="1" t="s">
        <v>232</v>
      </c>
      <c r="B24" s="26" t="s">
        <v>8</v>
      </c>
      <c r="C24" s="171" t="s">
        <v>8</v>
      </c>
      <c r="D24" s="2245"/>
      <c r="E24" s="2245"/>
      <c r="F24" s="316" t="s">
        <v>8</v>
      </c>
      <c r="H24">
        <f>_xlfn.NUMBERVALUE(LEFT(B25,FIND(" ",B25)))</f>
        <v>30</v>
      </c>
      <c r="I24">
        <f>_xlfn.NUMBERVALUE(LEFT(C25,FIND(" ",C25)))</f>
        <v>60</v>
      </c>
      <c r="J24">
        <f>_xlfn.NUMBERVALUE(LEFT(F25,FIND(" ",F25)))</f>
        <v>9</v>
      </c>
    </row>
    <row r="25" spans="1:10" x14ac:dyDescent="0.25">
      <c r="A25" s="1" t="s">
        <v>233</v>
      </c>
      <c r="B25" s="27" t="s">
        <v>22</v>
      </c>
      <c r="C25" s="172" t="s">
        <v>100</v>
      </c>
      <c r="D25" s="2245"/>
      <c r="E25" s="2245"/>
      <c r="F25" s="317" t="s">
        <v>159</v>
      </c>
      <c r="H25">
        <f>_xlfn.NUMBERVALUE(RIGHT(B25,FIND(" ",B25)))</f>
        <v>3.5</v>
      </c>
      <c r="I25">
        <f>_xlfn.NUMBERVALUE(RIGHT(C25,FIND(" ",C25)))</f>
        <v>3.6</v>
      </c>
      <c r="J25">
        <f>_xlfn.NUMBERVALUE(RIGHT(F25,FIND(" ",F25)))</f>
        <v>3.4</v>
      </c>
    </row>
    <row r="26" spans="1:10" x14ac:dyDescent="0.25">
      <c r="A26" s="1" t="s">
        <v>234</v>
      </c>
      <c r="B26" s="28" t="s">
        <v>8</v>
      </c>
      <c r="C26" s="173" t="s">
        <v>8</v>
      </c>
      <c r="D26" s="2245"/>
      <c r="E26" s="2245"/>
      <c r="F26" s="318" t="s">
        <v>8</v>
      </c>
      <c r="H26">
        <f>_xlfn.NUMBERVALUE(LEFT(B27,FIND(" ",B27)))</f>
        <v>84.2</v>
      </c>
      <c r="I26">
        <f>_xlfn.NUMBERVALUE(LEFT(C27,FIND(" ",C27)))</f>
        <v>9</v>
      </c>
      <c r="J26">
        <f>_xlfn.NUMBERVALUE(LEFT(F27,FIND(" ",F27)))</f>
        <v>7</v>
      </c>
    </row>
    <row r="27" spans="1:10" x14ac:dyDescent="0.25">
      <c r="A27" s="1" t="s">
        <v>235</v>
      </c>
      <c r="B27" s="29" t="s">
        <v>23</v>
      </c>
      <c r="C27" s="174" t="s">
        <v>101</v>
      </c>
      <c r="D27" s="2245"/>
      <c r="E27" s="2245"/>
      <c r="F27" s="319" t="s">
        <v>160</v>
      </c>
      <c r="H27">
        <f>_xlfn.NUMBERVALUE(RIGHT(B27,FIND(" ",B27)))</f>
        <v>22.8</v>
      </c>
      <c r="I27">
        <f>_xlfn.NUMBERVALUE(RIGHT(C27,FIND(" ",C27)))</f>
        <v>1.3</v>
      </c>
      <c r="J27">
        <f>_xlfn.NUMBERVALUE(RIGHT(F27,FIND(" ",F27)))</f>
        <v>1.9</v>
      </c>
    </row>
    <row r="28" spans="1:10" x14ac:dyDescent="0.25">
      <c r="A28" s="1"/>
      <c r="B28" s="30" t="s">
        <v>8</v>
      </c>
      <c r="C28" s="175" t="s">
        <v>8</v>
      </c>
      <c r="D28" s="2245"/>
      <c r="E28" s="2245"/>
      <c r="F28" s="320" t="s">
        <v>8</v>
      </c>
    </row>
    <row r="29" spans="1:10" ht="30" x14ac:dyDescent="0.25">
      <c r="A29" s="1" t="s">
        <v>213</v>
      </c>
      <c r="B29" s="31" t="s">
        <v>16</v>
      </c>
      <c r="C29" s="176" t="s">
        <v>95</v>
      </c>
      <c r="D29" s="2245"/>
      <c r="E29" s="2245"/>
      <c r="F29" s="321" t="s">
        <v>161</v>
      </c>
    </row>
    <row r="30" spans="1:10" x14ac:dyDescent="0.25">
      <c r="A30" s="1" t="s">
        <v>214</v>
      </c>
      <c r="B30" s="32" t="s">
        <v>8</v>
      </c>
      <c r="C30" s="177" t="s">
        <v>8</v>
      </c>
      <c r="D30" s="2245"/>
      <c r="E30" s="2245"/>
      <c r="F30" s="322" t="s">
        <v>8</v>
      </c>
    </row>
    <row r="31" spans="1:10" x14ac:dyDescent="0.25">
      <c r="A31" s="1" t="s">
        <v>215</v>
      </c>
      <c r="B31" s="33" t="s">
        <v>24</v>
      </c>
      <c r="C31" s="178" t="s">
        <v>24</v>
      </c>
      <c r="D31" s="2245"/>
      <c r="E31" s="2245"/>
      <c r="F31" s="323" t="s">
        <v>24</v>
      </c>
      <c r="H31">
        <f t="shared" ref="H31:H37" si="27">_xlfn.NUMBERVALUE(B31)</f>
        <v>45</v>
      </c>
      <c r="I31">
        <f t="shared" ref="I31:I37" si="28">_xlfn.NUMBERVALUE(C31)</f>
        <v>45</v>
      </c>
      <c r="J31">
        <f t="shared" ref="J31:J37" si="29">_xlfn.NUMBERVALUE(F31)</f>
        <v>45</v>
      </c>
    </row>
    <row r="32" spans="1:10" x14ac:dyDescent="0.25">
      <c r="A32" s="1" t="s">
        <v>236</v>
      </c>
      <c r="B32" s="34" t="s">
        <v>5</v>
      </c>
      <c r="C32" s="179" t="s">
        <v>87</v>
      </c>
      <c r="D32" s="2245"/>
      <c r="E32" s="2245"/>
      <c r="F32" s="324" t="s">
        <v>162</v>
      </c>
      <c r="H32">
        <f t="shared" si="27"/>
        <v>26.6</v>
      </c>
      <c r="I32">
        <f t="shared" si="28"/>
        <v>46</v>
      </c>
      <c r="J32">
        <f t="shared" si="29"/>
        <v>27.5</v>
      </c>
    </row>
    <row r="33" spans="1:10" x14ac:dyDescent="0.25">
      <c r="A33" s="1" t="s">
        <v>237</v>
      </c>
      <c r="B33" s="35" t="s">
        <v>25</v>
      </c>
      <c r="C33" s="180" t="s">
        <v>102</v>
      </c>
      <c r="D33" s="2245"/>
      <c r="E33" s="2245"/>
      <c r="F33" s="325" t="s">
        <v>20</v>
      </c>
      <c r="H33">
        <f t="shared" si="27"/>
        <v>4.2</v>
      </c>
      <c r="I33">
        <f t="shared" si="28"/>
        <v>3.5</v>
      </c>
      <c r="J33">
        <f t="shared" si="29"/>
        <v>2.5</v>
      </c>
    </row>
    <row r="34" spans="1:10" x14ac:dyDescent="0.25">
      <c r="A34" s="1" t="s">
        <v>238</v>
      </c>
      <c r="B34" s="36" t="s">
        <v>26</v>
      </c>
      <c r="C34" s="181" t="s">
        <v>103</v>
      </c>
      <c r="D34" s="2245"/>
      <c r="E34" s="2245"/>
      <c r="F34" s="326" t="s">
        <v>163</v>
      </c>
      <c r="H34">
        <f t="shared" si="27"/>
        <v>19.899999999999999</v>
      </c>
      <c r="I34">
        <f t="shared" si="28"/>
        <v>60</v>
      </c>
      <c r="J34">
        <f t="shared" si="29"/>
        <v>18.8</v>
      </c>
    </row>
    <row r="35" spans="1:10" x14ac:dyDescent="0.25">
      <c r="A35" s="1" t="s">
        <v>239</v>
      </c>
      <c r="B35" s="37" t="s">
        <v>27</v>
      </c>
      <c r="C35" s="182" t="s">
        <v>104</v>
      </c>
      <c r="D35" s="2245"/>
      <c r="E35" s="2245"/>
      <c r="F35" s="327" t="s">
        <v>64</v>
      </c>
      <c r="H35">
        <f t="shared" si="27"/>
        <v>4.0999999999999996</v>
      </c>
      <c r="I35">
        <f t="shared" si="28"/>
        <v>5</v>
      </c>
      <c r="J35">
        <f t="shared" si="29"/>
        <v>3.3</v>
      </c>
    </row>
    <row r="36" spans="1:10" x14ac:dyDescent="0.25">
      <c r="A36" s="1" t="s">
        <v>240</v>
      </c>
      <c r="B36" s="38" t="s">
        <v>28</v>
      </c>
      <c r="C36" s="183" t="s">
        <v>96</v>
      </c>
      <c r="D36" s="2245"/>
      <c r="E36" s="2245"/>
      <c r="F36" s="328" t="s">
        <v>164</v>
      </c>
      <c r="H36">
        <f t="shared" si="27"/>
        <v>35</v>
      </c>
      <c r="I36">
        <f t="shared" si="28"/>
        <v>55</v>
      </c>
      <c r="J36">
        <f t="shared" si="29"/>
        <v>10</v>
      </c>
    </row>
    <row r="37" spans="1:10" x14ac:dyDescent="0.25">
      <c r="A37" s="1" t="s">
        <v>241</v>
      </c>
      <c r="B37" s="39" t="s">
        <v>29</v>
      </c>
      <c r="C37" s="184" t="s">
        <v>105</v>
      </c>
      <c r="D37" s="2245"/>
      <c r="E37" s="2245"/>
      <c r="F37" s="329" t="s">
        <v>54</v>
      </c>
      <c r="H37">
        <f t="shared" si="27"/>
        <v>3</v>
      </c>
      <c r="I37">
        <f t="shared" si="28"/>
        <v>3.9</v>
      </c>
      <c r="J37">
        <f t="shared" si="29"/>
        <v>2</v>
      </c>
    </row>
    <row r="38" spans="1:10" x14ac:dyDescent="0.25">
      <c r="A38" s="1" t="s">
        <v>242</v>
      </c>
      <c r="B38" s="40" t="s">
        <v>8</v>
      </c>
      <c r="C38" s="185" t="s">
        <v>8</v>
      </c>
      <c r="D38" s="2245"/>
      <c r="E38" s="2245"/>
      <c r="F38" s="330" t="s">
        <v>8</v>
      </c>
      <c r="H38">
        <f>_xlfn.NUMBERVALUE(B39)</f>
        <v>55.8</v>
      </c>
      <c r="I38">
        <f>_xlfn.NUMBERVALUE(C39)</f>
        <v>36</v>
      </c>
      <c r="J38">
        <f t="shared" ref="J38:J39" si="30">_xlfn.NUMBERVALUE(F39)</f>
        <v>8.1999999999999993</v>
      </c>
    </row>
    <row r="39" spans="1:10" x14ac:dyDescent="0.25">
      <c r="A39" s="1" t="s">
        <v>243</v>
      </c>
      <c r="B39" s="41" t="s">
        <v>30</v>
      </c>
      <c r="C39" s="186" t="s">
        <v>106</v>
      </c>
      <c r="D39" s="2245"/>
      <c r="E39" s="2245"/>
      <c r="F39" s="331" t="s">
        <v>165</v>
      </c>
      <c r="H39">
        <f>_xlfn.NUMBERVALUE(B40)</f>
        <v>3.8</v>
      </c>
      <c r="I39">
        <f>_xlfn.NUMBERVALUE(C40)</f>
        <v>3.2</v>
      </c>
      <c r="J39">
        <f t="shared" si="30"/>
        <v>2.2000000000000002</v>
      </c>
    </row>
    <row r="40" spans="1:10" x14ac:dyDescent="0.25">
      <c r="A40" s="1" t="s">
        <v>244</v>
      </c>
      <c r="B40" s="42" t="s">
        <v>31</v>
      </c>
      <c r="C40" s="187" t="s">
        <v>107</v>
      </c>
      <c r="D40" s="2245"/>
      <c r="E40" s="2245"/>
      <c r="F40" s="332" t="s">
        <v>166</v>
      </c>
      <c r="H40">
        <f>_xlfn.NUMBERVALUE(B42)</f>
        <v>18</v>
      </c>
      <c r="I40">
        <f>_xlfn.NUMBERVALUE(C42)</f>
        <v>56</v>
      </c>
      <c r="J40">
        <f t="shared" ref="J40:J41" si="31">_xlfn.NUMBERVALUE(F42)</f>
        <v>26</v>
      </c>
    </row>
    <row r="41" spans="1:10" x14ac:dyDescent="0.25">
      <c r="A41" s="1" t="s">
        <v>245</v>
      </c>
      <c r="B41" s="43" t="s">
        <v>8</v>
      </c>
      <c r="C41" s="188" t="s">
        <v>8</v>
      </c>
      <c r="D41" s="2245"/>
      <c r="E41" s="2245"/>
      <c r="F41" s="333" t="s">
        <v>8</v>
      </c>
      <c r="H41">
        <f>_xlfn.NUMBERVALUE(B43)</f>
        <v>4</v>
      </c>
      <c r="I41">
        <f>_xlfn.NUMBERVALUE(C43)</f>
        <v>5</v>
      </c>
      <c r="J41">
        <f t="shared" si="31"/>
        <v>2.7</v>
      </c>
    </row>
    <row r="42" spans="1:10" x14ac:dyDescent="0.25">
      <c r="A42" s="1"/>
      <c r="B42" s="44" t="s">
        <v>32</v>
      </c>
      <c r="C42" s="189" t="s">
        <v>39</v>
      </c>
      <c r="D42" s="2245"/>
      <c r="E42" s="2245"/>
      <c r="F42" s="334" t="s">
        <v>114</v>
      </c>
    </row>
    <row r="43" spans="1:10" x14ac:dyDescent="0.25">
      <c r="A43" s="1"/>
      <c r="B43" s="45" t="s">
        <v>33</v>
      </c>
      <c r="C43" s="190" t="s">
        <v>104</v>
      </c>
      <c r="D43" s="2245"/>
      <c r="E43" s="2245"/>
      <c r="F43" s="335" t="s">
        <v>7</v>
      </c>
    </row>
    <row r="44" spans="1:10" x14ac:dyDescent="0.25">
      <c r="A44" s="1"/>
      <c r="B44" s="46" t="s">
        <v>8</v>
      </c>
      <c r="C44" s="191" t="s">
        <v>8</v>
      </c>
      <c r="D44" s="2245"/>
      <c r="E44" s="2245"/>
      <c r="F44" s="336" t="s">
        <v>8</v>
      </c>
    </row>
    <row r="45" spans="1:10" ht="30" x14ac:dyDescent="0.25">
      <c r="A45" s="1" t="s">
        <v>213</v>
      </c>
      <c r="B45" s="47" t="s">
        <v>16</v>
      </c>
      <c r="C45" s="192" t="s">
        <v>95</v>
      </c>
      <c r="D45" s="2245"/>
      <c r="E45" s="2245"/>
      <c r="F45" s="337" t="s">
        <v>156</v>
      </c>
    </row>
    <row r="46" spans="1:10" x14ac:dyDescent="0.25">
      <c r="A46" s="1" t="s">
        <v>214</v>
      </c>
      <c r="B46" s="48" t="s">
        <v>34</v>
      </c>
      <c r="C46" s="193" t="s">
        <v>34</v>
      </c>
      <c r="D46" s="2245"/>
      <c r="E46" s="2245"/>
      <c r="F46" s="338" t="s">
        <v>34</v>
      </c>
    </row>
    <row r="47" spans="1:10" x14ac:dyDescent="0.25">
      <c r="A47" s="1" t="s">
        <v>215</v>
      </c>
      <c r="B47" s="49" t="s">
        <v>35</v>
      </c>
      <c r="C47" s="194" t="s">
        <v>108</v>
      </c>
      <c r="D47" s="2245"/>
      <c r="E47" s="2245"/>
      <c r="F47" s="339" t="s">
        <v>167</v>
      </c>
    </row>
    <row r="48" spans="1:10" x14ac:dyDescent="0.25">
      <c r="A48" s="1" t="s">
        <v>246</v>
      </c>
      <c r="B48" s="50" t="s">
        <v>36</v>
      </c>
      <c r="C48" s="195" t="s">
        <v>109</v>
      </c>
      <c r="D48" s="2245"/>
      <c r="E48" s="2245"/>
      <c r="F48" s="340" t="s">
        <v>168</v>
      </c>
    </row>
    <row r="49" spans="1:10" x14ac:dyDescent="0.25">
      <c r="A49" s="1" t="s">
        <v>247</v>
      </c>
      <c r="B49" s="51" t="s">
        <v>37</v>
      </c>
      <c r="C49" s="196" t="s">
        <v>110</v>
      </c>
      <c r="D49" s="2245"/>
      <c r="E49" s="2245"/>
      <c r="F49" s="341" t="s">
        <v>169</v>
      </c>
    </row>
    <row r="50" spans="1:10" x14ac:dyDescent="0.25">
      <c r="A50" s="1" t="s">
        <v>248</v>
      </c>
      <c r="B50" s="52" t="s">
        <v>38</v>
      </c>
      <c r="C50" s="197" t="s">
        <v>111</v>
      </c>
      <c r="D50" s="2245"/>
      <c r="E50" s="2245"/>
      <c r="F50" s="342" t="s">
        <v>29</v>
      </c>
    </row>
    <row r="51" spans="1:10" x14ac:dyDescent="0.25">
      <c r="A51" s="1" t="s">
        <v>249</v>
      </c>
      <c r="B51" s="53" t="s">
        <v>39</v>
      </c>
      <c r="C51" s="198" t="s">
        <v>112</v>
      </c>
      <c r="D51" s="2245"/>
      <c r="E51" s="2245"/>
      <c r="F51" s="343" t="s">
        <v>170</v>
      </c>
    </row>
    <row r="52" spans="1:10" x14ac:dyDescent="0.25">
      <c r="A52" s="1" t="s">
        <v>250</v>
      </c>
      <c r="B52" s="54" t="s">
        <v>40</v>
      </c>
      <c r="C52" s="199" t="s">
        <v>113</v>
      </c>
      <c r="D52" s="2245"/>
      <c r="E52" s="2245"/>
      <c r="F52" s="344" t="s">
        <v>171</v>
      </c>
    </row>
    <row r="53" spans="1:10" x14ac:dyDescent="0.25">
      <c r="A53" s="1" t="s">
        <v>251</v>
      </c>
      <c r="B53" s="55" t="s">
        <v>8</v>
      </c>
      <c r="C53" s="200" t="s">
        <v>8</v>
      </c>
      <c r="D53" s="2245"/>
      <c r="E53" s="2245"/>
      <c r="F53" s="345" t="s">
        <v>8</v>
      </c>
    </row>
    <row r="54" spans="1:10" x14ac:dyDescent="0.25">
      <c r="A54" s="1" t="s">
        <v>252</v>
      </c>
      <c r="B54" s="56" t="s">
        <v>41</v>
      </c>
      <c r="C54" s="201" t="s">
        <v>42</v>
      </c>
      <c r="D54" s="2245"/>
      <c r="E54" s="2245"/>
      <c r="F54" s="346" t="s">
        <v>171</v>
      </c>
    </row>
    <row r="55" spans="1:10" x14ac:dyDescent="0.25">
      <c r="A55" s="1" t="s">
        <v>253</v>
      </c>
      <c r="B55" s="57" t="s">
        <v>42</v>
      </c>
      <c r="C55" s="202" t="s">
        <v>8</v>
      </c>
      <c r="D55" s="2245"/>
      <c r="E55" s="2245"/>
      <c r="F55" s="347" t="s">
        <v>172</v>
      </c>
    </row>
    <row r="56" spans="1:10" x14ac:dyDescent="0.25">
      <c r="A56" s="1"/>
      <c r="B56" s="58" t="s">
        <v>8</v>
      </c>
      <c r="C56" s="203" t="s">
        <v>8</v>
      </c>
      <c r="D56" s="2245"/>
      <c r="E56" s="2245"/>
      <c r="F56" s="348" t="s">
        <v>8</v>
      </c>
    </row>
    <row r="57" spans="1:10" x14ac:dyDescent="0.25">
      <c r="A57" s="1"/>
      <c r="B57" s="59" t="s">
        <v>43</v>
      </c>
      <c r="C57" s="204" t="s">
        <v>114</v>
      </c>
      <c r="D57" s="2245"/>
      <c r="E57" s="2245"/>
      <c r="F57" s="349" t="s">
        <v>173</v>
      </c>
    </row>
    <row r="58" spans="1:10" x14ac:dyDescent="0.25">
      <c r="A58" s="1"/>
      <c r="B58" s="60" t="s">
        <v>312</v>
      </c>
      <c r="C58" s="205" t="s">
        <v>313</v>
      </c>
      <c r="D58" s="2245"/>
      <c r="E58" s="2245"/>
      <c r="F58" s="350" t="s">
        <v>115</v>
      </c>
    </row>
    <row r="59" spans="1:10" x14ac:dyDescent="0.25">
      <c r="A59" s="1" t="s">
        <v>174</v>
      </c>
      <c r="B59" s="61" t="s">
        <v>8</v>
      </c>
      <c r="C59" s="206" t="s">
        <v>8</v>
      </c>
      <c r="D59" s="2245"/>
      <c r="E59" s="2245"/>
      <c r="F59" s="351" t="s">
        <v>8</v>
      </c>
    </row>
    <row r="60" spans="1:10" ht="30" x14ac:dyDescent="0.25">
      <c r="A60" s="1" t="s">
        <v>213</v>
      </c>
      <c r="B60" s="62" t="s">
        <v>16</v>
      </c>
      <c r="C60" s="207" t="s">
        <v>95</v>
      </c>
      <c r="D60" s="2245"/>
      <c r="E60" s="2245"/>
      <c r="F60" s="352" t="s">
        <v>175</v>
      </c>
    </row>
    <row r="61" spans="1:10" x14ac:dyDescent="0.25">
      <c r="A61" s="1" t="s">
        <v>214</v>
      </c>
      <c r="B61" s="63" t="s">
        <v>8</v>
      </c>
      <c r="C61" s="208" t="s">
        <v>8</v>
      </c>
      <c r="D61" s="2245"/>
      <c r="E61" s="2245"/>
      <c r="F61" s="353" t="s">
        <v>8</v>
      </c>
    </row>
    <row r="62" spans="1:10" x14ac:dyDescent="0.25">
      <c r="A62" s="1" t="s">
        <v>215</v>
      </c>
      <c r="B62" s="64" t="s">
        <v>44</v>
      </c>
      <c r="C62" s="209" t="s">
        <v>44</v>
      </c>
      <c r="D62" s="2245"/>
      <c r="E62" s="2245"/>
      <c r="F62" s="354" t="s">
        <v>176</v>
      </c>
      <c r="H62">
        <f t="shared" ref="H62" si="32">_xlfn.NUMBERVALUE(B62)</f>
        <v>54</v>
      </c>
      <c r="I62">
        <f t="shared" ref="I62" si="33">_xlfn.NUMBERVALUE(C62)</f>
        <v>54</v>
      </c>
      <c r="J62">
        <f t="shared" ref="J62" si="34">_xlfn.NUMBERVALUE(F62)</f>
        <v>53</v>
      </c>
    </row>
    <row r="63" spans="1:10" x14ac:dyDescent="0.25">
      <c r="A63" s="1" t="s">
        <v>254</v>
      </c>
      <c r="B63" s="65" t="s">
        <v>45</v>
      </c>
      <c r="C63" s="210" t="s">
        <v>116</v>
      </c>
      <c r="D63" s="2245"/>
      <c r="E63" s="2245"/>
      <c r="F63" s="355" t="s">
        <v>177</v>
      </c>
      <c r="H63">
        <f>_xlfn.NUMBERVALUE(LEFT(B63,FIND(" ",B63)))</f>
        <v>65</v>
      </c>
      <c r="I63">
        <f t="shared" ref="I63" si="35">_xlfn.NUMBERVALUE(LEFT(C63,FIND(" ",C63)))</f>
        <v>27</v>
      </c>
      <c r="J63">
        <f t="shared" ref="J63" si="36">_xlfn.NUMBERVALUE(LEFT(F63,FIND(" ",F63)))</f>
        <v>9</v>
      </c>
    </row>
    <row r="64" spans="1:10" x14ac:dyDescent="0.25">
      <c r="A64" s="1" t="s">
        <v>255</v>
      </c>
      <c r="B64" s="66" t="s">
        <v>46</v>
      </c>
      <c r="C64" s="211" t="s">
        <v>117</v>
      </c>
      <c r="D64" s="2245"/>
      <c r="E64" s="2245"/>
      <c r="F64" s="356" t="s">
        <v>178</v>
      </c>
      <c r="H64">
        <f>_xlfn.NUMBERVALUE(RIGHT(B63,FIND(" ",B63)))</f>
        <v>3</v>
      </c>
      <c r="I64">
        <f t="shared" ref="I64" si="37">_xlfn.NUMBERVALUE(RIGHT(C63,FIND(" ",C63)))</f>
        <v>3</v>
      </c>
      <c r="J64">
        <f t="shared" ref="J64" si="38">_xlfn.NUMBERVALUE(RIGHT(F63,FIND(" ",F63)))</f>
        <v>2</v>
      </c>
    </row>
    <row r="65" spans="1:10" x14ac:dyDescent="0.25">
      <c r="A65" s="1" t="s">
        <v>256</v>
      </c>
      <c r="B65" s="67" t="s">
        <v>47</v>
      </c>
      <c r="C65" s="212" t="s">
        <v>59</v>
      </c>
      <c r="D65" s="2245"/>
      <c r="E65" s="2245"/>
      <c r="F65" s="357" t="s">
        <v>179</v>
      </c>
      <c r="H65">
        <f>_xlfn.NUMBERVALUE(LEFT(B64,FIND(" ",B64)))</f>
        <v>63.6</v>
      </c>
      <c r="I65">
        <f t="shared" ref="I65" si="39">_xlfn.NUMBERVALUE(LEFT(C64,FIND(" ",C64)))</f>
        <v>15.5</v>
      </c>
      <c r="J65">
        <v>21.6</v>
      </c>
    </row>
    <row r="66" spans="1:10" x14ac:dyDescent="0.25">
      <c r="A66" s="1" t="s">
        <v>257</v>
      </c>
      <c r="B66" s="68" t="s">
        <v>36</v>
      </c>
      <c r="C66" s="213" t="s">
        <v>118</v>
      </c>
      <c r="D66" s="2245"/>
      <c r="E66" s="2245"/>
      <c r="F66" s="358" t="s">
        <v>33</v>
      </c>
      <c r="H66">
        <v>3.1</v>
      </c>
      <c r="I66">
        <v>2.5</v>
      </c>
      <c r="J66">
        <f t="shared" ref="J66" si="40">_xlfn.NUMBERVALUE(RIGHT(F64,FIND(" ",F64)))</f>
        <v>2.2999999999999998</v>
      </c>
    </row>
    <row r="67" spans="1:10" x14ac:dyDescent="0.25">
      <c r="A67" s="1" t="s">
        <v>258</v>
      </c>
      <c r="B67" s="69" t="s">
        <v>8</v>
      </c>
      <c r="C67" s="214" t="s">
        <v>8</v>
      </c>
      <c r="D67" s="2245"/>
      <c r="E67" s="2245"/>
      <c r="F67" s="359" t="s">
        <v>8</v>
      </c>
      <c r="H67">
        <f>_xlfn.NUMBERVALUE(B66)</f>
        <v>6</v>
      </c>
      <c r="I67">
        <f>_xlfn.NUMBERVALUE(C66)</f>
        <v>4.9000000000000004</v>
      </c>
      <c r="J67">
        <f t="shared" ref="J67" si="41">_xlfn.NUMBERVALUE(F66)</f>
        <v>4</v>
      </c>
    </row>
    <row r="68" spans="1:10" x14ac:dyDescent="0.25">
      <c r="A68" s="1" t="s">
        <v>259</v>
      </c>
      <c r="B68" s="70" t="s">
        <v>48</v>
      </c>
      <c r="C68" s="215" t="s">
        <v>119</v>
      </c>
      <c r="D68" s="2245"/>
      <c r="E68" s="2245"/>
      <c r="F68" s="360" t="s">
        <v>180</v>
      </c>
      <c r="H68">
        <f>_xlfn.NUMBERVALUE(LEFT(B68,FIND(" ",B68)))</f>
        <v>45</v>
      </c>
      <c r="I68">
        <f t="shared" ref="I68" si="42">_xlfn.NUMBERVALUE(LEFT(C68,FIND(" ",C68)))</f>
        <v>33</v>
      </c>
      <c r="J68">
        <f t="shared" ref="J68" si="43">_xlfn.NUMBERVALUE(LEFT(F68,FIND(" ",F68)))</f>
        <v>22.5</v>
      </c>
    </row>
    <row r="69" spans="1:10" x14ac:dyDescent="0.25">
      <c r="A69" s="1" t="s">
        <v>260</v>
      </c>
      <c r="B69" s="71" t="s">
        <v>8</v>
      </c>
      <c r="C69" s="216" t="s">
        <v>8</v>
      </c>
      <c r="D69" s="2245"/>
      <c r="E69" s="2245"/>
      <c r="F69" s="361" t="s">
        <v>8</v>
      </c>
      <c r="H69">
        <f>_xlfn.NUMBERVALUE(RIGHT(B68,FIND(" ",B68)))</f>
        <v>3</v>
      </c>
      <c r="I69">
        <f t="shared" ref="I69" si="44">_xlfn.NUMBERVALUE(RIGHT(C68,FIND(" ",C68)))</f>
        <v>4.0999999999999996</v>
      </c>
      <c r="J69">
        <v>4.5</v>
      </c>
    </row>
    <row r="70" spans="1:10" x14ac:dyDescent="0.25">
      <c r="A70" s="1" t="s">
        <v>261</v>
      </c>
      <c r="B70" s="72" t="s">
        <v>49</v>
      </c>
      <c r="C70" s="217" t="s">
        <v>120</v>
      </c>
      <c r="D70" s="2245"/>
      <c r="E70" s="2245"/>
      <c r="F70" s="362" t="s">
        <v>181</v>
      </c>
      <c r="H70">
        <f>_xlfn.NUMBERVALUE(LEFT(B70,FIND(" ",B70)))</f>
        <v>22</v>
      </c>
      <c r="I70">
        <f t="shared" ref="I70" si="45">_xlfn.NUMBERVALUE(LEFT(C70,FIND(" ",C70)))</f>
        <v>61.2</v>
      </c>
      <c r="J70">
        <f t="shared" ref="J70" si="46">_xlfn.NUMBERVALUE(LEFT(F70,FIND(" ",F70)))</f>
        <v>16</v>
      </c>
    </row>
    <row r="71" spans="1:10" x14ac:dyDescent="0.25">
      <c r="A71" s="1" t="s">
        <v>262</v>
      </c>
      <c r="B71" s="73" t="s">
        <v>8</v>
      </c>
      <c r="C71" s="218" t="s">
        <v>8</v>
      </c>
      <c r="D71" s="2245"/>
      <c r="E71" s="2245"/>
      <c r="F71" s="363" t="s">
        <v>8</v>
      </c>
      <c r="H71">
        <f>_xlfn.NUMBERVALUE(RIGHT(B70,FIND(" ",B70)))</f>
        <v>5.8</v>
      </c>
      <c r="I71">
        <v>6.9</v>
      </c>
      <c r="J71">
        <f t="shared" ref="J71" si="47">_xlfn.NUMBERVALUE(RIGHT(F70,FIND(" ",F70)))</f>
        <v>5.4</v>
      </c>
    </row>
    <row r="72" spans="1:10" ht="30" x14ac:dyDescent="0.25">
      <c r="A72" s="1" t="s">
        <v>213</v>
      </c>
      <c r="B72" s="74" t="s">
        <v>16</v>
      </c>
      <c r="C72" s="219" t="s">
        <v>121</v>
      </c>
      <c r="D72" s="2245"/>
      <c r="E72" s="2245"/>
      <c r="F72" s="364" t="s">
        <v>175</v>
      </c>
    </row>
    <row r="73" spans="1:10" x14ac:dyDescent="0.25">
      <c r="A73" s="1" t="s">
        <v>214</v>
      </c>
      <c r="B73" s="75" t="s">
        <v>8</v>
      </c>
      <c r="C73" s="220" t="s">
        <v>8</v>
      </c>
      <c r="D73" s="2245"/>
      <c r="E73" s="2245"/>
      <c r="F73" s="365" t="s">
        <v>8</v>
      </c>
    </row>
    <row r="74" spans="1:10" x14ac:dyDescent="0.25">
      <c r="A74" s="1" t="s">
        <v>215</v>
      </c>
      <c r="B74" s="76" t="s">
        <v>50</v>
      </c>
      <c r="C74" s="221" t="s">
        <v>50</v>
      </c>
      <c r="D74" s="2245"/>
      <c r="E74" s="2245"/>
      <c r="F74" s="366" t="s">
        <v>50</v>
      </c>
      <c r="H74">
        <f t="shared" ref="H74" si="48">_xlfn.NUMBERVALUE(B74)</f>
        <v>52</v>
      </c>
      <c r="I74">
        <f t="shared" ref="I74:I76" si="49">_xlfn.NUMBERVALUE(C74)</f>
        <v>52</v>
      </c>
      <c r="J74">
        <f t="shared" ref="J74:J76" si="50">_xlfn.NUMBERVALUE(F74)</f>
        <v>52</v>
      </c>
    </row>
    <row r="75" spans="1:10" x14ac:dyDescent="0.25">
      <c r="A75" s="1" t="s">
        <v>263</v>
      </c>
      <c r="B75" s="77" t="s">
        <v>43</v>
      </c>
      <c r="C75" s="222" t="s">
        <v>114</v>
      </c>
      <c r="D75" s="2245"/>
      <c r="E75" s="2245"/>
      <c r="F75" s="367" t="s">
        <v>182</v>
      </c>
      <c r="H75">
        <f t="shared" ref="H75:H76" si="51">_xlfn.NUMBERVALUE(B75)</f>
        <v>65</v>
      </c>
      <c r="I75">
        <f t="shared" si="49"/>
        <v>26</v>
      </c>
      <c r="J75">
        <f t="shared" si="50"/>
        <v>9</v>
      </c>
    </row>
    <row r="76" spans="1:10" x14ac:dyDescent="0.25">
      <c r="A76" s="1" t="s">
        <v>264</v>
      </c>
      <c r="B76" s="78" t="s">
        <v>51</v>
      </c>
      <c r="C76" s="223" t="s">
        <v>54</v>
      </c>
      <c r="D76" s="2245"/>
      <c r="E76" s="2245"/>
      <c r="F76" s="368" t="s">
        <v>183</v>
      </c>
      <c r="H76">
        <f t="shared" si="51"/>
        <v>2.2999999999999998</v>
      </c>
      <c r="I76">
        <f t="shared" si="49"/>
        <v>2</v>
      </c>
      <c r="J76">
        <f t="shared" si="50"/>
        <v>1.6</v>
      </c>
    </row>
    <row r="77" spans="1:10" x14ac:dyDescent="0.25">
      <c r="A77" s="1" t="s">
        <v>265</v>
      </c>
      <c r="B77" s="79" t="s">
        <v>8</v>
      </c>
      <c r="C77" s="224" t="s">
        <v>8</v>
      </c>
      <c r="D77" s="2245"/>
      <c r="E77" s="2245"/>
      <c r="F77" s="369" t="s">
        <v>8</v>
      </c>
      <c r="H77">
        <f>_xlfn.NUMBERVALUE(LEFT(B78,FIND(" ",B78)))</f>
        <v>36.6</v>
      </c>
      <c r="I77">
        <f>_xlfn.NUMBERVALUE(LEFT(C78,FIND(" ",C78)))</f>
        <v>40</v>
      </c>
      <c r="J77">
        <f>_xlfn.NUMBERVALUE(LEFT(F78,FIND(" ",F78)))</f>
        <v>23</v>
      </c>
    </row>
    <row r="78" spans="1:10" x14ac:dyDescent="0.25">
      <c r="A78" s="1" t="s">
        <v>266</v>
      </c>
      <c r="B78" s="80" t="s">
        <v>52</v>
      </c>
      <c r="C78" s="225" t="s">
        <v>122</v>
      </c>
      <c r="D78" s="2245"/>
      <c r="E78" s="2245"/>
      <c r="F78" s="370" t="s">
        <v>184</v>
      </c>
      <c r="H78">
        <v>3.4</v>
      </c>
      <c r="I78">
        <f>_xlfn.NUMBERVALUE(RIGHT(C78,FIND(" ",C78)))</f>
        <v>3.1</v>
      </c>
      <c r="J78">
        <f>_xlfn.NUMBERVALUE(RIGHT(F78,FIND(" ",F78)))</f>
        <v>3</v>
      </c>
    </row>
    <row r="79" spans="1:10" x14ac:dyDescent="0.25">
      <c r="A79" s="1" t="s">
        <v>267</v>
      </c>
      <c r="B79" s="81" t="s">
        <v>53</v>
      </c>
      <c r="C79" s="226" t="s">
        <v>123</v>
      </c>
      <c r="D79" s="2245"/>
      <c r="E79" s="2245"/>
      <c r="F79" s="371" t="s">
        <v>185</v>
      </c>
      <c r="H79">
        <f t="shared" ref="H79:H80" si="52">_xlfn.NUMBERVALUE(B79)</f>
        <v>70</v>
      </c>
      <c r="I79">
        <f t="shared" ref="I79:I80" si="53">_xlfn.NUMBERVALUE(C79)</f>
        <v>23</v>
      </c>
      <c r="J79">
        <f t="shared" ref="J79:J80" si="54">_xlfn.NUMBERVALUE(F79)</f>
        <v>7</v>
      </c>
    </row>
    <row r="80" spans="1:10" x14ac:dyDescent="0.25">
      <c r="A80" s="1" t="s">
        <v>268</v>
      </c>
      <c r="B80" s="82" t="s">
        <v>31</v>
      </c>
      <c r="C80" s="227" t="s">
        <v>20</v>
      </c>
      <c r="D80" s="2245"/>
      <c r="E80" s="2245"/>
      <c r="F80" s="372" t="s">
        <v>54</v>
      </c>
      <c r="H80">
        <f t="shared" si="52"/>
        <v>3.8</v>
      </c>
      <c r="I80">
        <f t="shared" si="53"/>
        <v>2.5</v>
      </c>
      <c r="J80">
        <f t="shared" si="54"/>
        <v>2</v>
      </c>
    </row>
    <row r="81" spans="1:10" x14ac:dyDescent="0.25">
      <c r="A81" s="445" t="s">
        <v>362</v>
      </c>
      <c r="B81" s="83" t="s">
        <v>8</v>
      </c>
      <c r="C81" s="228" t="s">
        <v>8</v>
      </c>
      <c r="D81" s="2245"/>
      <c r="E81" s="2245"/>
      <c r="F81" s="373" t="s">
        <v>8</v>
      </c>
      <c r="H81">
        <f>_xlfn.NUMBERVALUE(B82)</f>
        <v>70</v>
      </c>
      <c r="I81">
        <f>_xlfn.NUMBERVALUE(C82)</f>
        <v>16.3</v>
      </c>
      <c r="J81">
        <f t="shared" ref="J81:J82" si="55">_xlfn.NUMBERVALUE(F82)</f>
        <v>14</v>
      </c>
    </row>
    <row r="82" spans="1:10" x14ac:dyDescent="0.25">
      <c r="A82" s="445" t="s">
        <v>363</v>
      </c>
      <c r="B82" s="84" t="s">
        <v>53</v>
      </c>
      <c r="C82" s="229" t="s">
        <v>124</v>
      </c>
      <c r="D82" s="2245"/>
      <c r="E82" s="2245"/>
      <c r="F82" s="374" t="s">
        <v>186</v>
      </c>
      <c r="H82">
        <f>_xlfn.NUMBERVALUE(B83)</f>
        <v>2</v>
      </c>
      <c r="I82">
        <f>_xlfn.NUMBERVALUE(C83)</f>
        <v>2.2999999999999998</v>
      </c>
      <c r="J82">
        <f t="shared" si="55"/>
        <v>2</v>
      </c>
    </row>
    <row r="83" spans="1:10" x14ac:dyDescent="0.25">
      <c r="A83" s="1" t="s">
        <v>269</v>
      </c>
      <c r="B83" s="85" t="s">
        <v>54</v>
      </c>
      <c r="C83" s="230" t="s">
        <v>51</v>
      </c>
      <c r="D83" s="2245"/>
      <c r="E83" s="2245"/>
      <c r="F83" s="375" t="s">
        <v>54</v>
      </c>
      <c r="H83">
        <f>_xlfn.NUMBERVALUE(B85)</f>
        <v>21.8</v>
      </c>
      <c r="I83">
        <f>_xlfn.NUMBERVALUE(C85)</f>
        <v>60</v>
      </c>
      <c r="J83">
        <f t="shared" ref="J83:J84" si="56">_xlfn.NUMBERVALUE(F85)</f>
        <v>19.100000000000001</v>
      </c>
    </row>
    <row r="84" spans="1:10" x14ac:dyDescent="0.25">
      <c r="A84" s="1" t="s">
        <v>270</v>
      </c>
      <c r="B84" s="86" t="s">
        <v>8</v>
      </c>
      <c r="C84" s="231" t="s">
        <v>8</v>
      </c>
      <c r="D84" s="2245"/>
      <c r="E84" s="2245"/>
      <c r="F84" s="376" t="s">
        <v>8</v>
      </c>
      <c r="H84">
        <f>_xlfn.NUMBERVALUE(B86)</f>
        <v>3.6</v>
      </c>
      <c r="I84">
        <f>_xlfn.NUMBERVALUE(C86)</f>
        <v>4.2</v>
      </c>
      <c r="J84">
        <f t="shared" si="56"/>
        <v>3.3</v>
      </c>
    </row>
    <row r="85" spans="1:10" x14ac:dyDescent="0.25">
      <c r="A85" s="1"/>
      <c r="B85" s="87" t="s">
        <v>55</v>
      </c>
      <c r="C85" s="232" t="s">
        <v>103</v>
      </c>
      <c r="D85" s="2245"/>
      <c r="E85" s="2245"/>
      <c r="F85" s="377" t="s">
        <v>187</v>
      </c>
    </row>
    <row r="86" spans="1:10" x14ac:dyDescent="0.25">
      <c r="A86" s="1"/>
      <c r="B86" s="88" t="s">
        <v>56</v>
      </c>
      <c r="C86" s="233" t="s">
        <v>25</v>
      </c>
      <c r="D86" s="2245"/>
      <c r="E86" s="2245"/>
      <c r="F86" s="378" t="s">
        <v>64</v>
      </c>
    </row>
    <row r="87" spans="1:10" x14ac:dyDescent="0.25">
      <c r="A87" s="1"/>
      <c r="B87" s="89" t="s">
        <v>8</v>
      </c>
      <c r="C87" s="234" t="s">
        <v>8</v>
      </c>
      <c r="D87" s="2245"/>
      <c r="E87" s="2245"/>
      <c r="F87" s="379" t="s">
        <v>8</v>
      </c>
    </row>
    <row r="88" spans="1:10" ht="30" x14ac:dyDescent="0.25">
      <c r="A88" s="1" t="s">
        <v>213</v>
      </c>
      <c r="B88" s="90" t="s">
        <v>16</v>
      </c>
      <c r="C88" s="235" t="s">
        <v>95</v>
      </c>
      <c r="D88" s="2245"/>
      <c r="E88" s="2245"/>
      <c r="F88" s="380" t="s">
        <v>175</v>
      </c>
    </row>
    <row r="89" spans="1:10" x14ac:dyDescent="0.25">
      <c r="A89" s="1" t="s">
        <v>214</v>
      </c>
      <c r="B89" s="91" t="s">
        <v>8</v>
      </c>
      <c r="C89" s="236" t="s">
        <v>8</v>
      </c>
      <c r="D89" s="2245"/>
      <c r="E89" s="2245"/>
      <c r="F89" s="381" t="s">
        <v>8</v>
      </c>
    </row>
    <row r="90" spans="1:10" x14ac:dyDescent="0.25">
      <c r="A90" s="1" t="s">
        <v>215</v>
      </c>
      <c r="B90" s="92" t="s">
        <v>57</v>
      </c>
      <c r="C90" s="237" t="s">
        <v>125</v>
      </c>
      <c r="D90" s="2245"/>
      <c r="E90" s="2245"/>
      <c r="F90" s="382" t="s">
        <v>125</v>
      </c>
      <c r="H90">
        <f t="shared" ref="H90:H96" si="57">_xlfn.NUMBERVALUE(B90)</f>
        <v>47</v>
      </c>
      <c r="I90">
        <f t="shared" ref="I90:I96" si="58">_xlfn.NUMBERVALUE(C90)</f>
        <v>48</v>
      </c>
      <c r="J90">
        <f t="shared" ref="J90:J96" si="59">_xlfn.NUMBERVALUE(F90)</f>
        <v>48</v>
      </c>
    </row>
    <row r="91" spans="1:10" x14ac:dyDescent="0.25">
      <c r="A91" s="1" t="s">
        <v>271</v>
      </c>
      <c r="B91" s="93" t="s">
        <v>58</v>
      </c>
      <c r="C91" s="238" t="s">
        <v>126</v>
      </c>
      <c r="D91" s="2245"/>
      <c r="E91" s="2245"/>
      <c r="F91" s="383" t="s">
        <v>188</v>
      </c>
      <c r="H91">
        <f t="shared" si="57"/>
        <v>67.5</v>
      </c>
      <c r="I91">
        <f t="shared" si="58"/>
        <v>22.3</v>
      </c>
      <c r="J91">
        <f t="shared" si="59"/>
        <v>8.9</v>
      </c>
    </row>
    <row r="92" spans="1:10" x14ac:dyDescent="0.25">
      <c r="A92" s="1" t="s">
        <v>272</v>
      </c>
      <c r="B92" s="94" t="s">
        <v>20</v>
      </c>
      <c r="C92" s="239" t="s">
        <v>31</v>
      </c>
      <c r="D92" s="2245"/>
      <c r="E92" s="2245"/>
      <c r="F92" s="384" t="s">
        <v>54</v>
      </c>
      <c r="H92">
        <f t="shared" si="57"/>
        <v>2.5</v>
      </c>
      <c r="I92">
        <f t="shared" si="58"/>
        <v>3.8</v>
      </c>
      <c r="J92">
        <f t="shared" si="59"/>
        <v>2</v>
      </c>
    </row>
    <row r="93" spans="1:10" x14ac:dyDescent="0.25">
      <c r="A93" s="1" t="s">
        <v>273</v>
      </c>
      <c r="B93" s="95" t="s">
        <v>59</v>
      </c>
      <c r="C93" s="240" t="s">
        <v>127</v>
      </c>
      <c r="D93" s="2245"/>
      <c r="E93" s="2245"/>
      <c r="F93" s="385" t="s">
        <v>189</v>
      </c>
      <c r="H93">
        <f t="shared" si="57"/>
        <v>47.8</v>
      </c>
      <c r="I93">
        <f t="shared" si="58"/>
        <v>35.5</v>
      </c>
      <c r="J93">
        <f t="shared" si="59"/>
        <v>17.399999999999999</v>
      </c>
    </row>
    <row r="94" spans="1:10" x14ac:dyDescent="0.25">
      <c r="A94" s="1" t="s">
        <v>274</v>
      </c>
      <c r="B94" s="96" t="s">
        <v>29</v>
      </c>
      <c r="C94" s="241" t="s">
        <v>128</v>
      </c>
      <c r="D94" s="2245"/>
      <c r="E94" s="2245"/>
      <c r="F94" s="386" t="s">
        <v>190</v>
      </c>
      <c r="H94">
        <f t="shared" si="57"/>
        <v>3</v>
      </c>
      <c r="I94">
        <f t="shared" si="58"/>
        <v>4.5999999999999996</v>
      </c>
      <c r="J94">
        <f t="shared" si="59"/>
        <v>2.6</v>
      </c>
    </row>
    <row r="95" spans="1:10" x14ac:dyDescent="0.25">
      <c r="A95" s="1" t="s">
        <v>275</v>
      </c>
      <c r="B95" s="97" t="s">
        <v>60</v>
      </c>
      <c r="C95" s="242" t="s">
        <v>96</v>
      </c>
      <c r="D95" s="2245"/>
      <c r="E95" s="2245"/>
      <c r="F95" s="387" t="s">
        <v>112</v>
      </c>
      <c r="H95">
        <f t="shared" si="57"/>
        <v>14.4</v>
      </c>
      <c r="I95">
        <f t="shared" si="58"/>
        <v>55</v>
      </c>
      <c r="J95">
        <f t="shared" si="59"/>
        <v>30.2</v>
      </c>
    </row>
    <row r="96" spans="1:10" x14ac:dyDescent="0.25">
      <c r="A96" s="1" t="s">
        <v>276</v>
      </c>
      <c r="B96" s="98" t="s">
        <v>61</v>
      </c>
      <c r="C96" s="243" t="s">
        <v>129</v>
      </c>
      <c r="D96" s="2245"/>
      <c r="E96" s="2245"/>
      <c r="F96" s="388" t="s">
        <v>6</v>
      </c>
      <c r="H96">
        <f t="shared" si="57"/>
        <v>4.5</v>
      </c>
      <c r="I96">
        <f t="shared" si="58"/>
        <v>5.6</v>
      </c>
      <c r="J96">
        <f t="shared" si="59"/>
        <v>3.4</v>
      </c>
    </row>
    <row r="97" spans="1:10" x14ac:dyDescent="0.25">
      <c r="A97" s="1" t="s">
        <v>277</v>
      </c>
      <c r="B97" s="99" t="s">
        <v>8</v>
      </c>
      <c r="C97" s="244" t="s">
        <v>8</v>
      </c>
      <c r="D97" s="2245"/>
      <c r="E97" s="2245"/>
      <c r="F97" s="389" t="s">
        <v>8</v>
      </c>
      <c r="H97">
        <f>_xlfn.NUMBERVALUE(B98)</f>
        <v>31.9</v>
      </c>
      <c r="I97">
        <f>_xlfn.NUMBERVALUE(C98)</f>
        <v>52</v>
      </c>
      <c r="J97">
        <f t="shared" ref="J97:J98" si="60">_xlfn.NUMBERVALUE(F98)</f>
        <v>16</v>
      </c>
    </row>
    <row r="98" spans="1:10" x14ac:dyDescent="0.25">
      <c r="A98" s="1" t="s">
        <v>278</v>
      </c>
      <c r="B98" s="100" t="s">
        <v>62</v>
      </c>
      <c r="C98" s="245" t="s">
        <v>130</v>
      </c>
      <c r="D98" s="2245"/>
      <c r="E98" s="2245"/>
      <c r="F98" s="390" t="s">
        <v>35</v>
      </c>
      <c r="H98">
        <f>_xlfn.NUMBERVALUE(B99)</f>
        <v>3.6</v>
      </c>
      <c r="I98">
        <f>_xlfn.NUMBERVALUE(C99)</f>
        <v>3.1</v>
      </c>
      <c r="J98">
        <f t="shared" si="60"/>
        <v>3</v>
      </c>
    </row>
    <row r="99" spans="1:10" x14ac:dyDescent="0.25">
      <c r="A99" s="1" t="s">
        <v>279</v>
      </c>
      <c r="B99" s="101" t="s">
        <v>56</v>
      </c>
      <c r="C99" s="246" t="s">
        <v>40</v>
      </c>
      <c r="D99" s="2245"/>
      <c r="E99" s="2245"/>
      <c r="F99" s="391" t="s">
        <v>29</v>
      </c>
      <c r="H99">
        <f>_xlfn.NUMBERVALUE(B101)</f>
        <v>62.7</v>
      </c>
      <c r="I99">
        <f>_xlfn.NUMBERVALUE(C101)</f>
        <v>27</v>
      </c>
      <c r="J99">
        <f t="shared" ref="J99:J100" si="61">_xlfn.NUMBERVALUE(F101)</f>
        <v>9.1</v>
      </c>
    </row>
    <row r="100" spans="1:10" x14ac:dyDescent="0.25">
      <c r="A100" s="1" t="s">
        <v>280</v>
      </c>
      <c r="B100" s="102" t="s">
        <v>8</v>
      </c>
      <c r="C100" s="247" t="s">
        <v>8</v>
      </c>
      <c r="D100" s="2245"/>
      <c r="E100" s="2245"/>
      <c r="F100" s="392" t="s">
        <v>8</v>
      </c>
      <c r="H100">
        <f>_xlfn.NUMBERVALUE(B102)</f>
        <v>3.3</v>
      </c>
      <c r="I100">
        <f>_xlfn.NUMBERVALUE(C102)</f>
        <v>3</v>
      </c>
      <c r="J100">
        <f t="shared" si="61"/>
        <v>1.7</v>
      </c>
    </row>
    <row r="101" spans="1:10" x14ac:dyDescent="0.25">
      <c r="A101" s="1"/>
      <c r="B101" s="103" t="s">
        <v>63</v>
      </c>
      <c r="C101" s="248" t="s">
        <v>131</v>
      </c>
      <c r="D101" s="2245"/>
      <c r="E101" s="2245"/>
      <c r="F101" s="393" t="s">
        <v>191</v>
      </c>
    </row>
    <row r="102" spans="1:10" x14ac:dyDescent="0.25">
      <c r="A102" s="1"/>
      <c r="B102" s="104" t="s">
        <v>64</v>
      </c>
      <c r="C102" s="249" t="s">
        <v>29</v>
      </c>
      <c r="D102" s="2245"/>
      <c r="E102" s="2245"/>
      <c r="F102" s="394" t="s">
        <v>174</v>
      </c>
    </row>
    <row r="103" spans="1:10" x14ac:dyDescent="0.25">
      <c r="A103" s="1"/>
      <c r="B103" s="105" t="s">
        <v>8</v>
      </c>
      <c r="C103" s="250" t="s">
        <v>8</v>
      </c>
      <c r="D103" s="2245"/>
      <c r="E103" s="2245"/>
      <c r="F103" s="395" t="s">
        <v>8</v>
      </c>
    </row>
    <row r="104" spans="1:10" ht="30" x14ac:dyDescent="0.25">
      <c r="A104" s="1" t="s">
        <v>213</v>
      </c>
      <c r="B104" s="106" t="s">
        <v>9</v>
      </c>
      <c r="C104" s="251" t="s">
        <v>88</v>
      </c>
      <c r="D104" s="2245"/>
      <c r="E104" s="2245"/>
      <c r="F104" s="396" t="s">
        <v>150</v>
      </c>
    </row>
    <row r="105" spans="1:10" x14ac:dyDescent="0.25">
      <c r="A105" s="1" t="s">
        <v>214</v>
      </c>
      <c r="B105" s="107" t="s">
        <v>3</v>
      </c>
      <c r="C105" s="252" t="s">
        <v>3</v>
      </c>
      <c r="D105" s="2245"/>
      <c r="E105" s="2245"/>
      <c r="F105" s="397" t="s">
        <v>3</v>
      </c>
    </row>
    <row r="106" spans="1:10" x14ac:dyDescent="0.25">
      <c r="A106" s="1" t="s">
        <v>215</v>
      </c>
      <c r="B106" s="108" t="s">
        <v>24</v>
      </c>
      <c r="C106" s="253" t="s">
        <v>24</v>
      </c>
      <c r="D106" s="2245"/>
      <c r="E106" s="2245"/>
      <c r="F106" s="398" t="s">
        <v>24</v>
      </c>
      <c r="H106">
        <f t="shared" ref="H106" si="62">_xlfn.NUMBERVALUE(B106)</f>
        <v>45</v>
      </c>
      <c r="I106">
        <f t="shared" ref="I106" si="63">_xlfn.NUMBERVALUE(C106)</f>
        <v>45</v>
      </c>
      <c r="J106">
        <f t="shared" ref="J106" si="64">_xlfn.NUMBERVALUE(F106)</f>
        <v>45</v>
      </c>
    </row>
    <row r="107" spans="1:10" x14ac:dyDescent="0.25">
      <c r="A107" s="1" t="s">
        <v>281</v>
      </c>
      <c r="B107" s="109" t="s">
        <v>65</v>
      </c>
      <c r="C107" s="254" t="s">
        <v>132</v>
      </c>
      <c r="D107" s="2245"/>
      <c r="E107" s="2245"/>
      <c r="F107" s="399" t="s">
        <v>192</v>
      </c>
      <c r="H107">
        <f>_xlfn.NUMBERVALUE(LEFT(B107,FIND(" ",B107)))</f>
        <v>22</v>
      </c>
      <c r="I107">
        <f>_xlfn.NUMBERVALUE(LEFT(C107,FIND(" ",C107)))</f>
        <v>55.2</v>
      </c>
      <c r="J107">
        <f t="shared" ref="J107" si="65">_xlfn.NUMBERVALUE(LEFT(F107,FIND(" ",F107)))</f>
        <v>22.5</v>
      </c>
    </row>
    <row r="108" spans="1:10" x14ac:dyDescent="0.25">
      <c r="A108" s="1" t="s">
        <v>282</v>
      </c>
      <c r="B108" s="110" t="s">
        <v>66</v>
      </c>
      <c r="C108" s="255" t="s">
        <v>133</v>
      </c>
      <c r="D108" s="2245"/>
      <c r="E108" s="2245"/>
      <c r="F108" s="400" t="s">
        <v>193</v>
      </c>
      <c r="H108">
        <f>_xlfn.NUMBERVALUE(RIGHT(B107,FIND(" ",B107)))</f>
        <v>4.5999999999999996</v>
      </c>
      <c r="I108">
        <v>4.2</v>
      </c>
      <c r="J108">
        <v>1.5</v>
      </c>
    </row>
    <row r="109" spans="1:10" x14ac:dyDescent="0.25">
      <c r="A109" s="1" t="s">
        <v>283</v>
      </c>
      <c r="B109" s="111" t="s">
        <v>67</v>
      </c>
      <c r="C109" s="256" t="s">
        <v>134</v>
      </c>
      <c r="D109" s="2245"/>
      <c r="E109" s="2245"/>
      <c r="F109" s="401" t="s">
        <v>194</v>
      </c>
      <c r="H109">
        <f>_xlfn.NUMBERVALUE(LEFT(B108,FIND(" ",B108)))</f>
        <v>56</v>
      </c>
      <c r="I109">
        <f>_xlfn.NUMBERVALUE(LEFT(C108,FIND(" ",C108)))</f>
        <v>31</v>
      </c>
      <c r="J109">
        <f t="shared" ref="J109" si="66">_xlfn.NUMBERVALUE(LEFT(F108,FIND(" ",F108)))</f>
        <v>12</v>
      </c>
    </row>
    <row r="110" spans="1:10" x14ac:dyDescent="0.25">
      <c r="A110" s="1" t="s">
        <v>284</v>
      </c>
      <c r="B110" s="112" t="s">
        <v>68</v>
      </c>
      <c r="C110" s="257" t="s">
        <v>135</v>
      </c>
      <c r="D110" s="2245"/>
      <c r="E110" s="2245"/>
      <c r="F110" s="402" t="s">
        <v>195</v>
      </c>
      <c r="H110">
        <f>_xlfn.NUMBERVALUE(RIGHT(B108,FIND(" ",B108)))</f>
        <v>3</v>
      </c>
      <c r="I110">
        <f>_xlfn.NUMBERVALUE(RIGHT(C108,FIND(" ",C108)))</f>
        <v>3.8</v>
      </c>
      <c r="J110">
        <f t="shared" ref="J110" si="67">_xlfn.NUMBERVALUE(RIGHT(F108,FIND(" ",F108)))</f>
        <v>3</v>
      </c>
    </row>
    <row r="111" spans="1:10" x14ac:dyDescent="0.25">
      <c r="A111" s="445" t="s">
        <v>285</v>
      </c>
      <c r="B111" s="113" t="s">
        <v>69</v>
      </c>
      <c r="C111" s="258" t="s">
        <v>136</v>
      </c>
      <c r="D111" s="2245"/>
      <c r="E111" s="2245"/>
      <c r="F111" s="403" t="s">
        <v>196</v>
      </c>
      <c r="H111">
        <f>_xlfn.NUMBERVALUE(LEFT(B109,FIND(" ",B109)))</f>
        <v>33.6</v>
      </c>
      <c r="I111">
        <f>_xlfn.NUMBERVALUE(LEFT(C109,FIND(" ",C109)))</f>
        <v>34.200000000000003</v>
      </c>
      <c r="J111">
        <f t="shared" ref="J111" si="68">_xlfn.NUMBERVALUE(LEFT(F109,FIND(" ",F109)))</f>
        <v>32</v>
      </c>
    </row>
    <row r="112" spans="1:10" x14ac:dyDescent="0.25">
      <c r="A112" s="445" t="s">
        <v>364</v>
      </c>
      <c r="B112" s="440"/>
      <c r="C112" s="440"/>
      <c r="D112" s="2245"/>
      <c r="E112" s="2245"/>
      <c r="F112" s="440"/>
      <c r="H112">
        <v>3.2</v>
      </c>
      <c r="I112">
        <v>3.8</v>
      </c>
      <c r="J112">
        <f t="shared" ref="J112" si="69">_xlfn.NUMBERVALUE(RIGHT(F109,FIND(" ",F109)))</f>
        <v>3</v>
      </c>
    </row>
    <row r="113" spans="1:10" x14ac:dyDescent="0.25">
      <c r="A113" s="445" t="s">
        <v>365</v>
      </c>
      <c r="B113" s="440"/>
      <c r="C113" s="440"/>
      <c r="D113" s="2245"/>
      <c r="E113" s="2245"/>
      <c r="F113" s="440"/>
      <c r="H113">
        <f>_xlfn.NUMBERVALUE(LEFT(B110,FIND(" ",B110)))</f>
        <v>48</v>
      </c>
      <c r="I113">
        <f>_xlfn.NUMBERVALUE(LEFT(C110,FIND(" ",C110)))</f>
        <v>35</v>
      </c>
      <c r="J113">
        <f t="shared" ref="J113" si="70">_xlfn.NUMBERVALUE(LEFT(F110,FIND(" ",F110)))</f>
        <v>17.5</v>
      </c>
    </row>
    <row r="114" spans="1:10" x14ac:dyDescent="0.25">
      <c r="A114" s="445" t="s">
        <v>366</v>
      </c>
      <c r="B114" s="440"/>
      <c r="C114" s="440"/>
      <c r="D114" s="2245"/>
      <c r="E114" s="2245"/>
      <c r="F114" s="440"/>
      <c r="H114">
        <f>_xlfn.NUMBERVALUE(RIGHT(B110,FIND(" ",B110)))</f>
        <v>3</v>
      </c>
      <c r="I114">
        <f t="shared" ref="I114" si="71">_xlfn.NUMBERVALUE(RIGHT(C110,FIND(" ",C110)))</f>
        <v>2.8</v>
      </c>
      <c r="J114">
        <v>1.5</v>
      </c>
    </row>
    <row r="115" spans="1:10" x14ac:dyDescent="0.25">
      <c r="A115" s="445" t="s">
        <v>367</v>
      </c>
      <c r="B115" s="440"/>
      <c r="C115" s="440"/>
      <c r="D115" s="2245"/>
      <c r="E115" s="2245"/>
      <c r="F115" s="440"/>
      <c r="H115">
        <f>_xlfn.NUMBERVALUE(LEFT(B111,FIND(" ",B111)))</f>
        <v>18</v>
      </c>
      <c r="I115">
        <f>_xlfn.NUMBERVALUE(LEFT(C111,FIND(" ",C111)))</f>
        <v>54</v>
      </c>
      <c r="J115">
        <f>_xlfn.NUMBERVALUE(LEFT(F111,FIND(" ",F111)))</f>
        <v>25</v>
      </c>
    </row>
    <row r="116" spans="1:10" x14ac:dyDescent="0.25">
      <c r="A116" s="445" t="s">
        <v>368</v>
      </c>
      <c r="B116" s="440"/>
      <c r="C116" s="440"/>
      <c r="D116" s="2245"/>
      <c r="E116" s="2245"/>
      <c r="F116" s="440"/>
      <c r="H116">
        <f>_xlfn.NUMBERVALUE(RIGHT(B111,FIND(" ",B111)))</f>
        <v>4</v>
      </c>
      <c r="I116">
        <f>_xlfn.NUMBERVALUE(RIGHT(C111,FIND(" ",C111)))</f>
        <v>4</v>
      </c>
      <c r="J116">
        <f>_xlfn.NUMBERVALUE(RIGHT(F111,FIND(" ",F111)))</f>
        <v>2.5</v>
      </c>
    </row>
    <row r="117" spans="1:10" x14ac:dyDescent="0.25">
      <c r="A117" s="445"/>
      <c r="B117" s="440"/>
      <c r="C117" s="440"/>
      <c r="D117" s="2245"/>
      <c r="E117" s="2245"/>
      <c r="F117" s="440"/>
    </row>
    <row r="118" spans="1:10" ht="30" x14ac:dyDescent="0.25">
      <c r="A118" s="1" t="s">
        <v>213</v>
      </c>
      <c r="B118" s="114" t="s">
        <v>9</v>
      </c>
      <c r="C118" s="259" t="s">
        <v>88</v>
      </c>
      <c r="D118" s="2245"/>
      <c r="E118" s="2245"/>
      <c r="F118" s="404" t="s">
        <v>150</v>
      </c>
    </row>
    <row r="119" spans="1:10" x14ac:dyDescent="0.25">
      <c r="A119" s="1" t="s">
        <v>214</v>
      </c>
      <c r="B119" s="115" t="s">
        <v>3</v>
      </c>
      <c r="C119" s="260" t="s">
        <v>3</v>
      </c>
      <c r="D119" s="2245"/>
      <c r="E119" s="2245"/>
      <c r="F119" s="405" t="s">
        <v>3</v>
      </c>
    </row>
    <row r="120" spans="1:10" x14ac:dyDescent="0.25">
      <c r="A120" s="1" t="s">
        <v>215</v>
      </c>
      <c r="B120" s="116" t="s">
        <v>70</v>
      </c>
      <c r="C120" s="261" t="s">
        <v>70</v>
      </c>
      <c r="D120" s="2245"/>
      <c r="E120" s="2245"/>
      <c r="F120" s="406" t="s">
        <v>70</v>
      </c>
      <c r="H120">
        <f t="shared" ref="H120" si="72">_xlfn.NUMBERVALUE(B120)</f>
        <v>46</v>
      </c>
      <c r="I120">
        <f t="shared" ref="I120" si="73">_xlfn.NUMBERVALUE(C120)</f>
        <v>46</v>
      </c>
      <c r="J120">
        <f t="shared" ref="J120" si="74">_xlfn.NUMBERVALUE(F120)</f>
        <v>46</v>
      </c>
    </row>
    <row r="121" spans="1:10" x14ac:dyDescent="0.25">
      <c r="A121" s="1" t="s">
        <v>286</v>
      </c>
      <c r="B121" s="117" t="s">
        <v>71</v>
      </c>
      <c r="C121" s="262" t="s">
        <v>137</v>
      </c>
      <c r="D121" s="2245"/>
      <c r="E121" s="2245"/>
      <c r="F121" s="407" t="s">
        <v>197</v>
      </c>
      <c r="H121">
        <f>_xlfn.NUMBERVALUE(LEFT(B121,FIND(" ",B121)))</f>
        <v>18</v>
      </c>
      <c r="I121">
        <f>_xlfn.NUMBERVALUE(LEFT(C121,FIND(" ",C121)))</f>
        <v>55.4</v>
      </c>
      <c r="J121">
        <f t="shared" ref="J121" si="75">_xlfn.NUMBERVALUE(LEFT(F121,FIND(" ",F121)))</f>
        <v>25</v>
      </c>
    </row>
    <row r="122" spans="1:10" x14ac:dyDescent="0.25">
      <c r="A122" s="1" t="s">
        <v>287</v>
      </c>
      <c r="B122" s="118" t="s">
        <v>72</v>
      </c>
      <c r="C122" s="263" t="s">
        <v>138</v>
      </c>
      <c r="D122" s="2245"/>
      <c r="E122" s="2245"/>
      <c r="F122" s="408" t="s">
        <v>198</v>
      </c>
      <c r="H122">
        <f>_xlfn.NUMBERVALUE(RIGHT(B121,FIND(" ",B121)))</f>
        <v>3.5</v>
      </c>
      <c r="I122">
        <v>4.5999999999999996</v>
      </c>
      <c r="J122">
        <f t="shared" ref="J122" si="76">_xlfn.NUMBERVALUE(RIGHT(F121,FIND(" ",F121)))</f>
        <v>2</v>
      </c>
    </row>
    <row r="123" spans="1:10" x14ac:dyDescent="0.25">
      <c r="A123" s="1" t="s">
        <v>288</v>
      </c>
      <c r="B123" s="119" t="s">
        <v>8</v>
      </c>
      <c r="C123" s="264" t="s">
        <v>8</v>
      </c>
      <c r="D123" s="2245"/>
      <c r="E123" s="2245"/>
      <c r="F123" s="409" t="s">
        <v>8</v>
      </c>
      <c r="H123">
        <f>_xlfn.NUMBERVALUE(LEFT(B122,FIND(" ",B122)))</f>
        <v>20</v>
      </c>
      <c r="I123">
        <f>_xlfn.NUMBERVALUE(LEFT(C122,FIND(" ",C122)))</f>
        <v>65</v>
      </c>
      <c r="J123">
        <f t="shared" ref="J123" si="77">_xlfn.NUMBERVALUE(LEFT(F122,FIND(" ",F122)))</f>
        <v>15</v>
      </c>
    </row>
    <row r="124" spans="1:10" x14ac:dyDescent="0.25">
      <c r="A124" s="1" t="s">
        <v>289</v>
      </c>
      <c r="B124" s="120" t="s">
        <v>73</v>
      </c>
      <c r="C124" s="265" t="s">
        <v>139</v>
      </c>
      <c r="D124" s="2245"/>
      <c r="E124" s="2245"/>
      <c r="F124" s="410" t="s">
        <v>199</v>
      </c>
      <c r="H124">
        <f>_xlfn.NUMBERVALUE(RIGHT(B122,FIND(" ",B122)))</f>
        <v>3.8</v>
      </c>
      <c r="I124">
        <f>_xlfn.NUMBERVALUE(RIGHT(C122,FIND(" ",C122)))</f>
        <v>5</v>
      </c>
      <c r="J124">
        <f t="shared" ref="J124" si="78">_xlfn.NUMBERVALUE(RIGHT(F122,FIND(" ",F122)))</f>
        <v>3</v>
      </c>
    </row>
    <row r="125" spans="1:10" x14ac:dyDescent="0.25">
      <c r="A125" s="1" t="s">
        <v>290</v>
      </c>
      <c r="B125" s="121" t="s">
        <v>8</v>
      </c>
      <c r="C125" s="266" t="s">
        <v>8</v>
      </c>
      <c r="D125" s="2245"/>
      <c r="E125" s="2245"/>
      <c r="F125" s="411" t="s">
        <v>8</v>
      </c>
      <c r="H125">
        <f>_xlfn.NUMBERVALUE(LEFT(B124,FIND(" ",B124)))</f>
        <v>32.799999999999997</v>
      </c>
      <c r="I125">
        <f>_xlfn.NUMBERVALUE(LEFT(C124,FIND(" ",C124)))</f>
        <v>33.5</v>
      </c>
      <c r="J125">
        <f t="shared" ref="J125" si="79">_xlfn.NUMBERVALUE(LEFT(F124,FIND(" ",F124)))</f>
        <v>32.799999999999997</v>
      </c>
    </row>
    <row r="126" spans="1:10" x14ac:dyDescent="0.25">
      <c r="A126" s="1" t="s">
        <v>291</v>
      </c>
      <c r="B126" s="122" t="s">
        <v>74</v>
      </c>
      <c r="C126" s="267" t="s">
        <v>136</v>
      </c>
      <c r="D126" s="2245"/>
      <c r="E126" s="2245"/>
      <c r="F126" s="412" t="s">
        <v>200</v>
      </c>
      <c r="H126">
        <v>3.2</v>
      </c>
      <c r="I126">
        <v>3.5</v>
      </c>
      <c r="J126">
        <v>2.8</v>
      </c>
    </row>
    <row r="127" spans="1:10" x14ac:dyDescent="0.25">
      <c r="A127" s="1" t="s">
        <v>292</v>
      </c>
      <c r="B127" s="123" t="s">
        <v>75</v>
      </c>
      <c r="C127" s="268" t="s">
        <v>140</v>
      </c>
      <c r="D127" s="2245"/>
      <c r="E127" s="2245"/>
      <c r="F127" s="413" t="s">
        <v>201</v>
      </c>
      <c r="H127">
        <f>_xlfn.NUMBERVALUE(LEFT(B126,FIND(" ",B126)))</f>
        <v>31.2</v>
      </c>
      <c r="I127">
        <f>_xlfn.NUMBERVALUE(LEFT(C126,FIND(" ",C126)))</f>
        <v>54</v>
      </c>
      <c r="J127">
        <f t="shared" ref="J127" si="80">_xlfn.NUMBERVALUE(LEFT(F126,FIND(" ",F126)))</f>
        <v>14.9</v>
      </c>
    </row>
    <row r="128" spans="1:10" x14ac:dyDescent="0.25">
      <c r="A128" s="1" t="s">
        <v>293</v>
      </c>
      <c r="B128" s="124" t="s">
        <v>8</v>
      </c>
      <c r="C128" s="269" t="s">
        <v>8</v>
      </c>
      <c r="D128" s="2245"/>
      <c r="E128" s="2245"/>
      <c r="F128" s="414" t="s">
        <v>8</v>
      </c>
      <c r="H128">
        <v>4.2</v>
      </c>
      <c r="I128">
        <f t="shared" ref="I128" si="81">_xlfn.NUMBERVALUE(RIGHT(C126,FIND(" ",C126)))</f>
        <v>4</v>
      </c>
      <c r="J128">
        <v>2.4</v>
      </c>
    </row>
    <row r="129" spans="1:10" x14ac:dyDescent="0.25">
      <c r="A129" s="445" t="s">
        <v>370</v>
      </c>
      <c r="B129" s="440"/>
      <c r="C129" s="440"/>
      <c r="D129" s="2245"/>
      <c r="E129" s="2245"/>
      <c r="F129" s="440"/>
      <c r="H129">
        <f>_xlfn.NUMBERVALUE(LEFT(B127,FIND(" ",B127)))</f>
        <v>47.2</v>
      </c>
      <c r="I129">
        <f>_xlfn.NUMBERVALUE(LEFT(C127,FIND(" ",C127)))</f>
        <v>35</v>
      </c>
      <c r="J129">
        <f t="shared" ref="J129" si="82">_xlfn.NUMBERVALUE(LEFT(F127,FIND(" ",F127)))</f>
        <v>17.5</v>
      </c>
    </row>
    <row r="130" spans="1:10" x14ac:dyDescent="0.25">
      <c r="A130" s="445" t="s">
        <v>369</v>
      </c>
      <c r="B130" s="440"/>
      <c r="C130" s="440"/>
      <c r="D130" s="2245"/>
      <c r="E130" s="2245"/>
      <c r="F130" s="440"/>
      <c r="H130">
        <v>3.8</v>
      </c>
      <c r="I130">
        <f t="shared" ref="I130" si="83">_xlfn.NUMBERVALUE(RIGHT(C127,FIND(" ",C127)))</f>
        <v>3</v>
      </c>
      <c r="J130">
        <v>2.5</v>
      </c>
    </row>
    <row r="131" spans="1:10" x14ac:dyDescent="0.25">
      <c r="A131" s="1"/>
      <c r="B131" s="440"/>
      <c r="C131" s="440"/>
      <c r="D131" s="2245"/>
      <c r="E131" s="2245"/>
      <c r="F131" s="440"/>
    </row>
    <row r="132" spans="1:10" ht="30" x14ac:dyDescent="0.25">
      <c r="A132" s="1" t="s">
        <v>213</v>
      </c>
      <c r="B132" s="125" t="s">
        <v>9</v>
      </c>
      <c r="C132" s="270" t="s">
        <v>88</v>
      </c>
      <c r="D132" s="2245"/>
      <c r="E132" s="2245"/>
      <c r="F132" s="415" t="s">
        <v>150</v>
      </c>
    </row>
    <row r="133" spans="1:10" x14ac:dyDescent="0.25">
      <c r="A133" s="1" t="s">
        <v>214</v>
      </c>
      <c r="B133" s="126" t="s">
        <v>3</v>
      </c>
      <c r="C133" s="271" t="s">
        <v>3</v>
      </c>
      <c r="D133" s="2245"/>
      <c r="E133" s="2245"/>
      <c r="F133" s="416" t="s">
        <v>3</v>
      </c>
    </row>
    <row r="134" spans="1:10" x14ac:dyDescent="0.25">
      <c r="A134" s="1" t="s">
        <v>215</v>
      </c>
      <c r="B134" s="127" t="s">
        <v>24</v>
      </c>
      <c r="C134" s="272" t="s">
        <v>24</v>
      </c>
      <c r="D134" s="2245"/>
      <c r="E134" s="2245"/>
      <c r="F134" s="417" t="s">
        <v>4</v>
      </c>
      <c r="H134">
        <f t="shared" ref="H134" si="84">_xlfn.NUMBERVALUE(B134)</f>
        <v>45</v>
      </c>
      <c r="I134">
        <f t="shared" ref="I134" si="85">_xlfn.NUMBERVALUE(C134)</f>
        <v>45</v>
      </c>
      <c r="J134">
        <f t="shared" ref="J134" si="86">_xlfn.NUMBERVALUE(F134)</f>
        <v>43</v>
      </c>
    </row>
    <row r="135" spans="1:10" x14ac:dyDescent="0.25">
      <c r="A135" s="1" t="s">
        <v>294</v>
      </c>
      <c r="B135" s="128" t="s">
        <v>76</v>
      </c>
      <c r="C135" s="273" t="s">
        <v>141</v>
      </c>
      <c r="D135" s="2245"/>
      <c r="E135" s="2245"/>
      <c r="F135" s="418" t="s">
        <v>202</v>
      </c>
      <c r="H135">
        <f>_xlfn.NUMBERVALUE(LEFT(B135,FIND(" ",B135)))</f>
        <v>94</v>
      </c>
      <c r="I135">
        <f>_xlfn.NUMBERVALUE(LEFT(C135,FIND(" ",C135)))</f>
        <v>3</v>
      </c>
      <c r="J135">
        <f t="shared" ref="J135" si="87">_xlfn.NUMBERVALUE(LEFT(F135,FIND(" ",F135)))</f>
        <v>2</v>
      </c>
    </row>
    <row r="136" spans="1:10" x14ac:dyDescent="0.25">
      <c r="A136" s="1" t="s">
        <v>295</v>
      </c>
      <c r="B136" s="129" t="s">
        <v>77</v>
      </c>
      <c r="C136" s="274" t="s">
        <v>142</v>
      </c>
      <c r="D136" s="2245"/>
      <c r="E136" s="2245"/>
      <c r="F136" s="419" t="s">
        <v>203</v>
      </c>
      <c r="H136">
        <f>_xlfn.NUMBERVALUE(RIGHT(B135,FIND(" ",B135)))</f>
        <v>3</v>
      </c>
      <c r="I136">
        <f>_xlfn.NUMBERVALUE(RIGHT(C135,FIND(" ",C135)))</f>
        <v>1.8</v>
      </c>
      <c r="J136">
        <f t="shared" ref="J136" si="88">_xlfn.NUMBERVALUE(RIGHT(F135,FIND(" ",F135)))</f>
        <v>1.37</v>
      </c>
    </row>
    <row r="137" spans="1:10" x14ac:dyDescent="0.25">
      <c r="A137" s="1" t="s">
        <v>296</v>
      </c>
      <c r="B137" s="130" t="s">
        <v>8</v>
      </c>
      <c r="C137" s="275" t="s">
        <v>8</v>
      </c>
      <c r="D137" s="2245"/>
      <c r="E137" s="2245"/>
      <c r="F137" s="420" t="s">
        <v>8</v>
      </c>
      <c r="H137">
        <f>_xlfn.NUMBERVALUE(LEFT(B136,FIND(" ",B136)))</f>
        <v>18</v>
      </c>
      <c r="I137">
        <f t="shared" ref="I137" si="89">_xlfn.NUMBERVALUE(LEFT(C136,FIND(" ",C136)))</f>
        <v>54</v>
      </c>
      <c r="J137">
        <f t="shared" ref="J137" si="90">_xlfn.NUMBERVALUE(LEFT(F136,FIND(" ",F136)))</f>
        <v>25</v>
      </c>
    </row>
    <row r="138" spans="1:10" x14ac:dyDescent="0.25">
      <c r="A138" s="1" t="s">
        <v>297</v>
      </c>
      <c r="B138" s="131" t="s">
        <v>78</v>
      </c>
      <c r="C138" s="276" t="s">
        <v>143</v>
      </c>
      <c r="D138" s="2245"/>
      <c r="E138" s="2245"/>
      <c r="F138" s="421" t="s">
        <v>204</v>
      </c>
      <c r="H138">
        <f>_xlfn.NUMBERVALUE(RIGHT(B136,FIND(" ",B136)))</f>
        <v>4</v>
      </c>
      <c r="I138">
        <f t="shared" ref="I138" si="91">_xlfn.NUMBERVALUE(RIGHT(C136,FIND(" ",C136)))</f>
        <v>5</v>
      </c>
      <c r="J138">
        <f t="shared" ref="J138" si="92">_xlfn.NUMBERVALUE(RIGHT(F136,FIND(" ",F136)))</f>
        <v>3</v>
      </c>
    </row>
    <row r="139" spans="1:10" x14ac:dyDescent="0.25">
      <c r="A139" s="1" t="s">
        <v>298</v>
      </c>
      <c r="B139" s="132" t="s">
        <v>8</v>
      </c>
      <c r="C139" s="277" t="s">
        <v>8</v>
      </c>
      <c r="D139" s="2245"/>
      <c r="E139" s="2245"/>
      <c r="F139" s="422" t="s">
        <v>8</v>
      </c>
      <c r="H139">
        <f>_xlfn.NUMBERVALUE(LEFT(B138,FIND(" ",B138)))</f>
        <v>55.4</v>
      </c>
      <c r="I139">
        <f t="shared" ref="I139" si="93">_xlfn.NUMBERVALUE(LEFT(C138,FIND(" ",C138)))</f>
        <v>38</v>
      </c>
      <c r="J139">
        <f t="shared" ref="J139" si="94">_xlfn.NUMBERVALUE(LEFT(F138,FIND(" ",F138)))</f>
        <v>6</v>
      </c>
    </row>
    <row r="140" spans="1:10" x14ac:dyDescent="0.25">
      <c r="A140" s="1" t="s">
        <v>299</v>
      </c>
      <c r="B140" s="133" t="s">
        <v>79</v>
      </c>
      <c r="C140" s="278" t="s">
        <v>144</v>
      </c>
      <c r="D140" s="2245"/>
      <c r="E140" s="2245"/>
      <c r="F140" s="423" t="s">
        <v>205</v>
      </c>
      <c r="H140">
        <f>_xlfn.NUMBERVALUE(RIGHT(B138,FIND(" ",B138)))</f>
        <v>3.15</v>
      </c>
      <c r="I140">
        <f t="shared" ref="I140" si="95">_xlfn.NUMBERVALUE(RIGHT(C138,FIND(" ",C138)))</f>
        <v>3.6</v>
      </c>
      <c r="J140">
        <f t="shared" ref="J140" si="96">_xlfn.NUMBERVALUE(RIGHT(F138,FIND(" ",F138)))</f>
        <v>1.5</v>
      </c>
    </row>
    <row r="141" spans="1:10" x14ac:dyDescent="0.25">
      <c r="A141" s="1" t="s">
        <v>300</v>
      </c>
      <c r="B141" s="134" t="s">
        <v>80</v>
      </c>
      <c r="C141" s="279" t="s">
        <v>91</v>
      </c>
      <c r="D141" s="2245"/>
      <c r="E141" s="2245"/>
      <c r="F141" s="424" t="s">
        <v>206</v>
      </c>
      <c r="H141">
        <f>_xlfn.NUMBERVALUE(LEFT(B140,FIND(" ",B140)))</f>
        <v>48.9</v>
      </c>
      <c r="I141">
        <f>_xlfn.NUMBERVALUE(LEFT(C140,FIND(" ",C140)))</f>
        <v>35</v>
      </c>
      <c r="J141">
        <f t="shared" ref="J141" si="97">_xlfn.NUMBERVALUE(LEFT(F140,FIND(" ",F140)))</f>
        <v>15.9</v>
      </c>
    </row>
    <row r="142" spans="1:10" x14ac:dyDescent="0.25">
      <c r="A142" s="1" t="s">
        <v>301</v>
      </c>
      <c r="B142" s="135" t="s">
        <v>8</v>
      </c>
      <c r="C142" s="280" t="s">
        <v>8</v>
      </c>
      <c r="D142" s="2245"/>
      <c r="E142" s="2245"/>
      <c r="F142" s="425" t="s">
        <v>8</v>
      </c>
      <c r="H142">
        <f>_xlfn.NUMBERVALUE(RIGHT(B140,FIND(" ",B140)))</f>
        <v>2.9</v>
      </c>
      <c r="I142">
        <f>_xlfn.NUMBERVALUE(RIGHT(C140,FIND(" ",C140)))</f>
        <v>2.61</v>
      </c>
      <c r="J142">
        <f t="shared" ref="J142" si="98">_xlfn.NUMBERVALUE(RIGHT(F140,FIND(" ",F140)))</f>
        <v>2.2999999999999998</v>
      </c>
    </row>
    <row r="143" spans="1:10" x14ac:dyDescent="0.25">
      <c r="A143" s="445" t="s">
        <v>371</v>
      </c>
      <c r="B143" s="440"/>
      <c r="C143" s="440"/>
      <c r="D143" s="2245"/>
      <c r="E143" s="2245"/>
      <c r="F143" s="440"/>
      <c r="H143">
        <f>_xlfn.NUMBERVALUE(LEFT(B141,FIND(" ",B141)))</f>
        <v>24</v>
      </c>
      <c r="I143">
        <f>_xlfn.NUMBERVALUE(LEFT(C141,FIND(" ",C141)))</f>
        <v>53</v>
      </c>
      <c r="J143">
        <f t="shared" ref="J143" si="99">_xlfn.NUMBERVALUE(LEFT(F141,FIND(" ",F141)))</f>
        <v>23</v>
      </c>
    </row>
    <row r="144" spans="1:10" x14ac:dyDescent="0.25">
      <c r="A144" s="445" t="s">
        <v>372</v>
      </c>
      <c r="B144" s="440"/>
      <c r="C144" s="440"/>
      <c r="D144" s="2245"/>
      <c r="E144" s="2245"/>
      <c r="F144" s="440"/>
      <c r="H144">
        <f>_xlfn.NUMBERVALUE(RIGHT(B141,FIND(" ",B141)))</f>
        <v>4</v>
      </c>
      <c r="I144">
        <f>_xlfn.NUMBERVALUE(RIGHT(C141,FIND(" ",C141)))</f>
        <v>5</v>
      </c>
      <c r="J144">
        <f t="shared" ref="J144" si="100">_xlfn.NUMBERVALUE(RIGHT(F141,FIND(" ",F141)))</f>
        <v>3.92</v>
      </c>
    </row>
    <row r="145" spans="1:10" x14ac:dyDescent="0.25">
      <c r="A145" s="1"/>
      <c r="B145" s="440"/>
      <c r="C145" s="440"/>
      <c r="D145" s="2245"/>
      <c r="E145" s="2245"/>
      <c r="F145" s="440"/>
    </row>
    <row r="146" spans="1:10" ht="30" x14ac:dyDescent="0.25">
      <c r="A146" s="1" t="s">
        <v>213</v>
      </c>
      <c r="B146" s="136" t="s">
        <v>9</v>
      </c>
      <c r="C146" s="281" t="s">
        <v>88</v>
      </c>
      <c r="D146" s="2245"/>
      <c r="E146" s="2245"/>
      <c r="F146" s="426" t="s">
        <v>150</v>
      </c>
    </row>
    <row r="147" spans="1:10" x14ac:dyDescent="0.25">
      <c r="A147" s="1" t="s">
        <v>214</v>
      </c>
      <c r="B147" s="137" t="s">
        <v>3</v>
      </c>
      <c r="C147" s="282" t="s">
        <v>3</v>
      </c>
      <c r="D147" s="2245"/>
      <c r="E147" s="2245"/>
      <c r="F147" s="427" t="s">
        <v>3</v>
      </c>
    </row>
    <row r="148" spans="1:10" x14ac:dyDescent="0.25">
      <c r="A148" s="1" t="s">
        <v>215</v>
      </c>
      <c r="B148" s="138" t="s">
        <v>81</v>
      </c>
      <c r="C148" s="283" t="s">
        <v>81</v>
      </c>
      <c r="D148" s="2245"/>
      <c r="E148" s="2245"/>
      <c r="F148" s="428" t="s">
        <v>81</v>
      </c>
      <c r="H148">
        <f t="shared" ref="H148" si="101">_xlfn.NUMBERVALUE(B148)</f>
        <v>38</v>
      </c>
      <c r="I148">
        <f t="shared" ref="I148" si="102">_xlfn.NUMBERVALUE(C148)</f>
        <v>38</v>
      </c>
      <c r="J148">
        <f t="shared" ref="J148" si="103">_xlfn.NUMBERVALUE(F148)</f>
        <v>38</v>
      </c>
    </row>
    <row r="149" spans="1:10" x14ac:dyDescent="0.25">
      <c r="A149" s="1" t="s">
        <v>302</v>
      </c>
      <c r="B149" s="139" t="s">
        <v>82</v>
      </c>
      <c r="C149" s="284" t="s">
        <v>145</v>
      </c>
      <c r="D149" s="2245"/>
      <c r="E149" s="2245"/>
      <c r="F149" s="429" t="s">
        <v>207</v>
      </c>
      <c r="H149">
        <f>_xlfn.NUMBERVALUE(LEFT(B149,FIND(" ",B149)))</f>
        <v>61.5</v>
      </c>
      <c r="I149">
        <f t="shared" ref="I149" si="104">_xlfn.NUMBERVALUE(LEFT(C149,FIND(" ",C149)))</f>
        <v>26.6</v>
      </c>
      <c r="J149">
        <f t="shared" ref="J149" si="105">_xlfn.NUMBERVALUE(LEFT(F149,FIND(" ",F149)))</f>
        <v>12</v>
      </c>
    </row>
    <row r="150" spans="1:10" x14ac:dyDescent="0.25">
      <c r="A150" s="1" t="s">
        <v>303</v>
      </c>
      <c r="B150" s="140" t="s">
        <v>8</v>
      </c>
      <c r="C150" s="285" t="s">
        <v>8</v>
      </c>
      <c r="D150" s="2245"/>
      <c r="E150" s="2245"/>
      <c r="F150" s="430" t="s">
        <v>8</v>
      </c>
      <c r="H150">
        <f>_xlfn.NUMBERVALUE(RIGHT(B149,FIND(" ",B149)))</f>
        <v>3.5</v>
      </c>
      <c r="I150">
        <f t="shared" ref="I150" si="106">_xlfn.NUMBERVALUE(RIGHT(C149,FIND(" ",C149)))</f>
        <v>3.51</v>
      </c>
      <c r="J150">
        <f t="shared" ref="J150" si="107">_xlfn.NUMBERVALUE(RIGHT(F149,FIND(" ",F149)))</f>
        <v>2</v>
      </c>
    </row>
    <row r="151" spans="1:10" x14ac:dyDescent="0.25">
      <c r="A151" s="1" t="s">
        <v>304</v>
      </c>
      <c r="B151" s="141" t="s">
        <v>83</v>
      </c>
      <c r="C151" s="286" t="s">
        <v>146</v>
      </c>
      <c r="D151" s="2245"/>
      <c r="E151" s="2245"/>
      <c r="F151" s="431" t="s">
        <v>208</v>
      </c>
      <c r="H151">
        <f>_xlfn.NUMBERVALUE(LEFT(B151,FIND(" ",B151)))</f>
        <v>38.799999999999997</v>
      </c>
      <c r="I151">
        <f t="shared" ref="I151" si="108">_xlfn.NUMBERVALUE(LEFT(C151,FIND(" ",C151)))</f>
        <v>39.6</v>
      </c>
      <c r="J151">
        <f t="shared" ref="J151" si="109">_xlfn.NUMBERVALUE(LEFT(F151,FIND(" ",F151)))</f>
        <v>22</v>
      </c>
    </row>
    <row r="152" spans="1:10" x14ac:dyDescent="0.25">
      <c r="A152" s="1" t="s">
        <v>305</v>
      </c>
      <c r="B152" s="142" t="s">
        <v>8</v>
      </c>
      <c r="C152" s="287" t="s">
        <v>8</v>
      </c>
      <c r="D152" s="2245"/>
      <c r="E152" s="2245"/>
      <c r="F152" s="432" t="s">
        <v>8</v>
      </c>
      <c r="H152">
        <f>_xlfn.NUMBERVALUE(RIGHT(B151,FIND(" ",B151)))</f>
        <v>2.5</v>
      </c>
      <c r="I152">
        <f t="shared" ref="I152" si="110">_xlfn.NUMBERVALUE(RIGHT(C151,FIND(" ",C151)))</f>
        <v>2.4500000000000002</v>
      </c>
      <c r="J152">
        <f t="shared" ref="J152" si="111">_xlfn.NUMBERVALUE(RIGHT(F151,FIND(" ",F151)))</f>
        <v>2</v>
      </c>
    </row>
    <row r="153" spans="1:10" x14ac:dyDescent="0.25">
      <c r="A153" s="1" t="s">
        <v>306</v>
      </c>
      <c r="B153" s="143" t="s">
        <v>84</v>
      </c>
      <c r="C153" s="288" t="s">
        <v>147</v>
      </c>
      <c r="D153" s="2245"/>
      <c r="E153" s="2245"/>
      <c r="F153" s="433" t="s">
        <v>209</v>
      </c>
      <c r="H153">
        <f>_xlfn.NUMBERVALUE(LEFT(B153,FIND(" ",B153)))</f>
        <v>45.5</v>
      </c>
      <c r="I153">
        <f t="shared" ref="I153" si="112">_xlfn.NUMBERVALUE(LEFT(C153,FIND(" ",C153)))</f>
        <v>38.5</v>
      </c>
      <c r="J153">
        <f t="shared" ref="J153" si="113">_xlfn.NUMBERVALUE(LEFT(F153,FIND(" ",F153)))</f>
        <v>16.5</v>
      </c>
    </row>
    <row r="154" spans="1:10" x14ac:dyDescent="0.25">
      <c r="A154" s="1" t="s">
        <v>307</v>
      </c>
      <c r="B154" s="144" t="s">
        <v>8</v>
      </c>
      <c r="C154" s="289" t="s">
        <v>8</v>
      </c>
      <c r="D154" s="2245"/>
      <c r="E154" s="2245"/>
      <c r="F154" s="434" t="s">
        <v>8</v>
      </c>
      <c r="H154">
        <f>_xlfn.NUMBERVALUE(RIGHT(B153,FIND(" ",B153)))</f>
        <v>4.5</v>
      </c>
      <c r="I154">
        <f t="shared" ref="I154" si="114">_xlfn.NUMBERVALUE(RIGHT(C153,FIND(" ",C153)))</f>
        <v>2.95</v>
      </c>
      <c r="J154">
        <f t="shared" ref="J154" si="115">_xlfn.NUMBERVALUE(RIGHT(F153,FIND(" ",F153)))</f>
        <v>3.5</v>
      </c>
    </row>
    <row r="155" spans="1:10" x14ac:dyDescent="0.25">
      <c r="A155" s="1" t="s">
        <v>308</v>
      </c>
      <c r="B155" s="145" t="s">
        <v>85</v>
      </c>
      <c r="C155" s="290" t="s">
        <v>148</v>
      </c>
      <c r="D155" s="2245"/>
      <c r="E155" s="2245"/>
      <c r="F155" s="435" t="s">
        <v>210</v>
      </c>
      <c r="H155">
        <f>_xlfn.NUMBERVALUE(LEFT(B155,FIND(" ",B155)))</f>
        <v>26.9</v>
      </c>
      <c r="I155">
        <f t="shared" ref="I155" si="116">_xlfn.NUMBERVALUE(LEFT(C155,FIND(" ",C155)))</f>
        <v>54</v>
      </c>
      <c r="J155">
        <f t="shared" ref="J155" si="117">_xlfn.NUMBERVALUE(LEFT(F155,FIND(" ",F155)))</f>
        <v>19.600000000000001</v>
      </c>
    </row>
    <row r="156" spans="1:10" x14ac:dyDescent="0.25">
      <c r="A156" s="1" t="s">
        <v>309</v>
      </c>
      <c r="B156" s="146" t="s">
        <v>8</v>
      </c>
      <c r="C156" s="291" t="s">
        <v>8</v>
      </c>
      <c r="D156" s="2245"/>
      <c r="E156" s="2245"/>
      <c r="F156" s="436" t="s">
        <v>8</v>
      </c>
      <c r="H156">
        <f>_xlfn.NUMBERVALUE(RIGHT(B155,FIND(" ",B155)))</f>
        <v>2.86</v>
      </c>
      <c r="I156">
        <f t="shared" ref="I156" si="118">_xlfn.NUMBERVALUE(RIGHT(C155,FIND(" ",C155)))</f>
        <v>3.43</v>
      </c>
      <c r="J156">
        <f t="shared" ref="J156" si="119">_xlfn.NUMBERVALUE(RIGHT(F155,FIND(" ",F155)))</f>
        <v>2.7</v>
      </c>
    </row>
    <row r="157" spans="1:10" x14ac:dyDescent="0.25">
      <c r="A157" s="1" t="s">
        <v>310</v>
      </c>
      <c r="B157" s="147" t="s">
        <v>86</v>
      </c>
      <c r="C157" s="292" t="s">
        <v>149</v>
      </c>
      <c r="D157" s="2245"/>
      <c r="E157" s="2245"/>
      <c r="F157" s="437" t="s">
        <v>211</v>
      </c>
      <c r="H157">
        <f>_xlfn.NUMBERVALUE(LEFT(B157,FIND(" ",B157)))</f>
        <v>22.9</v>
      </c>
      <c r="I157">
        <f>_xlfn.NUMBERVALUE(LEFT(C157,FIND(" ",C157)))</f>
        <v>56</v>
      </c>
      <c r="J157">
        <f t="shared" ref="J157" si="120">_xlfn.NUMBERVALUE(LEFT(F157,FIND(" ",F157)))</f>
        <v>21</v>
      </c>
    </row>
    <row r="158" spans="1:10" x14ac:dyDescent="0.25">
      <c r="A158" s="1" t="s">
        <v>311</v>
      </c>
      <c r="B158" s="148" t="s">
        <v>8</v>
      </c>
      <c r="C158" s="293" t="s">
        <v>8</v>
      </c>
      <c r="D158" s="2245"/>
      <c r="E158" s="2245"/>
      <c r="F158" s="438" t="s">
        <v>8</v>
      </c>
      <c r="H158">
        <f>_xlfn.NUMBERVALUE(RIGHT(B157,FIND(" ",B157)))</f>
        <v>3.44</v>
      </c>
      <c r="I158">
        <f>_xlfn.NUMBERVALUE(RIGHT(C157,FIND(" ",C157)))</f>
        <v>4.75</v>
      </c>
      <c r="J158">
        <f t="shared" ref="J158" si="121">_xlfn.NUMBERVALUE(RIGHT(F157,FIND(" ",F157)))</f>
        <v>3</v>
      </c>
    </row>
    <row r="161" spans="1:9" x14ac:dyDescent="0.25">
      <c r="A161" t="s">
        <v>215</v>
      </c>
      <c r="F161" t="s">
        <v>215</v>
      </c>
      <c r="G161">
        <v>37</v>
      </c>
      <c r="H161">
        <v>37</v>
      </c>
      <c r="I161">
        <v>37</v>
      </c>
    </row>
    <row r="162" spans="1:9" x14ac:dyDescent="0.25">
      <c r="A162" s="443" t="s">
        <v>1369</v>
      </c>
      <c r="B162" t="str">
        <f>A162</f>
        <v>Soil 2010-106</v>
      </c>
      <c r="C162" t="s">
        <v>317</v>
      </c>
      <c r="F162" t="str">
        <f>CONCATENATE(B162,"_",C162)</f>
        <v>Soil 2010-106_Median</v>
      </c>
      <c r="G162">
        <v>15</v>
      </c>
      <c r="H162">
        <v>51.3</v>
      </c>
      <c r="I162">
        <v>31.1</v>
      </c>
    </row>
    <row r="163" spans="1:9" x14ac:dyDescent="0.25">
      <c r="A163" s="443" t="s">
        <v>1370</v>
      </c>
      <c r="B163" t="str">
        <f>A162</f>
        <v>Soil 2010-106</v>
      </c>
      <c r="C163" t="s">
        <v>319</v>
      </c>
      <c r="F163" t="str">
        <f t="shared" ref="F163:F171" si="122">CONCATENATE(B163,"_",C163)</f>
        <v>Soil 2010-106_MAD</v>
      </c>
      <c r="G163">
        <v>5</v>
      </c>
      <c r="H163">
        <v>5.75</v>
      </c>
      <c r="I163">
        <v>7.33</v>
      </c>
    </row>
    <row r="164" spans="1:9" x14ac:dyDescent="0.25">
      <c r="A164" s="443" t="s">
        <v>1371</v>
      </c>
      <c r="B164" t="str">
        <f>A163</f>
        <v>Soil 2010-107</v>
      </c>
      <c r="C164" t="s">
        <v>317</v>
      </c>
      <c r="F164" t="str">
        <f t="shared" si="122"/>
        <v>Soil 2010-107_Median</v>
      </c>
      <c r="G164">
        <v>73.3</v>
      </c>
      <c r="H164">
        <v>18.600000000000001</v>
      </c>
      <c r="I164">
        <v>7.2</v>
      </c>
    </row>
    <row r="165" spans="1:9" x14ac:dyDescent="0.25">
      <c r="A165" s="443" t="s">
        <v>1372</v>
      </c>
      <c r="B165" t="str">
        <f>A163</f>
        <v>Soil 2010-107</v>
      </c>
      <c r="C165" t="s">
        <v>319</v>
      </c>
      <c r="F165" t="str">
        <f t="shared" si="122"/>
        <v>Soil 2010-107_MAD</v>
      </c>
      <c r="G165">
        <v>2.93</v>
      </c>
      <c r="H165">
        <v>2.4900000000000002</v>
      </c>
      <c r="I165">
        <v>1.8</v>
      </c>
    </row>
    <row r="166" spans="1:9" x14ac:dyDescent="0.25">
      <c r="A166" s="443" t="s">
        <v>1373</v>
      </c>
      <c r="B166" t="str">
        <f>A164</f>
        <v>Soil 2010-108</v>
      </c>
      <c r="C166" t="s">
        <v>317</v>
      </c>
      <c r="F166" t="str">
        <f t="shared" si="122"/>
        <v>Soil 2010-108_Median</v>
      </c>
      <c r="G166">
        <v>57.5</v>
      </c>
      <c r="H166">
        <v>34.6</v>
      </c>
      <c r="I166">
        <v>7</v>
      </c>
    </row>
    <row r="167" spans="1:9" x14ac:dyDescent="0.25">
      <c r="B167" t="str">
        <f>A164</f>
        <v>Soil 2010-108</v>
      </c>
      <c r="C167" t="s">
        <v>319</v>
      </c>
      <c r="F167" t="str">
        <f t="shared" si="122"/>
        <v>Soil 2010-108_MAD</v>
      </c>
      <c r="G167">
        <v>3.04</v>
      </c>
      <c r="H167">
        <v>2.6</v>
      </c>
      <c r="I167">
        <v>2</v>
      </c>
    </row>
    <row r="168" spans="1:9" x14ac:dyDescent="0.25">
      <c r="B168" t="str">
        <f>A165</f>
        <v>Soil 2010-109</v>
      </c>
      <c r="C168" t="s">
        <v>317</v>
      </c>
      <c r="F168" t="str">
        <f t="shared" si="122"/>
        <v>Soil 2010-109_Median</v>
      </c>
      <c r="G168">
        <v>74.2</v>
      </c>
      <c r="H168">
        <v>20</v>
      </c>
      <c r="I168">
        <v>6.3</v>
      </c>
    </row>
    <row r="169" spans="1:9" x14ac:dyDescent="0.25">
      <c r="B169" t="str">
        <f>A165</f>
        <v>Soil 2010-109</v>
      </c>
      <c r="C169" t="s">
        <v>319</v>
      </c>
      <c r="F169" t="str">
        <f t="shared" si="122"/>
        <v>Soil 2010-109_MAD</v>
      </c>
      <c r="G169">
        <v>4</v>
      </c>
      <c r="H169">
        <v>3.7</v>
      </c>
      <c r="I169">
        <v>1.95</v>
      </c>
    </row>
    <row r="170" spans="1:9" x14ac:dyDescent="0.25">
      <c r="B170" t="str">
        <f>A166</f>
        <v>Soil 2010-110</v>
      </c>
      <c r="C170" t="s">
        <v>317</v>
      </c>
      <c r="F170" t="str">
        <f t="shared" si="122"/>
        <v>Soil 2010-110_Median</v>
      </c>
      <c r="G170">
        <v>22</v>
      </c>
      <c r="H170">
        <v>43.2</v>
      </c>
      <c r="I170">
        <v>33.4</v>
      </c>
    </row>
    <row r="171" spans="1:9" x14ac:dyDescent="0.25">
      <c r="B171" t="str">
        <f>A166</f>
        <v>Soil 2010-110</v>
      </c>
      <c r="C171" t="s">
        <v>319</v>
      </c>
      <c r="F171" t="str">
        <f t="shared" si="122"/>
        <v>Soil 2010-110_MAD</v>
      </c>
      <c r="G171">
        <v>3.2</v>
      </c>
      <c r="H171">
        <v>5.7</v>
      </c>
      <c r="I171">
        <v>4.4000000000000004</v>
      </c>
    </row>
    <row r="173" spans="1:9" x14ac:dyDescent="0.25">
      <c r="F173" t="s">
        <v>215</v>
      </c>
      <c r="G173">
        <v>47</v>
      </c>
      <c r="H173">
        <v>47</v>
      </c>
      <c r="I173">
        <v>47</v>
      </c>
    </row>
    <row r="174" spans="1:9" x14ac:dyDescent="0.25">
      <c r="A174" s="443" t="s">
        <v>1374</v>
      </c>
      <c r="B174" t="str">
        <f>A174</f>
        <v>Soil 2010-111</v>
      </c>
      <c r="C174" t="s">
        <v>317</v>
      </c>
      <c r="F174" t="str">
        <f>CONCATENATE(B174,"_",C174)</f>
        <v>Soil 2010-111_Median</v>
      </c>
      <c r="G174">
        <v>73</v>
      </c>
      <c r="H174">
        <v>19</v>
      </c>
      <c r="I174">
        <v>7</v>
      </c>
    </row>
    <row r="175" spans="1:9" x14ac:dyDescent="0.25">
      <c r="A175" s="443" t="s">
        <v>1375</v>
      </c>
      <c r="B175" t="str">
        <f>A174</f>
        <v>Soil 2010-111</v>
      </c>
      <c r="C175" t="s">
        <v>319</v>
      </c>
      <c r="F175" t="str">
        <f t="shared" ref="F175:F183" si="123">CONCATENATE(B175,"_",C175)</f>
        <v>Soil 2010-111_MAD</v>
      </c>
      <c r="G175">
        <v>3</v>
      </c>
      <c r="H175">
        <v>2.9</v>
      </c>
      <c r="I175">
        <v>2</v>
      </c>
    </row>
    <row r="176" spans="1:9" x14ac:dyDescent="0.25">
      <c r="A176" s="443" t="s">
        <v>1376</v>
      </c>
      <c r="B176" t="str">
        <f>A175</f>
        <v>Soil 2010-112</v>
      </c>
      <c r="C176" t="s">
        <v>317</v>
      </c>
      <c r="F176" t="str">
        <f t="shared" si="123"/>
        <v>Soil 2010-112_Median</v>
      </c>
      <c r="G176">
        <v>55</v>
      </c>
      <c r="H176">
        <v>19.399999999999999</v>
      </c>
      <c r="I176">
        <v>26.2</v>
      </c>
    </row>
    <row r="177" spans="1:11" x14ac:dyDescent="0.25">
      <c r="A177" s="443" t="s">
        <v>1377</v>
      </c>
      <c r="B177" t="str">
        <f>A175</f>
        <v>Soil 2010-112</v>
      </c>
      <c r="C177" t="s">
        <v>319</v>
      </c>
      <c r="F177" t="str">
        <f t="shared" si="123"/>
        <v>Soil 2010-112_MAD</v>
      </c>
      <c r="G177">
        <v>2.93</v>
      </c>
      <c r="H177">
        <v>3.54</v>
      </c>
      <c r="I177">
        <v>2.8</v>
      </c>
    </row>
    <row r="178" spans="1:11" x14ac:dyDescent="0.25">
      <c r="A178" s="443" t="s">
        <v>1378</v>
      </c>
      <c r="B178" t="str">
        <f>A176</f>
        <v>Soil 2010-113</v>
      </c>
      <c r="C178" t="s">
        <v>317</v>
      </c>
      <c r="F178" t="str">
        <f t="shared" si="123"/>
        <v>Soil 2010-113_Median</v>
      </c>
      <c r="G178">
        <v>14</v>
      </c>
      <c r="H178">
        <v>46.8</v>
      </c>
      <c r="I178">
        <v>38</v>
      </c>
    </row>
    <row r="179" spans="1:11" x14ac:dyDescent="0.25">
      <c r="B179" t="str">
        <f>A176</f>
        <v>Soil 2010-113</v>
      </c>
      <c r="C179" t="s">
        <v>319</v>
      </c>
      <c r="F179" t="str">
        <f t="shared" si="123"/>
        <v>Soil 2010-113_MAD</v>
      </c>
      <c r="G179">
        <v>3.04</v>
      </c>
      <c r="H179">
        <v>4.8</v>
      </c>
      <c r="I179">
        <v>3</v>
      </c>
    </row>
    <row r="180" spans="1:11" x14ac:dyDescent="0.25">
      <c r="B180" t="str">
        <f>A177</f>
        <v>Soil 2010-114</v>
      </c>
      <c r="C180" t="s">
        <v>317</v>
      </c>
      <c r="F180" t="str">
        <f t="shared" si="123"/>
        <v>Soil 2010-114_Median</v>
      </c>
      <c r="G180">
        <v>77.5</v>
      </c>
      <c r="H180">
        <v>15.8</v>
      </c>
      <c r="I180">
        <v>5.6</v>
      </c>
    </row>
    <row r="181" spans="1:11" x14ac:dyDescent="0.25">
      <c r="B181" t="str">
        <f>A177</f>
        <v>Soil 2010-114</v>
      </c>
      <c r="C181" t="s">
        <v>319</v>
      </c>
      <c r="F181" t="str">
        <f t="shared" si="123"/>
        <v>Soil 2010-114_MAD</v>
      </c>
      <c r="G181">
        <v>2.7</v>
      </c>
      <c r="H181">
        <v>2.2000000000000002</v>
      </c>
      <c r="I181">
        <v>1.6</v>
      </c>
    </row>
    <row r="182" spans="1:11" x14ac:dyDescent="0.25">
      <c r="B182" t="str">
        <f>A178</f>
        <v>Soil 2010-115</v>
      </c>
      <c r="C182" t="s">
        <v>317</v>
      </c>
      <c r="F182" t="str">
        <f t="shared" si="123"/>
        <v>Soil 2010-115_Median</v>
      </c>
      <c r="G182">
        <v>67.400000000000006</v>
      </c>
      <c r="H182">
        <v>23.8</v>
      </c>
      <c r="I182">
        <v>8.6</v>
      </c>
    </row>
    <row r="183" spans="1:11" x14ac:dyDescent="0.25">
      <c r="B183" t="str">
        <f>A178</f>
        <v>Soil 2010-115</v>
      </c>
      <c r="C183" t="s">
        <v>319</v>
      </c>
      <c r="F183" t="str">
        <f t="shared" si="123"/>
        <v>Soil 2010-115_MAD</v>
      </c>
      <c r="G183">
        <v>2.57</v>
      </c>
      <c r="H183">
        <v>2.25</v>
      </c>
      <c r="I183">
        <v>1.9</v>
      </c>
    </row>
    <row r="186" spans="1:11" x14ac:dyDescent="0.25">
      <c r="F186" t="s">
        <v>215</v>
      </c>
      <c r="G186">
        <v>35</v>
      </c>
      <c r="H186">
        <v>35</v>
      </c>
      <c r="I186">
        <v>35</v>
      </c>
      <c r="K186" t="s">
        <v>1384</v>
      </c>
    </row>
    <row r="187" spans="1:11" x14ac:dyDescent="0.25">
      <c r="A187" s="443" t="s">
        <v>1379</v>
      </c>
      <c r="B187" t="str">
        <f>A187</f>
        <v>Soil 2010-116</v>
      </c>
      <c r="C187" t="s">
        <v>317</v>
      </c>
      <c r="F187" t="str">
        <f>CONCATENATE(B187,"_",C187)</f>
        <v>Soil 2010-116_Median</v>
      </c>
      <c r="G187">
        <v>38.6</v>
      </c>
      <c r="H187">
        <v>22</v>
      </c>
      <c r="I187">
        <v>39.299999999999997</v>
      </c>
    </row>
    <row r="188" spans="1:11" x14ac:dyDescent="0.25">
      <c r="A188" s="443" t="s">
        <v>1380</v>
      </c>
      <c r="B188" t="str">
        <f>A187</f>
        <v>Soil 2010-116</v>
      </c>
      <c r="C188" t="s">
        <v>319</v>
      </c>
      <c r="F188" t="str">
        <f t="shared" ref="F188:F196" si="124">CONCATENATE(B188,"_",C188)</f>
        <v>Soil 2010-116_MAD</v>
      </c>
      <c r="G188">
        <v>2.08</v>
      </c>
      <c r="H188">
        <v>3</v>
      </c>
      <c r="I188">
        <v>1.99</v>
      </c>
    </row>
    <row r="189" spans="1:11" x14ac:dyDescent="0.25">
      <c r="A189" s="443" t="s">
        <v>1381</v>
      </c>
      <c r="B189" t="str">
        <f>A188</f>
        <v>Soil 2010-117</v>
      </c>
      <c r="C189" t="s">
        <v>317</v>
      </c>
      <c r="F189" t="str">
        <f t="shared" si="124"/>
        <v>Soil 2010-117_Median</v>
      </c>
      <c r="G189">
        <v>72.599999999999994</v>
      </c>
      <c r="H189">
        <v>20.100000000000001</v>
      </c>
      <c r="I189">
        <v>6.7</v>
      </c>
    </row>
    <row r="190" spans="1:11" x14ac:dyDescent="0.25">
      <c r="A190" s="443" t="s">
        <v>1382</v>
      </c>
      <c r="B190" t="str">
        <f>A188</f>
        <v>Soil 2010-117</v>
      </c>
      <c r="C190" t="s">
        <v>319</v>
      </c>
      <c r="F190" t="str">
        <f t="shared" si="124"/>
        <v>Soil 2010-117_MAD</v>
      </c>
      <c r="G190">
        <v>2.93</v>
      </c>
      <c r="H190">
        <v>2.48</v>
      </c>
      <c r="I190">
        <v>1.7</v>
      </c>
    </row>
    <row r="191" spans="1:11" x14ac:dyDescent="0.25">
      <c r="A191" s="443" t="s">
        <v>1383</v>
      </c>
      <c r="B191" t="str">
        <f>A189</f>
        <v>Soil 2010-118</v>
      </c>
      <c r="C191" t="s">
        <v>317</v>
      </c>
      <c r="F191" t="str">
        <f t="shared" si="124"/>
        <v>Soil 2010-118_Median</v>
      </c>
      <c r="G191">
        <v>26.2</v>
      </c>
      <c r="H191">
        <v>55.1</v>
      </c>
      <c r="I191">
        <v>17.75</v>
      </c>
    </row>
    <row r="192" spans="1:11" x14ac:dyDescent="0.25">
      <c r="B192" t="str">
        <f>A189</f>
        <v>Soil 2010-118</v>
      </c>
      <c r="C192" t="s">
        <v>319</v>
      </c>
      <c r="F192" t="str">
        <f t="shared" si="124"/>
        <v>Soil 2010-118_MAD</v>
      </c>
      <c r="G192">
        <v>3.04</v>
      </c>
      <c r="H192">
        <v>3.71</v>
      </c>
      <c r="I192">
        <v>4.2699999999999996</v>
      </c>
    </row>
    <row r="193" spans="1:11" x14ac:dyDescent="0.25">
      <c r="B193" t="str">
        <f>A190</f>
        <v>Soil 2010-119</v>
      </c>
      <c r="C193" t="s">
        <v>317</v>
      </c>
      <c r="F193" t="str">
        <f t="shared" si="124"/>
        <v>Soil 2010-119_Median</v>
      </c>
      <c r="G193">
        <v>47</v>
      </c>
      <c r="H193">
        <v>35.5</v>
      </c>
      <c r="I193">
        <v>17.75</v>
      </c>
    </row>
    <row r="194" spans="1:11" x14ac:dyDescent="0.25">
      <c r="B194" t="str">
        <f>A190</f>
        <v>Soil 2010-119</v>
      </c>
      <c r="C194" t="s">
        <v>319</v>
      </c>
      <c r="F194" t="str">
        <f t="shared" si="124"/>
        <v>Soil 2010-119_MAD</v>
      </c>
      <c r="G194">
        <v>3.04</v>
      </c>
      <c r="H194">
        <v>2.9</v>
      </c>
      <c r="I194">
        <v>2.25</v>
      </c>
    </row>
    <row r="195" spans="1:11" x14ac:dyDescent="0.25">
      <c r="B195" t="str">
        <f>A191</f>
        <v>Soil 2010-120</v>
      </c>
      <c r="C195" t="s">
        <v>317</v>
      </c>
      <c r="F195" t="str">
        <f t="shared" si="124"/>
        <v>Soil 2010-120_Median</v>
      </c>
      <c r="G195">
        <v>62</v>
      </c>
      <c r="H195">
        <v>25.6</v>
      </c>
      <c r="I195">
        <v>12.3</v>
      </c>
    </row>
    <row r="196" spans="1:11" x14ac:dyDescent="0.25">
      <c r="B196" t="str">
        <f>A191</f>
        <v>Soil 2010-120</v>
      </c>
      <c r="C196" t="s">
        <v>319</v>
      </c>
      <c r="F196" t="str">
        <f t="shared" si="124"/>
        <v>Soil 2010-120_MAD</v>
      </c>
      <c r="G196">
        <v>3.08</v>
      </c>
      <c r="H196">
        <v>2.8</v>
      </c>
      <c r="I196">
        <v>1.75</v>
      </c>
    </row>
    <row r="199" spans="1:11" x14ac:dyDescent="0.25">
      <c r="F199" t="s">
        <v>215</v>
      </c>
      <c r="G199">
        <v>35</v>
      </c>
      <c r="H199">
        <v>35</v>
      </c>
      <c r="I199">
        <v>35</v>
      </c>
      <c r="K199" t="s">
        <v>1391</v>
      </c>
    </row>
    <row r="200" spans="1:11" x14ac:dyDescent="0.25">
      <c r="A200" s="443" t="s">
        <v>1386</v>
      </c>
      <c r="B200" s="443" t="s">
        <v>1386</v>
      </c>
      <c r="C200" t="s">
        <v>317</v>
      </c>
      <c r="F200" t="str">
        <f>CONCATENATE(B200,"_",C200)</f>
        <v>Soil 2009-101_Median</v>
      </c>
      <c r="G200">
        <v>21.6</v>
      </c>
      <c r="H200">
        <v>59</v>
      </c>
      <c r="I200">
        <v>18</v>
      </c>
    </row>
    <row r="201" spans="1:11" x14ac:dyDescent="0.25">
      <c r="A201" s="443" t="s">
        <v>1386</v>
      </c>
      <c r="B201" s="443" t="s">
        <v>1386</v>
      </c>
      <c r="C201" t="s">
        <v>319</v>
      </c>
      <c r="F201" t="str">
        <f t="shared" ref="F201:F209" si="125">CONCATENATE(B201,"_",C201)</f>
        <v>Soil 2009-101_MAD</v>
      </c>
      <c r="G201">
        <v>5</v>
      </c>
      <c r="H201">
        <v>3.6</v>
      </c>
      <c r="I201">
        <v>3</v>
      </c>
    </row>
    <row r="202" spans="1:11" x14ac:dyDescent="0.25">
      <c r="A202" t="s">
        <v>1387</v>
      </c>
      <c r="B202" t="s">
        <v>1387</v>
      </c>
      <c r="C202" t="s">
        <v>317</v>
      </c>
      <c r="F202" t="str">
        <f t="shared" si="125"/>
        <v>Soil 2009-102_Median</v>
      </c>
      <c r="G202">
        <v>30.4</v>
      </c>
      <c r="H202">
        <v>42.2</v>
      </c>
      <c r="I202">
        <v>28.4</v>
      </c>
    </row>
    <row r="203" spans="1:11" x14ac:dyDescent="0.25">
      <c r="A203" t="s">
        <v>1387</v>
      </c>
      <c r="B203" t="s">
        <v>1387</v>
      </c>
      <c r="C203" t="s">
        <v>319</v>
      </c>
      <c r="F203" t="str">
        <f t="shared" si="125"/>
        <v>Soil 2009-102_MAD</v>
      </c>
      <c r="G203">
        <v>4.4000000000000004</v>
      </c>
      <c r="H203">
        <v>2.58</v>
      </c>
      <c r="I203">
        <v>2.39</v>
      </c>
    </row>
    <row r="204" spans="1:11" x14ac:dyDescent="0.25">
      <c r="A204" t="s">
        <v>1388</v>
      </c>
      <c r="B204" t="s">
        <v>1388</v>
      </c>
      <c r="C204" t="s">
        <v>317</v>
      </c>
      <c r="F204" t="str">
        <f t="shared" si="125"/>
        <v>Soil 2009-103_Median</v>
      </c>
      <c r="G204">
        <v>16.899999999999999</v>
      </c>
      <c r="H204">
        <v>54</v>
      </c>
      <c r="I204">
        <v>28.5</v>
      </c>
    </row>
    <row r="205" spans="1:11" x14ac:dyDescent="0.25">
      <c r="A205" t="s">
        <v>1388</v>
      </c>
      <c r="B205" t="s">
        <v>1388</v>
      </c>
      <c r="C205" t="s">
        <v>319</v>
      </c>
      <c r="F205" t="str">
        <f t="shared" si="125"/>
        <v>Soil 2009-103_MAD</v>
      </c>
      <c r="G205">
        <v>4.1500000000000004</v>
      </c>
      <c r="H205">
        <v>5</v>
      </c>
      <c r="I205">
        <v>3.55</v>
      </c>
    </row>
    <row r="206" spans="1:11" x14ac:dyDescent="0.25">
      <c r="A206" t="s">
        <v>1389</v>
      </c>
      <c r="B206" t="s">
        <v>1389</v>
      </c>
      <c r="C206" t="s">
        <v>317</v>
      </c>
      <c r="F206" t="str">
        <f t="shared" si="125"/>
        <v>Soil 2009-104_Median</v>
      </c>
      <c r="G206">
        <v>71.099999999999994</v>
      </c>
      <c r="H206">
        <v>19.2</v>
      </c>
      <c r="I206">
        <v>10</v>
      </c>
    </row>
    <row r="207" spans="1:11" x14ac:dyDescent="0.25">
      <c r="A207" t="s">
        <v>1389</v>
      </c>
      <c r="B207" t="s">
        <v>1389</v>
      </c>
      <c r="C207" t="s">
        <v>319</v>
      </c>
      <c r="F207" t="str">
        <f t="shared" si="125"/>
        <v>Soil 2009-104_MAD</v>
      </c>
      <c r="G207">
        <v>3.12</v>
      </c>
      <c r="H207">
        <v>1.45</v>
      </c>
      <c r="I207">
        <v>2</v>
      </c>
    </row>
    <row r="208" spans="1:11" x14ac:dyDescent="0.25">
      <c r="A208" t="s">
        <v>1390</v>
      </c>
      <c r="B208" t="s">
        <v>1390</v>
      </c>
      <c r="C208" t="s">
        <v>317</v>
      </c>
      <c r="F208" t="str">
        <f t="shared" si="125"/>
        <v>Soil 2009-105_Median</v>
      </c>
      <c r="G208">
        <v>38.5</v>
      </c>
      <c r="H208">
        <v>38.9</v>
      </c>
      <c r="I208">
        <v>23.5</v>
      </c>
    </row>
    <row r="209" spans="1:11" x14ac:dyDescent="0.25">
      <c r="A209" t="s">
        <v>1390</v>
      </c>
      <c r="B209" t="s">
        <v>1390</v>
      </c>
      <c r="C209" t="s">
        <v>319</v>
      </c>
      <c r="F209" t="str">
        <f t="shared" si="125"/>
        <v>Soil 2009-105_MAD</v>
      </c>
      <c r="G209">
        <v>4.5</v>
      </c>
      <c r="H209">
        <v>3.7</v>
      </c>
      <c r="I209">
        <v>1.92</v>
      </c>
    </row>
    <row r="210" spans="1:11" x14ac:dyDescent="0.25">
      <c r="A210"/>
    </row>
    <row r="212" spans="1:11" x14ac:dyDescent="0.25">
      <c r="F212" t="s">
        <v>215</v>
      </c>
      <c r="G212">
        <v>39</v>
      </c>
      <c r="H212">
        <v>39</v>
      </c>
      <c r="I212">
        <v>38</v>
      </c>
      <c r="K212" t="s">
        <v>1402</v>
      </c>
    </row>
    <row r="213" spans="1:11" x14ac:dyDescent="0.25">
      <c r="B213" t="s">
        <v>1397</v>
      </c>
      <c r="C213" t="s">
        <v>317</v>
      </c>
      <c r="F213" t="str">
        <f>CONCATENATE(B213,"_",C213)</f>
        <v>Soil 2009-106_Median</v>
      </c>
      <c r="G213">
        <v>67</v>
      </c>
      <c r="H213">
        <v>24.8</v>
      </c>
      <c r="I213">
        <v>8.5</v>
      </c>
    </row>
    <row r="214" spans="1:11" x14ac:dyDescent="0.25">
      <c r="A214" s="443" t="s">
        <v>1385</v>
      </c>
      <c r="B214" t="s">
        <v>1397</v>
      </c>
      <c r="C214" t="s">
        <v>319</v>
      </c>
      <c r="F214" t="str">
        <f t="shared" ref="F214:F222" si="126">CONCATENATE(B214,"_",C214)</f>
        <v>Soil 2009-106_MAD</v>
      </c>
      <c r="G214">
        <v>2.68</v>
      </c>
      <c r="H214">
        <v>2.7</v>
      </c>
      <c r="I214">
        <v>1.9</v>
      </c>
    </row>
    <row r="215" spans="1:11" x14ac:dyDescent="0.25">
      <c r="A215" t="s">
        <v>1392</v>
      </c>
      <c r="B215" t="s">
        <v>1398</v>
      </c>
      <c r="C215" t="s">
        <v>317</v>
      </c>
      <c r="F215" t="str">
        <f t="shared" si="126"/>
        <v>Soil 2009-107_Median</v>
      </c>
      <c r="G215">
        <v>21</v>
      </c>
      <c r="H215">
        <v>53.9</v>
      </c>
      <c r="I215">
        <v>22.5</v>
      </c>
    </row>
    <row r="216" spans="1:11" x14ac:dyDescent="0.25">
      <c r="A216" t="s">
        <v>1385</v>
      </c>
      <c r="B216" t="s">
        <v>1398</v>
      </c>
      <c r="C216" t="s">
        <v>319</v>
      </c>
      <c r="F216" t="str">
        <f t="shared" si="126"/>
        <v>Soil 2009-107_MAD</v>
      </c>
      <c r="G216">
        <v>4</v>
      </c>
      <c r="H216">
        <v>4.0999999999999996</v>
      </c>
      <c r="I216">
        <v>4.0999999999999996</v>
      </c>
    </row>
    <row r="217" spans="1:11" x14ac:dyDescent="0.25">
      <c r="A217" t="s">
        <v>1393</v>
      </c>
      <c r="B217" t="s">
        <v>1399</v>
      </c>
      <c r="C217" t="s">
        <v>317</v>
      </c>
      <c r="F217" t="str">
        <f t="shared" si="126"/>
        <v>Soil 2009-108_Median</v>
      </c>
      <c r="G217">
        <v>22</v>
      </c>
      <c r="H217">
        <v>61</v>
      </c>
      <c r="I217">
        <v>17.3</v>
      </c>
    </row>
    <row r="218" spans="1:11" x14ac:dyDescent="0.25">
      <c r="A218" t="s">
        <v>1385</v>
      </c>
      <c r="B218" t="s">
        <v>1399</v>
      </c>
      <c r="C218" t="s">
        <v>319</v>
      </c>
      <c r="F218" t="str">
        <f t="shared" si="126"/>
        <v>Soil 2009-108_MAD</v>
      </c>
      <c r="G218">
        <v>5</v>
      </c>
      <c r="H218">
        <v>7</v>
      </c>
      <c r="I218">
        <v>3.55</v>
      </c>
    </row>
    <row r="219" spans="1:11" x14ac:dyDescent="0.25">
      <c r="A219" t="s">
        <v>1394</v>
      </c>
      <c r="B219" t="s">
        <v>1400</v>
      </c>
      <c r="C219" t="s">
        <v>317</v>
      </c>
      <c r="F219" t="str">
        <f t="shared" si="126"/>
        <v>Soil 2009-109_Median</v>
      </c>
      <c r="G219">
        <v>56.5</v>
      </c>
      <c r="H219">
        <v>36.799999999999997</v>
      </c>
      <c r="I219">
        <v>6.1</v>
      </c>
    </row>
    <row r="220" spans="1:11" x14ac:dyDescent="0.25">
      <c r="A220" t="s">
        <v>1385</v>
      </c>
      <c r="B220" t="s">
        <v>1400</v>
      </c>
      <c r="C220" t="s">
        <v>319</v>
      </c>
      <c r="F220" t="str">
        <f t="shared" si="126"/>
        <v>Soil 2009-109_MAD</v>
      </c>
      <c r="G220">
        <v>4.25</v>
      </c>
      <c r="H220">
        <v>4.75</v>
      </c>
      <c r="I220">
        <v>1.56</v>
      </c>
    </row>
    <row r="221" spans="1:11" x14ac:dyDescent="0.25">
      <c r="A221" t="s">
        <v>1395</v>
      </c>
      <c r="B221" t="s">
        <v>1401</v>
      </c>
      <c r="C221" t="s">
        <v>317</v>
      </c>
      <c r="F221" t="str">
        <f t="shared" si="126"/>
        <v>Soil 2009-110_Median</v>
      </c>
      <c r="G221">
        <v>10</v>
      </c>
      <c r="H221">
        <v>41.1</v>
      </c>
      <c r="I221">
        <v>48</v>
      </c>
    </row>
    <row r="222" spans="1:11" x14ac:dyDescent="0.25">
      <c r="A222" t="s">
        <v>1385</v>
      </c>
      <c r="B222" t="s">
        <v>1401</v>
      </c>
      <c r="C222" t="s">
        <v>319</v>
      </c>
      <c r="F222" t="str">
        <f t="shared" si="126"/>
        <v>Soil 2009-110_MAD</v>
      </c>
      <c r="G222">
        <v>5</v>
      </c>
      <c r="H222">
        <v>6.92</v>
      </c>
      <c r="I222">
        <v>6</v>
      </c>
    </row>
    <row r="223" spans="1:11" x14ac:dyDescent="0.25">
      <c r="A223" t="s">
        <v>1396</v>
      </c>
    </row>
    <row r="225" spans="1:11" x14ac:dyDescent="0.25">
      <c r="F225" t="s">
        <v>215</v>
      </c>
      <c r="G225">
        <v>40</v>
      </c>
      <c r="H225">
        <v>40</v>
      </c>
      <c r="I225">
        <v>40</v>
      </c>
      <c r="K225" t="s">
        <v>1423</v>
      </c>
    </row>
    <row r="226" spans="1:11" x14ac:dyDescent="0.25">
      <c r="C226" t="s">
        <v>317</v>
      </c>
      <c r="F226" t="s">
        <v>1413</v>
      </c>
      <c r="G226">
        <v>78.400000000000006</v>
      </c>
      <c r="H226">
        <v>12.9</v>
      </c>
      <c r="I226">
        <v>8.1999999999999993</v>
      </c>
    </row>
    <row r="227" spans="1:11" x14ac:dyDescent="0.25">
      <c r="A227" s="443" t="s">
        <v>1385</v>
      </c>
      <c r="B227" s="443" t="s">
        <v>1408</v>
      </c>
      <c r="C227" t="s">
        <v>319</v>
      </c>
      <c r="F227" t="s">
        <v>1414</v>
      </c>
      <c r="G227">
        <v>3.13</v>
      </c>
      <c r="H227">
        <v>1.27</v>
      </c>
      <c r="I227">
        <v>1.2</v>
      </c>
    </row>
    <row r="228" spans="1:11" x14ac:dyDescent="0.25">
      <c r="A228" s="443" t="s">
        <v>1385</v>
      </c>
      <c r="B228" t="s">
        <v>1408</v>
      </c>
      <c r="C228" t="s">
        <v>317</v>
      </c>
      <c r="F228" t="s">
        <v>1415</v>
      </c>
      <c r="G228">
        <v>75.2</v>
      </c>
      <c r="H228">
        <v>17.899999999999999</v>
      </c>
      <c r="I228">
        <v>6.2</v>
      </c>
    </row>
    <row r="229" spans="1:11" x14ac:dyDescent="0.25">
      <c r="A229" t="s">
        <v>1403</v>
      </c>
      <c r="B229" t="s">
        <v>1409</v>
      </c>
      <c r="C229" t="s">
        <v>319</v>
      </c>
      <c r="F229" t="s">
        <v>1416</v>
      </c>
      <c r="G229">
        <v>3.01</v>
      </c>
      <c r="H229">
        <v>2.33</v>
      </c>
      <c r="I229">
        <v>1.2</v>
      </c>
    </row>
    <row r="230" spans="1:11" x14ac:dyDescent="0.25">
      <c r="A230" t="s">
        <v>1385</v>
      </c>
      <c r="B230" t="s">
        <v>1409</v>
      </c>
      <c r="C230" t="s">
        <v>317</v>
      </c>
      <c r="F230" t="s">
        <v>1417</v>
      </c>
      <c r="G230">
        <v>66.5</v>
      </c>
      <c r="H230">
        <v>23.6</v>
      </c>
      <c r="I230">
        <v>10</v>
      </c>
    </row>
    <row r="231" spans="1:11" x14ac:dyDescent="0.25">
      <c r="A231" t="s">
        <v>1404</v>
      </c>
      <c r="B231" t="s">
        <v>1410</v>
      </c>
      <c r="C231" t="s">
        <v>319</v>
      </c>
      <c r="F231" t="s">
        <v>1418</v>
      </c>
      <c r="G231">
        <v>2.66</v>
      </c>
      <c r="H231">
        <v>2.85</v>
      </c>
      <c r="I231">
        <v>2.5</v>
      </c>
    </row>
    <row r="232" spans="1:11" x14ac:dyDescent="0.25">
      <c r="A232" t="s">
        <v>1385</v>
      </c>
      <c r="B232" t="s">
        <v>1410</v>
      </c>
      <c r="C232" t="s">
        <v>317</v>
      </c>
      <c r="F232" t="s">
        <v>1419</v>
      </c>
      <c r="G232">
        <v>25.6</v>
      </c>
      <c r="H232">
        <v>58.4</v>
      </c>
      <c r="I232">
        <v>17.2</v>
      </c>
    </row>
    <row r="233" spans="1:11" x14ac:dyDescent="0.25">
      <c r="A233" t="s">
        <v>1405</v>
      </c>
      <c r="B233" t="s">
        <v>1411</v>
      </c>
      <c r="C233" t="s">
        <v>319</v>
      </c>
      <c r="F233" t="s">
        <v>1420</v>
      </c>
      <c r="G233">
        <v>6.62</v>
      </c>
      <c r="H233">
        <v>4.96</v>
      </c>
      <c r="I233">
        <v>3.24</v>
      </c>
    </row>
    <row r="234" spans="1:11" x14ac:dyDescent="0.25">
      <c r="A234" t="s">
        <v>1385</v>
      </c>
      <c r="B234" t="s">
        <v>1411</v>
      </c>
      <c r="C234" t="s">
        <v>317</v>
      </c>
      <c r="F234" t="s">
        <v>1421</v>
      </c>
      <c r="G234">
        <v>73.400000000000006</v>
      </c>
      <c r="H234">
        <v>16</v>
      </c>
      <c r="I234">
        <v>10.3</v>
      </c>
    </row>
    <row r="235" spans="1:11" x14ac:dyDescent="0.25">
      <c r="A235" t="s">
        <v>1406</v>
      </c>
      <c r="B235" t="s">
        <v>1412</v>
      </c>
      <c r="C235" t="s">
        <v>319</v>
      </c>
      <c r="F235" t="s">
        <v>1422</v>
      </c>
      <c r="G235">
        <v>2.93</v>
      </c>
      <c r="H235">
        <v>2.35</v>
      </c>
      <c r="I235">
        <v>1.55</v>
      </c>
    </row>
    <row r="236" spans="1:11" x14ac:dyDescent="0.25">
      <c r="A236" t="s">
        <v>1385</v>
      </c>
      <c r="B236" t="s">
        <v>1412</v>
      </c>
    </row>
    <row r="237" spans="1:11" x14ac:dyDescent="0.25">
      <c r="A237" t="s">
        <v>1407</v>
      </c>
    </row>
    <row r="240" spans="1:11" x14ac:dyDescent="0.25">
      <c r="C240" t="s">
        <v>1385</v>
      </c>
      <c r="F240" t="s">
        <v>215</v>
      </c>
      <c r="G240">
        <v>33</v>
      </c>
      <c r="H240">
        <v>33</v>
      </c>
      <c r="I240">
        <v>34</v>
      </c>
      <c r="K240" t="s">
        <v>1429</v>
      </c>
    </row>
    <row r="241" spans="1:11" x14ac:dyDescent="0.25">
      <c r="B241" t="s">
        <v>1385</v>
      </c>
      <c r="C241" t="s">
        <v>1424</v>
      </c>
      <c r="D241" t="str">
        <f>CONCATENATE(B241," ",C241)</f>
        <v>Soil 2009-116</v>
      </c>
      <c r="E241" t="s">
        <v>317</v>
      </c>
      <c r="F241" t="str">
        <f>CONCATENATE(D241,"_",E241)</f>
        <v>Soil 2009-116_Median</v>
      </c>
      <c r="G241">
        <v>12.2</v>
      </c>
      <c r="H241">
        <v>57.5</v>
      </c>
      <c r="I241">
        <v>31</v>
      </c>
    </row>
    <row r="242" spans="1:11" x14ac:dyDescent="0.25">
      <c r="B242" t="s">
        <v>1424</v>
      </c>
      <c r="C242" t="s">
        <v>1385</v>
      </c>
      <c r="D242" t="str">
        <f>D241</f>
        <v>Soil 2009-116</v>
      </c>
      <c r="E242" t="s">
        <v>319</v>
      </c>
      <c r="F242" t="str">
        <f t="shared" ref="F242:F250" si="127">CONCATENATE(D242,"_",E242)</f>
        <v>Soil 2009-116_MAD</v>
      </c>
      <c r="G242">
        <v>3.13</v>
      </c>
      <c r="H242">
        <v>4.5</v>
      </c>
      <c r="I242">
        <v>2.5499999999999998</v>
      </c>
    </row>
    <row r="243" spans="1:11" x14ac:dyDescent="0.25">
      <c r="B243" t="s">
        <v>1385</v>
      </c>
      <c r="C243" t="s">
        <v>1425</v>
      </c>
      <c r="D243" t="str">
        <f>CONCATENATE(B243," ",C243)</f>
        <v>Soil 2009-117</v>
      </c>
      <c r="E243" t="s">
        <v>317</v>
      </c>
      <c r="F243" t="str">
        <f t="shared" si="127"/>
        <v>Soil 2009-117_Median</v>
      </c>
      <c r="G243">
        <v>75.5</v>
      </c>
      <c r="H243">
        <v>17.3</v>
      </c>
      <c r="I243">
        <v>7.2</v>
      </c>
    </row>
    <row r="244" spans="1:11" x14ac:dyDescent="0.25">
      <c r="B244" t="s">
        <v>1425</v>
      </c>
      <c r="C244" t="s">
        <v>1385</v>
      </c>
      <c r="D244" t="str">
        <f>D243</f>
        <v>Soil 2009-117</v>
      </c>
      <c r="E244" t="s">
        <v>319</v>
      </c>
      <c r="F244" t="str">
        <f t="shared" si="127"/>
        <v>Soil 2009-117_MAD</v>
      </c>
      <c r="G244">
        <v>3.01</v>
      </c>
      <c r="H244">
        <v>2.5</v>
      </c>
      <c r="I244">
        <v>2.15</v>
      </c>
    </row>
    <row r="245" spans="1:11" x14ac:dyDescent="0.25">
      <c r="B245" t="s">
        <v>1385</v>
      </c>
      <c r="C245" t="s">
        <v>1426</v>
      </c>
      <c r="D245" t="str">
        <f>CONCATENATE(B245," ",C245)</f>
        <v>Soil 2009-118</v>
      </c>
      <c r="E245" t="s">
        <v>317</v>
      </c>
      <c r="F245" t="str">
        <f t="shared" si="127"/>
        <v>Soil 2009-118_Median</v>
      </c>
      <c r="G245">
        <v>22</v>
      </c>
      <c r="H245">
        <v>58.6</v>
      </c>
      <c r="I245">
        <v>19.5</v>
      </c>
    </row>
    <row r="246" spans="1:11" x14ac:dyDescent="0.25">
      <c r="B246" t="s">
        <v>1426</v>
      </c>
      <c r="C246" t="s">
        <v>1385</v>
      </c>
      <c r="D246" t="str">
        <f>D245</f>
        <v>Soil 2009-118</v>
      </c>
      <c r="E246" t="s">
        <v>319</v>
      </c>
      <c r="F246" t="str">
        <f t="shared" si="127"/>
        <v>Soil 2009-118_MAD</v>
      </c>
      <c r="G246">
        <v>2.66</v>
      </c>
      <c r="H246">
        <v>3.4</v>
      </c>
      <c r="I246">
        <v>2.75</v>
      </c>
    </row>
    <row r="247" spans="1:11" x14ac:dyDescent="0.25">
      <c r="B247" t="s">
        <v>1385</v>
      </c>
      <c r="C247" t="s">
        <v>1427</v>
      </c>
      <c r="D247" t="str">
        <f>CONCATENATE(B247," ",C247)</f>
        <v>Soil 2009-119</v>
      </c>
      <c r="E247" t="s">
        <v>317</v>
      </c>
      <c r="F247" t="str">
        <f t="shared" si="127"/>
        <v>Soil 2009-119_Median</v>
      </c>
      <c r="G247">
        <v>8</v>
      </c>
      <c r="H247">
        <v>39.799999999999997</v>
      </c>
      <c r="I247">
        <v>50</v>
      </c>
    </row>
    <row r="248" spans="1:11" x14ac:dyDescent="0.25">
      <c r="B248" t="s">
        <v>1427</v>
      </c>
      <c r="C248" t="s">
        <v>1385</v>
      </c>
      <c r="D248" t="str">
        <f>D247</f>
        <v>Soil 2009-119</v>
      </c>
      <c r="E248" t="s">
        <v>319</v>
      </c>
      <c r="F248" t="str">
        <f t="shared" si="127"/>
        <v>Soil 2009-119_MAD</v>
      </c>
      <c r="G248">
        <v>4.8</v>
      </c>
      <c r="H248">
        <v>4.2</v>
      </c>
      <c r="I248">
        <v>3.18</v>
      </c>
    </row>
    <row r="249" spans="1:11" x14ac:dyDescent="0.25">
      <c r="B249" t="s">
        <v>1385</v>
      </c>
      <c r="C249" t="s">
        <v>1428</v>
      </c>
      <c r="D249" t="str">
        <f>CONCATENATE(B249," ",C249)</f>
        <v>Soil 2009-120</v>
      </c>
      <c r="E249" t="s">
        <v>317</v>
      </c>
      <c r="F249" t="str">
        <f t="shared" si="127"/>
        <v>Soil 2009-120_Median</v>
      </c>
      <c r="G249">
        <v>38.4</v>
      </c>
      <c r="H249">
        <v>21.3</v>
      </c>
      <c r="I249">
        <v>39.299999999999997</v>
      </c>
    </row>
    <row r="250" spans="1:11" x14ac:dyDescent="0.25">
      <c r="B250" t="s">
        <v>1428</v>
      </c>
      <c r="D250" t="str">
        <f>D249</f>
        <v>Soil 2009-120</v>
      </c>
      <c r="E250" t="s">
        <v>319</v>
      </c>
      <c r="F250" t="str">
        <f t="shared" si="127"/>
        <v>Soil 2009-120_MAD</v>
      </c>
      <c r="G250">
        <v>2.93</v>
      </c>
      <c r="H250">
        <v>5.27</v>
      </c>
      <c r="I250">
        <v>3.71</v>
      </c>
    </row>
    <row r="253" spans="1:11" x14ac:dyDescent="0.25">
      <c r="C253" t="s">
        <v>1385</v>
      </c>
      <c r="F253" t="s">
        <v>215</v>
      </c>
      <c r="G253">
        <v>39</v>
      </c>
      <c r="H253">
        <v>39</v>
      </c>
      <c r="I253">
        <v>39</v>
      </c>
      <c r="K253" t="s">
        <v>1435</v>
      </c>
    </row>
    <row r="254" spans="1:11" x14ac:dyDescent="0.25">
      <c r="B254" s="443" t="s">
        <v>1385</v>
      </c>
      <c r="C254" t="s">
        <v>1424</v>
      </c>
      <c r="D254" t="str">
        <f>CONCATENATE(B254," ",C254)</f>
        <v>Soil 2009-116</v>
      </c>
      <c r="E254" t="s">
        <v>317</v>
      </c>
      <c r="F254" t="str">
        <f>CONCATENATE(D254,"_",E254)</f>
        <v>Soil 2009-116_Median</v>
      </c>
      <c r="G254">
        <v>79.400000000000006</v>
      </c>
      <c r="H254">
        <v>14</v>
      </c>
      <c r="I254">
        <v>6.3</v>
      </c>
    </row>
    <row r="255" spans="1:11" x14ac:dyDescent="0.25">
      <c r="A255" s="443" t="s">
        <v>1385</v>
      </c>
      <c r="B255" t="s">
        <v>1430</v>
      </c>
      <c r="C255" t="s">
        <v>1385</v>
      </c>
      <c r="D255" t="str">
        <f>D254</f>
        <v>Soil 2009-116</v>
      </c>
      <c r="E255" t="s">
        <v>319</v>
      </c>
      <c r="F255" t="str">
        <f t="shared" ref="F255:F263" si="128">CONCATENATE(D255,"_",E255)</f>
        <v>Soil 2009-116_MAD</v>
      </c>
      <c r="G255">
        <v>2.2999999999999998</v>
      </c>
      <c r="H255">
        <v>1.3</v>
      </c>
      <c r="I255">
        <v>1.2</v>
      </c>
    </row>
    <row r="256" spans="1:11" x14ac:dyDescent="0.25">
      <c r="A256" t="s">
        <v>1430</v>
      </c>
      <c r="B256" t="s">
        <v>1385</v>
      </c>
      <c r="C256" t="s">
        <v>1425</v>
      </c>
      <c r="D256" t="str">
        <f>CONCATENATE(B256," ",C256)</f>
        <v>Soil 2009-117</v>
      </c>
      <c r="E256" t="s">
        <v>317</v>
      </c>
      <c r="F256" t="str">
        <f t="shared" si="128"/>
        <v>Soil 2009-117_Median</v>
      </c>
      <c r="G256">
        <v>26</v>
      </c>
      <c r="H256">
        <v>40</v>
      </c>
      <c r="I256">
        <v>31</v>
      </c>
    </row>
    <row r="257" spans="1:11" x14ac:dyDescent="0.25">
      <c r="A257" t="s">
        <v>1385</v>
      </c>
      <c r="B257" t="s">
        <v>1431</v>
      </c>
      <c r="C257" t="s">
        <v>1385</v>
      </c>
      <c r="D257" t="str">
        <f>D256</f>
        <v>Soil 2009-117</v>
      </c>
      <c r="E257" t="s">
        <v>319</v>
      </c>
      <c r="F257" t="str">
        <f t="shared" si="128"/>
        <v>Soil 2009-117_MAD</v>
      </c>
      <c r="G257">
        <v>3.72</v>
      </c>
      <c r="H257">
        <v>3</v>
      </c>
      <c r="I257">
        <v>2.4700000000000002</v>
      </c>
    </row>
    <row r="258" spans="1:11" x14ac:dyDescent="0.25">
      <c r="A258" t="s">
        <v>1431</v>
      </c>
      <c r="B258" t="s">
        <v>1385</v>
      </c>
      <c r="C258" t="s">
        <v>1426</v>
      </c>
      <c r="D258" t="str">
        <f>CONCATENATE(B258," ",C258)</f>
        <v>Soil 2009-118</v>
      </c>
      <c r="E258" t="s">
        <v>317</v>
      </c>
      <c r="F258" t="str">
        <f t="shared" si="128"/>
        <v>Soil 2009-118_Median</v>
      </c>
      <c r="G258">
        <v>86</v>
      </c>
      <c r="H258">
        <v>8</v>
      </c>
      <c r="I258">
        <v>6</v>
      </c>
    </row>
    <row r="259" spans="1:11" x14ac:dyDescent="0.25">
      <c r="A259" t="s">
        <v>1385</v>
      </c>
      <c r="B259" t="s">
        <v>1432</v>
      </c>
      <c r="C259" t="s">
        <v>1385</v>
      </c>
      <c r="D259" t="str">
        <f>D258</f>
        <v>Soil 2009-118</v>
      </c>
      <c r="E259" t="s">
        <v>319</v>
      </c>
      <c r="F259" t="str">
        <f t="shared" si="128"/>
        <v>Soil 2009-118_MAD</v>
      </c>
      <c r="G259">
        <v>2.25</v>
      </c>
      <c r="H259">
        <v>1.3</v>
      </c>
      <c r="I259">
        <v>1.7</v>
      </c>
    </row>
    <row r="260" spans="1:11" x14ac:dyDescent="0.25">
      <c r="A260" t="s">
        <v>1432</v>
      </c>
      <c r="B260" t="s">
        <v>1385</v>
      </c>
      <c r="C260" t="s">
        <v>1427</v>
      </c>
      <c r="D260" t="str">
        <f>CONCATENATE(B260," ",C260)</f>
        <v>Soil 2009-119</v>
      </c>
      <c r="E260" t="s">
        <v>317</v>
      </c>
      <c r="F260" t="str">
        <f t="shared" si="128"/>
        <v>Soil 2009-119_Median</v>
      </c>
      <c r="G260">
        <v>58</v>
      </c>
      <c r="H260">
        <v>30</v>
      </c>
      <c r="I260">
        <v>11.9</v>
      </c>
    </row>
    <row r="261" spans="1:11" x14ac:dyDescent="0.25">
      <c r="A261" t="s">
        <v>1385</v>
      </c>
      <c r="B261" t="s">
        <v>1433</v>
      </c>
      <c r="C261" t="s">
        <v>1385</v>
      </c>
      <c r="D261" t="str">
        <f>D260</f>
        <v>Soil 2009-119</v>
      </c>
      <c r="E261" t="s">
        <v>319</v>
      </c>
      <c r="F261" t="str">
        <f t="shared" si="128"/>
        <v>Soil 2009-119_MAD</v>
      </c>
      <c r="G261">
        <v>2.78</v>
      </c>
      <c r="H261">
        <v>2.5</v>
      </c>
      <c r="I261">
        <v>1.9</v>
      </c>
    </row>
    <row r="262" spans="1:11" x14ac:dyDescent="0.25">
      <c r="A262" t="s">
        <v>1433</v>
      </c>
      <c r="B262" t="s">
        <v>1385</v>
      </c>
      <c r="C262" t="s">
        <v>1428</v>
      </c>
      <c r="D262" t="str">
        <f>CONCATENATE(B262," ",C262)</f>
        <v>Soil 2009-120</v>
      </c>
      <c r="E262" t="s">
        <v>317</v>
      </c>
      <c r="F262" t="str">
        <f t="shared" si="128"/>
        <v>Soil 2009-120_Median</v>
      </c>
      <c r="G262">
        <v>13</v>
      </c>
      <c r="H262">
        <v>55.4</v>
      </c>
      <c r="I262">
        <v>31</v>
      </c>
    </row>
    <row r="263" spans="1:11" x14ac:dyDescent="0.25">
      <c r="A263" t="s">
        <v>1385</v>
      </c>
      <c r="B263" t="s">
        <v>1434</v>
      </c>
      <c r="D263" t="str">
        <f>D262</f>
        <v>Soil 2009-120</v>
      </c>
      <c r="E263" t="s">
        <v>319</v>
      </c>
      <c r="F263" t="str">
        <f t="shared" si="128"/>
        <v>Soil 2009-120_MAD</v>
      </c>
      <c r="G263">
        <v>4</v>
      </c>
      <c r="H263">
        <v>7.2</v>
      </c>
      <c r="I263">
        <v>4.8499999999999996</v>
      </c>
    </row>
    <row r="264" spans="1:11" x14ac:dyDescent="0.25">
      <c r="A264" t="s">
        <v>1434</v>
      </c>
    </row>
    <row r="269" spans="1:11" x14ac:dyDescent="0.25">
      <c r="B269" s="443" t="s">
        <v>1385</v>
      </c>
      <c r="F269" t="s">
        <v>215</v>
      </c>
      <c r="G269">
        <v>36</v>
      </c>
      <c r="H269">
        <v>36</v>
      </c>
      <c r="I269">
        <v>36</v>
      </c>
      <c r="K269" t="s">
        <v>1441</v>
      </c>
    </row>
    <row r="270" spans="1:11" x14ac:dyDescent="0.25">
      <c r="A270" s="443" t="s">
        <v>1385</v>
      </c>
      <c r="B270" t="s">
        <v>1436</v>
      </c>
      <c r="C270" t="str">
        <f>CONCATENATE(A270," ", B270)</f>
        <v>Soil 2007-111</v>
      </c>
      <c r="D270" t="s">
        <v>317</v>
      </c>
      <c r="F270" t="str">
        <f t="shared" ref="F270:F279" si="129">CONCATENATE(C270,"_",D270)</f>
        <v>Soil 2007-111_Median</v>
      </c>
      <c r="G270">
        <v>71.900000000000006</v>
      </c>
      <c r="H270">
        <v>17.7</v>
      </c>
      <c r="I270">
        <v>11.3</v>
      </c>
    </row>
    <row r="271" spans="1:11" x14ac:dyDescent="0.25">
      <c r="A271" t="s">
        <v>1436</v>
      </c>
      <c r="B271" t="s">
        <v>1385</v>
      </c>
      <c r="C271" t="str">
        <f>C270</f>
        <v>Soil 2007-111</v>
      </c>
      <c r="D271" t="s">
        <v>319</v>
      </c>
      <c r="F271" t="str">
        <f t="shared" si="129"/>
        <v>Soil 2007-111_MAD</v>
      </c>
      <c r="G271">
        <v>2.87</v>
      </c>
      <c r="H271">
        <v>3.42</v>
      </c>
      <c r="I271">
        <v>2.65</v>
      </c>
    </row>
    <row r="272" spans="1:11" x14ac:dyDescent="0.25">
      <c r="A272" t="s">
        <v>1385</v>
      </c>
      <c r="B272" t="s">
        <v>1437</v>
      </c>
      <c r="C272" t="str">
        <f>CONCATENATE(A272," ", B272)</f>
        <v>Soil 2007-112</v>
      </c>
      <c r="D272" t="s">
        <v>317</v>
      </c>
      <c r="F272" t="str">
        <f t="shared" si="129"/>
        <v>Soil 2007-112_Median</v>
      </c>
      <c r="G272">
        <v>19.7</v>
      </c>
      <c r="H272">
        <v>56.5</v>
      </c>
      <c r="I272">
        <v>23.4</v>
      </c>
    </row>
    <row r="273" spans="1:11" x14ac:dyDescent="0.25">
      <c r="A273" t="s">
        <v>1437</v>
      </c>
      <c r="B273" t="s">
        <v>1385</v>
      </c>
      <c r="C273" t="str">
        <f>C272</f>
        <v>Soil 2007-112</v>
      </c>
      <c r="D273" t="s">
        <v>319</v>
      </c>
      <c r="F273" t="str">
        <f t="shared" si="129"/>
        <v>Soil 2007-112_MAD</v>
      </c>
      <c r="G273">
        <v>3.3</v>
      </c>
      <c r="H273">
        <v>4.82</v>
      </c>
      <c r="I273">
        <v>3.4</v>
      </c>
    </row>
    <row r="274" spans="1:11" x14ac:dyDescent="0.25">
      <c r="A274" t="s">
        <v>1385</v>
      </c>
      <c r="B274" t="s">
        <v>1438</v>
      </c>
      <c r="C274" t="str">
        <f>CONCATENATE(A274," ", B274)</f>
        <v>Soil 2007-113</v>
      </c>
      <c r="D274" t="s">
        <v>317</v>
      </c>
      <c r="F274" t="str">
        <f t="shared" si="129"/>
        <v>Soil 2007-113_Median</v>
      </c>
      <c r="G274">
        <v>19</v>
      </c>
      <c r="H274">
        <v>57</v>
      </c>
      <c r="I274">
        <v>23.6</v>
      </c>
    </row>
    <row r="275" spans="1:11" x14ac:dyDescent="0.25">
      <c r="A275" t="s">
        <v>1438</v>
      </c>
      <c r="B275" t="s">
        <v>1385</v>
      </c>
      <c r="C275" t="str">
        <f>C274</f>
        <v>Soil 2007-113</v>
      </c>
      <c r="D275" t="s">
        <v>319</v>
      </c>
      <c r="F275" t="str">
        <f t="shared" si="129"/>
        <v>Soil 2007-113_MAD</v>
      </c>
      <c r="G275">
        <v>2.4500000000000002</v>
      </c>
      <c r="H275">
        <v>6.9</v>
      </c>
      <c r="I275">
        <v>3.29</v>
      </c>
    </row>
    <row r="276" spans="1:11" x14ac:dyDescent="0.25">
      <c r="A276" t="s">
        <v>1385</v>
      </c>
      <c r="B276" t="s">
        <v>1439</v>
      </c>
      <c r="C276" t="str">
        <f>CONCATENATE(A276," ", B276)</f>
        <v>Soil 2007-114</v>
      </c>
      <c r="D276" t="s">
        <v>317</v>
      </c>
      <c r="F276" t="str">
        <f t="shared" si="129"/>
        <v>Soil 2007-114_Median</v>
      </c>
      <c r="G276">
        <v>79</v>
      </c>
      <c r="H276">
        <v>14</v>
      </c>
      <c r="I276">
        <v>6.8</v>
      </c>
    </row>
    <row r="277" spans="1:11" x14ac:dyDescent="0.25">
      <c r="A277" t="s">
        <v>1439</v>
      </c>
      <c r="B277" t="s">
        <v>1385</v>
      </c>
      <c r="C277" t="str">
        <f>C276</f>
        <v>Soil 2007-114</v>
      </c>
      <c r="D277" t="s">
        <v>319</v>
      </c>
      <c r="F277" t="str">
        <f t="shared" si="129"/>
        <v>Soil 2007-114_MAD</v>
      </c>
      <c r="G277">
        <v>3.16</v>
      </c>
      <c r="H277">
        <v>1.72</v>
      </c>
      <c r="I277">
        <v>1.88</v>
      </c>
    </row>
    <row r="278" spans="1:11" x14ac:dyDescent="0.25">
      <c r="A278" t="s">
        <v>1385</v>
      </c>
      <c r="B278" t="s">
        <v>1440</v>
      </c>
      <c r="C278" t="str">
        <f>CONCATENATE(A278," ", B278)</f>
        <v>Soil 2007-115</v>
      </c>
      <c r="D278" t="s">
        <v>317</v>
      </c>
      <c r="F278" t="str">
        <f t="shared" si="129"/>
        <v>Soil 2007-115_Median</v>
      </c>
      <c r="G278">
        <v>95.9</v>
      </c>
      <c r="H278">
        <v>2.2000000000000002</v>
      </c>
      <c r="I278">
        <v>2</v>
      </c>
    </row>
    <row r="279" spans="1:11" x14ac:dyDescent="0.25">
      <c r="A279" t="s">
        <v>1440</v>
      </c>
      <c r="C279" t="str">
        <f>C278</f>
        <v>Soil 2007-115</v>
      </c>
      <c r="D279" t="s">
        <v>319</v>
      </c>
      <c r="F279" t="str">
        <f t="shared" si="129"/>
        <v>Soil 2007-115_MAD</v>
      </c>
      <c r="G279">
        <v>1.35</v>
      </c>
      <c r="H279">
        <v>1.27</v>
      </c>
      <c r="I279">
        <v>1.48</v>
      </c>
    </row>
    <row r="284" spans="1:11" x14ac:dyDescent="0.25">
      <c r="B284" s="443" t="s">
        <v>1385</v>
      </c>
      <c r="F284" t="s">
        <v>215</v>
      </c>
      <c r="G284">
        <v>44</v>
      </c>
      <c r="H284">
        <v>44</v>
      </c>
      <c r="I284">
        <v>44</v>
      </c>
    </row>
    <row r="285" spans="1:11" x14ac:dyDescent="0.25">
      <c r="A285" s="443" t="s">
        <v>1385</v>
      </c>
      <c r="B285" t="s">
        <v>1442</v>
      </c>
      <c r="C285" t="str">
        <f>CONCATENATE(A285," ", B285)</f>
        <v>Soil 2007-106</v>
      </c>
      <c r="D285" t="s">
        <v>317</v>
      </c>
      <c r="F285" t="str">
        <f t="shared" ref="F285:F294" si="130">CONCATENATE(C285,"_",D285)</f>
        <v>Soil 2007-106_Median</v>
      </c>
      <c r="G285">
        <v>60.6</v>
      </c>
      <c r="H285">
        <v>32</v>
      </c>
      <c r="I285">
        <v>7.9</v>
      </c>
      <c r="K285" t="s">
        <v>1447</v>
      </c>
    </row>
    <row r="286" spans="1:11" x14ac:dyDescent="0.25">
      <c r="A286" t="s">
        <v>1442</v>
      </c>
      <c r="B286" t="s">
        <v>1385</v>
      </c>
      <c r="C286" t="str">
        <f>C285</f>
        <v>Soil 2007-106</v>
      </c>
      <c r="D286" t="s">
        <v>319</v>
      </c>
      <c r="F286" t="str">
        <f t="shared" si="130"/>
        <v>Soil 2007-106_MAD</v>
      </c>
      <c r="G286">
        <v>2.6</v>
      </c>
      <c r="H286">
        <v>2.9</v>
      </c>
      <c r="I286">
        <v>1.9</v>
      </c>
    </row>
    <row r="287" spans="1:11" x14ac:dyDescent="0.25">
      <c r="A287" t="s">
        <v>1385</v>
      </c>
      <c r="B287" t="s">
        <v>1443</v>
      </c>
      <c r="C287" t="str">
        <f>CONCATENATE(A287," ", B287)</f>
        <v>Soil 2007-107</v>
      </c>
      <c r="D287" t="s">
        <v>317</v>
      </c>
      <c r="F287" t="str">
        <f t="shared" si="130"/>
        <v>Soil 2007-107_Median</v>
      </c>
      <c r="G287">
        <v>86</v>
      </c>
      <c r="H287">
        <v>8</v>
      </c>
      <c r="I287">
        <v>5.3</v>
      </c>
    </row>
    <row r="288" spans="1:11" x14ac:dyDescent="0.25">
      <c r="A288" t="s">
        <v>1443</v>
      </c>
      <c r="B288" t="s">
        <v>1385</v>
      </c>
      <c r="C288" t="str">
        <f>C287</f>
        <v>Soil 2007-107</v>
      </c>
      <c r="D288" t="s">
        <v>319</v>
      </c>
      <c r="F288" t="str">
        <f t="shared" si="130"/>
        <v>Soil 2007-107_MAD</v>
      </c>
      <c r="G288">
        <v>2</v>
      </c>
      <c r="H288">
        <v>1.9</v>
      </c>
      <c r="I288">
        <v>1.7</v>
      </c>
    </row>
    <row r="289" spans="1:11" x14ac:dyDescent="0.25">
      <c r="A289" t="s">
        <v>1385</v>
      </c>
      <c r="B289" t="s">
        <v>1444</v>
      </c>
      <c r="C289" t="str">
        <f>CONCATENATE(A289," ", B289)</f>
        <v>Soil 2007-108</v>
      </c>
      <c r="D289" t="s">
        <v>317</v>
      </c>
      <c r="F289" t="str">
        <f t="shared" si="130"/>
        <v>Soil 2007-108_Median</v>
      </c>
      <c r="G289">
        <v>80.2</v>
      </c>
      <c r="H289">
        <v>14</v>
      </c>
      <c r="I289">
        <v>6.6</v>
      </c>
    </row>
    <row r="290" spans="1:11" x14ac:dyDescent="0.25">
      <c r="A290" t="s">
        <v>1444</v>
      </c>
      <c r="B290" t="s">
        <v>1385</v>
      </c>
      <c r="C290" t="str">
        <f>C289</f>
        <v>Soil 2007-108</v>
      </c>
      <c r="D290" t="s">
        <v>319</v>
      </c>
      <c r="F290" t="str">
        <f t="shared" si="130"/>
        <v>Soil 2007-108_MAD</v>
      </c>
      <c r="G290">
        <v>1.8</v>
      </c>
      <c r="H290">
        <v>2</v>
      </c>
      <c r="I290">
        <v>1.6</v>
      </c>
    </row>
    <row r="291" spans="1:11" x14ac:dyDescent="0.25">
      <c r="A291" t="s">
        <v>1385</v>
      </c>
      <c r="B291" t="s">
        <v>1445</v>
      </c>
      <c r="C291" t="str">
        <f>CONCATENATE(A291," ", B291)</f>
        <v>Soil 2007-109</v>
      </c>
      <c r="D291" t="s">
        <v>317</v>
      </c>
      <c r="F291" t="str">
        <f t="shared" si="130"/>
        <v>Soil 2007-109_Median</v>
      </c>
      <c r="G291">
        <v>26</v>
      </c>
      <c r="H291">
        <v>49</v>
      </c>
      <c r="I291">
        <v>25</v>
      </c>
    </row>
    <row r="292" spans="1:11" x14ac:dyDescent="0.25">
      <c r="A292" t="s">
        <v>1445</v>
      </c>
      <c r="B292" t="s">
        <v>1385</v>
      </c>
      <c r="C292" t="str">
        <f>C291</f>
        <v>Soil 2007-109</v>
      </c>
      <c r="D292" t="s">
        <v>319</v>
      </c>
      <c r="F292" t="str">
        <f t="shared" si="130"/>
        <v>Soil 2007-109_MAD</v>
      </c>
      <c r="G292">
        <v>3.2</v>
      </c>
      <c r="H292">
        <v>4.3</v>
      </c>
      <c r="I292">
        <v>4</v>
      </c>
    </row>
    <row r="293" spans="1:11" x14ac:dyDescent="0.25">
      <c r="A293" t="s">
        <v>1385</v>
      </c>
      <c r="B293" t="s">
        <v>1446</v>
      </c>
      <c r="C293" t="str">
        <f>CONCATENATE(A293," ", B293)</f>
        <v>Soil 2007-110</v>
      </c>
      <c r="D293" t="s">
        <v>317</v>
      </c>
      <c r="F293" t="str">
        <f t="shared" si="130"/>
        <v>Soil 2007-110_Median</v>
      </c>
      <c r="G293">
        <v>33</v>
      </c>
      <c r="H293">
        <v>44.7</v>
      </c>
      <c r="I293">
        <v>21</v>
      </c>
    </row>
    <row r="294" spans="1:11" x14ac:dyDescent="0.25">
      <c r="A294" t="s">
        <v>1446</v>
      </c>
      <c r="C294" t="str">
        <f>C293</f>
        <v>Soil 2007-110</v>
      </c>
      <c r="D294" t="s">
        <v>319</v>
      </c>
      <c r="F294" t="str">
        <f t="shared" si="130"/>
        <v>Soil 2007-110_MAD</v>
      </c>
      <c r="G294">
        <v>3.3</v>
      </c>
      <c r="H294">
        <v>4.3</v>
      </c>
      <c r="I294">
        <v>3.6</v>
      </c>
    </row>
    <row r="298" spans="1:11" x14ac:dyDescent="0.25">
      <c r="B298" s="443" t="s">
        <v>1385</v>
      </c>
      <c r="F298" t="s">
        <v>215</v>
      </c>
      <c r="G298">
        <v>45</v>
      </c>
      <c r="H298">
        <v>45</v>
      </c>
      <c r="I298">
        <v>45</v>
      </c>
      <c r="K298" t="s">
        <v>1453</v>
      </c>
    </row>
    <row r="299" spans="1:11" x14ac:dyDescent="0.25">
      <c r="A299" s="443" t="s">
        <v>1385</v>
      </c>
      <c r="B299" t="s">
        <v>1448</v>
      </c>
      <c r="C299" t="str">
        <f>CONCATENATE(A299," ", B299)</f>
        <v>Soil 2007-101</v>
      </c>
      <c r="D299" t="s">
        <v>317</v>
      </c>
      <c r="F299" t="str">
        <f t="shared" ref="F299:F308" si="131">CONCATENATE(C299,"_",D299)</f>
        <v>Soil 2007-101_Median</v>
      </c>
      <c r="G299">
        <v>80</v>
      </c>
      <c r="H299">
        <v>15</v>
      </c>
      <c r="I299">
        <v>6</v>
      </c>
    </row>
    <row r="300" spans="1:11" x14ac:dyDescent="0.25">
      <c r="A300" t="s">
        <v>1448</v>
      </c>
      <c r="B300" t="s">
        <v>1385</v>
      </c>
      <c r="C300" t="str">
        <f>C299</f>
        <v>Soil 2007-101</v>
      </c>
      <c r="D300" t="s">
        <v>319</v>
      </c>
      <c r="F300" t="str">
        <f t="shared" si="131"/>
        <v>Soil 2007-101_MAD</v>
      </c>
      <c r="G300">
        <v>2</v>
      </c>
      <c r="H300">
        <v>2.1</v>
      </c>
      <c r="I300">
        <v>2</v>
      </c>
    </row>
    <row r="301" spans="1:11" x14ac:dyDescent="0.25">
      <c r="A301" t="s">
        <v>1385</v>
      </c>
      <c r="B301" t="s">
        <v>1449</v>
      </c>
      <c r="C301" t="str">
        <f>CONCATENATE(A301," ", B301)</f>
        <v>Soil 2007-102</v>
      </c>
      <c r="D301" t="s">
        <v>317</v>
      </c>
      <c r="F301" t="str">
        <f t="shared" si="131"/>
        <v>Soil 2007-102_Median</v>
      </c>
      <c r="G301">
        <v>18</v>
      </c>
      <c r="H301">
        <v>57</v>
      </c>
      <c r="I301">
        <v>25.5</v>
      </c>
    </row>
    <row r="302" spans="1:11" x14ac:dyDescent="0.25">
      <c r="A302" t="s">
        <v>1449</v>
      </c>
      <c r="B302" t="s">
        <v>1385</v>
      </c>
      <c r="C302" t="str">
        <f>C301</f>
        <v>Soil 2007-102</v>
      </c>
      <c r="D302" t="s">
        <v>319</v>
      </c>
      <c r="F302" t="str">
        <f t="shared" si="131"/>
        <v>Soil 2007-102_MAD</v>
      </c>
      <c r="G302">
        <v>3.4</v>
      </c>
      <c r="H302">
        <v>5.43</v>
      </c>
      <c r="I302">
        <v>3.5</v>
      </c>
    </row>
    <row r="303" spans="1:11" x14ac:dyDescent="0.25">
      <c r="A303" t="s">
        <v>1385</v>
      </c>
      <c r="B303" t="s">
        <v>1450</v>
      </c>
      <c r="C303" t="str">
        <f>CONCATENATE(A303," ", B303)</f>
        <v>Soil 2007-103</v>
      </c>
      <c r="D303" t="s">
        <v>317</v>
      </c>
      <c r="F303" t="str">
        <f t="shared" si="131"/>
        <v>Soil 2007-103_Median</v>
      </c>
      <c r="G303">
        <v>32.200000000000003</v>
      </c>
      <c r="H303">
        <v>53.2</v>
      </c>
      <c r="I303">
        <v>14</v>
      </c>
    </row>
    <row r="304" spans="1:11" x14ac:dyDescent="0.25">
      <c r="A304" t="s">
        <v>1450</v>
      </c>
      <c r="B304" t="s">
        <v>1385</v>
      </c>
      <c r="C304" t="str">
        <f>C303</f>
        <v>Soil 2007-103</v>
      </c>
      <c r="D304" t="s">
        <v>319</v>
      </c>
      <c r="F304" t="str">
        <f t="shared" si="131"/>
        <v>Soil 2007-103_MAD</v>
      </c>
      <c r="G304">
        <v>2.2000000000000002</v>
      </c>
      <c r="H304">
        <v>2.61</v>
      </c>
      <c r="I304">
        <v>2.09</v>
      </c>
    </row>
    <row r="305" spans="1:11" x14ac:dyDescent="0.25">
      <c r="A305" t="s">
        <v>1385</v>
      </c>
      <c r="B305" t="s">
        <v>1451</v>
      </c>
      <c r="C305" t="str">
        <f>CONCATENATE(A305," ", B305)</f>
        <v>Soil 2007-104</v>
      </c>
      <c r="D305" t="s">
        <v>317</v>
      </c>
      <c r="F305" t="str">
        <f t="shared" si="131"/>
        <v>Soil 2007-104_Median</v>
      </c>
      <c r="G305">
        <v>24</v>
      </c>
      <c r="H305">
        <v>55</v>
      </c>
      <c r="I305">
        <v>21</v>
      </c>
    </row>
    <row r="306" spans="1:11" x14ac:dyDescent="0.25">
      <c r="A306" t="s">
        <v>1451</v>
      </c>
      <c r="B306" t="s">
        <v>1385</v>
      </c>
      <c r="C306" t="str">
        <f>C305</f>
        <v>Soil 2007-104</v>
      </c>
      <c r="D306" t="s">
        <v>319</v>
      </c>
      <c r="F306" t="str">
        <f t="shared" si="131"/>
        <v>Soil 2007-104_MAD</v>
      </c>
      <c r="G306">
        <v>3.1</v>
      </c>
      <c r="H306">
        <v>4.51</v>
      </c>
      <c r="I306">
        <v>4</v>
      </c>
    </row>
    <row r="307" spans="1:11" x14ac:dyDescent="0.25">
      <c r="A307" t="s">
        <v>1385</v>
      </c>
      <c r="B307" t="s">
        <v>1452</v>
      </c>
      <c r="C307" t="str">
        <f>CONCATENATE(A307," ", B307)</f>
        <v>Soil 2007-105</v>
      </c>
      <c r="D307" t="s">
        <v>317</v>
      </c>
      <c r="F307" t="str">
        <f t="shared" si="131"/>
        <v>Soil 2007-105_Median</v>
      </c>
      <c r="G307">
        <v>18</v>
      </c>
      <c r="H307">
        <v>56.1</v>
      </c>
      <c r="I307">
        <v>24.9</v>
      </c>
    </row>
    <row r="308" spans="1:11" x14ac:dyDescent="0.25">
      <c r="A308" t="s">
        <v>1452</v>
      </c>
      <c r="C308" t="str">
        <f>C307</f>
        <v>Soil 2007-105</v>
      </c>
      <c r="D308" t="s">
        <v>319</v>
      </c>
      <c r="F308" t="str">
        <f t="shared" si="131"/>
        <v>Soil 2007-105_MAD</v>
      </c>
      <c r="G308">
        <v>3.61</v>
      </c>
      <c r="H308">
        <v>3.1</v>
      </c>
      <c r="I308">
        <v>3.6</v>
      </c>
    </row>
    <row r="313" spans="1:11" x14ac:dyDescent="0.25">
      <c r="A313"/>
      <c r="B313" t="s">
        <v>1385</v>
      </c>
      <c r="F313" t="s">
        <v>215</v>
      </c>
      <c r="G313">
        <v>49</v>
      </c>
      <c r="H313">
        <v>49</v>
      </c>
      <c r="I313">
        <v>49</v>
      </c>
      <c r="K313" t="s">
        <v>1459</v>
      </c>
    </row>
    <row r="314" spans="1:11" x14ac:dyDescent="0.25">
      <c r="A314" t="s">
        <v>1385</v>
      </c>
      <c r="B314" t="s">
        <v>1454</v>
      </c>
      <c r="C314" t="str">
        <f>CONCATENATE(A314," ", B314)</f>
        <v>Soil 2006-116</v>
      </c>
      <c r="D314" t="s">
        <v>317</v>
      </c>
      <c r="F314" t="str">
        <f t="shared" ref="F314:F323" si="132">CONCATENATE(C314,"_",D314)</f>
        <v>Soil 2006-116_Median</v>
      </c>
      <c r="G314">
        <v>25</v>
      </c>
      <c r="H314">
        <v>58</v>
      </c>
      <c r="I314">
        <v>17.600000000000001</v>
      </c>
    </row>
    <row r="315" spans="1:11" x14ac:dyDescent="0.25">
      <c r="A315" t="s">
        <v>1454</v>
      </c>
      <c r="B315" t="s">
        <v>1385</v>
      </c>
      <c r="C315" t="str">
        <f>C314</f>
        <v>Soil 2006-116</v>
      </c>
      <c r="D315" t="s">
        <v>319</v>
      </c>
      <c r="F315" t="str">
        <f t="shared" si="132"/>
        <v>Soil 2006-116_MAD</v>
      </c>
      <c r="G315">
        <v>3.78</v>
      </c>
      <c r="H315">
        <v>4.12</v>
      </c>
      <c r="I315">
        <v>2.91</v>
      </c>
    </row>
    <row r="316" spans="1:11" x14ac:dyDescent="0.25">
      <c r="A316" t="s">
        <v>1385</v>
      </c>
      <c r="B316" t="s">
        <v>1455</v>
      </c>
      <c r="C316" t="str">
        <f>CONCATENATE(A316," ", B316)</f>
        <v>Soil 2006-117</v>
      </c>
      <c r="D316" t="s">
        <v>317</v>
      </c>
      <c r="F316" t="str">
        <f t="shared" si="132"/>
        <v>Soil 2006-117_Median</v>
      </c>
      <c r="G316">
        <v>20.8</v>
      </c>
      <c r="H316">
        <v>55.8</v>
      </c>
      <c r="I316">
        <v>23</v>
      </c>
    </row>
    <row r="317" spans="1:11" x14ac:dyDescent="0.25">
      <c r="A317" t="s">
        <v>1455</v>
      </c>
      <c r="B317" t="s">
        <v>1385</v>
      </c>
      <c r="C317" t="str">
        <f>C316</f>
        <v>Soil 2006-117</v>
      </c>
      <c r="D317" t="s">
        <v>319</v>
      </c>
      <c r="F317" t="str">
        <f t="shared" si="132"/>
        <v>Soil 2006-117_MAD</v>
      </c>
      <c r="G317">
        <v>3.46</v>
      </c>
      <c r="H317">
        <v>4.0999999999999996</v>
      </c>
      <c r="I317">
        <v>1.85</v>
      </c>
    </row>
    <row r="318" spans="1:11" x14ac:dyDescent="0.25">
      <c r="A318" t="s">
        <v>1385</v>
      </c>
      <c r="B318" t="s">
        <v>1456</v>
      </c>
      <c r="C318" t="str">
        <f>CONCATENATE(A318," ", B318)</f>
        <v>Soil 2006-118</v>
      </c>
      <c r="D318" t="s">
        <v>317</v>
      </c>
      <c r="F318" t="str">
        <f t="shared" si="132"/>
        <v>Soil 2006-118_Median</v>
      </c>
      <c r="G318">
        <v>60</v>
      </c>
      <c r="H318">
        <v>33.1</v>
      </c>
      <c r="I318">
        <v>7.2</v>
      </c>
    </row>
    <row r="319" spans="1:11" x14ac:dyDescent="0.25">
      <c r="A319" t="s">
        <v>1456</v>
      </c>
      <c r="B319" t="s">
        <v>1385</v>
      </c>
      <c r="C319" t="str">
        <f>C318</f>
        <v>Soil 2006-118</v>
      </c>
      <c r="D319" t="s">
        <v>319</v>
      </c>
      <c r="F319" t="str">
        <f t="shared" si="132"/>
        <v>Soil 2006-118_MAD</v>
      </c>
      <c r="G319">
        <v>3</v>
      </c>
      <c r="H319">
        <v>3.08</v>
      </c>
      <c r="I319">
        <v>1.53</v>
      </c>
    </row>
    <row r="320" spans="1:11" x14ac:dyDescent="0.25">
      <c r="A320" t="s">
        <v>1385</v>
      </c>
      <c r="B320" t="s">
        <v>1457</v>
      </c>
      <c r="C320" t="str">
        <f>CONCATENATE(A320," ", B320)</f>
        <v>Soil 2006-119</v>
      </c>
      <c r="D320" t="s">
        <v>317</v>
      </c>
      <c r="F320" t="str">
        <f t="shared" si="132"/>
        <v>Soil 2006-119_Median</v>
      </c>
      <c r="G320">
        <v>18.899999999999999</v>
      </c>
      <c r="H320">
        <v>56.8</v>
      </c>
      <c r="I320">
        <v>24.9</v>
      </c>
    </row>
    <row r="321" spans="1:9" x14ac:dyDescent="0.25">
      <c r="A321" t="s">
        <v>1457</v>
      </c>
      <c r="B321" t="s">
        <v>1385</v>
      </c>
      <c r="C321" t="str">
        <f>C320</f>
        <v>Soil 2006-119</v>
      </c>
      <c r="D321" t="s">
        <v>319</v>
      </c>
      <c r="F321" t="str">
        <f t="shared" si="132"/>
        <v>Soil 2006-119_MAD</v>
      </c>
      <c r="G321">
        <v>3.56</v>
      </c>
      <c r="H321">
        <v>4.75</v>
      </c>
      <c r="I321">
        <v>3.1</v>
      </c>
    </row>
    <row r="322" spans="1:9" x14ac:dyDescent="0.25">
      <c r="A322" t="s">
        <v>1385</v>
      </c>
      <c r="B322" t="s">
        <v>1458</v>
      </c>
      <c r="C322" t="str">
        <f>CONCATENATE(A322," ", B322)</f>
        <v>Soil 2006-120</v>
      </c>
      <c r="D322" t="s">
        <v>317</v>
      </c>
      <c r="F322" t="str">
        <f t="shared" si="132"/>
        <v>Soil 2006-120_Median</v>
      </c>
      <c r="G322">
        <v>33</v>
      </c>
      <c r="H322">
        <v>45.9</v>
      </c>
      <c r="I322">
        <v>21</v>
      </c>
    </row>
    <row r="323" spans="1:9" x14ac:dyDescent="0.25">
      <c r="A323" t="s">
        <v>1458</v>
      </c>
      <c r="C323" t="str">
        <f>C322</f>
        <v>Soil 2006-120</v>
      </c>
      <c r="D323" t="s">
        <v>319</v>
      </c>
      <c r="F323" t="str">
        <f t="shared" si="132"/>
        <v>Soil 2006-120_MAD</v>
      </c>
      <c r="G323">
        <v>3.05</v>
      </c>
      <c r="H323">
        <v>4.03</v>
      </c>
      <c r="I323">
        <v>2.6</v>
      </c>
    </row>
    <row r="327" spans="1:9" x14ac:dyDescent="0.25">
      <c r="B327" s="443" t="s">
        <v>1385</v>
      </c>
      <c r="F327" t="s">
        <v>215</v>
      </c>
      <c r="G327">
        <v>50</v>
      </c>
      <c r="H327">
        <v>50</v>
      </c>
      <c r="I327">
        <v>50</v>
      </c>
    </row>
    <row r="328" spans="1:9" x14ac:dyDescent="0.25">
      <c r="A328" s="443" t="s">
        <v>1385</v>
      </c>
      <c r="B328" t="s">
        <v>1460</v>
      </c>
      <c r="C328" t="str">
        <f>CONCATENATE(A328," ", B328)</f>
        <v>Soil 2005-101</v>
      </c>
      <c r="D328" t="s">
        <v>317</v>
      </c>
      <c r="F328" t="str">
        <f t="shared" ref="F328:F337" si="133">CONCATENATE(C328,"_",D328)</f>
        <v>Soil 2005-101_Median</v>
      </c>
      <c r="G328">
        <v>16</v>
      </c>
      <c r="H328">
        <v>57.5</v>
      </c>
      <c r="I328">
        <v>25</v>
      </c>
    </row>
    <row r="329" spans="1:9" x14ac:dyDescent="0.25">
      <c r="A329" t="s">
        <v>1460</v>
      </c>
      <c r="B329" s="443" t="s">
        <v>1385</v>
      </c>
      <c r="C329" t="str">
        <f>C328</f>
        <v>Soil 2005-101</v>
      </c>
      <c r="D329" t="s">
        <v>319</v>
      </c>
      <c r="F329" t="str">
        <f t="shared" si="133"/>
        <v>Soil 2005-101_MAD</v>
      </c>
      <c r="G329">
        <v>6</v>
      </c>
      <c r="H329">
        <v>6.4</v>
      </c>
      <c r="I329">
        <v>4.4000000000000004</v>
      </c>
    </row>
    <row r="330" spans="1:9" x14ac:dyDescent="0.25">
      <c r="A330" s="443" t="s">
        <v>1385</v>
      </c>
      <c r="B330" t="s">
        <v>1461</v>
      </c>
      <c r="C330" t="str">
        <f>CONCATENATE(A330," ", B330)</f>
        <v>Soil 2005-102</v>
      </c>
      <c r="D330" t="s">
        <v>317</v>
      </c>
      <c r="F330" t="str">
        <f t="shared" si="133"/>
        <v>Soil 2005-102_Median</v>
      </c>
      <c r="G330">
        <v>35.1</v>
      </c>
      <c r="H330">
        <v>49.8</v>
      </c>
      <c r="I330">
        <v>15</v>
      </c>
    </row>
    <row r="331" spans="1:9" x14ac:dyDescent="0.25">
      <c r="A331" t="s">
        <v>1461</v>
      </c>
      <c r="B331" t="s">
        <v>1385</v>
      </c>
      <c r="C331" t="str">
        <f>C330</f>
        <v>Soil 2005-102</v>
      </c>
      <c r="D331" t="s">
        <v>319</v>
      </c>
      <c r="F331" t="str">
        <f t="shared" si="133"/>
        <v>Soil 2005-102_MAD</v>
      </c>
      <c r="G331">
        <v>5.0999999999999996</v>
      </c>
      <c r="H331">
        <v>3.7</v>
      </c>
      <c r="I331">
        <v>3</v>
      </c>
    </row>
    <row r="332" spans="1:9" x14ac:dyDescent="0.25">
      <c r="A332" t="s">
        <v>1385</v>
      </c>
      <c r="B332" t="s">
        <v>1462</v>
      </c>
      <c r="C332" t="str">
        <f>CONCATENATE(A332," ", B332)</f>
        <v>Soil 2005-103</v>
      </c>
      <c r="D332" t="s">
        <v>317</v>
      </c>
      <c r="F332" t="str">
        <f t="shared" si="133"/>
        <v>Soil 2005-103_Median</v>
      </c>
      <c r="G332">
        <v>56</v>
      </c>
      <c r="H332">
        <v>30.2</v>
      </c>
      <c r="I332">
        <v>14.1</v>
      </c>
    </row>
    <row r="333" spans="1:9" x14ac:dyDescent="0.25">
      <c r="A333" t="s">
        <v>1462</v>
      </c>
      <c r="B333" t="s">
        <v>1385</v>
      </c>
      <c r="C333" t="str">
        <f>C332</f>
        <v>Soil 2005-103</v>
      </c>
      <c r="D333" t="s">
        <v>319</v>
      </c>
      <c r="F333" t="str">
        <f t="shared" si="133"/>
        <v>Soil 2005-103_MAD</v>
      </c>
      <c r="G333">
        <v>3.1</v>
      </c>
      <c r="H333">
        <v>3.1</v>
      </c>
      <c r="I333">
        <v>2.1</v>
      </c>
    </row>
    <row r="334" spans="1:9" x14ac:dyDescent="0.25">
      <c r="A334" t="s">
        <v>1385</v>
      </c>
      <c r="B334" t="s">
        <v>1463</v>
      </c>
      <c r="C334" t="str">
        <f>CONCATENATE(A334," ", B334)</f>
        <v>Soil 2005-104</v>
      </c>
      <c r="D334" t="s">
        <v>317</v>
      </c>
      <c r="F334" t="str">
        <f t="shared" si="133"/>
        <v>Soil 2005-104_Median</v>
      </c>
      <c r="G334">
        <v>94.6</v>
      </c>
      <c r="H334">
        <v>2.4</v>
      </c>
      <c r="I334">
        <v>2.4</v>
      </c>
    </row>
    <row r="335" spans="1:9" x14ac:dyDescent="0.25">
      <c r="A335" t="s">
        <v>1463</v>
      </c>
      <c r="B335" t="s">
        <v>1385</v>
      </c>
      <c r="C335" t="str">
        <f>C334</f>
        <v>Soil 2005-104</v>
      </c>
      <c r="D335" t="s">
        <v>319</v>
      </c>
      <c r="F335" t="str">
        <f t="shared" si="133"/>
        <v>Soil 2005-104_MAD</v>
      </c>
      <c r="G335">
        <v>2.4</v>
      </c>
      <c r="H335">
        <v>1.4</v>
      </c>
      <c r="I335">
        <v>0.9</v>
      </c>
    </row>
    <row r="336" spans="1:9" x14ac:dyDescent="0.25">
      <c r="A336" t="s">
        <v>1385</v>
      </c>
      <c r="B336" t="s">
        <v>1464</v>
      </c>
      <c r="C336" t="str">
        <f>CONCATENATE(A336," ", B336)</f>
        <v>Soil 2005-105</v>
      </c>
      <c r="D336" t="s">
        <v>317</v>
      </c>
      <c r="F336" t="str">
        <f t="shared" si="133"/>
        <v>Soil 2005-105_Median</v>
      </c>
      <c r="G336">
        <v>65</v>
      </c>
      <c r="H336">
        <v>26</v>
      </c>
      <c r="I336">
        <v>9.3000000000000007</v>
      </c>
    </row>
    <row r="337" spans="1:9" x14ac:dyDescent="0.25">
      <c r="A337" t="s">
        <v>1464</v>
      </c>
      <c r="C337" t="str">
        <f>C336</f>
        <v>Soil 2005-105</v>
      </c>
      <c r="D337" t="s">
        <v>319</v>
      </c>
      <c r="F337" t="str">
        <f t="shared" si="133"/>
        <v>Soil 2005-105_MAD</v>
      </c>
      <c r="G337">
        <v>4</v>
      </c>
      <c r="H337">
        <v>2.9</v>
      </c>
      <c r="I337">
        <v>1.7</v>
      </c>
    </row>
    <row r="341" spans="1:9" x14ac:dyDescent="0.25">
      <c r="B341" s="443" t="s">
        <v>1385</v>
      </c>
      <c r="F341" t="s">
        <v>215</v>
      </c>
      <c r="G341">
        <v>41</v>
      </c>
      <c r="H341">
        <v>41</v>
      </c>
      <c r="I341">
        <v>41</v>
      </c>
    </row>
    <row r="342" spans="1:9" x14ac:dyDescent="0.25">
      <c r="A342" s="443" t="s">
        <v>1385</v>
      </c>
      <c r="B342" t="s">
        <v>1465</v>
      </c>
      <c r="C342" t="str">
        <f>CONCATENATE(A342," ", B342)</f>
        <v>Soil 2004-111</v>
      </c>
      <c r="D342" t="s">
        <v>317</v>
      </c>
      <c r="F342" t="str">
        <f t="shared" ref="F342:F351" si="134">CONCATENATE(C342,"_",D342)</f>
        <v>Soil 2004-111_Median</v>
      </c>
      <c r="G342">
        <v>75</v>
      </c>
      <c r="H342">
        <v>9.4</v>
      </c>
      <c r="I342">
        <v>16</v>
      </c>
    </row>
    <row r="343" spans="1:9" x14ac:dyDescent="0.25">
      <c r="A343" t="s">
        <v>1465</v>
      </c>
      <c r="B343" t="s">
        <v>1385</v>
      </c>
      <c r="C343" t="str">
        <f>C342</f>
        <v>Soil 2004-111</v>
      </c>
      <c r="D343" t="s">
        <v>319</v>
      </c>
      <c r="F343" t="str">
        <f t="shared" si="134"/>
        <v>Soil 2004-111_MAD</v>
      </c>
      <c r="G343">
        <v>1.6</v>
      </c>
      <c r="H343">
        <v>1.8</v>
      </c>
      <c r="I343">
        <v>2</v>
      </c>
    </row>
    <row r="344" spans="1:9" x14ac:dyDescent="0.25">
      <c r="A344" t="s">
        <v>1385</v>
      </c>
      <c r="B344" t="s">
        <v>1466</v>
      </c>
      <c r="C344" t="str">
        <f>CONCATENATE(A344," ", B344)</f>
        <v>Soil 2004-112</v>
      </c>
      <c r="D344" t="s">
        <v>317</v>
      </c>
      <c r="F344" t="str">
        <f t="shared" si="134"/>
        <v>Soil 2004-112_Median</v>
      </c>
      <c r="G344">
        <v>21.2</v>
      </c>
      <c r="H344">
        <v>57.7</v>
      </c>
      <c r="I344">
        <v>18</v>
      </c>
    </row>
    <row r="345" spans="1:9" x14ac:dyDescent="0.25">
      <c r="A345" t="s">
        <v>1466</v>
      </c>
      <c r="B345" t="s">
        <v>1385</v>
      </c>
      <c r="C345" t="str">
        <f>C344</f>
        <v>Soil 2004-112</v>
      </c>
      <c r="D345" t="s">
        <v>319</v>
      </c>
      <c r="F345" t="str">
        <f t="shared" si="134"/>
        <v>Soil 2004-112_MAD</v>
      </c>
      <c r="G345">
        <v>4</v>
      </c>
      <c r="H345">
        <v>6.1</v>
      </c>
      <c r="I345">
        <v>2.1</v>
      </c>
    </row>
    <row r="346" spans="1:9" x14ac:dyDescent="0.25">
      <c r="A346" t="s">
        <v>1385</v>
      </c>
      <c r="B346" t="s">
        <v>1467</v>
      </c>
      <c r="C346" t="str">
        <f>CONCATENATE(A346," ", B346)</f>
        <v>Soil 2004-113</v>
      </c>
      <c r="D346" t="s">
        <v>317</v>
      </c>
      <c r="F346" t="str">
        <f t="shared" si="134"/>
        <v>Soil 2004-113_Median</v>
      </c>
      <c r="G346">
        <v>87.6</v>
      </c>
      <c r="H346">
        <v>7.5</v>
      </c>
      <c r="I346">
        <v>5</v>
      </c>
    </row>
    <row r="347" spans="1:9" x14ac:dyDescent="0.25">
      <c r="A347" t="s">
        <v>1467</v>
      </c>
      <c r="B347" t="s">
        <v>1385</v>
      </c>
      <c r="C347" t="str">
        <f>C346</f>
        <v>Soil 2004-113</v>
      </c>
      <c r="D347" t="s">
        <v>319</v>
      </c>
      <c r="F347" t="str">
        <f t="shared" si="134"/>
        <v>Soil 2004-113_MAD</v>
      </c>
      <c r="G347">
        <v>2.4</v>
      </c>
      <c r="H347">
        <v>1.6</v>
      </c>
      <c r="I347">
        <v>2</v>
      </c>
    </row>
    <row r="348" spans="1:9" x14ac:dyDescent="0.25">
      <c r="A348" t="s">
        <v>1385</v>
      </c>
      <c r="B348" t="s">
        <v>1468</v>
      </c>
      <c r="C348" t="str">
        <f>CONCATENATE(A348," ", B348)</f>
        <v>Soil 2004-114</v>
      </c>
      <c r="D348" t="s">
        <v>317</v>
      </c>
      <c r="F348" t="str">
        <f t="shared" si="134"/>
        <v>Soil 2004-114_Median</v>
      </c>
      <c r="G348">
        <v>20</v>
      </c>
      <c r="H348">
        <v>55</v>
      </c>
      <c r="I348">
        <v>26</v>
      </c>
    </row>
    <row r="349" spans="1:9" x14ac:dyDescent="0.25">
      <c r="A349" t="s">
        <v>1468</v>
      </c>
      <c r="B349" t="s">
        <v>1385</v>
      </c>
      <c r="C349" t="str">
        <f>C348</f>
        <v>Soil 2004-114</v>
      </c>
      <c r="D349" t="s">
        <v>319</v>
      </c>
      <c r="F349" t="str">
        <f t="shared" si="134"/>
        <v>Soil 2004-114_MAD</v>
      </c>
      <c r="G349">
        <v>4.4000000000000004</v>
      </c>
      <c r="H349">
        <v>5.3</v>
      </c>
      <c r="I349">
        <v>2.4</v>
      </c>
    </row>
    <row r="350" spans="1:9" x14ac:dyDescent="0.25">
      <c r="A350" t="s">
        <v>1385</v>
      </c>
      <c r="B350" t="s">
        <v>1469</v>
      </c>
      <c r="C350" t="str">
        <f>CONCATENATE(A350," ", B350)</f>
        <v>Soil 2004-115</v>
      </c>
      <c r="D350" t="s">
        <v>317</v>
      </c>
      <c r="F350" t="str">
        <f t="shared" si="134"/>
        <v>Soil 2004-115_Median</v>
      </c>
      <c r="G350">
        <v>71</v>
      </c>
      <c r="H350">
        <v>18.2</v>
      </c>
      <c r="I350">
        <v>10.6</v>
      </c>
    </row>
    <row r="351" spans="1:9" x14ac:dyDescent="0.25">
      <c r="A351" t="s">
        <v>1469</v>
      </c>
      <c r="C351" t="str">
        <f>C350</f>
        <v>Soil 2004-115</v>
      </c>
      <c r="D351" t="s">
        <v>319</v>
      </c>
      <c r="F351" t="str">
        <f t="shared" si="134"/>
        <v>Soil 2004-115_MAD</v>
      </c>
      <c r="G351">
        <v>2</v>
      </c>
      <c r="H351">
        <v>2.2999999999999998</v>
      </c>
      <c r="I351">
        <v>2.2000000000000002</v>
      </c>
    </row>
    <row r="356" spans="1:9" x14ac:dyDescent="0.25">
      <c r="B356" s="443" t="s">
        <v>1385</v>
      </c>
      <c r="F356" t="s">
        <v>215</v>
      </c>
      <c r="G356">
        <v>43</v>
      </c>
      <c r="H356">
        <v>43</v>
      </c>
      <c r="I356">
        <v>43</v>
      </c>
    </row>
    <row r="357" spans="1:9" x14ac:dyDescent="0.25">
      <c r="A357" s="443" t="s">
        <v>1385</v>
      </c>
      <c r="B357" t="s">
        <v>1470</v>
      </c>
      <c r="C357" t="str">
        <f>CONCATENATE(A357," ", B357)</f>
        <v>Soil 2004-101</v>
      </c>
      <c r="D357" t="s">
        <v>317</v>
      </c>
      <c r="F357" t="str">
        <f t="shared" ref="F357:F366" si="135">CONCATENATE(C357,"_",D357)</f>
        <v>Soil 2004-101_Median</v>
      </c>
      <c r="G357">
        <v>12.5</v>
      </c>
      <c r="H357">
        <v>40</v>
      </c>
      <c r="I357">
        <v>46.8</v>
      </c>
    </row>
    <row r="358" spans="1:9" x14ac:dyDescent="0.25">
      <c r="A358" t="s">
        <v>1470</v>
      </c>
      <c r="B358" t="s">
        <v>1385</v>
      </c>
      <c r="C358" t="str">
        <f>C357</f>
        <v>Soil 2004-101</v>
      </c>
      <c r="D358" t="s">
        <v>319</v>
      </c>
      <c r="F358" t="str">
        <f t="shared" si="135"/>
        <v>Soil 2004-101_MAD</v>
      </c>
      <c r="G358">
        <v>3.5</v>
      </c>
      <c r="H358">
        <v>4</v>
      </c>
      <c r="I358">
        <v>4.3</v>
      </c>
    </row>
    <row r="359" spans="1:9" x14ac:dyDescent="0.25">
      <c r="A359" t="s">
        <v>1385</v>
      </c>
      <c r="B359" t="s">
        <v>1471</v>
      </c>
      <c r="C359" t="str">
        <f>CONCATENATE(A359," ", B359)</f>
        <v>Soil 2004-102</v>
      </c>
      <c r="D359" t="s">
        <v>317</v>
      </c>
      <c r="F359" t="str">
        <f t="shared" si="135"/>
        <v>Soil 2004-102_Median</v>
      </c>
      <c r="G359">
        <v>31.2</v>
      </c>
      <c r="H359">
        <v>42</v>
      </c>
      <c r="I359">
        <v>27</v>
      </c>
    </row>
    <row r="360" spans="1:9" x14ac:dyDescent="0.25">
      <c r="A360" t="s">
        <v>1471</v>
      </c>
      <c r="B360" t="s">
        <v>1385</v>
      </c>
      <c r="C360" t="str">
        <f>C359</f>
        <v>Soil 2004-102</v>
      </c>
      <c r="D360" t="s">
        <v>319</v>
      </c>
      <c r="F360" t="str">
        <f t="shared" si="135"/>
        <v>Soil 2004-102_MAD</v>
      </c>
      <c r="G360">
        <v>3</v>
      </c>
      <c r="H360">
        <v>5</v>
      </c>
      <c r="I360">
        <v>6</v>
      </c>
    </row>
    <row r="361" spans="1:9" x14ac:dyDescent="0.25">
      <c r="A361" t="s">
        <v>1385</v>
      </c>
      <c r="B361" t="s">
        <v>1472</v>
      </c>
      <c r="C361" t="str">
        <f>CONCATENATE(A361," ", B361)</f>
        <v>Soil 2004-103</v>
      </c>
      <c r="D361" t="s">
        <v>317</v>
      </c>
      <c r="F361" t="str">
        <f t="shared" si="135"/>
        <v>Soil 2004-103_Median</v>
      </c>
      <c r="G361">
        <v>26.6</v>
      </c>
      <c r="H361">
        <v>46</v>
      </c>
      <c r="I361">
        <v>28</v>
      </c>
    </row>
    <row r="362" spans="1:9" x14ac:dyDescent="0.25">
      <c r="A362" t="s">
        <v>1472</v>
      </c>
      <c r="B362" t="s">
        <v>1385</v>
      </c>
      <c r="C362" t="str">
        <f>C361</f>
        <v>Soil 2004-103</v>
      </c>
      <c r="D362" t="s">
        <v>319</v>
      </c>
      <c r="F362" t="str">
        <f t="shared" si="135"/>
        <v>Soil 2004-103_MAD</v>
      </c>
      <c r="G362">
        <v>3.4</v>
      </c>
      <c r="H362">
        <v>4</v>
      </c>
      <c r="I362">
        <v>3</v>
      </c>
    </row>
    <row r="363" spans="1:9" x14ac:dyDescent="0.25">
      <c r="A363" t="s">
        <v>1385</v>
      </c>
      <c r="B363" t="s">
        <v>1473</v>
      </c>
      <c r="C363" t="str">
        <f>CONCATENATE(A363," ", B363)</f>
        <v>Soil 2004-104</v>
      </c>
      <c r="D363" t="s">
        <v>317</v>
      </c>
      <c r="F363" t="str">
        <f t="shared" si="135"/>
        <v>Soil 2004-104_Median</v>
      </c>
      <c r="G363">
        <v>36.700000000000003</v>
      </c>
      <c r="H363">
        <v>34.9</v>
      </c>
      <c r="I363">
        <v>28</v>
      </c>
    </row>
    <row r="364" spans="1:9" x14ac:dyDescent="0.25">
      <c r="A364" t="s">
        <v>1473</v>
      </c>
      <c r="B364" t="s">
        <v>1385</v>
      </c>
      <c r="C364" t="str">
        <f>C363</f>
        <v>Soil 2004-104</v>
      </c>
      <c r="D364" t="s">
        <v>319</v>
      </c>
      <c r="F364" t="str">
        <f t="shared" si="135"/>
        <v>Soil 2004-104_MAD</v>
      </c>
      <c r="G364">
        <v>2.7</v>
      </c>
      <c r="H364">
        <v>3.1</v>
      </c>
      <c r="I364">
        <v>3.6</v>
      </c>
    </row>
    <row r="365" spans="1:9" x14ac:dyDescent="0.25">
      <c r="A365" t="s">
        <v>1385</v>
      </c>
      <c r="B365" t="s">
        <v>1474</v>
      </c>
      <c r="C365" t="str">
        <f>CONCATENATE(A365," ", B365)</f>
        <v>Soil 2004-105</v>
      </c>
      <c r="D365" t="s">
        <v>317</v>
      </c>
      <c r="F365" t="str">
        <f t="shared" si="135"/>
        <v>Soil 2004-105_Median</v>
      </c>
      <c r="G365">
        <v>19.100000000000001</v>
      </c>
      <c r="H365">
        <v>57</v>
      </c>
      <c r="I365">
        <v>25.6</v>
      </c>
    </row>
    <row r="366" spans="1:9" x14ac:dyDescent="0.25">
      <c r="A366" t="s">
        <v>1474</v>
      </c>
      <c r="C366" t="str">
        <f>C365</f>
        <v>Soil 2004-105</v>
      </c>
      <c r="D366" t="s">
        <v>319</v>
      </c>
      <c r="F366" t="str">
        <f t="shared" si="135"/>
        <v>Soil 2004-105_MAD</v>
      </c>
      <c r="G366">
        <v>4.4000000000000004</v>
      </c>
      <c r="H366">
        <v>4.2</v>
      </c>
      <c r="I366">
        <v>2.6</v>
      </c>
    </row>
    <row r="371" spans="1:11" x14ac:dyDescent="0.25">
      <c r="B371" s="443" t="s">
        <v>1385</v>
      </c>
      <c r="F371" t="s">
        <v>215</v>
      </c>
      <c r="G371">
        <v>40</v>
      </c>
      <c r="H371">
        <v>40</v>
      </c>
      <c r="I371">
        <v>40</v>
      </c>
      <c r="K371" t="s">
        <v>1480</v>
      </c>
    </row>
    <row r="372" spans="1:11" x14ac:dyDescent="0.25">
      <c r="A372" s="443" t="s">
        <v>1385</v>
      </c>
      <c r="B372" t="s">
        <v>1475</v>
      </c>
      <c r="C372" t="str">
        <f>CONCATENATE(A372," ", B372)</f>
        <v>Soil 2003-116</v>
      </c>
      <c r="D372" t="s">
        <v>317</v>
      </c>
      <c r="F372" t="str">
        <f t="shared" ref="F372:F381" si="136">CONCATENATE(C372,"_",D372)</f>
        <v>Soil 2003-116_Median</v>
      </c>
      <c r="G372">
        <v>34.5</v>
      </c>
      <c r="H372">
        <v>54.7</v>
      </c>
      <c r="I372">
        <v>10</v>
      </c>
    </row>
    <row r="373" spans="1:11" x14ac:dyDescent="0.25">
      <c r="A373" t="s">
        <v>1475</v>
      </c>
      <c r="B373" t="s">
        <v>1385</v>
      </c>
      <c r="C373" t="str">
        <f>C372</f>
        <v>Soil 2003-116</v>
      </c>
      <c r="D373" t="s">
        <v>319</v>
      </c>
      <c r="F373" t="str">
        <f t="shared" si="136"/>
        <v>Soil 2003-116_MAD</v>
      </c>
      <c r="G373">
        <v>3.5</v>
      </c>
      <c r="H373">
        <v>4.3</v>
      </c>
      <c r="I373">
        <v>2.4</v>
      </c>
    </row>
    <row r="374" spans="1:11" x14ac:dyDescent="0.25">
      <c r="A374" t="s">
        <v>1385</v>
      </c>
      <c r="B374" t="s">
        <v>1476</v>
      </c>
      <c r="C374" t="str">
        <f>CONCATENATE(A374," ", B374)</f>
        <v>Soil 2003-117</v>
      </c>
      <c r="D374" t="s">
        <v>317</v>
      </c>
      <c r="F374" t="str">
        <f t="shared" si="136"/>
        <v>Soil 2003-117_Median</v>
      </c>
      <c r="G374">
        <v>29.4</v>
      </c>
      <c r="H374">
        <v>49.7</v>
      </c>
      <c r="I374">
        <v>25.4</v>
      </c>
    </row>
    <row r="375" spans="1:11" x14ac:dyDescent="0.25">
      <c r="A375" t="s">
        <v>1476</v>
      </c>
      <c r="B375" t="s">
        <v>1385</v>
      </c>
      <c r="C375" t="str">
        <f>C374</f>
        <v>Soil 2003-117</v>
      </c>
      <c r="D375" t="s">
        <v>319</v>
      </c>
      <c r="F375" t="str">
        <f t="shared" si="136"/>
        <v>Soil 2003-117_MAD</v>
      </c>
      <c r="G375">
        <v>3.5</v>
      </c>
      <c r="H375">
        <v>4.3</v>
      </c>
      <c r="I375">
        <v>2.4</v>
      </c>
    </row>
    <row r="376" spans="1:11" x14ac:dyDescent="0.25">
      <c r="A376" t="s">
        <v>1385</v>
      </c>
      <c r="B376" t="s">
        <v>1477</v>
      </c>
      <c r="C376" t="str">
        <f>CONCATENATE(A376," ", B376)</f>
        <v>Soil 2003-118</v>
      </c>
      <c r="D376" t="s">
        <v>317</v>
      </c>
      <c r="F376" t="str">
        <f t="shared" si="136"/>
        <v>Soil 2003-118_Median</v>
      </c>
      <c r="G376">
        <v>10.5</v>
      </c>
      <c r="H376">
        <v>66</v>
      </c>
      <c r="I376">
        <v>22.3</v>
      </c>
    </row>
    <row r="377" spans="1:11" x14ac:dyDescent="0.25">
      <c r="A377" t="s">
        <v>1477</v>
      </c>
      <c r="B377" t="s">
        <v>1385</v>
      </c>
      <c r="C377" t="str">
        <f>C376</f>
        <v>Soil 2003-118</v>
      </c>
      <c r="D377" t="s">
        <v>319</v>
      </c>
      <c r="F377" t="str">
        <f t="shared" si="136"/>
        <v>Soil 2003-118_MAD</v>
      </c>
      <c r="G377">
        <v>2.1</v>
      </c>
      <c r="H377">
        <v>4</v>
      </c>
      <c r="I377">
        <v>3.5</v>
      </c>
    </row>
    <row r="378" spans="1:11" x14ac:dyDescent="0.25">
      <c r="A378" t="s">
        <v>1385</v>
      </c>
      <c r="B378" t="s">
        <v>1478</v>
      </c>
      <c r="C378" t="str">
        <f>CONCATENATE(A378," ", B378)</f>
        <v>Soil 2003-119</v>
      </c>
      <c r="D378" t="s">
        <v>317</v>
      </c>
      <c r="F378" t="str">
        <f t="shared" si="136"/>
        <v>Soil 2003-119_Median</v>
      </c>
      <c r="G378">
        <v>7.4</v>
      </c>
      <c r="H378">
        <v>19</v>
      </c>
      <c r="I378">
        <v>7</v>
      </c>
    </row>
    <row r="379" spans="1:11" x14ac:dyDescent="0.25">
      <c r="A379" t="s">
        <v>1478</v>
      </c>
      <c r="B379" t="s">
        <v>1385</v>
      </c>
      <c r="C379" t="str">
        <f>C378</f>
        <v>Soil 2003-119</v>
      </c>
      <c r="D379" t="s">
        <v>319</v>
      </c>
      <c r="F379" t="str">
        <f t="shared" si="136"/>
        <v>Soil 2003-119_MAD</v>
      </c>
      <c r="G379">
        <v>1.7</v>
      </c>
      <c r="H379">
        <v>1</v>
      </c>
      <c r="I379">
        <v>1.8</v>
      </c>
    </row>
    <row r="380" spans="1:11" x14ac:dyDescent="0.25">
      <c r="A380" t="s">
        <v>1385</v>
      </c>
      <c r="B380" t="s">
        <v>1479</v>
      </c>
      <c r="C380" t="str">
        <f>CONCATENATE(A380," ", B380)</f>
        <v>Soil 2003-120</v>
      </c>
      <c r="D380" t="s">
        <v>317</v>
      </c>
      <c r="F380" t="str">
        <f t="shared" si="136"/>
        <v>Soil 2003-120_Median</v>
      </c>
      <c r="G380">
        <v>31.4</v>
      </c>
      <c r="H380">
        <v>46.3</v>
      </c>
      <c r="I380">
        <v>23</v>
      </c>
    </row>
    <row r="381" spans="1:11" x14ac:dyDescent="0.25">
      <c r="A381" t="s">
        <v>1479</v>
      </c>
      <c r="C381" t="str">
        <f>C380</f>
        <v>Soil 2003-120</v>
      </c>
      <c r="D381" t="s">
        <v>319</v>
      </c>
      <c r="F381" t="str">
        <f t="shared" si="136"/>
        <v>Soil 2003-120_MAD</v>
      </c>
      <c r="G381">
        <v>4.5999999999999996</v>
      </c>
      <c r="H381">
        <v>3.7</v>
      </c>
      <c r="I381">
        <v>3</v>
      </c>
    </row>
    <row r="386" spans="1:11" x14ac:dyDescent="0.25">
      <c r="B386" s="443" t="s">
        <v>1385</v>
      </c>
      <c r="F386" t="s">
        <v>215</v>
      </c>
      <c r="G386">
        <v>45</v>
      </c>
      <c r="H386">
        <v>45</v>
      </c>
      <c r="I386">
        <v>45</v>
      </c>
      <c r="K386" t="s">
        <v>1486</v>
      </c>
    </row>
    <row r="387" spans="1:11" x14ac:dyDescent="0.25">
      <c r="A387" s="443" t="s">
        <v>1385</v>
      </c>
      <c r="B387" t="s">
        <v>1485</v>
      </c>
      <c r="C387" t="str">
        <f>CONCATENATE(A387," ", B387)</f>
        <v>Soil 2003-111</v>
      </c>
      <c r="D387" t="s">
        <v>317</v>
      </c>
      <c r="F387" t="str">
        <f t="shared" ref="F387:F396" si="137">CONCATENATE(C387,"_",D387)</f>
        <v>Soil 2003-111_Median</v>
      </c>
      <c r="G387">
        <v>38.299999999999997</v>
      </c>
      <c r="H387">
        <v>48.6</v>
      </c>
      <c r="I387">
        <v>12.6</v>
      </c>
    </row>
    <row r="388" spans="1:11" x14ac:dyDescent="0.25">
      <c r="A388" t="s">
        <v>1485</v>
      </c>
      <c r="B388" t="s">
        <v>1385</v>
      </c>
      <c r="C388" t="str">
        <f>C387</f>
        <v>Soil 2003-111</v>
      </c>
      <c r="D388" t="s">
        <v>319</v>
      </c>
      <c r="F388" t="str">
        <f t="shared" si="137"/>
        <v>Soil 2003-111_MAD</v>
      </c>
      <c r="G388">
        <v>4.3</v>
      </c>
      <c r="H388">
        <v>4.3</v>
      </c>
      <c r="I388">
        <v>1.7</v>
      </c>
    </row>
    <row r="389" spans="1:11" x14ac:dyDescent="0.25">
      <c r="A389" t="s">
        <v>1385</v>
      </c>
      <c r="B389" t="s">
        <v>1481</v>
      </c>
      <c r="C389" t="str">
        <f>CONCATENATE(A389," ", B389)</f>
        <v>Soil 2003-112</v>
      </c>
      <c r="D389" t="s">
        <v>317</v>
      </c>
      <c r="F389" t="str">
        <f t="shared" si="137"/>
        <v>Soil 2003-112_Median</v>
      </c>
      <c r="G389">
        <v>56</v>
      </c>
      <c r="H389">
        <v>25.8</v>
      </c>
      <c r="I389">
        <v>18.399999999999999</v>
      </c>
    </row>
    <row r="390" spans="1:11" x14ac:dyDescent="0.25">
      <c r="A390" t="s">
        <v>1481</v>
      </c>
      <c r="B390" t="s">
        <v>1385</v>
      </c>
      <c r="C390" t="str">
        <f>C389</f>
        <v>Soil 2003-112</v>
      </c>
      <c r="D390" t="s">
        <v>319</v>
      </c>
      <c r="F390" t="str">
        <f t="shared" si="137"/>
        <v>Soil 2003-112_MAD</v>
      </c>
      <c r="G390">
        <v>3</v>
      </c>
      <c r="H390">
        <v>3</v>
      </c>
      <c r="I390">
        <v>2.4</v>
      </c>
    </row>
    <row r="391" spans="1:11" x14ac:dyDescent="0.25">
      <c r="A391" t="s">
        <v>1385</v>
      </c>
      <c r="B391" t="s">
        <v>1482</v>
      </c>
      <c r="C391" t="str">
        <f>CONCATENATE(A391," ", B391)</f>
        <v>Soil 2003-113</v>
      </c>
      <c r="D391" t="s">
        <v>317</v>
      </c>
      <c r="F391" t="str">
        <f t="shared" si="137"/>
        <v>Soil 2003-113_Median</v>
      </c>
      <c r="G391">
        <v>62.3</v>
      </c>
      <c r="H391">
        <v>27.5</v>
      </c>
      <c r="I391">
        <v>10</v>
      </c>
    </row>
    <row r="392" spans="1:11" x14ac:dyDescent="0.25">
      <c r="A392" t="s">
        <v>1482</v>
      </c>
      <c r="B392" t="s">
        <v>1385</v>
      </c>
      <c r="C392" t="str">
        <f>C391</f>
        <v>Soil 2003-113</v>
      </c>
      <c r="D392" t="s">
        <v>319</v>
      </c>
      <c r="F392" t="str">
        <f t="shared" si="137"/>
        <v>Soil 2003-113_MAD</v>
      </c>
      <c r="G392">
        <v>2.2999999999999998</v>
      </c>
      <c r="H392">
        <v>2.5</v>
      </c>
      <c r="I392">
        <v>2.1</v>
      </c>
    </row>
    <row r="393" spans="1:11" x14ac:dyDescent="0.25">
      <c r="A393" t="s">
        <v>1385</v>
      </c>
      <c r="B393" t="s">
        <v>1483</v>
      </c>
      <c r="C393" t="str">
        <f>CONCATENATE(A393," ", B393)</f>
        <v>Soil 2003-114</v>
      </c>
      <c r="D393" t="s">
        <v>317</v>
      </c>
      <c r="F393" t="str">
        <f t="shared" si="137"/>
        <v>Soil 2003-114_Median</v>
      </c>
      <c r="G393">
        <v>30.5</v>
      </c>
      <c r="H393">
        <v>46</v>
      </c>
      <c r="I393">
        <v>22.5</v>
      </c>
    </row>
    <row r="394" spans="1:11" x14ac:dyDescent="0.25">
      <c r="A394" t="s">
        <v>1483</v>
      </c>
      <c r="B394" t="s">
        <v>1385</v>
      </c>
      <c r="C394" t="str">
        <f>C393</f>
        <v>Soil 2003-114</v>
      </c>
      <c r="D394" t="s">
        <v>319</v>
      </c>
      <c r="F394" t="str">
        <f t="shared" si="137"/>
        <v>Soil 2003-114_MAD</v>
      </c>
      <c r="G394">
        <v>3.5</v>
      </c>
      <c r="H394">
        <v>3</v>
      </c>
      <c r="I394">
        <v>3.5</v>
      </c>
    </row>
    <row r="395" spans="1:11" x14ac:dyDescent="0.25">
      <c r="A395" t="s">
        <v>1385</v>
      </c>
      <c r="B395" t="s">
        <v>1484</v>
      </c>
      <c r="C395" t="str">
        <f>CONCATENATE(A395," ", B395)</f>
        <v>Soil 2003-115</v>
      </c>
      <c r="D395" t="s">
        <v>317</v>
      </c>
      <c r="F395" t="str">
        <f t="shared" si="137"/>
        <v>Soil 2003-115_Median</v>
      </c>
      <c r="G395">
        <v>49.9</v>
      </c>
      <c r="H395">
        <v>32.700000000000003</v>
      </c>
      <c r="I395">
        <v>17.3</v>
      </c>
    </row>
    <row r="396" spans="1:11" x14ac:dyDescent="0.25">
      <c r="A396" t="s">
        <v>1484</v>
      </c>
      <c r="C396" t="str">
        <f>C395</f>
        <v>Soil 2003-115</v>
      </c>
      <c r="D396" t="s">
        <v>319</v>
      </c>
      <c r="F396" t="str">
        <f t="shared" si="137"/>
        <v>Soil 2003-115_MAD</v>
      </c>
      <c r="G396">
        <v>2.4</v>
      </c>
      <c r="H396">
        <v>2.1</v>
      </c>
      <c r="I396">
        <v>2.5</v>
      </c>
    </row>
    <row r="401" spans="1:11" x14ac:dyDescent="0.25">
      <c r="B401" s="443" t="s">
        <v>1385</v>
      </c>
      <c r="F401" t="s">
        <v>215</v>
      </c>
      <c r="G401">
        <v>44</v>
      </c>
      <c r="H401">
        <v>44</v>
      </c>
      <c r="I401">
        <v>44</v>
      </c>
      <c r="K401" t="s">
        <v>1492</v>
      </c>
    </row>
    <row r="402" spans="1:11" x14ac:dyDescent="0.25">
      <c r="A402" s="443" t="s">
        <v>1385</v>
      </c>
      <c r="B402" t="s">
        <v>1487</v>
      </c>
      <c r="C402" t="str">
        <f>CONCATENATE(A402," ", B402)</f>
        <v>Soil 2003-106</v>
      </c>
      <c r="D402" t="s">
        <v>317</v>
      </c>
      <c r="F402" t="str">
        <f t="shared" ref="F402:F411" si="138">CONCATENATE(C402,"_",D402)</f>
        <v>Soil 2003-106_Median</v>
      </c>
      <c r="G402">
        <v>29.7</v>
      </c>
      <c r="H402">
        <v>45.1</v>
      </c>
      <c r="I402">
        <v>24</v>
      </c>
    </row>
    <row r="403" spans="1:11" x14ac:dyDescent="0.25">
      <c r="A403" t="s">
        <v>1487</v>
      </c>
      <c r="B403" t="s">
        <v>1385</v>
      </c>
      <c r="C403" t="str">
        <f>C402</f>
        <v>Soil 2003-106</v>
      </c>
      <c r="D403" t="s">
        <v>319</v>
      </c>
      <c r="F403" t="str">
        <f t="shared" si="138"/>
        <v>Soil 2003-106_MAD</v>
      </c>
      <c r="G403">
        <v>4.7</v>
      </c>
      <c r="H403">
        <v>3.9</v>
      </c>
      <c r="I403">
        <v>4</v>
      </c>
    </row>
    <row r="404" spans="1:11" x14ac:dyDescent="0.25">
      <c r="A404" t="s">
        <v>1385</v>
      </c>
      <c r="B404" t="s">
        <v>1488</v>
      </c>
      <c r="C404" t="str">
        <f>CONCATENATE(A404," ", B404)</f>
        <v>Soil 2003-107</v>
      </c>
      <c r="D404" t="s">
        <v>317</v>
      </c>
      <c r="F404" t="str">
        <f t="shared" si="138"/>
        <v>Soil 2003-107_Median</v>
      </c>
      <c r="G404">
        <v>63</v>
      </c>
      <c r="H404">
        <v>15</v>
      </c>
      <c r="I404">
        <v>20.100000000000001</v>
      </c>
    </row>
    <row r="405" spans="1:11" x14ac:dyDescent="0.25">
      <c r="A405" t="s">
        <v>1488</v>
      </c>
      <c r="B405" t="s">
        <v>1385</v>
      </c>
      <c r="C405" t="str">
        <f>C404</f>
        <v>Soil 2003-107</v>
      </c>
      <c r="D405" t="s">
        <v>319</v>
      </c>
      <c r="F405" t="str">
        <f t="shared" si="138"/>
        <v>Soil 2003-107_MAD</v>
      </c>
      <c r="G405">
        <v>3</v>
      </c>
      <c r="H405">
        <v>2</v>
      </c>
      <c r="I405">
        <v>2.1</v>
      </c>
    </row>
    <row r="406" spans="1:11" x14ac:dyDescent="0.25">
      <c r="A406" t="s">
        <v>1385</v>
      </c>
      <c r="B406" t="s">
        <v>1489</v>
      </c>
      <c r="C406" t="str">
        <f>CONCATENATE(A406," ", B406)</f>
        <v>Soil 2003-108</v>
      </c>
      <c r="D406" t="s">
        <v>317</v>
      </c>
      <c r="F406" t="str">
        <f t="shared" si="138"/>
        <v>Soil 2003-108_Median</v>
      </c>
      <c r="G406">
        <v>37.5</v>
      </c>
      <c r="H406">
        <v>45</v>
      </c>
      <c r="I406">
        <v>17.5</v>
      </c>
    </row>
    <row r="407" spans="1:11" x14ac:dyDescent="0.25">
      <c r="A407" t="s">
        <v>1489</v>
      </c>
      <c r="B407" t="s">
        <v>1385</v>
      </c>
      <c r="C407" t="str">
        <f>C406</f>
        <v>Soil 2003-108</v>
      </c>
      <c r="D407" t="s">
        <v>319</v>
      </c>
      <c r="F407" t="str">
        <f t="shared" si="138"/>
        <v>Soil 2003-108_MAD</v>
      </c>
      <c r="G407">
        <v>2.8</v>
      </c>
      <c r="H407">
        <v>5</v>
      </c>
      <c r="I407">
        <v>3.5</v>
      </c>
    </row>
    <row r="408" spans="1:11" x14ac:dyDescent="0.25">
      <c r="A408" t="s">
        <v>1385</v>
      </c>
      <c r="B408" t="s">
        <v>1490</v>
      </c>
      <c r="C408" t="str">
        <f>CONCATENATE(A408," ", B408)</f>
        <v>Soil 2003-109</v>
      </c>
      <c r="D408" t="s">
        <v>317</v>
      </c>
      <c r="F408" t="str">
        <f t="shared" si="138"/>
        <v>Soil 2003-109_Median</v>
      </c>
      <c r="G408">
        <v>15.4</v>
      </c>
      <c r="H408">
        <v>48.8</v>
      </c>
      <c r="I408">
        <v>35</v>
      </c>
    </row>
    <row r="409" spans="1:11" x14ac:dyDescent="0.25">
      <c r="A409" t="s">
        <v>1490</v>
      </c>
      <c r="B409" t="s">
        <v>1385</v>
      </c>
      <c r="C409" t="str">
        <f>C408</f>
        <v>Soil 2003-109</v>
      </c>
      <c r="D409" t="s">
        <v>319</v>
      </c>
      <c r="F409" t="str">
        <f t="shared" si="138"/>
        <v>Soil 2003-109_MAD</v>
      </c>
      <c r="G409">
        <v>2.8</v>
      </c>
      <c r="H409">
        <v>2.8</v>
      </c>
      <c r="I409">
        <v>4</v>
      </c>
    </row>
    <row r="410" spans="1:11" x14ac:dyDescent="0.25">
      <c r="A410" t="s">
        <v>1385</v>
      </c>
      <c r="B410" t="s">
        <v>1491</v>
      </c>
      <c r="C410" t="str">
        <f>CONCATENATE(A410," ", B410)</f>
        <v>Soil 2003-110</v>
      </c>
      <c r="D410" t="s">
        <v>317</v>
      </c>
      <c r="F410" t="str">
        <f t="shared" si="138"/>
        <v>Soil 2003-110_Median</v>
      </c>
      <c r="G410">
        <v>13.6</v>
      </c>
      <c r="H410">
        <v>70.8</v>
      </c>
      <c r="I410">
        <v>15.4</v>
      </c>
    </row>
    <row r="411" spans="1:11" x14ac:dyDescent="0.25">
      <c r="A411" t="s">
        <v>1491</v>
      </c>
      <c r="C411" t="str">
        <f>C410</f>
        <v>Soil 2003-110</v>
      </c>
      <c r="D411" t="s">
        <v>319</v>
      </c>
      <c r="F411" t="str">
        <f t="shared" si="138"/>
        <v>Soil 2003-110_MAD</v>
      </c>
      <c r="G411">
        <v>3.9</v>
      </c>
      <c r="H411">
        <v>5</v>
      </c>
      <c r="I411">
        <v>2.6</v>
      </c>
    </row>
    <row r="416" spans="1:11" x14ac:dyDescent="0.25">
      <c r="B416" s="443" t="s">
        <v>1385</v>
      </c>
      <c r="F416" t="s">
        <v>215</v>
      </c>
      <c r="G416">
        <v>43</v>
      </c>
      <c r="H416">
        <v>43</v>
      </c>
      <c r="I416">
        <v>43</v>
      </c>
    </row>
    <row r="417" spans="1:11" x14ac:dyDescent="0.25">
      <c r="A417" s="443" t="s">
        <v>1385</v>
      </c>
      <c r="B417" t="s">
        <v>1493</v>
      </c>
      <c r="C417" t="str">
        <f>CONCATENATE(A417," ", B417)</f>
        <v>Soil 2003-101</v>
      </c>
      <c r="D417" t="s">
        <v>317</v>
      </c>
      <c r="F417" t="str">
        <f t="shared" ref="F417:F426" si="139">CONCATENATE(C417,"_",D417)</f>
        <v>Soil 2003-101_Median</v>
      </c>
      <c r="G417">
        <v>59</v>
      </c>
      <c r="H417">
        <v>24.6</v>
      </c>
      <c r="I417">
        <v>16</v>
      </c>
      <c r="K417" t="s">
        <v>1504</v>
      </c>
    </row>
    <row r="418" spans="1:11" x14ac:dyDescent="0.25">
      <c r="A418" t="s">
        <v>1493</v>
      </c>
      <c r="B418" t="s">
        <v>1385</v>
      </c>
      <c r="C418" t="str">
        <f>C417</f>
        <v>Soil 2003-101</v>
      </c>
      <c r="D418" t="s">
        <v>319</v>
      </c>
      <c r="F418" t="str">
        <f t="shared" si="139"/>
        <v>Soil 2003-101_MAD</v>
      </c>
      <c r="G418">
        <v>2.1</v>
      </c>
      <c r="H418">
        <v>2.2000000000000002</v>
      </c>
      <c r="I418">
        <v>2.1</v>
      </c>
    </row>
    <row r="419" spans="1:11" x14ac:dyDescent="0.25">
      <c r="A419" t="s">
        <v>1385</v>
      </c>
      <c r="B419" t="s">
        <v>1494</v>
      </c>
      <c r="C419" t="str">
        <f>CONCATENATE(A419," ", B419)</f>
        <v>Soil 2003-102</v>
      </c>
      <c r="D419" t="s">
        <v>317</v>
      </c>
      <c r="F419" t="str">
        <f t="shared" si="139"/>
        <v>Soil 2003-102_Median</v>
      </c>
      <c r="G419">
        <v>21.3</v>
      </c>
      <c r="H419">
        <v>68.7</v>
      </c>
      <c r="I419">
        <v>10.6</v>
      </c>
    </row>
    <row r="420" spans="1:11" x14ac:dyDescent="0.25">
      <c r="A420" t="s">
        <v>1494</v>
      </c>
      <c r="B420" t="s">
        <v>1385</v>
      </c>
      <c r="C420" t="str">
        <f>C419</f>
        <v>Soil 2003-102</v>
      </c>
      <c r="D420" t="s">
        <v>319</v>
      </c>
      <c r="F420" t="str">
        <f t="shared" si="139"/>
        <v>Soil 2003-102_MAD</v>
      </c>
      <c r="G420">
        <v>3.7</v>
      </c>
      <c r="H420">
        <v>2.7</v>
      </c>
      <c r="I420">
        <v>3</v>
      </c>
    </row>
    <row r="421" spans="1:11" x14ac:dyDescent="0.25">
      <c r="A421" t="s">
        <v>1385</v>
      </c>
      <c r="B421" t="s">
        <v>1495</v>
      </c>
      <c r="C421" t="str">
        <f>CONCATENATE(A421," ", B421)</f>
        <v>Soil 2003-103</v>
      </c>
      <c r="D421" t="s">
        <v>317</v>
      </c>
      <c r="F421" t="str">
        <f t="shared" si="139"/>
        <v>Soil 2003-103_Median</v>
      </c>
      <c r="G421">
        <v>65.900000000000006</v>
      </c>
      <c r="H421">
        <v>21.6</v>
      </c>
      <c r="I421">
        <v>13</v>
      </c>
    </row>
    <row r="422" spans="1:11" x14ac:dyDescent="0.25">
      <c r="A422" t="s">
        <v>1495</v>
      </c>
      <c r="B422" t="s">
        <v>1385</v>
      </c>
      <c r="C422" t="str">
        <f>C421</f>
        <v>Soil 2003-103</v>
      </c>
      <c r="D422" t="s">
        <v>319</v>
      </c>
      <c r="F422" t="str">
        <f t="shared" si="139"/>
        <v>Soil 2003-103_MAD</v>
      </c>
      <c r="G422">
        <v>2.1</v>
      </c>
      <c r="H422">
        <v>1.6</v>
      </c>
      <c r="I422">
        <v>1.8</v>
      </c>
    </row>
    <row r="423" spans="1:11" x14ac:dyDescent="0.25">
      <c r="A423" t="s">
        <v>1385</v>
      </c>
      <c r="B423" t="s">
        <v>1496</v>
      </c>
      <c r="C423" t="str">
        <f>CONCATENATE(A423," ", B423)</f>
        <v>Soil 2003-104</v>
      </c>
      <c r="D423" t="s">
        <v>317</v>
      </c>
      <c r="F423" t="str">
        <f t="shared" si="139"/>
        <v>Soil 2003-104_Median</v>
      </c>
      <c r="G423">
        <v>54.6</v>
      </c>
      <c r="H423">
        <v>30.9</v>
      </c>
      <c r="I423">
        <v>14.6</v>
      </c>
    </row>
    <row r="424" spans="1:11" x14ac:dyDescent="0.25">
      <c r="A424" t="s">
        <v>1496</v>
      </c>
      <c r="B424" t="s">
        <v>1385</v>
      </c>
      <c r="C424" t="str">
        <f>C423</f>
        <v>Soil 2003-104</v>
      </c>
      <c r="D424" t="s">
        <v>319</v>
      </c>
      <c r="F424" t="str">
        <f t="shared" si="139"/>
        <v>Soil 2003-104_MAD</v>
      </c>
      <c r="G424">
        <v>2.2999999999999998</v>
      </c>
      <c r="H424">
        <v>1.9</v>
      </c>
      <c r="I424">
        <v>2.1</v>
      </c>
    </row>
    <row r="425" spans="1:11" x14ac:dyDescent="0.25">
      <c r="A425" t="s">
        <v>1385</v>
      </c>
      <c r="B425" t="s">
        <v>1497</v>
      </c>
      <c r="C425" t="str">
        <f>CONCATENATE(A425," ", B425)</f>
        <v>Soil 2003-105</v>
      </c>
      <c r="D425" t="s">
        <v>317</v>
      </c>
      <c r="F425" t="str">
        <f t="shared" si="139"/>
        <v>Soil 2003-105_Median</v>
      </c>
      <c r="G425">
        <v>31.4</v>
      </c>
      <c r="H425">
        <v>45</v>
      </c>
      <c r="I425">
        <v>23.4</v>
      </c>
    </row>
    <row r="426" spans="1:11" x14ac:dyDescent="0.25">
      <c r="A426" t="s">
        <v>1497</v>
      </c>
      <c r="C426" t="str">
        <f>C425</f>
        <v>Soil 2003-105</v>
      </c>
      <c r="D426" t="s">
        <v>319</v>
      </c>
      <c r="F426" t="str">
        <f t="shared" si="139"/>
        <v>Soil 2003-105_MAD</v>
      </c>
      <c r="G426">
        <v>4.2</v>
      </c>
      <c r="H426">
        <v>4.0999999999999996</v>
      </c>
      <c r="I426">
        <v>2.4</v>
      </c>
    </row>
    <row r="431" spans="1:11" x14ac:dyDescent="0.25">
      <c r="B431" s="443" t="s">
        <v>1385</v>
      </c>
      <c r="F431" t="s">
        <v>215</v>
      </c>
      <c r="G431">
        <v>48</v>
      </c>
      <c r="H431">
        <v>48</v>
      </c>
      <c r="I431">
        <v>48</v>
      </c>
      <c r="K431" t="s">
        <v>1503</v>
      </c>
    </row>
    <row r="432" spans="1:11" x14ac:dyDescent="0.25">
      <c r="A432" s="443" t="s">
        <v>1385</v>
      </c>
      <c r="B432" t="s">
        <v>1498</v>
      </c>
      <c r="C432" t="str">
        <f>CONCATENATE(A432," ", B432)</f>
        <v>Soil 2002-116</v>
      </c>
      <c r="D432" t="s">
        <v>317</v>
      </c>
      <c r="F432" t="str">
        <f t="shared" ref="F432:F441" si="140">CONCATENATE(C432,"_",D432)</f>
        <v>Soil 2002-116_Median</v>
      </c>
      <c r="G432">
        <v>17.5</v>
      </c>
      <c r="H432">
        <v>54</v>
      </c>
      <c r="I432">
        <v>29.6</v>
      </c>
    </row>
    <row r="433" spans="1:11" x14ac:dyDescent="0.25">
      <c r="A433" t="s">
        <v>1498</v>
      </c>
      <c r="B433" t="s">
        <v>1385</v>
      </c>
      <c r="C433" t="str">
        <f>C432</f>
        <v>Soil 2002-116</v>
      </c>
      <c r="D433" t="s">
        <v>319</v>
      </c>
      <c r="F433" t="str">
        <f t="shared" si="140"/>
        <v>Soil 2002-116_MAD</v>
      </c>
      <c r="G433">
        <v>2.5</v>
      </c>
      <c r="H433">
        <v>4</v>
      </c>
      <c r="I433">
        <v>2.1</v>
      </c>
    </row>
    <row r="434" spans="1:11" x14ac:dyDescent="0.25">
      <c r="A434" t="s">
        <v>1385</v>
      </c>
      <c r="B434" t="s">
        <v>1499</v>
      </c>
      <c r="C434" t="str">
        <f>CONCATENATE(A434," ", B434)</f>
        <v>Soil 2002-117</v>
      </c>
      <c r="D434" t="s">
        <v>317</v>
      </c>
      <c r="F434" t="str">
        <f t="shared" si="140"/>
        <v>Soil 2002-117_Median</v>
      </c>
      <c r="G434">
        <v>36.700000000000003</v>
      </c>
      <c r="H434">
        <v>39</v>
      </c>
      <c r="I434">
        <v>25</v>
      </c>
    </row>
    <row r="435" spans="1:11" x14ac:dyDescent="0.25">
      <c r="A435" t="s">
        <v>1499</v>
      </c>
      <c r="B435" t="s">
        <v>1385</v>
      </c>
      <c r="C435" t="str">
        <f>C434</f>
        <v>Soil 2002-117</v>
      </c>
      <c r="D435" t="s">
        <v>319</v>
      </c>
      <c r="F435" t="str">
        <f t="shared" si="140"/>
        <v>Soil 2002-117_MAD</v>
      </c>
      <c r="G435">
        <v>3.3</v>
      </c>
      <c r="H435">
        <v>2.1</v>
      </c>
      <c r="I435">
        <v>2.8</v>
      </c>
    </row>
    <row r="436" spans="1:11" x14ac:dyDescent="0.25">
      <c r="A436" t="s">
        <v>1385</v>
      </c>
      <c r="B436" t="s">
        <v>1500</v>
      </c>
      <c r="C436" t="str">
        <f>CONCATENATE(A436," ", B436)</f>
        <v>Soil 2002-118</v>
      </c>
      <c r="D436" t="s">
        <v>317</v>
      </c>
      <c r="F436" t="str">
        <f t="shared" si="140"/>
        <v>Soil 2002-118_Median</v>
      </c>
      <c r="G436">
        <v>33.4</v>
      </c>
      <c r="H436">
        <v>29.3</v>
      </c>
      <c r="I436">
        <v>38.4</v>
      </c>
    </row>
    <row r="437" spans="1:11" x14ac:dyDescent="0.25">
      <c r="A437" t="s">
        <v>1500</v>
      </c>
      <c r="B437" t="s">
        <v>1385</v>
      </c>
      <c r="C437" t="str">
        <f>C436</f>
        <v>Soil 2002-118</v>
      </c>
      <c r="D437" t="s">
        <v>319</v>
      </c>
      <c r="F437" t="str">
        <f t="shared" si="140"/>
        <v>Soil 2002-118_MAD</v>
      </c>
      <c r="G437">
        <v>3.4</v>
      </c>
      <c r="H437">
        <v>4.5</v>
      </c>
      <c r="I437">
        <v>5.0999999999999996</v>
      </c>
    </row>
    <row r="438" spans="1:11" x14ac:dyDescent="0.25">
      <c r="A438" t="s">
        <v>1385</v>
      </c>
      <c r="B438" t="s">
        <v>1501</v>
      </c>
      <c r="C438" t="str">
        <f>CONCATENATE(A438," ", B438)</f>
        <v>Soil 2002-119</v>
      </c>
      <c r="D438" t="s">
        <v>317</v>
      </c>
      <c r="F438" t="str">
        <f t="shared" si="140"/>
        <v>Soil 2002-119_Median</v>
      </c>
      <c r="G438">
        <v>88</v>
      </c>
      <c r="H438">
        <v>6.4</v>
      </c>
      <c r="I438">
        <v>4</v>
      </c>
    </row>
    <row r="439" spans="1:11" x14ac:dyDescent="0.25">
      <c r="A439" t="s">
        <v>1501</v>
      </c>
      <c r="B439" t="s">
        <v>1385</v>
      </c>
      <c r="C439" t="str">
        <f>C438</f>
        <v>Soil 2002-119</v>
      </c>
      <c r="D439" t="s">
        <v>319</v>
      </c>
      <c r="F439" t="str">
        <f t="shared" si="140"/>
        <v>Soil 2002-119_MAD</v>
      </c>
      <c r="G439">
        <v>2.8</v>
      </c>
      <c r="H439">
        <v>1.4</v>
      </c>
      <c r="I439">
        <v>1.4</v>
      </c>
    </row>
    <row r="440" spans="1:11" x14ac:dyDescent="0.25">
      <c r="A440" t="s">
        <v>1385</v>
      </c>
      <c r="B440" t="s">
        <v>1502</v>
      </c>
      <c r="C440" t="str">
        <f>CONCATENATE(A440," ", B440)</f>
        <v>Soil 2002-120</v>
      </c>
      <c r="D440" t="s">
        <v>317</v>
      </c>
      <c r="F440" t="str">
        <f t="shared" si="140"/>
        <v>Soil 2002-120_Median</v>
      </c>
      <c r="G440">
        <v>54</v>
      </c>
      <c r="H440">
        <v>36</v>
      </c>
      <c r="I440">
        <v>8.4</v>
      </c>
    </row>
    <row r="441" spans="1:11" x14ac:dyDescent="0.25">
      <c r="A441" t="s">
        <v>1502</v>
      </c>
      <c r="C441" t="str">
        <f>C440</f>
        <v>Soil 2002-120</v>
      </c>
      <c r="D441" t="s">
        <v>319</v>
      </c>
      <c r="F441" t="str">
        <f t="shared" si="140"/>
        <v>Soil 2002-120_MAD</v>
      </c>
      <c r="G441">
        <v>4</v>
      </c>
      <c r="H441">
        <v>3.9</v>
      </c>
      <c r="I441">
        <v>3.8</v>
      </c>
    </row>
    <row r="445" spans="1:11" x14ac:dyDescent="0.25">
      <c r="B445" s="443" t="s">
        <v>1385</v>
      </c>
      <c r="F445" t="s">
        <v>215</v>
      </c>
      <c r="G445">
        <v>45</v>
      </c>
      <c r="H445">
        <v>45</v>
      </c>
      <c r="I445">
        <v>45</v>
      </c>
    </row>
    <row r="446" spans="1:11" x14ac:dyDescent="0.25">
      <c r="A446" s="443" t="s">
        <v>1385</v>
      </c>
      <c r="B446" t="s">
        <v>1505</v>
      </c>
      <c r="C446" t="str">
        <f>CONCATENATE(A446," ", B446)</f>
        <v>Soil 2002-111</v>
      </c>
      <c r="D446" t="s">
        <v>317</v>
      </c>
      <c r="F446" t="str">
        <f t="shared" ref="F446:F455" si="141">CONCATENATE(C446,"_",D446)</f>
        <v>Soil 2002-111_Median</v>
      </c>
      <c r="G446">
        <v>31</v>
      </c>
      <c r="H446">
        <v>36</v>
      </c>
      <c r="I446">
        <v>34.6</v>
      </c>
      <c r="K446" t="s">
        <v>1510</v>
      </c>
    </row>
    <row r="447" spans="1:11" x14ac:dyDescent="0.25">
      <c r="A447" t="s">
        <v>1505</v>
      </c>
      <c r="B447" t="s">
        <v>1385</v>
      </c>
      <c r="C447" t="str">
        <f>C446</f>
        <v>Soil 2002-111</v>
      </c>
      <c r="D447" t="s">
        <v>319</v>
      </c>
      <c r="F447" t="str">
        <f t="shared" si="141"/>
        <v>Soil 2002-111_MAD</v>
      </c>
      <c r="G447">
        <v>3</v>
      </c>
      <c r="H447">
        <v>4.4000000000000004</v>
      </c>
      <c r="I447">
        <v>3.7</v>
      </c>
    </row>
    <row r="448" spans="1:11" x14ac:dyDescent="0.25">
      <c r="A448" t="s">
        <v>1385</v>
      </c>
      <c r="B448" t="s">
        <v>1506</v>
      </c>
      <c r="C448" t="str">
        <f>CONCATENATE(A448," ", B448)</f>
        <v>Soil 2002-112</v>
      </c>
      <c r="D448" t="s">
        <v>317</v>
      </c>
      <c r="F448" t="str">
        <f t="shared" si="141"/>
        <v>Soil 2002-112_Median</v>
      </c>
      <c r="G448">
        <v>16.5</v>
      </c>
      <c r="H448">
        <v>28.6</v>
      </c>
      <c r="I448">
        <v>55.2</v>
      </c>
    </row>
    <row r="449" spans="1:11" x14ac:dyDescent="0.25">
      <c r="A449" t="s">
        <v>1506</v>
      </c>
      <c r="B449" t="s">
        <v>1385</v>
      </c>
      <c r="C449" t="str">
        <f>C448</f>
        <v>Soil 2002-112</v>
      </c>
      <c r="D449" t="s">
        <v>319</v>
      </c>
      <c r="F449" t="str">
        <f t="shared" si="141"/>
        <v>Soil 2002-112_MAD</v>
      </c>
      <c r="G449">
        <v>3.5</v>
      </c>
      <c r="H449">
        <v>3.6</v>
      </c>
      <c r="I449">
        <v>4.9000000000000004</v>
      </c>
    </row>
    <row r="450" spans="1:11" x14ac:dyDescent="0.25">
      <c r="A450" t="s">
        <v>1385</v>
      </c>
      <c r="B450" t="s">
        <v>1507</v>
      </c>
      <c r="C450" t="str">
        <f>CONCATENATE(A450," ", B450)</f>
        <v>Soil 2002-113</v>
      </c>
      <c r="D450" t="s">
        <v>317</v>
      </c>
      <c r="F450" t="str">
        <f t="shared" si="141"/>
        <v>Soil 2002-113_Median</v>
      </c>
      <c r="G450">
        <v>36.1</v>
      </c>
      <c r="H450">
        <v>37.5</v>
      </c>
      <c r="I450">
        <v>26.1</v>
      </c>
    </row>
    <row r="451" spans="1:11" x14ac:dyDescent="0.25">
      <c r="A451" t="s">
        <v>1507</v>
      </c>
      <c r="B451" t="s">
        <v>1385</v>
      </c>
      <c r="C451" t="str">
        <f>C450</f>
        <v>Soil 2002-113</v>
      </c>
      <c r="D451" t="s">
        <v>319</v>
      </c>
      <c r="F451" t="str">
        <f t="shared" si="141"/>
        <v>Soil 2002-113_MAD</v>
      </c>
      <c r="G451">
        <v>3.1</v>
      </c>
      <c r="H451">
        <v>2.9</v>
      </c>
      <c r="I451">
        <v>2.2999999999999998</v>
      </c>
    </row>
    <row r="452" spans="1:11" x14ac:dyDescent="0.25">
      <c r="A452" t="s">
        <v>1385</v>
      </c>
      <c r="B452" t="s">
        <v>1508</v>
      </c>
      <c r="C452" t="str">
        <f>CONCATENATE(A452," ", B452)</f>
        <v>Soil 2002-114</v>
      </c>
      <c r="D452" t="s">
        <v>317</v>
      </c>
      <c r="F452" t="str">
        <f t="shared" si="141"/>
        <v>Soil 2002-114_Median</v>
      </c>
      <c r="G452">
        <v>17.3</v>
      </c>
      <c r="H452">
        <v>45</v>
      </c>
      <c r="I452">
        <v>37.700000000000003</v>
      </c>
    </row>
    <row r="453" spans="1:11" x14ac:dyDescent="0.25">
      <c r="A453" t="s">
        <v>1508</v>
      </c>
      <c r="B453" t="s">
        <v>1385</v>
      </c>
      <c r="C453" t="str">
        <f>C452</f>
        <v>Soil 2002-114</v>
      </c>
      <c r="D453" t="s">
        <v>319</v>
      </c>
      <c r="F453" t="str">
        <f t="shared" si="141"/>
        <v>Soil 2002-114_MAD</v>
      </c>
      <c r="G453">
        <v>3</v>
      </c>
      <c r="H453">
        <v>3.4</v>
      </c>
      <c r="I453">
        <v>2.6</v>
      </c>
    </row>
    <row r="454" spans="1:11" x14ac:dyDescent="0.25">
      <c r="A454" t="s">
        <v>1385</v>
      </c>
      <c r="B454" t="s">
        <v>1509</v>
      </c>
      <c r="C454" t="str">
        <f>CONCATENATE(A454," ", B454)</f>
        <v>Soil 2002-115</v>
      </c>
      <c r="D454" t="s">
        <v>317</v>
      </c>
      <c r="F454" t="str">
        <f t="shared" si="141"/>
        <v>Soil 2002-115_Median</v>
      </c>
      <c r="G454">
        <v>76</v>
      </c>
      <c r="H454">
        <v>12</v>
      </c>
      <c r="I454">
        <v>12</v>
      </c>
    </row>
    <row r="455" spans="1:11" x14ac:dyDescent="0.25">
      <c r="A455" t="s">
        <v>1509</v>
      </c>
      <c r="C455" t="str">
        <f>C454</f>
        <v>Soil 2002-115</v>
      </c>
      <c r="D455" t="s">
        <v>319</v>
      </c>
      <c r="F455" t="str">
        <f t="shared" si="141"/>
        <v>Soil 2002-115_MAD</v>
      </c>
      <c r="G455">
        <v>1.5</v>
      </c>
      <c r="H455">
        <v>2</v>
      </c>
      <c r="I455">
        <v>1.2</v>
      </c>
    </row>
    <row r="460" spans="1:11" x14ac:dyDescent="0.25">
      <c r="B460" s="443" t="s">
        <v>1385</v>
      </c>
      <c r="F460" t="s">
        <v>215</v>
      </c>
      <c r="G460">
        <v>53</v>
      </c>
      <c r="H460">
        <v>53</v>
      </c>
      <c r="I460">
        <v>53</v>
      </c>
      <c r="K460" t="s">
        <v>1516</v>
      </c>
    </row>
    <row r="461" spans="1:11" x14ac:dyDescent="0.25">
      <c r="A461" s="443" t="s">
        <v>1385</v>
      </c>
      <c r="B461" t="s">
        <v>1511</v>
      </c>
      <c r="C461" t="str">
        <f>CONCATENATE(A461," ", B461)</f>
        <v>Soil 2002-106</v>
      </c>
      <c r="D461" t="s">
        <v>317</v>
      </c>
      <c r="F461" t="str">
        <f t="shared" ref="F461:F470" si="142">CONCATENATE(C461,"_",D461)</f>
        <v>Soil 2002-106_Median</v>
      </c>
      <c r="G461">
        <v>38</v>
      </c>
      <c r="H461">
        <v>37</v>
      </c>
      <c r="I461">
        <v>25.9</v>
      </c>
    </row>
    <row r="462" spans="1:11" x14ac:dyDescent="0.25">
      <c r="A462" t="s">
        <v>1511</v>
      </c>
      <c r="B462" t="s">
        <v>1385</v>
      </c>
      <c r="C462" t="str">
        <f>C461</f>
        <v>Soil 2002-106</v>
      </c>
      <c r="D462" t="s">
        <v>319</v>
      </c>
      <c r="F462" t="str">
        <f t="shared" si="142"/>
        <v>Soil 2002-106_MAD</v>
      </c>
      <c r="G462">
        <v>4</v>
      </c>
      <c r="H462">
        <v>3</v>
      </c>
      <c r="I462">
        <v>2.8</v>
      </c>
    </row>
    <row r="463" spans="1:11" x14ac:dyDescent="0.25">
      <c r="A463" t="s">
        <v>1385</v>
      </c>
      <c r="B463" t="s">
        <v>1512</v>
      </c>
      <c r="C463" t="str">
        <f>CONCATENATE(A463," ", B463)</f>
        <v>Soil 2002-107</v>
      </c>
      <c r="D463" t="s">
        <v>317</v>
      </c>
      <c r="F463" t="str">
        <f t="shared" si="142"/>
        <v>Soil 2002-107_Median</v>
      </c>
      <c r="G463">
        <v>85</v>
      </c>
      <c r="H463">
        <v>10.4</v>
      </c>
      <c r="I463">
        <v>4.5</v>
      </c>
    </row>
    <row r="464" spans="1:11" x14ac:dyDescent="0.25">
      <c r="A464" t="s">
        <v>1512</v>
      </c>
      <c r="B464" t="s">
        <v>1385</v>
      </c>
      <c r="C464" t="str">
        <f>C463</f>
        <v>Soil 2002-107</v>
      </c>
      <c r="D464" t="s">
        <v>319</v>
      </c>
      <c r="F464" t="str">
        <f t="shared" si="142"/>
        <v>Soil 2002-107_MAD</v>
      </c>
      <c r="G464">
        <v>2.2000000000000002</v>
      </c>
      <c r="H464">
        <v>1.6</v>
      </c>
      <c r="I464">
        <v>1.7</v>
      </c>
    </row>
    <row r="465" spans="1:11" x14ac:dyDescent="0.25">
      <c r="A465" t="s">
        <v>1385</v>
      </c>
      <c r="B465" t="s">
        <v>1513</v>
      </c>
      <c r="C465" t="str">
        <f>CONCATENATE(A465," ", B465)</f>
        <v>Soil 2002-108</v>
      </c>
      <c r="D465" t="s">
        <v>317</v>
      </c>
      <c r="F465" t="str">
        <f t="shared" si="142"/>
        <v>Soil 2002-108_Median</v>
      </c>
      <c r="G465">
        <v>38.799999999999997</v>
      </c>
      <c r="H465">
        <v>38</v>
      </c>
      <c r="I465">
        <v>22</v>
      </c>
    </row>
    <row r="466" spans="1:11" x14ac:dyDescent="0.25">
      <c r="A466" t="s">
        <v>1513</v>
      </c>
      <c r="B466" t="s">
        <v>1385</v>
      </c>
      <c r="C466" t="str">
        <f>C465</f>
        <v>Soil 2002-108</v>
      </c>
      <c r="D466" t="s">
        <v>319</v>
      </c>
      <c r="F466" t="str">
        <f t="shared" si="142"/>
        <v>Soil 2002-108_MAD</v>
      </c>
      <c r="G466">
        <v>1.2</v>
      </c>
      <c r="H466">
        <v>3</v>
      </c>
      <c r="I466">
        <v>3</v>
      </c>
    </row>
    <row r="467" spans="1:11" x14ac:dyDescent="0.25">
      <c r="A467" t="s">
        <v>1385</v>
      </c>
      <c r="B467" t="s">
        <v>1514</v>
      </c>
      <c r="C467" t="str">
        <f>CONCATENATE(A467," ", B467)</f>
        <v>Soil 2002-109</v>
      </c>
      <c r="D467" t="s">
        <v>317</v>
      </c>
      <c r="F467" t="str">
        <f t="shared" si="142"/>
        <v>Soil 2002-109_Median</v>
      </c>
      <c r="G467">
        <v>47</v>
      </c>
      <c r="H467">
        <v>24.2</v>
      </c>
      <c r="I467">
        <v>29.1</v>
      </c>
    </row>
    <row r="468" spans="1:11" x14ac:dyDescent="0.25">
      <c r="A468" t="s">
        <v>1514</v>
      </c>
      <c r="B468" t="s">
        <v>1385</v>
      </c>
      <c r="C468" t="str">
        <f>C467</f>
        <v>Soil 2002-109</v>
      </c>
      <c r="D468" t="s">
        <v>319</v>
      </c>
      <c r="F468" t="str">
        <f t="shared" si="142"/>
        <v>Soil 2002-109_MAD</v>
      </c>
      <c r="G468">
        <v>4</v>
      </c>
      <c r="H468">
        <v>3.2</v>
      </c>
      <c r="I468">
        <v>4.0999999999999996</v>
      </c>
    </row>
    <row r="469" spans="1:11" x14ac:dyDescent="0.25">
      <c r="A469" t="s">
        <v>1385</v>
      </c>
      <c r="B469" t="s">
        <v>1515</v>
      </c>
      <c r="C469" t="str">
        <f>CONCATENATE(A469," ", B469)</f>
        <v>Soil 2002-110</v>
      </c>
      <c r="D469" t="s">
        <v>317</v>
      </c>
      <c r="F469" t="str">
        <f t="shared" si="142"/>
        <v>Soil 2002-110_Median</v>
      </c>
      <c r="G469">
        <v>42</v>
      </c>
      <c r="H469">
        <v>48</v>
      </c>
      <c r="I469">
        <v>10</v>
      </c>
    </row>
    <row r="470" spans="1:11" x14ac:dyDescent="0.25">
      <c r="A470" t="s">
        <v>1515</v>
      </c>
      <c r="C470" t="str">
        <f>C469</f>
        <v>Soil 2002-110</v>
      </c>
      <c r="D470" t="s">
        <v>319</v>
      </c>
      <c r="F470" t="str">
        <f t="shared" si="142"/>
        <v>Soil 2002-110_MAD</v>
      </c>
      <c r="G470">
        <v>4</v>
      </c>
      <c r="H470">
        <v>3.2</v>
      </c>
      <c r="I470">
        <v>2.5</v>
      </c>
    </row>
    <row r="475" spans="1:11" x14ac:dyDescent="0.25">
      <c r="B475" s="443" t="s">
        <v>1385</v>
      </c>
      <c r="F475" t="s">
        <v>215</v>
      </c>
      <c r="G475">
        <v>52</v>
      </c>
      <c r="H475">
        <v>52</v>
      </c>
      <c r="I475">
        <v>52</v>
      </c>
      <c r="K475" t="s">
        <v>1522</v>
      </c>
    </row>
    <row r="476" spans="1:11" x14ac:dyDescent="0.25">
      <c r="A476" s="443" t="s">
        <v>1385</v>
      </c>
      <c r="B476" t="s">
        <v>1517</v>
      </c>
      <c r="C476" t="str">
        <f>CONCATENATE(A476," ", B476)</f>
        <v>Soil 2002-101</v>
      </c>
      <c r="D476" t="s">
        <v>317</v>
      </c>
      <c r="F476" t="str">
        <f t="shared" ref="F476:F485" si="143">CONCATENATE(C476,"_",D476)</f>
        <v>Soil 2002-101_Median</v>
      </c>
      <c r="G476">
        <v>23.7</v>
      </c>
      <c r="H476">
        <v>62.9</v>
      </c>
      <c r="I476">
        <v>15.5</v>
      </c>
    </row>
    <row r="477" spans="1:11" x14ac:dyDescent="0.25">
      <c r="A477" t="s">
        <v>1517</v>
      </c>
      <c r="B477" t="s">
        <v>1385</v>
      </c>
      <c r="C477" t="str">
        <f>C476</f>
        <v>Soil 2002-101</v>
      </c>
      <c r="D477" t="s">
        <v>319</v>
      </c>
      <c r="F477" t="str">
        <f t="shared" si="143"/>
        <v>Soil 2002-101_MAD</v>
      </c>
      <c r="G477">
        <v>4.3</v>
      </c>
      <c r="H477">
        <v>3.6</v>
      </c>
      <c r="I477">
        <v>3</v>
      </c>
    </row>
    <row r="478" spans="1:11" x14ac:dyDescent="0.25">
      <c r="A478" t="s">
        <v>1385</v>
      </c>
      <c r="B478" t="s">
        <v>1518</v>
      </c>
      <c r="C478" t="str">
        <f>CONCATENATE(A478," ", B478)</f>
        <v>Soil 2002-102</v>
      </c>
      <c r="D478" t="s">
        <v>317</v>
      </c>
      <c r="F478" t="str">
        <f t="shared" si="143"/>
        <v>Soil 2002-102_Median</v>
      </c>
      <c r="G478">
        <v>23.4</v>
      </c>
      <c r="H478">
        <v>47.1</v>
      </c>
      <c r="I478">
        <v>28.8</v>
      </c>
    </row>
    <row r="479" spans="1:11" x14ac:dyDescent="0.25">
      <c r="A479" t="s">
        <v>1518</v>
      </c>
      <c r="B479" t="s">
        <v>1385</v>
      </c>
      <c r="C479" t="str">
        <f>C478</f>
        <v>Soil 2002-102</v>
      </c>
      <c r="D479" t="s">
        <v>319</v>
      </c>
      <c r="F479" t="str">
        <f t="shared" si="143"/>
        <v>Soil 2002-102_MAD</v>
      </c>
      <c r="G479">
        <v>3.5</v>
      </c>
      <c r="H479">
        <v>4.8</v>
      </c>
      <c r="I479">
        <v>3.9</v>
      </c>
    </row>
    <row r="480" spans="1:11" x14ac:dyDescent="0.25">
      <c r="A480" t="s">
        <v>1385</v>
      </c>
      <c r="B480" t="s">
        <v>1519</v>
      </c>
      <c r="C480" t="str">
        <f>CONCATENATE(A480," ", B480)</f>
        <v>Soil 2002-103</v>
      </c>
      <c r="D480" t="s">
        <v>317</v>
      </c>
      <c r="F480" t="str">
        <f t="shared" si="143"/>
        <v>Soil 2002-103_Median</v>
      </c>
      <c r="G480">
        <v>81.5</v>
      </c>
      <c r="H480">
        <v>9.5</v>
      </c>
      <c r="I480">
        <v>9.1999999999999993</v>
      </c>
    </row>
    <row r="481" spans="1:11" x14ac:dyDescent="0.25">
      <c r="A481" t="s">
        <v>1519</v>
      </c>
      <c r="B481" t="s">
        <v>1385</v>
      </c>
      <c r="C481" t="str">
        <f>C480</f>
        <v>Soil 2002-103</v>
      </c>
      <c r="D481" t="s">
        <v>319</v>
      </c>
      <c r="F481" t="str">
        <f t="shared" si="143"/>
        <v>Soil 2002-103_MAD</v>
      </c>
      <c r="G481">
        <v>1.6</v>
      </c>
      <c r="H481">
        <v>1.5</v>
      </c>
      <c r="I481">
        <v>1.7</v>
      </c>
    </row>
    <row r="482" spans="1:11" x14ac:dyDescent="0.25">
      <c r="A482" t="s">
        <v>1385</v>
      </c>
      <c r="B482" t="s">
        <v>1520</v>
      </c>
      <c r="C482" t="str">
        <f>CONCATENATE(A482," ", B482)</f>
        <v>Soil 2002-104</v>
      </c>
      <c r="D482" t="s">
        <v>317</v>
      </c>
      <c r="F482" t="str">
        <f t="shared" si="143"/>
        <v>Soil 2002-104_Median</v>
      </c>
      <c r="G482">
        <v>44</v>
      </c>
      <c r="H482">
        <v>32</v>
      </c>
      <c r="I482">
        <v>25</v>
      </c>
    </row>
    <row r="483" spans="1:11" x14ac:dyDescent="0.25">
      <c r="A483" t="s">
        <v>1520</v>
      </c>
      <c r="B483" t="s">
        <v>1385</v>
      </c>
      <c r="C483" t="str">
        <f>C482</f>
        <v>Soil 2002-104</v>
      </c>
      <c r="D483" t="s">
        <v>319</v>
      </c>
      <c r="F483" t="str">
        <f t="shared" si="143"/>
        <v>Soil 2002-104_MAD</v>
      </c>
      <c r="G483">
        <v>3</v>
      </c>
      <c r="H483">
        <v>3</v>
      </c>
      <c r="I483">
        <v>4</v>
      </c>
    </row>
    <row r="484" spans="1:11" x14ac:dyDescent="0.25">
      <c r="A484" t="s">
        <v>1385</v>
      </c>
      <c r="B484" t="s">
        <v>1521</v>
      </c>
      <c r="C484" t="str">
        <f>CONCATENATE(A484," ", B484)</f>
        <v>Soil 2002-105</v>
      </c>
      <c r="D484" t="s">
        <v>317</v>
      </c>
      <c r="F484" t="str">
        <f t="shared" si="143"/>
        <v>Soil 2002-105_Median</v>
      </c>
      <c r="G484">
        <v>39.299999999999997</v>
      </c>
      <c r="H484">
        <v>37</v>
      </c>
      <c r="I484">
        <v>26</v>
      </c>
    </row>
    <row r="485" spans="1:11" x14ac:dyDescent="0.25">
      <c r="A485" t="s">
        <v>1521</v>
      </c>
      <c r="C485" t="str">
        <f>C484</f>
        <v>Soil 2002-105</v>
      </c>
      <c r="D485" t="s">
        <v>319</v>
      </c>
      <c r="F485" t="str">
        <f t="shared" si="143"/>
        <v>Soil 2002-105_MAD</v>
      </c>
      <c r="G485">
        <v>3.7</v>
      </c>
      <c r="H485">
        <v>3</v>
      </c>
      <c r="I485">
        <v>2</v>
      </c>
    </row>
    <row r="488" spans="1:11" x14ac:dyDescent="0.25">
      <c r="F488" t="s">
        <v>215</v>
      </c>
      <c r="G488">
        <v>56</v>
      </c>
      <c r="H488">
        <v>56</v>
      </c>
      <c r="I488">
        <v>56</v>
      </c>
      <c r="K488" t="s">
        <v>1528</v>
      </c>
    </row>
    <row r="489" spans="1:11" x14ac:dyDescent="0.25">
      <c r="B489" t="s">
        <v>1523</v>
      </c>
      <c r="C489" t="str">
        <f>B489</f>
        <v>Soil 2001-116</v>
      </c>
      <c r="D489" t="s">
        <v>317</v>
      </c>
      <c r="F489" t="str">
        <f t="shared" ref="F489:F498" si="144">CONCATENATE(C489,"_",D489)</f>
        <v>Soil 2001-116_Median</v>
      </c>
      <c r="G489">
        <v>72.7</v>
      </c>
      <c r="H489">
        <v>12</v>
      </c>
      <c r="I489">
        <v>15</v>
      </c>
    </row>
    <row r="490" spans="1:11" x14ac:dyDescent="0.25">
      <c r="B490" t="s">
        <v>1524</v>
      </c>
      <c r="C490" t="str">
        <f>B489</f>
        <v>Soil 2001-116</v>
      </c>
      <c r="D490" t="s">
        <v>319</v>
      </c>
      <c r="F490" t="str">
        <f t="shared" si="144"/>
        <v>Soil 2001-116_MAD</v>
      </c>
      <c r="G490">
        <v>2.2999999999999998</v>
      </c>
      <c r="H490">
        <v>2.1</v>
      </c>
      <c r="I490">
        <v>1</v>
      </c>
    </row>
    <row r="491" spans="1:11" x14ac:dyDescent="0.25">
      <c r="B491" t="s">
        <v>1525</v>
      </c>
      <c r="C491" t="str">
        <f>B490</f>
        <v>Soil 2001-117</v>
      </c>
      <c r="D491" t="s">
        <v>317</v>
      </c>
      <c r="F491" t="str">
        <f t="shared" si="144"/>
        <v>Soil 2001-117_Median</v>
      </c>
      <c r="G491">
        <v>30</v>
      </c>
      <c r="H491">
        <v>47</v>
      </c>
      <c r="I491">
        <v>22.1</v>
      </c>
    </row>
    <row r="492" spans="1:11" x14ac:dyDescent="0.25">
      <c r="A492"/>
      <c r="B492" t="s">
        <v>1526</v>
      </c>
      <c r="C492" t="str">
        <f>B490</f>
        <v>Soil 2001-117</v>
      </c>
      <c r="D492" t="s">
        <v>319</v>
      </c>
      <c r="F492" t="str">
        <f t="shared" si="144"/>
        <v>Soil 2001-117_MAD</v>
      </c>
      <c r="G492">
        <v>5.3</v>
      </c>
      <c r="H492">
        <v>5</v>
      </c>
      <c r="I492">
        <v>4.3</v>
      </c>
    </row>
    <row r="493" spans="1:11" x14ac:dyDescent="0.25">
      <c r="A493"/>
      <c r="B493" t="s">
        <v>1527</v>
      </c>
      <c r="C493" t="str">
        <f>B491</f>
        <v>Soil 2001-118</v>
      </c>
      <c r="D493" t="s">
        <v>317</v>
      </c>
      <c r="F493" t="str">
        <f t="shared" si="144"/>
        <v>Soil 2001-118_Median</v>
      </c>
      <c r="G493">
        <v>90</v>
      </c>
      <c r="H493">
        <v>6</v>
      </c>
      <c r="I493">
        <v>4</v>
      </c>
    </row>
    <row r="494" spans="1:11" x14ac:dyDescent="0.25">
      <c r="A494" s="2247"/>
      <c r="C494" t="str">
        <f>B491</f>
        <v>Soil 2001-118</v>
      </c>
      <c r="D494" t="s">
        <v>319</v>
      </c>
      <c r="F494" t="str">
        <f t="shared" si="144"/>
        <v>Soil 2001-118_MAD</v>
      </c>
      <c r="G494">
        <v>2</v>
      </c>
      <c r="H494">
        <v>2</v>
      </c>
      <c r="I494">
        <v>1</v>
      </c>
    </row>
    <row r="495" spans="1:11" x14ac:dyDescent="0.25">
      <c r="A495"/>
      <c r="C495" t="str">
        <f>B492</f>
        <v>Soil 2001-119</v>
      </c>
      <c r="D495" t="s">
        <v>317</v>
      </c>
      <c r="F495" t="str">
        <f t="shared" si="144"/>
        <v>Soil 2001-119_Median</v>
      </c>
      <c r="G495">
        <v>45.5</v>
      </c>
      <c r="H495">
        <v>15</v>
      </c>
      <c r="I495">
        <v>38.6</v>
      </c>
    </row>
    <row r="496" spans="1:11" x14ac:dyDescent="0.25">
      <c r="A496"/>
      <c r="C496" t="str">
        <f>B492</f>
        <v>Soil 2001-119</v>
      </c>
      <c r="D496" t="s">
        <v>319</v>
      </c>
      <c r="F496" t="str">
        <f t="shared" si="144"/>
        <v>Soil 2001-119_MAD</v>
      </c>
      <c r="G496">
        <v>3.5</v>
      </c>
      <c r="H496">
        <v>2.8</v>
      </c>
      <c r="I496">
        <v>2.6</v>
      </c>
    </row>
    <row r="497" spans="1:11" x14ac:dyDescent="0.25">
      <c r="A497"/>
      <c r="C497" t="str">
        <f>B493</f>
        <v>Soil 2001-120</v>
      </c>
      <c r="D497" t="s">
        <v>317</v>
      </c>
      <c r="F497" t="str">
        <f t="shared" si="144"/>
        <v>Soil 2001-120_Median</v>
      </c>
      <c r="G497">
        <v>87</v>
      </c>
      <c r="H497">
        <v>7</v>
      </c>
      <c r="I497">
        <v>6</v>
      </c>
    </row>
    <row r="498" spans="1:11" x14ac:dyDescent="0.25">
      <c r="A498"/>
      <c r="C498" t="str">
        <f>B493</f>
        <v>Soil 2001-120</v>
      </c>
      <c r="D498" t="s">
        <v>319</v>
      </c>
      <c r="F498" t="str">
        <f t="shared" si="144"/>
        <v>Soil 2001-120_MAD</v>
      </c>
      <c r="G498">
        <v>2</v>
      </c>
      <c r="H498">
        <v>1.7</v>
      </c>
      <c r="I498">
        <v>1.5</v>
      </c>
    </row>
    <row r="499" spans="1:11" x14ac:dyDescent="0.25">
      <c r="A499"/>
    </row>
    <row r="500" spans="1:11" x14ac:dyDescent="0.25">
      <c r="A500"/>
    </row>
    <row r="501" spans="1:11" x14ac:dyDescent="0.25">
      <c r="A501"/>
    </row>
    <row r="502" spans="1:11" x14ac:dyDescent="0.25">
      <c r="F502" t="s">
        <v>215</v>
      </c>
      <c r="G502">
        <v>52</v>
      </c>
      <c r="H502">
        <v>52</v>
      </c>
      <c r="I502">
        <v>52</v>
      </c>
      <c r="K502" t="s">
        <v>1534</v>
      </c>
    </row>
    <row r="503" spans="1:11" x14ac:dyDescent="0.25">
      <c r="B503" t="s">
        <v>1529</v>
      </c>
      <c r="C503" t="str">
        <f>B503</f>
        <v>Soil 2001-111</v>
      </c>
      <c r="D503" t="s">
        <v>317</v>
      </c>
      <c r="F503" t="str">
        <f t="shared" ref="F503:F512" si="145">CONCATENATE(C503,"_",D503)</f>
        <v>Soil 2001-111_Median</v>
      </c>
      <c r="G503">
        <v>50</v>
      </c>
      <c r="H503">
        <v>29</v>
      </c>
      <c r="I503">
        <v>17.8</v>
      </c>
    </row>
    <row r="504" spans="1:11" x14ac:dyDescent="0.25">
      <c r="B504" t="s">
        <v>1530</v>
      </c>
      <c r="C504" t="str">
        <f>B503</f>
        <v>Soil 2001-111</v>
      </c>
      <c r="D504" t="s">
        <v>319</v>
      </c>
      <c r="F504" t="str">
        <f t="shared" si="145"/>
        <v>Soil 2001-111_MAD</v>
      </c>
      <c r="G504">
        <v>5.2</v>
      </c>
      <c r="H504">
        <v>4</v>
      </c>
      <c r="I504">
        <v>3.2</v>
      </c>
    </row>
    <row r="505" spans="1:11" x14ac:dyDescent="0.25">
      <c r="B505" t="s">
        <v>1531</v>
      </c>
      <c r="C505" t="str">
        <f>B504</f>
        <v>Soil 2001-112</v>
      </c>
      <c r="D505" t="s">
        <v>317</v>
      </c>
      <c r="F505" t="str">
        <f t="shared" si="145"/>
        <v>Soil 2001-112_Median</v>
      </c>
      <c r="G505">
        <v>48</v>
      </c>
      <c r="H505">
        <v>29</v>
      </c>
      <c r="I505">
        <v>22.8</v>
      </c>
    </row>
    <row r="506" spans="1:11" x14ac:dyDescent="0.25">
      <c r="B506" t="s">
        <v>1532</v>
      </c>
      <c r="C506" t="str">
        <f>B504</f>
        <v>Soil 2001-112</v>
      </c>
      <c r="D506" t="s">
        <v>319</v>
      </c>
      <c r="F506" t="str">
        <f t="shared" si="145"/>
        <v>Soil 2001-112_MAD</v>
      </c>
      <c r="G506">
        <v>4.4000000000000004</v>
      </c>
      <c r="H506">
        <v>2</v>
      </c>
      <c r="I506">
        <v>2.8</v>
      </c>
    </row>
    <row r="507" spans="1:11" x14ac:dyDescent="0.25">
      <c r="B507" t="s">
        <v>1533</v>
      </c>
      <c r="C507" t="str">
        <f>B505</f>
        <v>Soil 2001-113</v>
      </c>
      <c r="D507" t="s">
        <v>317</v>
      </c>
      <c r="F507" t="str">
        <f t="shared" si="145"/>
        <v>Soil 2001-113_Median</v>
      </c>
      <c r="G507">
        <v>91.5</v>
      </c>
      <c r="H507">
        <v>5.3</v>
      </c>
      <c r="I507">
        <v>3</v>
      </c>
    </row>
    <row r="508" spans="1:11" x14ac:dyDescent="0.25">
      <c r="C508" t="str">
        <f>B505</f>
        <v>Soil 2001-113</v>
      </c>
      <c r="D508" t="s">
        <v>319</v>
      </c>
      <c r="F508" t="str">
        <f t="shared" si="145"/>
        <v>Soil 2001-113_MAD</v>
      </c>
      <c r="G508">
        <v>2.2999999999999998</v>
      </c>
      <c r="H508">
        <v>1.6</v>
      </c>
      <c r="I508">
        <v>1</v>
      </c>
    </row>
    <row r="509" spans="1:11" x14ac:dyDescent="0.25">
      <c r="C509" t="str">
        <f>B506</f>
        <v>Soil 2001-114</v>
      </c>
      <c r="D509" t="s">
        <v>317</v>
      </c>
      <c r="F509" t="str">
        <f t="shared" si="145"/>
        <v>Soil 2001-114_Median</v>
      </c>
      <c r="G509">
        <v>73.900000000000006</v>
      </c>
      <c r="H509">
        <v>11</v>
      </c>
      <c r="I509">
        <v>15</v>
      </c>
    </row>
    <row r="510" spans="1:11" x14ac:dyDescent="0.25">
      <c r="C510" t="str">
        <f>B506</f>
        <v>Soil 2001-114</v>
      </c>
      <c r="D510" t="s">
        <v>319</v>
      </c>
      <c r="F510" t="str">
        <f t="shared" si="145"/>
        <v>Soil 2001-114_MAD</v>
      </c>
      <c r="G510">
        <v>2</v>
      </c>
      <c r="H510">
        <v>1.5</v>
      </c>
      <c r="I510">
        <v>2</v>
      </c>
    </row>
    <row r="511" spans="1:11" x14ac:dyDescent="0.25">
      <c r="C511" t="str">
        <f>B507</f>
        <v>Soil 2001-115</v>
      </c>
      <c r="D511" t="s">
        <v>317</v>
      </c>
      <c r="F511" t="str">
        <f t="shared" si="145"/>
        <v>Soil 2001-115_Median</v>
      </c>
      <c r="G511">
        <v>60.9</v>
      </c>
      <c r="H511">
        <v>28.8</v>
      </c>
      <c r="I511">
        <v>9.8000000000000007</v>
      </c>
    </row>
    <row r="512" spans="1:11" x14ac:dyDescent="0.25">
      <c r="C512" t="str">
        <f>B507</f>
        <v>Soil 2001-115</v>
      </c>
      <c r="D512" t="s">
        <v>319</v>
      </c>
      <c r="F512" t="str">
        <f t="shared" si="145"/>
        <v>Soil 2001-115_MAD</v>
      </c>
      <c r="G512">
        <v>2.9</v>
      </c>
      <c r="H512">
        <v>1.4</v>
      </c>
      <c r="I512">
        <v>1.8</v>
      </c>
    </row>
    <row r="517" spans="2:11" x14ac:dyDescent="0.25">
      <c r="F517" t="s">
        <v>215</v>
      </c>
      <c r="G517">
        <v>49</v>
      </c>
      <c r="H517">
        <v>49</v>
      </c>
      <c r="I517">
        <v>49</v>
      </c>
      <c r="K517" t="s">
        <v>1540</v>
      </c>
    </row>
    <row r="518" spans="2:11" x14ac:dyDescent="0.25">
      <c r="B518" t="s">
        <v>1535</v>
      </c>
      <c r="C518" t="str">
        <f>B518</f>
        <v>Soil 2001-106</v>
      </c>
      <c r="D518" t="s">
        <v>317</v>
      </c>
      <c r="F518" t="str">
        <f t="shared" ref="F518:F527" si="146">CONCATENATE(C518,"_",D518)</f>
        <v>Soil 2001-106_Median</v>
      </c>
      <c r="G518">
        <v>72</v>
      </c>
      <c r="H518">
        <v>12.3</v>
      </c>
      <c r="I518">
        <v>16</v>
      </c>
    </row>
    <row r="519" spans="2:11" x14ac:dyDescent="0.25">
      <c r="B519" t="s">
        <v>1536</v>
      </c>
      <c r="C519" t="str">
        <f>B518</f>
        <v>Soil 2001-106</v>
      </c>
      <c r="D519" t="s">
        <v>319</v>
      </c>
      <c r="F519" t="str">
        <f t="shared" si="146"/>
        <v>Soil 2001-106_MAD</v>
      </c>
      <c r="G519">
        <v>2.5</v>
      </c>
      <c r="H519">
        <v>1.6</v>
      </c>
      <c r="I519">
        <v>1.9</v>
      </c>
    </row>
    <row r="520" spans="2:11" x14ac:dyDescent="0.25">
      <c r="B520" t="s">
        <v>1537</v>
      </c>
      <c r="C520" t="str">
        <f>B519</f>
        <v>Soil 2001-107</v>
      </c>
      <c r="D520" t="s">
        <v>317</v>
      </c>
      <c r="F520" t="str">
        <f t="shared" si="146"/>
        <v>Soil 2001-107_Median</v>
      </c>
      <c r="G520">
        <v>15</v>
      </c>
      <c r="H520">
        <v>56.6</v>
      </c>
      <c r="I520">
        <v>26.6</v>
      </c>
    </row>
    <row r="521" spans="2:11" x14ac:dyDescent="0.25">
      <c r="B521" t="s">
        <v>1538</v>
      </c>
      <c r="C521" t="str">
        <f>B519</f>
        <v>Soil 2001-107</v>
      </c>
      <c r="D521" t="s">
        <v>319</v>
      </c>
      <c r="F521" t="str">
        <f t="shared" si="146"/>
        <v>Soil 2001-107_MAD</v>
      </c>
      <c r="G521">
        <v>4.2</v>
      </c>
      <c r="H521">
        <v>6.4</v>
      </c>
      <c r="I521">
        <v>4.8</v>
      </c>
    </row>
    <row r="522" spans="2:11" x14ac:dyDescent="0.25">
      <c r="B522" t="s">
        <v>1539</v>
      </c>
      <c r="C522" t="str">
        <f>B520</f>
        <v>Soil 2001-108</v>
      </c>
      <c r="D522" t="s">
        <v>317</v>
      </c>
      <c r="F522" t="str">
        <f t="shared" si="146"/>
        <v>Soil 2001-108_Median</v>
      </c>
      <c r="G522">
        <v>28</v>
      </c>
      <c r="H522">
        <v>58.2</v>
      </c>
      <c r="I522">
        <v>13.2</v>
      </c>
    </row>
    <row r="523" spans="2:11" x14ac:dyDescent="0.25">
      <c r="C523" t="str">
        <f>B520</f>
        <v>Soil 2001-108</v>
      </c>
      <c r="D523" t="s">
        <v>319</v>
      </c>
      <c r="F523" t="str">
        <f t="shared" si="146"/>
        <v>Soil 2001-108_MAD</v>
      </c>
      <c r="G523">
        <v>3</v>
      </c>
      <c r="H523">
        <v>2.8</v>
      </c>
      <c r="I523">
        <v>2.6</v>
      </c>
    </row>
    <row r="524" spans="2:11" x14ac:dyDescent="0.25">
      <c r="C524" t="str">
        <f>B521</f>
        <v>Soil 2001-109</v>
      </c>
      <c r="D524" t="s">
        <v>317</v>
      </c>
      <c r="F524" t="str">
        <f t="shared" si="146"/>
        <v>Soil 2001-109_Median</v>
      </c>
      <c r="G524">
        <v>92</v>
      </c>
      <c r="H524">
        <v>3.8</v>
      </c>
      <c r="I524">
        <v>4</v>
      </c>
    </row>
    <row r="525" spans="2:11" x14ac:dyDescent="0.25">
      <c r="C525" t="str">
        <f>B521</f>
        <v>Soil 2001-109</v>
      </c>
      <c r="D525" t="s">
        <v>319</v>
      </c>
      <c r="F525" t="str">
        <f t="shared" si="146"/>
        <v>Soil 2001-109_MAD</v>
      </c>
      <c r="G525">
        <v>1.4</v>
      </c>
      <c r="H525">
        <v>1.3</v>
      </c>
      <c r="I525">
        <v>1.6</v>
      </c>
    </row>
    <row r="526" spans="2:11" x14ac:dyDescent="0.25">
      <c r="C526" t="str">
        <f>B522</f>
        <v>Soil 2001-110</v>
      </c>
      <c r="D526" t="s">
        <v>317</v>
      </c>
      <c r="F526" t="str">
        <f t="shared" si="146"/>
        <v>Soil 2001-110_Median</v>
      </c>
      <c r="G526">
        <v>46</v>
      </c>
      <c r="H526">
        <v>43.8</v>
      </c>
      <c r="I526">
        <v>11</v>
      </c>
    </row>
    <row r="527" spans="2:11" x14ac:dyDescent="0.25">
      <c r="C527" t="str">
        <f>B522</f>
        <v>Soil 2001-110</v>
      </c>
      <c r="D527" t="s">
        <v>319</v>
      </c>
      <c r="F527" t="str">
        <f t="shared" si="146"/>
        <v>Soil 2001-110_MAD</v>
      </c>
      <c r="G527">
        <v>3.9</v>
      </c>
      <c r="H527">
        <v>3.3</v>
      </c>
      <c r="I527">
        <v>2.6</v>
      </c>
    </row>
    <row r="531" spans="2:11" x14ac:dyDescent="0.25">
      <c r="F531" t="s">
        <v>215</v>
      </c>
      <c r="G531">
        <v>51</v>
      </c>
      <c r="H531">
        <v>51</v>
      </c>
      <c r="I531">
        <v>51</v>
      </c>
      <c r="K531" t="s">
        <v>1546</v>
      </c>
    </row>
    <row r="532" spans="2:11" x14ac:dyDescent="0.25">
      <c r="B532" t="s">
        <v>1541</v>
      </c>
      <c r="C532" t="str">
        <f>B532</f>
        <v>Soil 2001-101</v>
      </c>
      <c r="D532" t="s">
        <v>317</v>
      </c>
      <c r="F532" t="str">
        <f t="shared" ref="F532:F541" si="147">CONCATENATE(C532,"_",D532)</f>
        <v>Soil 2001-101_Median</v>
      </c>
      <c r="G532">
        <v>88</v>
      </c>
      <c r="H532">
        <v>7</v>
      </c>
      <c r="I532">
        <v>5.2</v>
      </c>
    </row>
    <row r="533" spans="2:11" x14ac:dyDescent="0.25">
      <c r="B533" t="s">
        <v>1542</v>
      </c>
      <c r="C533" t="str">
        <f>B532</f>
        <v>Soil 2001-101</v>
      </c>
      <c r="D533" t="s">
        <v>319</v>
      </c>
      <c r="F533" t="str">
        <f t="shared" si="147"/>
        <v>Soil 2001-101_MAD</v>
      </c>
      <c r="G533">
        <v>2</v>
      </c>
      <c r="H533">
        <v>2</v>
      </c>
      <c r="I533">
        <v>1.4</v>
      </c>
    </row>
    <row r="534" spans="2:11" x14ac:dyDescent="0.25">
      <c r="B534" t="s">
        <v>1543</v>
      </c>
      <c r="C534" t="str">
        <f>B533</f>
        <v>Soil 2001-102</v>
      </c>
      <c r="D534" t="s">
        <v>317</v>
      </c>
      <c r="F534" t="str">
        <f t="shared" si="147"/>
        <v>Soil 2001-102_Median</v>
      </c>
      <c r="G534">
        <v>19.600000000000001</v>
      </c>
      <c r="H534">
        <v>60</v>
      </c>
      <c r="I534">
        <v>18.600000000000001</v>
      </c>
    </row>
    <row r="535" spans="2:11" x14ac:dyDescent="0.25">
      <c r="B535" t="s">
        <v>1544</v>
      </c>
      <c r="C535" t="str">
        <f>B533</f>
        <v>Soil 2001-102</v>
      </c>
      <c r="D535" t="s">
        <v>319</v>
      </c>
      <c r="F535" t="str">
        <f t="shared" si="147"/>
        <v>Soil 2001-102_MAD</v>
      </c>
      <c r="G535">
        <v>4.5</v>
      </c>
      <c r="H535">
        <v>5</v>
      </c>
      <c r="I535">
        <v>3.5</v>
      </c>
    </row>
    <row r="536" spans="2:11" x14ac:dyDescent="0.25">
      <c r="B536" t="s">
        <v>1545</v>
      </c>
      <c r="C536" t="str">
        <f>B534</f>
        <v>Soil 2001-103</v>
      </c>
      <c r="D536" t="s">
        <v>317</v>
      </c>
      <c r="F536" t="str">
        <f t="shared" si="147"/>
        <v>Soil 2001-103_Median</v>
      </c>
      <c r="G536">
        <v>35</v>
      </c>
      <c r="H536">
        <v>39.200000000000003</v>
      </c>
      <c r="I536">
        <v>25.7</v>
      </c>
    </row>
    <row r="537" spans="2:11" x14ac:dyDescent="0.25">
      <c r="C537" t="str">
        <f>B534</f>
        <v>Soil 2001-103</v>
      </c>
      <c r="D537" t="s">
        <v>319</v>
      </c>
      <c r="F537" t="str">
        <f t="shared" si="147"/>
        <v>Soil 2001-103_MAD</v>
      </c>
      <c r="G537">
        <v>3.8</v>
      </c>
      <c r="H537">
        <v>3.8</v>
      </c>
      <c r="I537">
        <v>3.7</v>
      </c>
    </row>
    <row r="538" spans="2:11" x14ac:dyDescent="0.25">
      <c r="C538" t="str">
        <f>B535</f>
        <v>Soil 2001-104</v>
      </c>
      <c r="D538" t="s">
        <v>317</v>
      </c>
      <c r="F538" t="str">
        <f t="shared" si="147"/>
        <v>Soil 2001-104_Median</v>
      </c>
      <c r="G538">
        <v>35</v>
      </c>
      <c r="H538">
        <v>49.5</v>
      </c>
      <c r="I538">
        <v>15.7</v>
      </c>
    </row>
    <row r="539" spans="2:11" x14ac:dyDescent="0.25">
      <c r="C539" t="str">
        <f>B535</f>
        <v>Soil 2001-104</v>
      </c>
      <c r="D539" t="s">
        <v>319</v>
      </c>
      <c r="F539" t="str">
        <f t="shared" si="147"/>
        <v>Soil 2001-104_MAD</v>
      </c>
      <c r="G539">
        <v>3</v>
      </c>
      <c r="H539">
        <v>2.5</v>
      </c>
      <c r="I539">
        <v>2.7</v>
      </c>
    </row>
    <row r="540" spans="2:11" x14ac:dyDescent="0.25">
      <c r="C540" t="str">
        <f>B536</f>
        <v>Soil 2001-105</v>
      </c>
      <c r="D540" t="s">
        <v>317</v>
      </c>
      <c r="F540" t="str">
        <f t="shared" si="147"/>
        <v>Soil 2001-105_Median</v>
      </c>
      <c r="G540">
        <v>72</v>
      </c>
      <c r="H540">
        <v>13</v>
      </c>
      <c r="I540">
        <v>15</v>
      </c>
    </row>
    <row r="541" spans="2:11" x14ac:dyDescent="0.25">
      <c r="C541" t="str">
        <f>B536</f>
        <v>Soil 2001-105</v>
      </c>
      <c r="D541" t="s">
        <v>319</v>
      </c>
      <c r="F541" t="str">
        <f t="shared" si="147"/>
        <v>Soil 2001-105_MAD</v>
      </c>
      <c r="G541">
        <v>3</v>
      </c>
      <c r="H541">
        <v>2</v>
      </c>
      <c r="I541">
        <v>2</v>
      </c>
    </row>
    <row r="546" spans="2:11" x14ac:dyDescent="0.25">
      <c r="F546" t="s">
        <v>215</v>
      </c>
      <c r="G546">
        <v>47</v>
      </c>
      <c r="H546">
        <v>47</v>
      </c>
      <c r="I546">
        <v>47</v>
      </c>
    </row>
    <row r="547" spans="2:11" x14ac:dyDescent="0.25">
      <c r="B547" t="s">
        <v>1547</v>
      </c>
      <c r="C547" t="str">
        <f>B547</f>
        <v>Soil 2000-116</v>
      </c>
      <c r="D547" t="s">
        <v>317</v>
      </c>
      <c r="F547" t="str">
        <f t="shared" ref="F547:F556" si="148">CONCATENATE(C547,"_",D547)</f>
        <v>Soil 2000-116_Median</v>
      </c>
      <c r="G547">
        <v>60</v>
      </c>
      <c r="H547">
        <v>27.5</v>
      </c>
      <c r="I547">
        <v>12.2</v>
      </c>
      <c r="K547" t="s">
        <v>1552</v>
      </c>
    </row>
    <row r="548" spans="2:11" x14ac:dyDescent="0.25">
      <c r="B548" t="s">
        <v>1548</v>
      </c>
      <c r="C548" t="str">
        <f>B547</f>
        <v>Soil 2000-116</v>
      </c>
      <c r="D548" t="s">
        <v>319</v>
      </c>
      <c r="F548" t="str">
        <f t="shared" si="148"/>
        <v>Soil 2000-116_MAD</v>
      </c>
      <c r="G548">
        <v>2.9</v>
      </c>
      <c r="H548">
        <v>2.8</v>
      </c>
      <c r="I548">
        <v>1.8</v>
      </c>
    </row>
    <row r="549" spans="2:11" x14ac:dyDescent="0.25">
      <c r="B549" t="s">
        <v>1549</v>
      </c>
      <c r="C549" t="str">
        <f>B548</f>
        <v>Soil 2000-117</v>
      </c>
      <c r="D549" t="s">
        <v>317</v>
      </c>
      <c r="F549" t="str">
        <f t="shared" si="148"/>
        <v>Soil 2000-117_Median</v>
      </c>
      <c r="G549">
        <v>39</v>
      </c>
      <c r="H549">
        <v>48</v>
      </c>
      <c r="I549">
        <v>12</v>
      </c>
    </row>
    <row r="550" spans="2:11" x14ac:dyDescent="0.25">
      <c r="B550" t="s">
        <v>1550</v>
      </c>
      <c r="C550" t="str">
        <f>B548</f>
        <v>Soil 2000-117</v>
      </c>
      <c r="D550" t="s">
        <v>319</v>
      </c>
      <c r="F550" t="str">
        <f t="shared" si="148"/>
        <v>Soil 2000-117_MAD</v>
      </c>
      <c r="G550">
        <v>3.9</v>
      </c>
      <c r="H550">
        <v>4.5999999999999996</v>
      </c>
      <c r="I550">
        <v>2</v>
      </c>
    </row>
    <row r="551" spans="2:11" x14ac:dyDescent="0.25">
      <c r="B551" t="s">
        <v>1551</v>
      </c>
      <c r="C551" t="str">
        <f>B549</f>
        <v>Soil 2000-118</v>
      </c>
      <c r="D551" t="s">
        <v>317</v>
      </c>
      <c r="F551" t="str">
        <f t="shared" si="148"/>
        <v>Soil 2000-118_Median</v>
      </c>
      <c r="G551">
        <v>85</v>
      </c>
      <c r="H551">
        <v>8.3000000000000007</v>
      </c>
      <c r="I551">
        <v>6.7</v>
      </c>
    </row>
    <row r="552" spans="2:11" x14ac:dyDescent="0.25">
      <c r="C552" t="str">
        <f>B549</f>
        <v>Soil 2000-118</v>
      </c>
      <c r="D552" t="s">
        <v>319</v>
      </c>
      <c r="F552" t="str">
        <f t="shared" si="148"/>
        <v>Soil 2000-118_MAD</v>
      </c>
      <c r="G552">
        <v>2</v>
      </c>
      <c r="H552">
        <v>1.7</v>
      </c>
      <c r="I552">
        <v>1.7</v>
      </c>
    </row>
    <row r="553" spans="2:11" x14ac:dyDescent="0.25">
      <c r="C553" t="str">
        <f>B550</f>
        <v>Soil 2000-119</v>
      </c>
      <c r="D553" t="s">
        <v>317</v>
      </c>
      <c r="F553" t="str">
        <f t="shared" si="148"/>
        <v>Soil 2000-119_Median</v>
      </c>
      <c r="G553">
        <v>47.8</v>
      </c>
      <c r="H553">
        <v>32</v>
      </c>
      <c r="I553">
        <v>19.5</v>
      </c>
    </row>
    <row r="554" spans="2:11" x14ac:dyDescent="0.25">
      <c r="C554" t="str">
        <f>B550</f>
        <v>Soil 2000-119</v>
      </c>
      <c r="D554" t="s">
        <v>319</v>
      </c>
      <c r="F554" t="str">
        <f t="shared" si="148"/>
        <v>Soil 2000-119_MAD</v>
      </c>
      <c r="G554">
        <v>2.9</v>
      </c>
      <c r="H554">
        <v>4</v>
      </c>
      <c r="I554">
        <v>4</v>
      </c>
    </row>
    <row r="555" spans="2:11" x14ac:dyDescent="0.25">
      <c r="C555" t="str">
        <f>B551</f>
        <v>Soil 2000-120</v>
      </c>
      <c r="D555" t="s">
        <v>317</v>
      </c>
      <c r="F555" t="str">
        <f t="shared" si="148"/>
        <v>Soil 2000-120_Median</v>
      </c>
      <c r="G555">
        <v>42</v>
      </c>
      <c r="H555">
        <v>38</v>
      </c>
      <c r="I555">
        <v>20</v>
      </c>
    </row>
    <row r="556" spans="2:11" x14ac:dyDescent="0.25">
      <c r="C556" t="str">
        <f>B551</f>
        <v>Soil 2000-120</v>
      </c>
      <c r="D556" t="s">
        <v>319</v>
      </c>
      <c r="F556" t="str">
        <f t="shared" si="148"/>
        <v>Soil 2000-120_MAD</v>
      </c>
      <c r="G556">
        <v>3</v>
      </c>
      <c r="H556">
        <v>4</v>
      </c>
      <c r="I556">
        <v>5</v>
      </c>
    </row>
    <row r="561" spans="2:11" x14ac:dyDescent="0.25">
      <c r="F561" t="s">
        <v>215</v>
      </c>
      <c r="G561">
        <v>48</v>
      </c>
      <c r="H561">
        <v>48</v>
      </c>
      <c r="I561">
        <v>48</v>
      </c>
      <c r="K561" t="s">
        <v>1558</v>
      </c>
    </row>
    <row r="562" spans="2:11" x14ac:dyDescent="0.25">
      <c r="B562" t="s">
        <v>1553</v>
      </c>
      <c r="C562" t="str">
        <f>B562</f>
        <v>Soil 2000-111</v>
      </c>
      <c r="D562" t="s">
        <v>317</v>
      </c>
      <c r="F562" t="str">
        <f t="shared" ref="F562:F571" si="149">CONCATENATE(C562,"_",D562)</f>
        <v>Soil 2000-111_Median</v>
      </c>
      <c r="G562">
        <v>49</v>
      </c>
      <c r="H562">
        <v>21.1</v>
      </c>
      <c r="I562">
        <v>32.299999999999997</v>
      </c>
    </row>
    <row r="563" spans="2:11" x14ac:dyDescent="0.25">
      <c r="B563" t="s">
        <v>1554</v>
      </c>
      <c r="C563" t="str">
        <f>B562</f>
        <v>Soil 2000-111</v>
      </c>
      <c r="D563" t="s">
        <v>319</v>
      </c>
      <c r="F563" t="str">
        <f t="shared" si="149"/>
        <v>Soil 2000-111_MAD</v>
      </c>
      <c r="G563">
        <v>3.5</v>
      </c>
      <c r="H563">
        <v>5</v>
      </c>
      <c r="I563">
        <v>4.5999999999999996</v>
      </c>
    </row>
    <row r="564" spans="2:11" x14ac:dyDescent="0.25">
      <c r="B564" t="s">
        <v>1555</v>
      </c>
      <c r="C564" t="str">
        <f>B563</f>
        <v>Soil 2000-112</v>
      </c>
      <c r="D564" t="s">
        <v>317</v>
      </c>
      <c r="F564" t="str">
        <f t="shared" si="149"/>
        <v>Soil 2000-112_Median</v>
      </c>
      <c r="G564">
        <v>54.3</v>
      </c>
      <c r="H564">
        <v>36</v>
      </c>
      <c r="I564">
        <v>8.1999999999999993</v>
      </c>
    </row>
    <row r="565" spans="2:11" x14ac:dyDescent="0.25">
      <c r="B565" t="s">
        <v>1556</v>
      </c>
      <c r="C565" t="str">
        <f>B563</f>
        <v>Soil 2000-112</v>
      </c>
      <c r="D565" t="s">
        <v>319</v>
      </c>
      <c r="F565" t="str">
        <f t="shared" si="149"/>
        <v>Soil 2000-112_MAD</v>
      </c>
      <c r="G565">
        <v>2.7</v>
      </c>
      <c r="H565">
        <v>4</v>
      </c>
      <c r="I565">
        <v>1.8</v>
      </c>
    </row>
    <row r="566" spans="2:11" x14ac:dyDescent="0.25">
      <c r="B566" t="s">
        <v>1557</v>
      </c>
      <c r="C566" t="str">
        <f>B564</f>
        <v>Soil 2000-113</v>
      </c>
      <c r="D566" t="s">
        <v>317</v>
      </c>
      <c r="F566" t="str">
        <f t="shared" si="149"/>
        <v>Soil 2000-113_Median</v>
      </c>
      <c r="G566">
        <v>86.1</v>
      </c>
      <c r="H566">
        <v>9</v>
      </c>
      <c r="I566">
        <v>5</v>
      </c>
    </row>
    <row r="567" spans="2:11" x14ac:dyDescent="0.25">
      <c r="C567" t="str">
        <f>B564</f>
        <v>Soil 2000-113</v>
      </c>
      <c r="D567" t="s">
        <v>319</v>
      </c>
      <c r="F567" t="str">
        <f t="shared" si="149"/>
        <v>Soil 2000-113_MAD</v>
      </c>
      <c r="G567">
        <v>2.2000000000000002</v>
      </c>
      <c r="H567">
        <v>1.4</v>
      </c>
      <c r="I567">
        <v>2</v>
      </c>
    </row>
    <row r="568" spans="2:11" x14ac:dyDescent="0.25">
      <c r="C568" t="str">
        <f>B565</f>
        <v>Soil 2000-114</v>
      </c>
      <c r="D568" t="s">
        <v>317</v>
      </c>
      <c r="F568" t="str">
        <f t="shared" si="149"/>
        <v>Soil 2000-114_Median</v>
      </c>
      <c r="G568">
        <v>85.5</v>
      </c>
      <c r="H568">
        <v>7.8</v>
      </c>
      <c r="I568">
        <v>7</v>
      </c>
    </row>
    <row r="569" spans="2:11" x14ac:dyDescent="0.25">
      <c r="C569" t="str">
        <f>B565</f>
        <v>Soil 2000-114</v>
      </c>
      <c r="D569" t="s">
        <v>319</v>
      </c>
      <c r="F569" t="str">
        <f t="shared" si="149"/>
        <v>Soil 2000-114_MAD</v>
      </c>
      <c r="G569">
        <v>2.4</v>
      </c>
      <c r="H569">
        <v>1.5</v>
      </c>
      <c r="I569">
        <v>1</v>
      </c>
    </row>
    <row r="570" spans="2:11" x14ac:dyDescent="0.25">
      <c r="C570" t="str">
        <f>B566</f>
        <v>Soil 2000-115</v>
      </c>
      <c r="D570" t="s">
        <v>317</v>
      </c>
      <c r="F570" t="str">
        <f t="shared" si="149"/>
        <v>Soil 2000-115_Median</v>
      </c>
      <c r="G570">
        <v>34</v>
      </c>
      <c r="H570">
        <v>48.3</v>
      </c>
      <c r="I570">
        <v>17.5</v>
      </c>
    </row>
    <row r="571" spans="2:11" x14ac:dyDescent="0.25">
      <c r="C571" t="str">
        <f>B566</f>
        <v>Soil 2000-115</v>
      </c>
      <c r="D571" t="s">
        <v>319</v>
      </c>
      <c r="F571" t="str">
        <f t="shared" si="149"/>
        <v>Soil 2000-115_MAD</v>
      </c>
      <c r="G571">
        <v>3.2</v>
      </c>
      <c r="H571">
        <v>5.3</v>
      </c>
      <c r="I571">
        <v>2.1</v>
      </c>
    </row>
    <row r="575" spans="2:11" x14ac:dyDescent="0.25">
      <c r="F575" t="s">
        <v>215</v>
      </c>
      <c r="G575">
        <v>50</v>
      </c>
      <c r="H575">
        <v>50</v>
      </c>
      <c r="I575">
        <v>50</v>
      </c>
      <c r="K575" t="s">
        <v>1564</v>
      </c>
    </row>
    <row r="576" spans="2:11" x14ac:dyDescent="0.25">
      <c r="B576" t="s">
        <v>1559</v>
      </c>
      <c r="C576" t="str">
        <f>B576</f>
        <v>Soil 2000-106</v>
      </c>
      <c r="D576" t="s">
        <v>317</v>
      </c>
      <c r="F576" t="str">
        <f t="shared" ref="F576:F585" si="150">CONCATENATE(C576,"_",D576)</f>
        <v>Soil 2000-106_Median</v>
      </c>
      <c r="G576">
        <v>85.2</v>
      </c>
      <c r="H576">
        <v>7</v>
      </c>
      <c r="I576">
        <v>6.9</v>
      </c>
    </row>
    <row r="577" spans="2:11" x14ac:dyDescent="0.25">
      <c r="B577" t="s">
        <v>1560</v>
      </c>
      <c r="C577" t="str">
        <f>B576</f>
        <v>Soil 2000-106</v>
      </c>
      <c r="D577" t="s">
        <v>319</v>
      </c>
      <c r="F577" t="str">
        <f t="shared" si="150"/>
        <v>Soil 2000-106_MAD</v>
      </c>
      <c r="G577">
        <v>2.2000000000000002</v>
      </c>
      <c r="H577">
        <v>2.2000000000000002</v>
      </c>
      <c r="I577">
        <v>1.7</v>
      </c>
    </row>
    <row r="578" spans="2:11" x14ac:dyDescent="0.25">
      <c r="B578" t="s">
        <v>1561</v>
      </c>
      <c r="C578" t="str">
        <f>B577</f>
        <v>Soil 2000-107</v>
      </c>
      <c r="D578" t="s">
        <v>317</v>
      </c>
      <c r="F578" t="str">
        <f t="shared" si="150"/>
        <v>Soil 2000-107_Median</v>
      </c>
      <c r="G578">
        <v>17.5</v>
      </c>
      <c r="H578">
        <v>53</v>
      </c>
      <c r="I578">
        <v>29.6</v>
      </c>
    </row>
    <row r="579" spans="2:11" x14ac:dyDescent="0.25">
      <c r="B579" t="s">
        <v>1562</v>
      </c>
      <c r="C579" t="str">
        <f>B577</f>
        <v>Soil 2000-107</v>
      </c>
      <c r="D579" t="s">
        <v>319</v>
      </c>
      <c r="F579" t="str">
        <f t="shared" si="150"/>
        <v>Soil 2000-107_MAD</v>
      </c>
      <c r="G579">
        <v>3.1</v>
      </c>
      <c r="H579">
        <v>4</v>
      </c>
      <c r="I579">
        <v>2.4</v>
      </c>
    </row>
    <row r="580" spans="2:11" x14ac:dyDescent="0.25">
      <c r="B580" t="s">
        <v>1563</v>
      </c>
      <c r="C580" t="str">
        <f>B578</f>
        <v>Soil 2000-108</v>
      </c>
      <c r="D580" t="s">
        <v>317</v>
      </c>
      <c r="F580" t="str">
        <f t="shared" si="150"/>
        <v>Soil 2000-108_Median</v>
      </c>
      <c r="G580">
        <v>61</v>
      </c>
      <c r="H580">
        <v>25.4</v>
      </c>
      <c r="I580">
        <v>13.9</v>
      </c>
    </row>
    <row r="581" spans="2:11" x14ac:dyDescent="0.25">
      <c r="C581" t="str">
        <f>B578</f>
        <v>Soil 2000-108</v>
      </c>
      <c r="D581" t="s">
        <v>319</v>
      </c>
      <c r="F581" t="str">
        <f t="shared" si="150"/>
        <v>Soil 2000-108_MAD</v>
      </c>
      <c r="G581">
        <v>3.4</v>
      </c>
      <c r="H581">
        <v>3.2</v>
      </c>
      <c r="I581">
        <v>2.1</v>
      </c>
    </row>
    <row r="582" spans="2:11" x14ac:dyDescent="0.25">
      <c r="C582" t="str">
        <f>B579</f>
        <v>Soil 2000-109</v>
      </c>
      <c r="D582" t="s">
        <v>317</v>
      </c>
      <c r="F582" t="str">
        <f t="shared" si="150"/>
        <v>Soil 2000-109_Median</v>
      </c>
      <c r="G582">
        <v>14.8</v>
      </c>
      <c r="H582">
        <v>50.4</v>
      </c>
      <c r="I582">
        <v>34</v>
      </c>
    </row>
    <row r="583" spans="2:11" x14ac:dyDescent="0.25">
      <c r="C583" t="str">
        <f>B579</f>
        <v>Soil 2000-109</v>
      </c>
      <c r="D583" t="s">
        <v>319</v>
      </c>
      <c r="F583" t="str">
        <f t="shared" si="150"/>
        <v>Soil 2000-109_MAD</v>
      </c>
      <c r="G583">
        <v>3.8</v>
      </c>
      <c r="H583">
        <v>4.4000000000000004</v>
      </c>
      <c r="I583">
        <v>3.4</v>
      </c>
    </row>
    <row r="584" spans="2:11" x14ac:dyDescent="0.25">
      <c r="C584" t="str">
        <f>B580</f>
        <v>Soil 2000-110</v>
      </c>
      <c r="D584" t="s">
        <v>317</v>
      </c>
      <c r="F584" t="str">
        <f t="shared" si="150"/>
        <v>Soil 2000-110_Median</v>
      </c>
      <c r="G584">
        <v>72.400000000000006</v>
      </c>
      <c r="H584">
        <v>13</v>
      </c>
      <c r="I584">
        <v>14</v>
      </c>
    </row>
    <row r="585" spans="2:11" x14ac:dyDescent="0.25">
      <c r="C585" t="str">
        <f>B580</f>
        <v>Soil 2000-110</v>
      </c>
      <c r="D585" t="s">
        <v>319</v>
      </c>
      <c r="F585" t="str">
        <f t="shared" si="150"/>
        <v>Soil 2000-110_MAD</v>
      </c>
      <c r="G585">
        <v>2.4</v>
      </c>
      <c r="H585">
        <v>2.4</v>
      </c>
      <c r="I585">
        <v>1.7</v>
      </c>
    </row>
    <row r="589" spans="2:11" x14ac:dyDescent="0.25">
      <c r="F589" t="s">
        <v>215</v>
      </c>
      <c r="G589">
        <v>57</v>
      </c>
      <c r="H589">
        <v>57</v>
      </c>
      <c r="I589">
        <v>57</v>
      </c>
      <c r="K589" t="s">
        <v>1570</v>
      </c>
    </row>
    <row r="590" spans="2:11" x14ac:dyDescent="0.25">
      <c r="B590" t="s">
        <v>1565</v>
      </c>
      <c r="C590" t="str">
        <f>B590</f>
        <v>Soil 2000-101</v>
      </c>
      <c r="D590" t="s">
        <v>317</v>
      </c>
      <c r="F590" t="str">
        <f t="shared" ref="F590:F599" si="151">CONCATENATE(C590,"_",D590)</f>
        <v>Soil 2000-101_Median</v>
      </c>
      <c r="G590">
        <v>22</v>
      </c>
      <c r="H590">
        <v>61</v>
      </c>
      <c r="I590">
        <v>18</v>
      </c>
    </row>
    <row r="591" spans="2:11" x14ac:dyDescent="0.25">
      <c r="B591" t="s">
        <v>1566</v>
      </c>
      <c r="C591" t="str">
        <f>B590</f>
        <v>Soil 2000-101</v>
      </c>
      <c r="D591" t="s">
        <v>319</v>
      </c>
      <c r="F591" t="str">
        <f t="shared" si="151"/>
        <v>Soil 2000-101_MAD</v>
      </c>
      <c r="G591">
        <v>4</v>
      </c>
      <c r="H591">
        <v>5</v>
      </c>
      <c r="I591">
        <v>3.1</v>
      </c>
    </row>
    <row r="592" spans="2:11" x14ac:dyDescent="0.25">
      <c r="B592" t="s">
        <v>1567</v>
      </c>
      <c r="C592" t="str">
        <f>B591</f>
        <v>Soil 2000-102</v>
      </c>
      <c r="D592" t="s">
        <v>317</v>
      </c>
      <c r="F592" t="str">
        <f t="shared" si="151"/>
        <v>Soil 2000-102_Median</v>
      </c>
      <c r="G592">
        <v>85</v>
      </c>
      <c r="H592">
        <v>8</v>
      </c>
      <c r="I592">
        <v>6.8</v>
      </c>
    </row>
    <row r="593" spans="2:11" x14ac:dyDescent="0.25">
      <c r="B593" t="s">
        <v>1568</v>
      </c>
      <c r="C593" t="str">
        <f>B591</f>
        <v>Soil 2000-102</v>
      </c>
      <c r="D593" t="s">
        <v>319</v>
      </c>
      <c r="F593" t="str">
        <f t="shared" si="151"/>
        <v>Soil 2000-102_MAD</v>
      </c>
      <c r="G593">
        <v>2</v>
      </c>
      <c r="H593">
        <v>2</v>
      </c>
      <c r="I593">
        <v>1.9</v>
      </c>
    </row>
    <row r="594" spans="2:11" x14ac:dyDescent="0.25">
      <c r="B594" t="s">
        <v>1569</v>
      </c>
      <c r="C594" t="str">
        <f>B592</f>
        <v>Soil 2000-103</v>
      </c>
      <c r="D594" t="s">
        <v>317</v>
      </c>
      <c r="F594" t="str">
        <f t="shared" si="151"/>
        <v>Soil 2000-103_Median</v>
      </c>
      <c r="G594">
        <v>6.7</v>
      </c>
      <c r="H594">
        <v>38</v>
      </c>
      <c r="I594">
        <v>53.1</v>
      </c>
    </row>
    <row r="595" spans="2:11" x14ac:dyDescent="0.25">
      <c r="C595" t="str">
        <f>B592</f>
        <v>Soil 2000-103</v>
      </c>
      <c r="D595" t="s">
        <v>319</v>
      </c>
      <c r="F595" t="str">
        <f t="shared" si="151"/>
        <v>Soil 2000-103_MAD</v>
      </c>
      <c r="G595">
        <v>4.3</v>
      </c>
      <c r="H595">
        <v>6.9</v>
      </c>
      <c r="I595">
        <v>5.6</v>
      </c>
    </row>
    <row r="596" spans="2:11" x14ac:dyDescent="0.25">
      <c r="C596" t="str">
        <f>B593</f>
        <v>Soil 2000-104</v>
      </c>
      <c r="D596" t="s">
        <v>317</v>
      </c>
      <c r="F596" t="str">
        <f t="shared" si="151"/>
        <v>Soil 2000-104_Median</v>
      </c>
      <c r="G596">
        <v>90</v>
      </c>
      <c r="H596">
        <v>4</v>
      </c>
      <c r="I596">
        <v>6</v>
      </c>
    </row>
    <row r="597" spans="2:11" x14ac:dyDescent="0.25">
      <c r="C597" t="str">
        <f>B593</f>
        <v>Soil 2000-104</v>
      </c>
      <c r="D597" t="s">
        <v>319</v>
      </c>
      <c r="F597" t="str">
        <f t="shared" si="151"/>
        <v>Soil 2000-104_MAD</v>
      </c>
      <c r="G597">
        <v>2.5</v>
      </c>
      <c r="H597">
        <v>1.2</v>
      </c>
      <c r="I597">
        <v>2</v>
      </c>
    </row>
    <row r="598" spans="2:11" x14ac:dyDescent="0.25">
      <c r="C598" t="str">
        <f>B594</f>
        <v>Soil 2000-105</v>
      </c>
      <c r="D598" t="s">
        <v>317</v>
      </c>
      <c r="F598" t="str">
        <f t="shared" si="151"/>
        <v>Soil 2000-105_Median</v>
      </c>
      <c r="G598">
        <v>45</v>
      </c>
      <c r="H598">
        <v>38</v>
      </c>
      <c r="I598">
        <v>17</v>
      </c>
    </row>
    <row r="599" spans="2:11" x14ac:dyDescent="0.25">
      <c r="C599" t="str">
        <f>B594</f>
        <v>Soil 2000-105</v>
      </c>
      <c r="D599" t="s">
        <v>319</v>
      </c>
      <c r="F599" t="str">
        <f t="shared" si="151"/>
        <v>Soil 2000-105_MAD</v>
      </c>
      <c r="G599">
        <v>3.2</v>
      </c>
      <c r="H599">
        <v>4</v>
      </c>
      <c r="I599">
        <v>3</v>
      </c>
    </row>
    <row r="602" spans="2:11" x14ac:dyDescent="0.25">
      <c r="F602" t="s">
        <v>215</v>
      </c>
      <c r="G602">
        <v>39</v>
      </c>
      <c r="H602">
        <v>39</v>
      </c>
      <c r="I602">
        <v>39</v>
      </c>
      <c r="K602" t="s">
        <v>1576</v>
      </c>
    </row>
    <row r="603" spans="2:11" x14ac:dyDescent="0.25">
      <c r="B603" t="s">
        <v>1571</v>
      </c>
      <c r="C603" t="str">
        <f>B603</f>
        <v>Soil 1999-116</v>
      </c>
      <c r="D603" t="s">
        <v>317</v>
      </c>
      <c r="F603" t="str">
        <f t="shared" ref="F603:F612" si="152">CONCATENATE(C603,"_",D603)</f>
        <v>Soil 1999-116_Median</v>
      </c>
      <c r="G603">
        <v>58</v>
      </c>
      <c r="H603">
        <v>32.4</v>
      </c>
      <c r="I603">
        <v>10</v>
      </c>
    </row>
    <row r="604" spans="2:11" x14ac:dyDescent="0.25">
      <c r="B604" t="s">
        <v>1572</v>
      </c>
      <c r="C604" t="str">
        <f>B603</f>
        <v>Soil 1999-116</v>
      </c>
      <c r="D604" t="s">
        <v>319</v>
      </c>
      <c r="F604" t="str">
        <f t="shared" si="152"/>
        <v>Soil 1999-116_MAD</v>
      </c>
      <c r="G604">
        <v>2.5</v>
      </c>
      <c r="H604">
        <v>2.4</v>
      </c>
      <c r="I604">
        <v>2</v>
      </c>
    </row>
    <row r="605" spans="2:11" x14ac:dyDescent="0.25">
      <c r="B605" t="s">
        <v>1573</v>
      </c>
      <c r="C605" t="str">
        <f>B604</f>
        <v>Soil 1999-117</v>
      </c>
      <c r="D605" t="s">
        <v>317</v>
      </c>
      <c r="F605" t="str">
        <f t="shared" si="152"/>
        <v>Soil 1999-117_Median</v>
      </c>
      <c r="G605">
        <v>39.6</v>
      </c>
      <c r="H605">
        <v>43</v>
      </c>
      <c r="I605">
        <v>18</v>
      </c>
    </row>
    <row r="606" spans="2:11" x14ac:dyDescent="0.25">
      <c r="B606" t="s">
        <v>1574</v>
      </c>
      <c r="C606" t="str">
        <f>B604</f>
        <v>Soil 1999-117</v>
      </c>
      <c r="D606" t="s">
        <v>319</v>
      </c>
      <c r="F606" t="str">
        <f t="shared" si="152"/>
        <v>Soil 1999-117_MAD</v>
      </c>
      <c r="G606">
        <v>4.2</v>
      </c>
      <c r="H606">
        <v>3.2</v>
      </c>
      <c r="I606">
        <v>2.5</v>
      </c>
    </row>
    <row r="607" spans="2:11" x14ac:dyDescent="0.25">
      <c r="B607" t="s">
        <v>1575</v>
      </c>
      <c r="C607" t="str">
        <f>B605</f>
        <v>Soil 1999-118</v>
      </c>
      <c r="D607" t="s">
        <v>317</v>
      </c>
      <c r="F607" t="str">
        <f t="shared" si="152"/>
        <v>Soil 1999-118_Median</v>
      </c>
      <c r="G607">
        <v>42.5</v>
      </c>
      <c r="H607">
        <v>38.799999999999997</v>
      </c>
      <c r="I607">
        <v>17</v>
      </c>
    </row>
    <row r="608" spans="2:11" x14ac:dyDescent="0.25">
      <c r="C608" t="str">
        <f>B605</f>
        <v>Soil 1999-118</v>
      </c>
      <c r="D608" t="s">
        <v>319</v>
      </c>
      <c r="F608" t="str">
        <f t="shared" si="152"/>
        <v>Soil 1999-118_MAD</v>
      </c>
      <c r="G608">
        <v>3.2</v>
      </c>
      <c r="H608">
        <v>2.9</v>
      </c>
      <c r="I608">
        <v>3.4</v>
      </c>
    </row>
    <row r="609" spans="2:11" x14ac:dyDescent="0.25">
      <c r="C609" t="str">
        <f>B606</f>
        <v>Soil 1999-119</v>
      </c>
      <c r="D609" t="s">
        <v>317</v>
      </c>
      <c r="F609" t="str">
        <f t="shared" si="152"/>
        <v>Soil 1999-119_Median</v>
      </c>
      <c r="G609">
        <v>51.5</v>
      </c>
      <c r="H609">
        <v>30.9</v>
      </c>
      <c r="I609">
        <v>18</v>
      </c>
    </row>
    <row r="610" spans="2:11" x14ac:dyDescent="0.25">
      <c r="C610" t="str">
        <f>B606</f>
        <v>Soil 1999-119</v>
      </c>
      <c r="D610" t="s">
        <v>319</v>
      </c>
      <c r="F610" t="str">
        <f t="shared" si="152"/>
        <v>Soil 1999-119_MAD</v>
      </c>
      <c r="G610">
        <v>3.5</v>
      </c>
      <c r="H610">
        <v>2.9</v>
      </c>
      <c r="I610">
        <v>2.8</v>
      </c>
    </row>
    <row r="611" spans="2:11" x14ac:dyDescent="0.25">
      <c r="C611" t="str">
        <f>B607</f>
        <v>Soil 1999-120</v>
      </c>
      <c r="D611" t="s">
        <v>317</v>
      </c>
      <c r="F611" t="str">
        <f t="shared" si="152"/>
        <v>Soil 1999-120_Median</v>
      </c>
      <c r="G611">
        <v>20.7</v>
      </c>
      <c r="H611">
        <v>42</v>
      </c>
      <c r="I611">
        <v>37</v>
      </c>
    </row>
    <row r="612" spans="2:11" x14ac:dyDescent="0.25">
      <c r="C612" t="str">
        <f>B607</f>
        <v>Soil 1999-120</v>
      </c>
      <c r="D612" t="s">
        <v>319</v>
      </c>
      <c r="F612" t="str">
        <f t="shared" si="152"/>
        <v>Soil 1999-120_MAD</v>
      </c>
      <c r="G612">
        <v>5.3</v>
      </c>
      <c r="H612">
        <v>4</v>
      </c>
      <c r="I612">
        <v>3</v>
      </c>
    </row>
    <row r="618" spans="2:11" x14ac:dyDescent="0.25">
      <c r="F618" t="s">
        <v>215</v>
      </c>
      <c r="G618">
        <v>51</v>
      </c>
      <c r="H618">
        <v>51</v>
      </c>
      <c r="I618">
        <v>51</v>
      </c>
      <c r="K618" t="s">
        <v>1582</v>
      </c>
    </row>
    <row r="619" spans="2:11" x14ac:dyDescent="0.25">
      <c r="B619" t="s">
        <v>1577</v>
      </c>
      <c r="C619" t="str">
        <f>B619</f>
        <v>Soil 1999-111</v>
      </c>
      <c r="D619" t="s">
        <v>317</v>
      </c>
      <c r="F619" t="str">
        <f t="shared" ref="F619:F628" si="153">CONCATENATE(C619,"_",D619)</f>
        <v>Soil 1999-111_Median</v>
      </c>
      <c r="G619">
        <v>38</v>
      </c>
      <c r="H619">
        <v>48</v>
      </c>
      <c r="I619">
        <v>13</v>
      </c>
    </row>
    <row r="620" spans="2:11" x14ac:dyDescent="0.25">
      <c r="B620" t="s">
        <v>1578</v>
      </c>
      <c r="C620" t="str">
        <f>B619</f>
        <v>Soil 1999-111</v>
      </c>
      <c r="D620" t="s">
        <v>319</v>
      </c>
      <c r="F620" t="str">
        <f t="shared" si="153"/>
        <v>Soil 1999-111_MAD</v>
      </c>
      <c r="G620">
        <v>4</v>
      </c>
      <c r="H620">
        <v>4</v>
      </c>
      <c r="I620">
        <v>4</v>
      </c>
    </row>
    <row r="621" spans="2:11" x14ac:dyDescent="0.25">
      <c r="B621" t="s">
        <v>1579</v>
      </c>
      <c r="C621" t="str">
        <f>B620</f>
        <v>Soil 1999-112</v>
      </c>
      <c r="D621" t="s">
        <v>317</v>
      </c>
      <c r="F621" t="str">
        <f t="shared" si="153"/>
        <v>Soil 1999-112_Median</v>
      </c>
      <c r="G621">
        <v>45.3</v>
      </c>
      <c r="H621">
        <v>37.6</v>
      </c>
      <c r="I621">
        <v>16.8</v>
      </c>
    </row>
    <row r="622" spans="2:11" x14ac:dyDescent="0.25">
      <c r="B622" t="s">
        <v>1580</v>
      </c>
      <c r="C622" t="str">
        <f>B620</f>
        <v>Soil 1999-112</v>
      </c>
      <c r="D622" t="s">
        <v>319</v>
      </c>
      <c r="F622" t="str">
        <f t="shared" si="153"/>
        <v>Soil 1999-112_MAD</v>
      </c>
      <c r="G622">
        <v>3.4</v>
      </c>
      <c r="H622">
        <v>2.6</v>
      </c>
      <c r="I622">
        <v>2.8</v>
      </c>
    </row>
    <row r="623" spans="2:11" x14ac:dyDescent="0.25">
      <c r="B623" t="s">
        <v>1581</v>
      </c>
      <c r="C623" t="str">
        <f>B621</f>
        <v>Soil 1999-113</v>
      </c>
      <c r="D623" t="s">
        <v>317</v>
      </c>
      <c r="F623" t="str">
        <f t="shared" si="153"/>
        <v>Soil 1999-113_Median</v>
      </c>
      <c r="G623">
        <v>79.5</v>
      </c>
      <c r="H623">
        <v>15.6</v>
      </c>
      <c r="I623">
        <v>5.4</v>
      </c>
    </row>
    <row r="624" spans="2:11" x14ac:dyDescent="0.25">
      <c r="C624" t="str">
        <f>B621</f>
        <v>Soil 1999-113</v>
      </c>
      <c r="D624" t="s">
        <v>319</v>
      </c>
      <c r="F624" t="str">
        <f t="shared" si="153"/>
        <v>Soil 1999-113_MAD</v>
      </c>
      <c r="G624">
        <v>3.2</v>
      </c>
      <c r="H624">
        <v>3.2</v>
      </c>
      <c r="I624">
        <v>1.7</v>
      </c>
    </row>
    <row r="625" spans="2:11" x14ac:dyDescent="0.25">
      <c r="C625" t="str">
        <f>B622</f>
        <v>Soil 1999-114</v>
      </c>
      <c r="D625" t="s">
        <v>317</v>
      </c>
      <c r="F625" t="str">
        <f t="shared" si="153"/>
        <v>Soil 1999-114_Median</v>
      </c>
      <c r="G625">
        <v>35</v>
      </c>
      <c r="H625">
        <v>47.7</v>
      </c>
      <c r="I625">
        <v>17</v>
      </c>
    </row>
    <row r="626" spans="2:11" x14ac:dyDescent="0.25">
      <c r="C626" t="str">
        <f>B622</f>
        <v>Soil 1999-114</v>
      </c>
      <c r="D626" t="s">
        <v>319</v>
      </c>
      <c r="F626" t="str">
        <f t="shared" si="153"/>
        <v>Soil 1999-114_MAD</v>
      </c>
      <c r="G626">
        <v>3.8</v>
      </c>
      <c r="H626">
        <v>3.3</v>
      </c>
      <c r="I626">
        <v>3</v>
      </c>
    </row>
    <row r="627" spans="2:11" x14ac:dyDescent="0.25">
      <c r="C627" t="str">
        <f>B623</f>
        <v>Soil 1999-115</v>
      </c>
      <c r="D627" t="s">
        <v>317</v>
      </c>
      <c r="F627" t="str">
        <f t="shared" si="153"/>
        <v>Soil 1999-115_Median</v>
      </c>
      <c r="G627">
        <v>15</v>
      </c>
      <c r="H627">
        <v>48</v>
      </c>
      <c r="I627">
        <v>35</v>
      </c>
    </row>
    <row r="628" spans="2:11" x14ac:dyDescent="0.25">
      <c r="C628" t="str">
        <f>B623</f>
        <v>Soil 1999-115</v>
      </c>
      <c r="D628" t="s">
        <v>319</v>
      </c>
      <c r="F628" t="str">
        <f t="shared" si="153"/>
        <v>Soil 1999-115_MAD</v>
      </c>
      <c r="G628">
        <v>5</v>
      </c>
      <c r="H628">
        <v>5.2</v>
      </c>
      <c r="I628">
        <v>4.5</v>
      </c>
    </row>
    <row r="633" spans="2:11" x14ac:dyDescent="0.25">
      <c r="F633" t="s">
        <v>215</v>
      </c>
    </row>
    <row r="634" spans="2:11" x14ac:dyDescent="0.25">
      <c r="B634" t="s">
        <v>1583</v>
      </c>
      <c r="C634" t="str">
        <f>B634</f>
        <v>Soil 1999-106</v>
      </c>
      <c r="D634" t="s">
        <v>317</v>
      </c>
      <c r="F634" t="str">
        <f t="shared" ref="F634:F643" si="154">CONCATENATE(C634,"_",D634)</f>
        <v>Soil 1999-106_Median</v>
      </c>
      <c r="G634">
        <v>16.3</v>
      </c>
      <c r="H634">
        <v>67</v>
      </c>
      <c r="I634">
        <v>16</v>
      </c>
      <c r="K634" t="s">
        <v>1588</v>
      </c>
    </row>
    <row r="635" spans="2:11" x14ac:dyDescent="0.25">
      <c r="B635" t="s">
        <v>1584</v>
      </c>
      <c r="C635" t="str">
        <f>B634</f>
        <v>Soil 1999-106</v>
      </c>
      <c r="D635" t="s">
        <v>319</v>
      </c>
      <c r="F635" t="str">
        <f t="shared" si="154"/>
        <v>Soil 1999-106_MAD</v>
      </c>
      <c r="G635">
        <v>3.7</v>
      </c>
      <c r="H635">
        <v>5</v>
      </c>
      <c r="I635">
        <v>3.5</v>
      </c>
    </row>
    <row r="636" spans="2:11" x14ac:dyDescent="0.25">
      <c r="B636" t="s">
        <v>1585</v>
      </c>
      <c r="C636" t="str">
        <f>B635</f>
        <v>Soil 1999-107</v>
      </c>
      <c r="D636" t="s">
        <v>317</v>
      </c>
      <c r="F636" t="str">
        <f t="shared" si="154"/>
        <v>Soil 1999-107_Median</v>
      </c>
      <c r="G636">
        <v>51</v>
      </c>
      <c r="H636">
        <v>36</v>
      </c>
      <c r="I636">
        <v>12.2</v>
      </c>
    </row>
    <row r="637" spans="2:11" x14ac:dyDescent="0.25">
      <c r="B637" t="s">
        <v>1586</v>
      </c>
      <c r="C637" t="str">
        <f>B635</f>
        <v>Soil 1999-107</v>
      </c>
      <c r="D637" t="s">
        <v>319</v>
      </c>
      <c r="F637" t="str">
        <f t="shared" si="154"/>
        <v>Soil 1999-107_MAD</v>
      </c>
      <c r="G637">
        <v>4</v>
      </c>
      <c r="H637">
        <v>4</v>
      </c>
      <c r="I637">
        <v>3.8</v>
      </c>
    </row>
    <row r="638" spans="2:11" x14ac:dyDescent="0.25">
      <c r="B638" t="s">
        <v>1587</v>
      </c>
      <c r="C638" t="str">
        <f>B636</f>
        <v>Soil 1999-108</v>
      </c>
      <c r="D638" t="s">
        <v>317</v>
      </c>
      <c r="F638" t="str">
        <f t="shared" si="154"/>
        <v>Soil 1999-108_Median</v>
      </c>
      <c r="G638">
        <v>43.1</v>
      </c>
      <c r="H638">
        <v>34</v>
      </c>
      <c r="I638">
        <v>22.8</v>
      </c>
    </row>
    <row r="639" spans="2:11" x14ac:dyDescent="0.25">
      <c r="C639" t="str">
        <f>B636</f>
        <v>Soil 1999-108</v>
      </c>
      <c r="D639" t="s">
        <v>319</v>
      </c>
      <c r="F639" t="str">
        <f t="shared" si="154"/>
        <v>Soil 1999-108_MAD</v>
      </c>
      <c r="G639">
        <v>2.9</v>
      </c>
      <c r="H639">
        <v>2.5</v>
      </c>
      <c r="I639">
        <v>3.2</v>
      </c>
    </row>
    <row r="640" spans="2:11" x14ac:dyDescent="0.25">
      <c r="C640" t="str">
        <f>B637</f>
        <v>Soil 1999-109</v>
      </c>
      <c r="D640" t="s">
        <v>317</v>
      </c>
      <c r="F640" t="str">
        <f t="shared" si="154"/>
        <v>Soil 1999-109_Median</v>
      </c>
      <c r="G640">
        <v>45</v>
      </c>
      <c r="H640">
        <v>37.5</v>
      </c>
      <c r="I640">
        <v>17</v>
      </c>
    </row>
    <row r="641" spans="2:13" x14ac:dyDescent="0.25">
      <c r="C641" t="str">
        <f>B637</f>
        <v>Soil 1999-109</v>
      </c>
      <c r="D641" t="s">
        <v>319</v>
      </c>
      <c r="F641" t="str">
        <f t="shared" si="154"/>
        <v>Soil 1999-109_MAD</v>
      </c>
      <c r="G641">
        <v>2.2999999999999998</v>
      </c>
      <c r="H641">
        <v>2.4</v>
      </c>
      <c r="I641">
        <v>3</v>
      </c>
    </row>
    <row r="642" spans="2:13" x14ac:dyDescent="0.25">
      <c r="C642" t="str">
        <f>B638</f>
        <v>Soil 1999-110</v>
      </c>
      <c r="D642" t="s">
        <v>317</v>
      </c>
      <c r="F642" t="str">
        <f t="shared" si="154"/>
        <v>Soil 1999-110_Median</v>
      </c>
      <c r="G642">
        <v>22</v>
      </c>
      <c r="H642">
        <v>62</v>
      </c>
      <c r="I642">
        <v>15.9</v>
      </c>
    </row>
    <row r="643" spans="2:13" x14ac:dyDescent="0.25">
      <c r="C643" t="str">
        <f>B638</f>
        <v>Soil 1999-110</v>
      </c>
      <c r="D643" t="s">
        <v>319</v>
      </c>
      <c r="F643" t="str">
        <f t="shared" si="154"/>
        <v>Soil 1999-110_MAD</v>
      </c>
      <c r="G643">
        <v>5</v>
      </c>
      <c r="H643">
        <v>5</v>
      </c>
      <c r="I643">
        <v>2.2000000000000002</v>
      </c>
    </row>
    <row r="648" spans="2:13" x14ac:dyDescent="0.25">
      <c r="F648" t="s">
        <v>215</v>
      </c>
    </row>
    <row r="649" spans="2:13" x14ac:dyDescent="0.25">
      <c r="B649" t="s">
        <v>1589</v>
      </c>
      <c r="C649" t="str">
        <f>B649</f>
        <v>Soil 1999-101</v>
      </c>
      <c r="D649" t="s">
        <v>317</v>
      </c>
      <c r="F649" t="str">
        <f t="shared" ref="F649:F658" si="155">CONCATENATE(C649,"_",D649)</f>
        <v>Soil 1999-101_Median</v>
      </c>
      <c r="G649">
        <v>44.1</v>
      </c>
      <c r="H649">
        <v>38</v>
      </c>
      <c r="I649">
        <v>17.600000000000001</v>
      </c>
      <c r="K649" t="s">
        <v>1594</v>
      </c>
    </row>
    <row r="650" spans="2:13" x14ac:dyDescent="0.25">
      <c r="B650" t="s">
        <v>1590</v>
      </c>
      <c r="C650" t="str">
        <f>B649</f>
        <v>Soil 1999-101</v>
      </c>
      <c r="D650" t="s">
        <v>319</v>
      </c>
      <c r="F650" t="str">
        <f t="shared" si="155"/>
        <v>Soil 1999-101_MAD</v>
      </c>
      <c r="G650">
        <v>4</v>
      </c>
      <c r="H650">
        <v>3</v>
      </c>
      <c r="I650">
        <v>3.1</v>
      </c>
    </row>
    <row r="651" spans="2:13" x14ac:dyDescent="0.25">
      <c r="B651" t="s">
        <v>1591</v>
      </c>
      <c r="C651" t="str">
        <f>B650</f>
        <v>Soil 1999-102</v>
      </c>
      <c r="D651" t="s">
        <v>317</v>
      </c>
      <c r="F651" t="str">
        <f t="shared" si="155"/>
        <v>Soil 1999-102_Median</v>
      </c>
      <c r="G651">
        <v>23</v>
      </c>
      <c r="H651">
        <v>49.9</v>
      </c>
      <c r="I651">
        <v>26.6</v>
      </c>
      <c r="M651" s="2248"/>
    </row>
    <row r="652" spans="2:13" x14ac:dyDescent="0.25">
      <c r="B652" t="s">
        <v>1592</v>
      </c>
      <c r="C652" t="str">
        <f>B650</f>
        <v>Soil 1999-102</v>
      </c>
      <c r="D652" t="s">
        <v>319</v>
      </c>
      <c r="F652" t="str">
        <f t="shared" si="155"/>
        <v>Soil 1999-102_MAD</v>
      </c>
      <c r="G652">
        <v>5</v>
      </c>
      <c r="H652">
        <v>5.5</v>
      </c>
      <c r="I652">
        <v>4</v>
      </c>
    </row>
    <row r="653" spans="2:13" x14ac:dyDescent="0.25">
      <c r="B653" t="s">
        <v>1593</v>
      </c>
      <c r="C653" t="str">
        <f>B651</f>
        <v>Soil 1999-103</v>
      </c>
      <c r="D653" t="s">
        <v>317</v>
      </c>
      <c r="F653" t="str">
        <f t="shared" si="155"/>
        <v>Soil 1999-103_Median</v>
      </c>
      <c r="G653">
        <v>69.599999999999994</v>
      </c>
      <c r="H653">
        <v>15</v>
      </c>
      <c r="I653">
        <v>16.8</v>
      </c>
    </row>
    <row r="654" spans="2:13" x14ac:dyDescent="0.25">
      <c r="C654" t="str">
        <f>B651</f>
        <v>Soil 1999-103</v>
      </c>
      <c r="D654" t="s">
        <v>319</v>
      </c>
      <c r="F654" t="str">
        <f t="shared" si="155"/>
        <v>Soil 1999-103_MAD</v>
      </c>
      <c r="G654">
        <v>2.4</v>
      </c>
      <c r="H654">
        <v>2</v>
      </c>
      <c r="I654">
        <v>1.8</v>
      </c>
    </row>
    <row r="655" spans="2:13" x14ac:dyDescent="0.25">
      <c r="C655" t="str">
        <f>B652</f>
        <v>Soil 1999-104</v>
      </c>
      <c r="D655" t="s">
        <v>317</v>
      </c>
      <c r="F655" t="str">
        <f t="shared" si="155"/>
        <v>Soil 1999-104_Median</v>
      </c>
      <c r="G655">
        <v>36</v>
      </c>
      <c r="H655">
        <v>38</v>
      </c>
      <c r="I655">
        <v>26.5</v>
      </c>
    </row>
    <row r="656" spans="2:13" x14ac:dyDescent="0.25">
      <c r="C656" t="str">
        <f>B652</f>
        <v>Soil 1999-104</v>
      </c>
      <c r="D656" t="s">
        <v>319</v>
      </c>
      <c r="F656" t="str">
        <f t="shared" si="155"/>
        <v>Soil 1999-104_MAD</v>
      </c>
      <c r="G656">
        <v>6</v>
      </c>
      <c r="H656">
        <v>5</v>
      </c>
      <c r="I656">
        <v>3.8</v>
      </c>
    </row>
    <row r="657" spans="3:9" x14ac:dyDescent="0.25">
      <c r="C657" t="str">
        <f>B653</f>
        <v>Soil 1999-105</v>
      </c>
      <c r="D657" t="s">
        <v>317</v>
      </c>
      <c r="F657" t="str">
        <f t="shared" si="155"/>
        <v>Soil 1999-105_Median</v>
      </c>
      <c r="G657">
        <v>18</v>
      </c>
      <c r="H657">
        <v>59.2</v>
      </c>
      <c r="I657">
        <v>23</v>
      </c>
    </row>
    <row r="658" spans="3:9" x14ac:dyDescent="0.25">
      <c r="C658" t="str">
        <f>B653</f>
        <v>Soil 1999-105</v>
      </c>
      <c r="D658" t="s">
        <v>319</v>
      </c>
      <c r="F658" t="str">
        <f t="shared" si="155"/>
        <v>Soil 1999-105_MAD</v>
      </c>
      <c r="G658">
        <v>4.8</v>
      </c>
      <c r="H658">
        <v>5.2</v>
      </c>
      <c r="I658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workbookViewId="0">
      <pane ySplit="2" topLeftCell="A12" activePane="bottomLeft" state="frozen"/>
      <selection pane="bottomLeft" activeCell="C1" sqref="C1:C1048576"/>
    </sheetView>
  </sheetViews>
  <sheetFormatPr defaultColWidth="9.140625" defaultRowHeight="15" x14ac:dyDescent="0.25"/>
  <cols>
    <col min="1" max="1" width="9.140625" style="441"/>
    <col min="2" max="2" width="15.28515625" style="441" customWidth="1"/>
    <col min="3" max="3" width="16.7109375" style="441" bestFit="1" customWidth="1"/>
    <col min="4" max="4" width="12.140625" style="441" bestFit="1" customWidth="1"/>
    <col min="5" max="5" width="12" style="441" bestFit="1" customWidth="1"/>
    <col min="6" max="16384" width="9.140625" style="441"/>
  </cols>
  <sheetData>
    <row r="1" spans="1:8" x14ac:dyDescent="0.25">
      <c r="A1" s="441" t="s">
        <v>213</v>
      </c>
      <c r="C1" s="441" t="s">
        <v>314</v>
      </c>
      <c r="D1" s="441" t="s">
        <v>315</v>
      </c>
      <c r="E1" s="441" t="s">
        <v>316</v>
      </c>
    </row>
    <row r="2" spans="1:8" x14ac:dyDescent="0.25">
      <c r="A2" s="441" t="s">
        <v>214</v>
      </c>
      <c r="C2" s="441" t="s">
        <v>3</v>
      </c>
      <c r="D2" s="441" t="s">
        <v>3</v>
      </c>
      <c r="E2" s="441" t="s">
        <v>3</v>
      </c>
    </row>
    <row r="3" spans="1:8" x14ac:dyDescent="0.25">
      <c r="A3" s="441" t="s">
        <v>215</v>
      </c>
      <c r="C3" s="441">
        <v>34</v>
      </c>
      <c r="D3" s="441">
        <v>34</v>
      </c>
      <c r="E3" s="441">
        <v>34</v>
      </c>
    </row>
    <row r="4" spans="1:8" x14ac:dyDescent="0.25">
      <c r="A4" s="441" t="s">
        <v>317</v>
      </c>
      <c r="B4" s="441" t="s">
        <v>318</v>
      </c>
      <c r="C4" s="441">
        <v>22.9</v>
      </c>
      <c r="D4" s="441">
        <v>56.8</v>
      </c>
      <c r="E4" s="441">
        <v>20</v>
      </c>
    </row>
    <row r="5" spans="1:8" x14ac:dyDescent="0.25">
      <c r="A5" s="441" t="s">
        <v>319</v>
      </c>
      <c r="B5" s="441" t="s">
        <v>318</v>
      </c>
      <c r="C5" s="441">
        <v>6.47</v>
      </c>
      <c r="D5" s="441">
        <v>6.59</v>
      </c>
      <c r="E5" s="441">
        <v>4.26</v>
      </c>
    </row>
    <row r="6" spans="1:8" x14ac:dyDescent="0.25">
      <c r="A6" s="441" t="s">
        <v>317</v>
      </c>
      <c r="B6" s="441" t="s">
        <v>320</v>
      </c>
      <c r="C6" s="441">
        <v>32.1</v>
      </c>
      <c r="D6" s="441">
        <v>39.200000000000003</v>
      </c>
      <c r="E6" s="441">
        <v>28.76</v>
      </c>
    </row>
    <row r="7" spans="1:8" x14ac:dyDescent="0.25">
      <c r="A7" s="441" t="s">
        <v>319</v>
      </c>
      <c r="B7" s="441" t="s">
        <v>320</v>
      </c>
      <c r="C7" s="441">
        <v>3.32</v>
      </c>
      <c r="D7" s="441">
        <v>3.83</v>
      </c>
      <c r="E7" s="441">
        <v>3.93</v>
      </c>
    </row>
    <row r="8" spans="1:8" x14ac:dyDescent="0.25">
      <c r="A8" s="441" t="s">
        <v>317</v>
      </c>
      <c r="B8" s="441" t="s">
        <v>321</v>
      </c>
      <c r="C8" s="441">
        <v>74.900000000000006</v>
      </c>
      <c r="D8" s="441">
        <v>16.5</v>
      </c>
      <c r="E8" s="441">
        <v>8.2799999999999994</v>
      </c>
    </row>
    <row r="9" spans="1:8" x14ac:dyDescent="0.25">
      <c r="A9" s="441" t="s">
        <v>319</v>
      </c>
      <c r="B9" s="441" t="s">
        <v>321</v>
      </c>
      <c r="C9" s="441">
        <v>4.34</v>
      </c>
      <c r="D9" s="441">
        <v>4.26</v>
      </c>
      <c r="E9" s="441">
        <v>3.15</v>
      </c>
    </row>
    <row r="10" spans="1:8" x14ac:dyDescent="0.25">
      <c r="A10" s="441" t="s">
        <v>317</v>
      </c>
      <c r="B10" s="441" t="s">
        <v>322</v>
      </c>
      <c r="C10" s="441">
        <v>35</v>
      </c>
      <c r="D10" s="441">
        <v>47</v>
      </c>
      <c r="E10" s="441">
        <v>17.82</v>
      </c>
    </row>
    <row r="11" spans="1:8" x14ac:dyDescent="0.25">
      <c r="A11" s="441" t="s">
        <v>319</v>
      </c>
      <c r="B11" s="441" t="s">
        <v>322</v>
      </c>
      <c r="C11" s="441">
        <v>3.67</v>
      </c>
      <c r="D11" s="441">
        <v>3.92</v>
      </c>
      <c r="E11" s="441">
        <v>2.5099999999999998</v>
      </c>
    </row>
    <row r="12" spans="1:8" x14ac:dyDescent="0.25">
      <c r="A12" s="441" t="s">
        <v>317</v>
      </c>
      <c r="B12" s="441" t="s">
        <v>323</v>
      </c>
      <c r="C12" s="441">
        <v>18.2</v>
      </c>
      <c r="D12" s="441">
        <v>51.5</v>
      </c>
      <c r="E12" s="441">
        <v>30.4</v>
      </c>
    </row>
    <row r="13" spans="1:8" x14ac:dyDescent="0.25">
      <c r="A13" s="441" t="s">
        <v>319</v>
      </c>
      <c r="B13" s="441" t="s">
        <v>323</v>
      </c>
      <c r="C13" s="441">
        <v>6.01</v>
      </c>
      <c r="D13" s="441">
        <v>5.5</v>
      </c>
      <c r="E13" s="441">
        <v>3.93</v>
      </c>
    </row>
    <row r="15" spans="1:8" x14ac:dyDescent="0.25">
      <c r="A15" s="441" t="s">
        <v>215</v>
      </c>
      <c r="C15" s="441">
        <v>44</v>
      </c>
      <c r="D15" s="441">
        <v>44</v>
      </c>
      <c r="E15" s="441">
        <v>44</v>
      </c>
      <c r="F15" s="441">
        <v>3</v>
      </c>
      <c r="G15" s="441">
        <v>3</v>
      </c>
      <c r="H15" s="441">
        <v>3</v>
      </c>
    </row>
    <row r="16" spans="1:8" x14ac:dyDescent="0.25">
      <c r="A16" s="441" t="s">
        <v>317</v>
      </c>
      <c r="B16" s="441" t="s">
        <v>324</v>
      </c>
      <c r="C16" s="441">
        <v>18</v>
      </c>
      <c r="D16" s="441">
        <v>29.3</v>
      </c>
      <c r="E16" s="441">
        <v>50.9</v>
      </c>
      <c r="F16" s="441">
        <v>19.600000000000001</v>
      </c>
      <c r="G16" s="441">
        <v>33</v>
      </c>
      <c r="H16" s="441">
        <v>49.9</v>
      </c>
    </row>
    <row r="17" spans="1:8" x14ac:dyDescent="0.25">
      <c r="A17" s="441" t="s">
        <v>319</v>
      </c>
      <c r="B17" s="441" t="s">
        <v>324</v>
      </c>
      <c r="C17" s="441">
        <v>4.55</v>
      </c>
      <c r="D17" s="441">
        <v>2.7</v>
      </c>
      <c r="E17" s="441">
        <v>4.72</v>
      </c>
      <c r="F17" s="441">
        <v>6.4</v>
      </c>
      <c r="G17" s="441">
        <v>1.5</v>
      </c>
      <c r="H17" s="441">
        <v>2.5</v>
      </c>
    </row>
    <row r="18" spans="1:8" x14ac:dyDescent="0.25">
      <c r="A18" s="441" t="s">
        <v>317</v>
      </c>
      <c r="B18" s="441" t="s">
        <v>325</v>
      </c>
      <c r="C18" s="441">
        <v>24.6</v>
      </c>
      <c r="D18" s="441">
        <v>56.9</v>
      </c>
      <c r="E18" s="441">
        <v>18</v>
      </c>
      <c r="F18" s="441">
        <v>26</v>
      </c>
      <c r="G18" s="441">
        <v>62.6</v>
      </c>
      <c r="H18" s="441">
        <v>15</v>
      </c>
    </row>
    <row r="19" spans="1:8" x14ac:dyDescent="0.25">
      <c r="A19" s="441" t="s">
        <v>319</v>
      </c>
      <c r="B19" s="441" t="s">
        <v>325</v>
      </c>
      <c r="C19" s="441">
        <v>4.4000000000000004</v>
      </c>
      <c r="D19" s="441">
        <v>2.95</v>
      </c>
      <c r="E19" s="441">
        <v>3</v>
      </c>
      <c r="F19" s="441">
        <v>0.5</v>
      </c>
      <c r="G19" s="441">
        <v>3.21</v>
      </c>
      <c r="H19" s="441">
        <v>2.21</v>
      </c>
    </row>
    <row r="20" spans="1:8" x14ac:dyDescent="0.25">
      <c r="A20" s="441" t="s">
        <v>317</v>
      </c>
      <c r="B20" s="441" t="s">
        <v>326</v>
      </c>
      <c r="C20" s="441">
        <v>39.6</v>
      </c>
      <c r="D20" s="441">
        <v>39</v>
      </c>
      <c r="E20" s="441">
        <v>20.7</v>
      </c>
      <c r="F20" s="441">
        <v>39.299999999999997</v>
      </c>
      <c r="G20" s="441">
        <v>41.5</v>
      </c>
      <c r="H20" s="441">
        <v>19.899999999999999</v>
      </c>
    </row>
    <row r="21" spans="1:8" x14ac:dyDescent="0.25">
      <c r="A21" s="441" t="s">
        <v>319</v>
      </c>
      <c r="B21" s="441" t="s">
        <v>326</v>
      </c>
      <c r="C21" s="441">
        <v>3.4</v>
      </c>
      <c r="D21" s="441">
        <v>3</v>
      </c>
      <c r="E21" s="441">
        <v>2.7</v>
      </c>
      <c r="F21" s="441">
        <v>1.7</v>
      </c>
      <c r="G21" s="441">
        <v>7.5</v>
      </c>
      <c r="H21" s="441">
        <v>3.43</v>
      </c>
    </row>
    <row r="22" spans="1:8" x14ac:dyDescent="0.25">
      <c r="A22" s="441" t="s">
        <v>317</v>
      </c>
      <c r="B22" s="441" t="s">
        <v>327</v>
      </c>
      <c r="C22" s="441">
        <v>12.2</v>
      </c>
      <c r="D22" s="441">
        <v>60</v>
      </c>
      <c r="E22" s="441">
        <v>26</v>
      </c>
      <c r="F22" s="441">
        <v>10.6</v>
      </c>
      <c r="G22" s="441">
        <v>67.599999999999994</v>
      </c>
      <c r="H22" s="441">
        <v>21.8</v>
      </c>
    </row>
    <row r="23" spans="1:8" x14ac:dyDescent="0.25">
      <c r="A23" s="441" t="s">
        <v>319</v>
      </c>
      <c r="B23" s="441" t="s">
        <v>327</v>
      </c>
      <c r="C23" s="441">
        <v>1.22</v>
      </c>
      <c r="D23" s="441">
        <v>3.95</v>
      </c>
      <c r="E23" s="441">
        <v>3.75</v>
      </c>
      <c r="F23" s="441">
        <v>1.06</v>
      </c>
      <c r="G23" s="441">
        <v>3.43</v>
      </c>
      <c r="H23" s="441">
        <v>5.38</v>
      </c>
    </row>
    <row r="24" spans="1:8" x14ac:dyDescent="0.25">
      <c r="A24" s="441" t="s">
        <v>317</v>
      </c>
      <c r="B24" s="441" t="s">
        <v>328</v>
      </c>
      <c r="C24" s="441">
        <v>77</v>
      </c>
      <c r="D24" s="441">
        <v>16.600000000000001</v>
      </c>
      <c r="E24" s="441">
        <v>7</v>
      </c>
      <c r="F24" s="441">
        <v>82</v>
      </c>
      <c r="G24" s="441">
        <v>14</v>
      </c>
      <c r="H24" s="441">
        <v>5.7</v>
      </c>
    </row>
    <row r="25" spans="1:8" x14ac:dyDescent="0.25">
      <c r="A25" s="441" t="s">
        <v>319</v>
      </c>
      <c r="B25" s="441" t="s">
        <v>328</v>
      </c>
      <c r="C25" s="441">
        <v>3</v>
      </c>
      <c r="D25" s="441">
        <v>2.11</v>
      </c>
      <c r="E25" s="441">
        <v>1</v>
      </c>
      <c r="F25" s="441">
        <v>0.3</v>
      </c>
      <c r="G25" s="441">
        <v>0.49</v>
      </c>
      <c r="H25" s="441">
        <v>0.3</v>
      </c>
    </row>
    <row r="27" spans="1:8" x14ac:dyDescent="0.25">
      <c r="A27" s="441" t="s">
        <v>215</v>
      </c>
      <c r="C27" s="441">
        <v>44</v>
      </c>
      <c r="D27" s="441">
        <v>44</v>
      </c>
      <c r="E27" s="441">
        <v>44</v>
      </c>
      <c r="F27" s="441">
        <v>5</v>
      </c>
      <c r="G27" s="441">
        <v>5</v>
      </c>
      <c r="H27" s="441">
        <v>5</v>
      </c>
    </row>
    <row r="28" spans="1:8" x14ac:dyDescent="0.25">
      <c r="A28" s="441" t="s">
        <v>317</v>
      </c>
      <c r="B28" s="441" t="s">
        <v>329</v>
      </c>
      <c r="C28" s="441">
        <v>78</v>
      </c>
      <c r="D28" s="441">
        <v>12.7</v>
      </c>
      <c r="E28" s="441">
        <v>8.8000000000000007</v>
      </c>
      <c r="F28" s="441">
        <v>78</v>
      </c>
      <c r="G28" s="441">
        <v>13</v>
      </c>
      <c r="H28" s="441">
        <v>7.99</v>
      </c>
    </row>
    <row r="29" spans="1:8" x14ac:dyDescent="0.25">
      <c r="A29" s="441" t="s">
        <v>319</v>
      </c>
      <c r="B29" s="441" t="s">
        <v>329</v>
      </c>
      <c r="C29" s="441">
        <v>2.08</v>
      </c>
      <c r="D29" s="441">
        <v>1.39</v>
      </c>
      <c r="E29" s="441">
        <v>1.2</v>
      </c>
      <c r="F29" s="441">
        <v>1.4</v>
      </c>
      <c r="G29" s="441">
        <v>0.7</v>
      </c>
      <c r="H29" s="441">
        <v>1.2</v>
      </c>
    </row>
    <row r="30" spans="1:8" x14ac:dyDescent="0.25">
      <c r="A30" s="441" t="s">
        <v>317</v>
      </c>
      <c r="B30" s="441" t="s">
        <v>330</v>
      </c>
      <c r="C30" s="441">
        <v>29</v>
      </c>
      <c r="D30" s="441">
        <v>41.7</v>
      </c>
      <c r="E30" s="441">
        <v>29.4</v>
      </c>
      <c r="F30" s="441">
        <v>27.4</v>
      </c>
      <c r="G30" s="441">
        <v>45.3</v>
      </c>
      <c r="H30" s="441">
        <v>27.1</v>
      </c>
    </row>
    <row r="31" spans="1:8" x14ac:dyDescent="0.25">
      <c r="A31" s="441" t="s">
        <v>319</v>
      </c>
      <c r="B31" s="441" t="s">
        <v>330</v>
      </c>
      <c r="C31" s="441">
        <v>3.72</v>
      </c>
      <c r="D31" s="441">
        <v>3.1</v>
      </c>
      <c r="E31" s="441">
        <v>1.9</v>
      </c>
      <c r="F31" s="441">
        <v>0.65</v>
      </c>
      <c r="G31" s="441">
        <v>2.86</v>
      </c>
      <c r="H31" s="441">
        <v>1.59</v>
      </c>
    </row>
    <row r="32" spans="1:8" x14ac:dyDescent="0.25">
      <c r="A32" s="441" t="s">
        <v>317</v>
      </c>
      <c r="B32" s="441" t="s">
        <v>331</v>
      </c>
      <c r="C32" s="441">
        <v>76.400000000000006</v>
      </c>
      <c r="D32" s="441">
        <v>17.399999999999999</v>
      </c>
      <c r="E32" s="441">
        <v>6</v>
      </c>
      <c r="F32" s="441">
        <v>81.2</v>
      </c>
      <c r="G32" s="441">
        <v>12.4</v>
      </c>
      <c r="H32" s="441">
        <v>5.86</v>
      </c>
    </row>
    <row r="33" spans="1:8" x14ac:dyDescent="0.25">
      <c r="A33" s="441" t="s">
        <v>319</v>
      </c>
      <c r="B33" s="441" t="s">
        <v>331</v>
      </c>
      <c r="C33" s="441">
        <v>2.2999999999999998</v>
      </c>
      <c r="D33" s="441">
        <v>2.6</v>
      </c>
      <c r="E33" s="441">
        <v>1.5</v>
      </c>
      <c r="F33" s="441">
        <v>1.48</v>
      </c>
      <c r="G33" s="441">
        <v>1.24</v>
      </c>
      <c r="H33" s="441">
        <v>0.55000000000000004</v>
      </c>
    </row>
    <row r="34" spans="1:8" x14ac:dyDescent="0.25">
      <c r="A34" s="441" t="s">
        <v>317</v>
      </c>
      <c r="B34" s="441" t="s">
        <v>332</v>
      </c>
    </row>
    <row r="35" spans="1:8" x14ac:dyDescent="0.25">
      <c r="A35" s="441" t="s">
        <v>319</v>
      </c>
      <c r="B35" s="441" t="s">
        <v>332</v>
      </c>
    </row>
    <row r="36" spans="1:8" x14ac:dyDescent="0.25">
      <c r="A36" s="441" t="s">
        <v>317</v>
      </c>
      <c r="B36" s="441" t="s">
        <v>333</v>
      </c>
      <c r="C36" s="441">
        <v>20</v>
      </c>
      <c r="D36" s="441">
        <v>55</v>
      </c>
      <c r="E36" s="441">
        <v>26</v>
      </c>
      <c r="F36" s="441">
        <v>13.4</v>
      </c>
      <c r="G36" s="441">
        <v>61.1</v>
      </c>
      <c r="H36" s="441">
        <v>24.9</v>
      </c>
    </row>
    <row r="37" spans="1:8" x14ac:dyDescent="0.25">
      <c r="A37" s="441" t="s">
        <v>319</v>
      </c>
      <c r="B37" s="441" t="s">
        <v>333</v>
      </c>
      <c r="C37" s="441">
        <v>5</v>
      </c>
      <c r="D37" s="441">
        <v>4.3899999999999997</v>
      </c>
      <c r="E37" s="441">
        <v>3.4</v>
      </c>
      <c r="F37" s="441">
        <v>0.62</v>
      </c>
      <c r="G37" s="441">
        <v>3.21</v>
      </c>
      <c r="H37" s="441">
        <v>3.48</v>
      </c>
    </row>
    <row r="39" spans="1:8" x14ac:dyDescent="0.25">
      <c r="A39" s="441" t="s">
        <v>215</v>
      </c>
      <c r="C39" s="441">
        <v>30</v>
      </c>
      <c r="D39" s="441">
        <v>30</v>
      </c>
      <c r="E39" s="441">
        <v>30</v>
      </c>
      <c r="F39" s="441">
        <v>4</v>
      </c>
      <c r="G39" s="441">
        <v>4</v>
      </c>
      <c r="H39" s="441">
        <v>4</v>
      </c>
    </row>
    <row r="40" spans="1:8" x14ac:dyDescent="0.25">
      <c r="A40" s="441" t="s">
        <v>317</v>
      </c>
      <c r="B40" s="441" t="s">
        <v>334</v>
      </c>
      <c r="C40" s="441">
        <v>38.200000000000003</v>
      </c>
      <c r="D40" s="441">
        <v>50.6</v>
      </c>
      <c r="E40" s="441">
        <v>11.6</v>
      </c>
      <c r="F40" s="441">
        <v>37</v>
      </c>
      <c r="G40" s="441">
        <v>54.2</v>
      </c>
      <c r="H40" s="441">
        <v>8.65</v>
      </c>
    </row>
    <row r="41" spans="1:8" x14ac:dyDescent="0.25">
      <c r="A41" s="441" t="s">
        <v>319</v>
      </c>
      <c r="B41" s="441" t="s">
        <v>334</v>
      </c>
      <c r="C41" s="441">
        <v>3.2</v>
      </c>
      <c r="D41" s="441">
        <v>2.5</v>
      </c>
      <c r="E41" s="441">
        <v>2.5</v>
      </c>
      <c r="F41" s="441">
        <v>3.1</v>
      </c>
      <c r="G41" s="441">
        <v>3.05</v>
      </c>
      <c r="H41" s="441">
        <v>0.21</v>
      </c>
    </row>
    <row r="42" spans="1:8" x14ac:dyDescent="0.25">
      <c r="A42" s="441" t="s">
        <v>317</v>
      </c>
      <c r="B42" s="441" t="s">
        <v>335</v>
      </c>
      <c r="C42" s="441">
        <v>76.5</v>
      </c>
      <c r="D42" s="441">
        <v>17.5</v>
      </c>
      <c r="E42" s="441">
        <v>6.13</v>
      </c>
      <c r="F42" s="441">
        <v>82.9</v>
      </c>
      <c r="G42" s="441">
        <v>12.9</v>
      </c>
      <c r="H42" s="441">
        <v>5.6</v>
      </c>
    </row>
    <row r="43" spans="1:8" x14ac:dyDescent="0.25">
      <c r="A43" s="441" t="s">
        <v>319</v>
      </c>
      <c r="B43" s="441" t="s">
        <v>335</v>
      </c>
      <c r="C43" s="441">
        <v>3.05</v>
      </c>
      <c r="D43" s="441">
        <v>3.5</v>
      </c>
      <c r="E43" s="441">
        <v>0.61299999999999999</v>
      </c>
      <c r="F43" s="441">
        <v>1.2</v>
      </c>
      <c r="G43" s="441">
        <v>1.27</v>
      </c>
      <c r="H43" s="441">
        <v>0.77</v>
      </c>
    </row>
    <row r="44" spans="1:8" x14ac:dyDescent="0.25">
      <c r="A44" s="441" t="s">
        <v>317</v>
      </c>
      <c r="B44" s="441" t="s">
        <v>336</v>
      </c>
      <c r="C44" s="441">
        <v>73.5</v>
      </c>
      <c r="D44" s="441">
        <v>22</v>
      </c>
      <c r="E44" s="441">
        <v>5</v>
      </c>
      <c r="F44" s="441">
        <v>78.3</v>
      </c>
      <c r="G44" s="441">
        <v>17.5</v>
      </c>
      <c r="H44" s="441">
        <v>4.21</v>
      </c>
    </row>
    <row r="45" spans="1:8" x14ac:dyDescent="0.25">
      <c r="A45" s="441" t="s">
        <v>319</v>
      </c>
      <c r="B45" s="441" t="s">
        <v>336</v>
      </c>
      <c r="C45" s="441">
        <v>5.3</v>
      </c>
      <c r="D45" s="441">
        <v>3.55</v>
      </c>
      <c r="E45" s="441">
        <v>0.5</v>
      </c>
      <c r="F45" s="441">
        <v>0.37</v>
      </c>
      <c r="G45" s="441">
        <v>0.02</v>
      </c>
      <c r="H45" s="441">
        <v>0.49</v>
      </c>
    </row>
    <row r="46" spans="1:8" x14ac:dyDescent="0.25">
      <c r="A46" s="441" t="s">
        <v>317</v>
      </c>
      <c r="B46" s="441" t="s">
        <v>337</v>
      </c>
      <c r="C46" s="441">
        <v>56</v>
      </c>
      <c r="D46" s="441">
        <v>33.700000000000003</v>
      </c>
      <c r="E46" s="441">
        <v>10</v>
      </c>
      <c r="F46" s="441">
        <v>54.7</v>
      </c>
      <c r="G46" s="441">
        <v>33.1</v>
      </c>
      <c r="H46" s="441">
        <v>11.8</v>
      </c>
    </row>
    <row r="47" spans="1:8" x14ac:dyDescent="0.25">
      <c r="A47" s="441" t="s">
        <v>319</v>
      </c>
      <c r="B47" s="441" t="s">
        <v>337</v>
      </c>
      <c r="C47" s="441">
        <v>2.75</v>
      </c>
      <c r="D47" s="441">
        <v>2.7</v>
      </c>
      <c r="E47" s="441">
        <v>2.5</v>
      </c>
      <c r="F47" s="441">
        <v>0.9</v>
      </c>
      <c r="G47" s="441">
        <v>1.25</v>
      </c>
      <c r="H47" s="441">
        <v>0.38</v>
      </c>
    </row>
    <row r="48" spans="1:8" x14ac:dyDescent="0.25">
      <c r="A48" s="441" t="s">
        <v>317</v>
      </c>
      <c r="B48" s="441" t="s">
        <v>338</v>
      </c>
      <c r="C48" s="441">
        <v>43.9</v>
      </c>
      <c r="D48" s="441">
        <v>38.4</v>
      </c>
      <c r="E48" s="441">
        <v>17</v>
      </c>
      <c r="F48" s="441">
        <v>50.1</v>
      </c>
      <c r="G48" s="441">
        <v>30.7</v>
      </c>
      <c r="H48" s="441">
        <v>16.2</v>
      </c>
    </row>
    <row r="49" spans="1:8" x14ac:dyDescent="0.25">
      <c r="A49" s="441" t="s">
        <v>319</v>
      </c>
      <c r="B49" s="441" t="s">
        <v>338</v>
      </c>
      <c r="C49" s="441">
        <v>4.28</v>
      </c>
      <c r="D49" s="441">
        <v>4.5999999999999996</v>
      </c>
      <c r="E49" s="441">
        <v>4.25</v>
      </c>
      <c r="F49" s="441">
        <v>3.25</v>
      </c>
      <c r="G49" s="441">
        <v>0.34</v>
      </c>
      <c r="H49" s="441">
        <v>3</v>
      </c>
    </row>
    <row r="51" spans="1:8" x14ac:dyDescent="0.25">
      <c r="A51" s="441" t="s">
        <v>215</v>
      </c>
      <c r="C51" s="441">
        <v>59</v>
      </c>
      <c r="D51" s="441">
        <v>59</v>
      </c>
      <c r="E51" s="441">
        <v>59</v>
      </c>
    </row>
    <row r="52" spans="1:8" x14ac:dyDescent="0.25">
      <c r="A52" s="441" t="s">
        <v>317</v>
      </c>
      <c r="B52" s="441" t="s">
        <v>339</v>
      </c>
      <c r="C52" s="441">
        <v>55</v>
      </c>
      <c r="D52" s="441">
        <v>32.6</v>
      </c>
      <c r="E52" s="441">
        <v>12</v>
      </c>
    </row>
    <row r="53" spans="1:8" x14ac:dyDescent="0.25">
      <c r="A53" s="441" t="s">
        <v>319</v>
      </c>
      <c r="B53" s="441" t="s">
        <v>339</v>
      </c>
      <c r="C53" s="441">
        <v>2.2000000000000002</v>
      </c>
      <c r="D53" s="441">
        <v>3.6</v>
      </c>
      <c r="E53" s="441">
        <v>2</v>
      </c>
    </row>
    <row r="54" spans="1:8" x14ac:dyDescent="0.25">
      <c r="A54" s="441" t="s">
        <v>215</v>
      </c>
      <c r="C54" s="441">
        <v>56</v>
      </c>
      <c r="D54" s="441">
        <v>56</v>
      </c>
      <c r="E54" s="441">
        <v>56</v>
      </c>
    </row>
    <row r="55" spans="1:8" x14ac:dyDescent="0.25">
      <c r="A55" s="441" t="s">
        <v>317</v>
      </c>
      <c r="B55" s="441" t="s">
        <v>340</v>
      </c>
      <c r="C55" s="441">
        <v>53.3</v>
      </c>
      <c r="D55" s="441">
        <v>35</v>
      </c>
      <c r="E55" s="441">
        <v>12.5</v>
      </c>
    </row>
    <row r="56" spans="1:8" x14ac:dyDescent="0.25">
      <c r="A56" s="441" t="s">
        <v>319</v>
      </c>
      <c r="B56" s="441" t="s">
        <v>340</v>
      </c>
      <c r="C56" s="441">
        <v>2.5</v>
      </c>
      <c r="D56" s="441">
        <v>2.8</v>
      </c>
      <c r="E56" s="441">
        <v>2.4</v>
      </c>
    </row>
    <row r="57" spans="1:8" x14ac:dyDescent="0.25">
      <c r="A57" s="441" t="s">
        <v>215</v>
      </c>
      <c r="C57" s="441">
        <v>56</v>
      </c>
      <c r="D57" s="441">
        <v>56</v>
      </c>
      <c r="E57" s="441">
        <v>56</v>
      </c>
    </row>
    <row r="58" spans="1:8" x14ac:dyDescent="0.25">
      <c r="A58" s="441" t="s">
        <v>317</v>
      </c>
      <c r="B58" s="441" t="s">
        <v>341</v>
      </c>
      <c r="C58" s="441">
        <v>37.5</v>
      </c>
      <c r="D58" s="441">
        <v>42</v>
      </c>
      <c r="E58" s="441">
        <v>20</v>
      </c>
    </row>
    <row r="59" spans="1:8" x14ac:dyDescent="0.25">
      <c r="A59" s="441" t="s">
        <v>319</v>
      </c>
      <c r="B59" s="441" t="s">
        <v>341</v>
      </c>
      <c r="C59" s="441">
        <v>3.3</v>
      </c>
      <c r="D59" s="441">
        <v>3.2</v>
      </c>
      <c r="E59" s="441">
        <v>3.1</v>
      </c>
    </row>
    <row r="60" spans="1:8" x14ac:dyDescent="0.25">
      <c r="A60" s="441" t="s">
        <v>215</v>
      </c>
      <c r="C60" s="441">
        <v>54</v>
      </c>
      <c r="D60" s="441">
        <v>54</v>
      </c>
      <c r="E60" s="441">
        <v>54</v>
      </c>
    </row>
    <row r="61" spans="1:8" x14ac:dyDescent="0.25">
      <c r="A61" s="441" t="s">
        <v>317</v>
      </c>
      <c r="B61" s="441" t="s">
        <v>342</v>
      </c>
      <c r="C61" s="441">
        <v>70.7</v>
      </c>
      <c r="D61" s="441">
        <v>20.8</v>
      </c>
      <c r="E61" s="441">
        <v>8</v>
      </c>
    </row>
    <row r="62" spans="1:8" x14ac:dyDescent="0.25">
      <c r="A62" s="441" t="s">
        <v>319</v>
      </c>
      <c r="B62" s="441" t="s">
        <v>342</v>
      </c>
      <c r="C62" s="441">
        <v>2</v>
      </c>
      <c r="D62" s="441">
        <v>2.2000000000000002</v>
      </c>
      <c r="E62" s="441">
        <v>1.8</v>
      </c>
    </row>
    <row r="63" spans="1:8" x14ac:dyDescent="0.25">
      <c r="A63" s="441" t="s">
        <v>215</v>
      </c>
      <c r="C63" s="441">
        <v>55</v>
      </c>
      <c r="D63" s="441">
        <v>55</v>
      </c>
      <c r="E63" s="441">
        <v>55</v>
      </c>
    </row>
    <row r="64" spans="1:8" x14ac:dyDescent="0.25">
      <c r="A64" s="441" t="s">
        <v>317</v>
      </c>
      <c r="B64" s="441" t="s">
        <v>343</v>
      </c>
      <c r="C64" s="441">
        <v>54.3</v>
      </c>
      <c r="D64" s="441">
        <v>27</v>
      </c>
      <c r="E64" s="441">
        <v>18</v>
      </c>
    </row>
    <row r="65" spans="1:5" x14ac:dyDescent="0.25">
      <c r="A65" s="441" t="s">
        <v>319</v>
      </c>
      <c r="B65" s="441" t="s">
        <v>343</v>
      </c>
      <c r="C65" s="441">
        <v>2.7</v>
      </c>
      <c r="D65" s="441">
        <v>3</v>
      </c>
      <c r="E65" s="441">
        <v>2.6</v>
      </c>
    </row>
    <row r="67" spans="1:5" x14ac:dyDescent="0.25">
      <c r="A67" s="441" t="s">
        <v>215</v>
      </c>
      <c r="C67" s="441">
        <v>49</v>
      </c>
      <c r="D67" s="441">
        <v>49</v>
      </c>
      <c r="E67" s="441">
        <v>49</v>
      </c>
    </row>
    <row r="68" spans="1:5" x14ac:dyDescent="0.25">
      <c r="A68" s="441" t="s">
        <v>317</v>
      </c>
      <c r="B68" s="441" t="s">
        <v>344</v>
      </c>
      <c r="C68" s="441">
        <v>65</v>
      </c>
      <c r="D68" s="441">
        <v>22.5</v>
      </c>
      <c r="E68" s="441">
        <v>12</v>
      </c>
    </row>
    <row r="69" spans="1:5" x14ac:dyDescent="0.25">
      <c r="A69" s="441" t="s">
        <v>319</v>
      </c>
      <c r="B69" s="441" t="s">
        <v>344</v>
      </c>
      <c r="C69" s="441">
        <v>4</v>
      </c>
      <c r="D69" s="441">
        <v>2.5</v>
      </c>
      <c r="E69" s="441">
        <v>2.2000000000000002</v>
      </c>
    </row>
    <row r="70" spans="1:5" x14ac:dyDescent="0.25">
      <c r="A70" s="441" t="s">
        <v>215</v>
      </c>
      <c r="C70" s="441">
        <v>45</v>
      </c>
      <c r="D70" s="441">
        <v>45</v>
      </c>
      <c r="E70" s="441">
        <v>45</v>
      </c>
    </row>
    <row r="71" spans="1:5" x14ac:dyDescent="0.25">
      <c r="A71" s="441" t="s">
        <v>317</v>
      </c>
      <c r="B71" s="441" t="s">
        <v>345</v>
      </c>
      <c r="C71" s="441">
        <v>37.5</v>
      </c>
      <c r="D71" s="441">
        <v>41.3</v>
      </c>
      <c r="E71" s="441">
        <v>21</v>
      </c>
    </row>
    <row r="72" spans="1:5" x14ac:dyDescent="0.25">
      <c r="A72" s="441" t="s">
        <v>319</v>
      </c>
      <c r="B72" s="441" t="s">
        <v>345</v>
      </c>
      <c r="C72" s="441">
        <v>3.3</v>
      </c>
      <c r="D72" s="441">
        <v>3.3</v>
      </c>
      <c r="E72" s="441">
        <v>3</v>
      </c>
    </row>
    <row r="73" spans="1:5" x14ac:dyDescent="0.25">
      <c r="A73" s="441" t="s">
        <v>215</v>
      </c>
      <c r="C73" s="441">
        <v>46</v>
      </c>
      <c r="D73" s="441">
        <v>46</v>
      </c>
      <c r="E73" s="441">
        <v>46</v>
      </c>
    </row>
    <row r="74" spans="1:5" x14ac:dyDescent="0.25">
      <c r="A74" s="441" t="s">
        <v>317</v>
      </c>
      <c r="B74" s="441" t="s">
        <v>346</v>
      </c>
      <c r="C74" s="441">
        <v>18</v>
      </c>
      <c r="D74" s="441">
        <v>59</v>
      </c>
      <c r="E74" s="441">
        <v>22.3</v>
      </c>
    </row>
    <row r="75" spans="1:5" x14ac:dyDescent="0.25">
      <c r="A75" s="441" t="s">
        <v>319</v>
      </c>
      <c r="B75" s="441" t="s">
        <v>346</v>
      </c>
      <c r="C75" s="441">
        <v>4.5</v>
      </c>
      <c r="D75" s="441">
        <v>4.5</v>
      </c>
      <c r="E75" s="441">
        <v>4</v>
      </c>
    </row>
    <row r="76" spans="1:5" x14ac:dyDescent="0.25">
      <c r="A76" s="441" t="s">
        <v>215</v>
      </c>
      <c r="C76" s="441">
        <v>41</v>
      </c>
      <c r="D76" s="441">
        <v>41</v>
      </c>
      <c r="E76" s="441">
        <v>41</v>
      </c>
    </row>
    <row r="77" spans="1:5" x14ac:dyDescent="0.25">
      <c r="A77" s="441" t="s">
        <v>317</v>
      </c>
      <c r="B77" s="441" t="s">
        <v>347</v>
      </c>
      <c r="C77" s="441">
        <v>48</v>
      </c>
      <c r="D77" s="441">
        <v>42.2</v>
      </c>
      <c r="E77" s="441">
        <v>8</v>
      </c>
    </row>
    <row r="78" spans="1:5" x14ac:dyDescent="0.25">
      <c r="A78" s="441" t="s">
        <v>319</v>
      </c>
      <c r="B78" s="441" t="s">
        <v>347</v>
      </c>
      <c r="C78" s="441">
        <v>2.7</v>
      </c>
      <c r="D78" s="441">
        <v>4.5</v>
      </c>
      <c r="E78" s="441">
        <v>2.2000000000000002</v>
      </c>
    </row>
    <row r="79" spans="1:5" x14ac:dyDescent="0.25">
      <c r="A79" s="441" t="s">
        <v>215</v>
      </c>
      <c r="C79" s="441">
        <v>44</v>
      </c>
      <c r="D79" s="441">
        <v>44</v>
      </c>
      <c r="E79" s="441">
        <v>44</v>
      </c>
    </row>
    <row r="80" spans="1:5" x14ac:dyDescent="0.25">
      <c r="A80" s="441" t="s">
        <v>317</v>
      </c>
      <c r="B80" s="441" t="s">
        <v>348</v>
      </c>
      <c r="C80" s="441">
        <v>44.5</v>
      </c>
      <c r="D80" s="441">
        <v>32</v>
      </c>
      <c r="E80" s="441">
        <v>23.2</v>
      </c>
    </row>
    <row r="81" spans="1:5" x14ac:dyDescent="0.25">
      <c r="A81" s="441" t="s">
        <v>319</v>
      </c>
      <c r="B81" s="441" t="s">
        <v>348</v>
      </c>
      <c r="C81" s="441">
        <v>4.5</v>
      </c>
      <c r="D81" s="441">
        <v>5.0999999999999996</v>
      </c>
      <c r="E81" s="441">
        <v>5.2</v>
      </c>
    </row>
    <row r="82" spans="1:5" x14ac:dyDescent="0.25">
      <c r="A82" s="441" t="s">
        <v>215</v>
      </c>
      <c r="C82" s="441">
        <v>44</v>
      </c>
      <c r="D82" s="441">
        <v>44</v>
      </c>
      <c r="E82" s="441">
        <v>44</v>
      </c>
    </row>
    <row r="83" spans="1:5" x14ac:dyDescent="0.25">
      <c r="A83" s="441" t="s">
        <v>317</v>
      </c>
      <c r="B83" s="441" t="s">
        <v>349</v>
      </c>
      <c r="C83" s="441">
        <v>67</v>
      </c>
      <c r="D83" s="441">
        <v>21</v>
      </c>
      <c r="E83" s="441">
        <v>12</v>
      </c>
    </row>
    <row r="84" spans="1:5" x14ac:dyDescent="0.25">
      <c r="A84" s="441" t="s">
        <v>319</v>
      </c>
      <c r="B84" s="441" t="s">
        <v>349</v>
      </c>
      <c r="C84" s="441">
        <v>4</v>
      </c>
      <c r="D84" s="441">
        <v>3</v>
      </c>
      <c r="E84" s="441">
        <v>3</v>
      </c>
    </row>
    <row r="86" spans="1:5" x14ac:dyDescent="0.25">
      <c r="A86" s="441" t="s">
        <v>215</v>
      </c>
      <c r="C86" s="441">
        <v>54</v>
      </c>
      <c r="D86" s="441">
        <v>54</v>
      </c>
      <c r="E86" s="441">
        <v>54</v>
      </c>
    </row>
    <row r="87" spans="1:5" x14ac:dyDescent="0.25">
      <c r="A87" s="441" t="s">
        <v>317</v>
      </c>
      <c r="B87" s="441" t="s">
        <v>350</v>
      </c>
      <c r="C87" s="441">
        <v>31.8</v>
      </c>
      <c r="D87" s="441">
        <v>31.6</v>
      </c>
      <c r="E87" s="441">
        <v>33</v>
      </c>
    </row>
    <row r="88" spans="1:5" x14ac:dyDescent="0.25">
      <c r="A88" s="441" t="s">
        <v>319</v>
      </c>
      <c r="B88" s="441" t="s">
        <v>350</v>
      </c>
      <c r="C88" s="441">
        <v>6</v>
      </c>
      <c r="D88" s="441">
        <v>5.5</v>
      </c>
      <c r="E88" s="441">
        <v>5</v>
      </c>
    </row>
    <row r="89" spans="1:5" x14ac:dyDescent="0.25">
      <c r="A89" s="441" t="s">
        <v>215</v>
      </c>
      <c r="C89" s="441">
        <v>54</v>
      </c>
      <c r="D89" s="441">
        <v>54</v>
      </c>
      <c r="E89" s="441">
        <v>54</v>
      </c>
    </row>
    <row r="90" spans="1:5" x14ac:dyDescent="0.25">
      <c r="A90" s="441" t="s">
        <v>317</v>
      </c>
      <c r="B90" s="441" t="s">
        <v>351</v>
      </c>
      <c r="C90" s="441">
        <v>35.5</v>
      </c>
      <c r="D90" s="441">
        <v>54.9</v>
      </c>
      <c r="E90" s="441">
        <v>8.8000000000000007</v>
      </c>
    </row>
    <row r="91" spans="1:5" x14ac:dyDescent="0.25">
      <c r="A91" s="441" t="s">
        <v>319</v>
      </c>
      <c r="B91" s="441" t="s">
        <v>351</v>
      </c>
      <c r="C91" s="441">
        <v>6.5</v>
      </c>
      <c r="D91" s="441">
        <v>4.9000000000000004</v>
      </c>
      <c r="E91" s="441">
        <v>1.6</v>
      </c>
    </row>
    <row r="92" spans="1:5" x14ac:dyDescent="0.25">
      <c r="A92" s="441" t="s">
        <v>215</v>
      </c>
      <c r="C92" s="441">
        <v>54</v>
      </c>
      <c r="D92" s="441">
        <v>54</v>
      </c>
      <c r="E92" s="441">
        <v>54</v>
      </c>
    </row>
    <row r="93" spans="1:5" x14ac:dyDescent="0.25">
      <c r="A93" s="441" t="s">
        <v>317</v>
      </c>
      <c r="B93" s="441" t="s">
        <v>352</v>
      </c>
      <c r="C93" s="441">
        <v>12.2</v>
      </c>
      <c r="D93" s="441">
        <v>56</v>
      </c>
      <c r="E93" s="441">
        <v>30</v>
      </c>
    </row>
    <row r="94" spans="1:5" x14ac:dyDescent="0.25">
      <c r="A94" s="441" t="s">
        <v>319</v>
      </c>
      <c r="B94" s="441" t="s">
        <v>352</v>
      </c>
      <c r="C94" s="441">
        <v>3.8</v>
      </c>
      <c r="D94" s="441">
        <v>6</v>
      </c>
      <c r="E94" s="441">
        <v>4</v>
      </c>
    </row>
    <row r="95" spans="1:5" x14ac:dyDescent="0.25">
      <c r="A95" s="441" t="s">
        <v>215</v>
      </c>
      <c r="C95" s="441">
        <v>54</v>
      </c>
      <c r="D95" s="441">
        <v>54</v>
      </c>
      <c r="E95" s="441">
        <v>54</v>
      </c>
    </row>
    <row r="96" spans="1:5" x14ac:dyDescent="0.25">
      <c r="A96" s="441" t="s">
        <v>317</v>
      </c>
      <c r="B96" s="441" t="s">
        <v>353</v>
      </c>
      <c r="C96" s="441">
        <v>78</v>
      </c>
      <c r="D96" s="441">
        <v>12.1</v>
      </c>
      <c r="E96" s="441">
        <v>10</v>
      </c>
    </row>
    <row r="97" spans="1:5" x14ac:dyDescent="0.25">
      <c r="A97" s="441" t="s">
        <v>319</v>
      </c>
      <c r="B97" s="441" t="s">
        <v>353</v>
      </c>
      <c r="C97" s="441">
        <v>2</v>
      </c>
      <c r="D97" s="441">
        <v>2</v>
      </c>
      <c r="E97" s="441">
        <v>1.3</v>
      </c>
    </row>
    <row r="98" spans="1:5" x14ac:dyDescent="0.25">
      <c r="A98" s="441" t="s">
        <v>215</v>
      </c>
      <c r="C98" s="441">
        <v>53</v>
      </c>
      <c r="D98" s="441">
        <v>53</v>
      </c>
      <c r="E98" s="441">
        <v>53</v>
      </c>
    </row>
    <row r="99" spans="1:5" x14ac:dyDescent="0.25">
      <c r="A99" s="441" t="s">
        <v>317</v>
      </c>
      <c r="B99" s="441" t="s">
        <v>354</v>
      </c>
      <c r="C99" s="441">
        <v>57.7</v>
      </c>
      <c r="D99" s="441">
        <v>31</v>
      </c>
      <c r="E99" s="441">
        <v>11.3</v>
      </c>
    </row>
    <row r="100" spans="1:5" x14ac:dyDescent="0.25">
      <c r="A100" s="441" t="s">
        <v>319</v>
      </c>
      <c r="B100" s="441" t="s">
        <v>354</v>
      </c>
      <c r="C100" s="441">
        <v>3.3</v>
      </c>
      <c r="D100" s="441">
        <v>3</v>
      </c>
      <c r="E100" s="441">
        <v>1.7</v>
      </c>
    </row>
    <row r="101" spans="1:5" x14ac:dyDescent="0.25">
      <c r="A101" s="441" t="s">
        <v>215</v>
      </c>
      <c r="C101" s="441">
        <v>54</v>
      </c>
      <c r="D101" s="441">
        <v>54</v>
      </c>
      <c r="E101" s="441">
        <v>54</v>
      </c>
    </row>
    <row r="102" spans="1:5" x14ac:dyDescent="0.25">
      <c r="A102" s="441" t="s">
        <v>317</v>
      </c>
      <c r="B102" s="441" t="s">
        <v>355</v>
      </c>
      <c r="C102" s="441">
        <v>18</v>
      </c>
      <c r="D102" s="441">
        <v>60</v>
      </c>
      <c r="E102" s="441">
        <v>21.6</v>
      </c>
    </row>
    <row r="103" spans="1:5" x14ac:dyDescent="0.25">
      <c r="A103" s="441" t="s">
        <v>319</v>
      </c>
      <c r="B103" s="441" t="s">
        <v>355</v>
      </c>
      <c r="C103" s="441">
        <v>4.9000000000000004</v>
      </c>
      <c r="D103" s="441">
        <v>4.3</v>
      </c>
      <c r="E103" s="441">
        <v>2.2999999999999998</v>
      </c>
    </row>
    <row r="105" spans="1:5" x14ac:dyDescent="0.25">
      <c r="A105" s="441" t="s">
        <v>215</v>
      </c>
      <c r="C105" s="441">
        <v>47</v>
      </c>
      <c r="D105" s="441">
        <v>47</v>
      </c>
      <c r="E105" s="441">
        <v>48</v>
      </c>
    </row>
    <row r="106" spans="1:5" x14ac:dyDescent="0.25">
      <c r="A106" s="441" t="s">
        <v>317</v>
      </c>
      <c r="B106" s="441" t="s">
        <v>356</v>
      </c>
      <c r="C106" s="441">
        <v>18</v>
      </c>
      <c r="D106" s="441">
        <v>60.1</v>
      </c>
      <c r="E106" s="441">
        <v>21</v>
      </c>
    </row>
    <row r="107" spans="1:5" x14ac:dyDescent="0.25">
      <c r="A107" s="441" t="s">
        <v>319</v>
      </c>
      <c r="B107" s="441" t="s">
        <v>356</v>
      </c>
      <c r="C107" s="441">
        <v>6</v>
      </c>
      <c r="D107" s="441">
        <v>4.9000000000000004</v>
      </c>
      <c r="E107" s="441">
        <v>4</v>
      </c>
    </row>
    <row r="108" spans="1:5" x14ac:dyDescent="0.25">
      <c r="A108" s="441" t="s">
        <v>215</v>
      </c>
      <c r="C108" s="441">
        <v>47</v>
      </c>
      <c r="D108" s="441">
        <v>47</v>
      </c>
      <c r="E108" s="441">
        <v>47</v>
      </c>
    </row>
    <row r="109" spans="1:5" x14ac:dyDescent="0.25">
      <c r="A109" s="441" t="s">
        <v>317</v>
      </c>
      <c r="B109" s="441" t="s">
        <v>357</v>
      </c>
      <c r="C109" s="441">
        <v>82.2</v>
      </c>
      <c r="D109" s="441">
        <v>10.4</v>
      </c>
      <c r="E109" s="441">
        <v>6.1</v>
      </c>
    </row>
    <row r="110" spans="1:5" x14ac:dyDescent="0.25">
      <c r="A110" s="441" t="s">
        <v>319</v>
      </c>
      <c r="B110" s="441" t="s">
        <v>357</v>
      </c>
      <c r="C110" s="441">
        <v>3.2</v>
      </c>
      <c r="D110" s="441">
        <v>2.4</v>
      </c>
      <c r="E110" s="441">
        <v>1.3</v>
      </c>
    </row>
    <row r="111" spans="1:5" x14ac:dyDescent="0.25">
      <c r="A111" s="441" t="s">
        <v>215</v>
      </c>
      <c r="C111" s="441">
        <v>48</v>
      </c>
      <c r="D111" s="441">
        <v>48</v>
      </c>
      <c r="E111" s="441">
        <v>48</v>
      </c>
    </row>
    <row r="112" spans="1:5" x14ac:dyDescent="0.25">
      <c r="A112" s="441" t="s">
        <v>317</v>
      </c>
      <c r="B112" s="441" t="s">
        <v>358</v>
      </c>
      <c r="C112" s="441">
        <v>83</v>
      </c>
      <c r="D112" s="441">
        <v>12.9</v>
      </c>
      <c r="E112" s="441">
        <v>4</v>
      </c>
    </row>
    <row r="113" spans="1:5" x14ac:dyDescent="0.25">
      <c r="A113" s="441" t="s">
        <v>319</v>
      </c>
      <c r="B113" s="441" t="s">
        <v>358</v>
      </c>
      <c r="C113" s="441">
        <v>2</v>
      </c>
      <c r="D113" s="441">
        <v>2.1</v>
      </c>
      <c r="E113" s="441">
        <v>1.1000000000000001</v>
      </c>
    </row>
    <row r="114" spans="1:5" x14ac:dyDescent="0.25">
      <c r="A114" s="441" t="s">
        <v>215</v>
      </c>
      <c r="C114" s="441">
        <v>47</v>
      </c>
      <c r="D114" s="441">
        <v>47</v>
      </c>
      <c r="E114" s="441">
        <v>48</v>
      </c>
    </row>
    <row r="115" spans="1:5" x14ac:dyDescent="0.25">
      <c r="A115" s="441" t="s">
        <v>317</v>
      </c>
      <c r="B115" s="441" t="s">
        <v>359</v>
      </c>
      <c r="C115" s="441">
        <v>58.8</v>
      </c>
      <c r="D115" s="441">
        <v>27</v>
      </c>
      <c r="E115" s="441">
        <v>13</v>
      </c>
    </row>
    <row r="116" spans="1:5" x14ac:dyDescent="0.25">
      <c r="A116" s="441" t="s">
        <v>319</v>
      </c>
      <c r="B116" s="441" t="s">
        <v>359</v>
      </c>
      <c r="C116" s="441">
        <v>3.3</v>
      </c>
      <c r="D116" s="441">
        <v>3</v>
      </c>
      <c r="E116" s="441">
        <v>3</v>
      </c>
    </row>
    <row r="117" spans="1:5" x14ac:dyDescent="0.25">
      <c r="A117" s="441" t="s">
        <v>215</v>
      </c>
      <c r="C117" s="441">
        <v>48</v>
      </c>
      <c r="D117" s="441">
        <v>48</v>
      </c>
      <c r="E117" s="441">
        <v>49</v>
      </c>
    </row>
    <row r="118" spans="1:5" x14ac:dyDescent="0.25">
      <c r="A118" s="441" t="s">
        <v>317</v>
      </c>
      <c r="B118" s="441" t="s">
        <v>360</v>
      </c>
      <c r="C118" s="441">
        <v>23.7</v>
      </c>
      <c r="D118" s="441">
        <v>47.6</v>
      </c>
      <c r="E118" s="441">
        <v>28</v>
      </c>
    </row>
    <row r="119" spans="1:5" x14ac:dyDescent="0.25">
      <c r="A119" s="441" t="s">
        <v>319</v>
      </c>
      <c r="B119" s="441" t="s">
        <v>360</v>
      </c>
      <c r="C119" s="441">
        <v>6.2</v>
      </c>
      <c r="D119" s="441">
        <v>5.4</v>
      </c>
      <c r="E119" s="441">
        <v>7</v>
      </c>
    </row>
    <row r="120" spans="1:5" x14ac:dyDescent="0.25">
      <c r="A120" s="441" t="s">
        <v>215</v>
      </c>
      <c r="C120" s="441">
        <v>48</v>
      </c>
      <c r="D120" s="441">
        <v>48</v>
      </c>
      <c r="E120" s="441">
        <v>49</v>
      </c>
    </row>
    <row r="121" spans="1:5" x14ac:dyDescent="0.25">
      <c r="A121" s="441" t="s">
        <v>317</v>
      </c>
      <c r="B121" s="441" t="s">
        <v>361</v>
      </c>
      <c r="C121" s="441">
        <v>85.2</v>
      </c>
      <c r="D121" s="441">
        <v>8.9</v>
      </c>
      <c r="E121" s="441">
        <v>5</v>
      </c>
    </row>
    <row r="122" spans="1:5" x14ac:dyDescent="0.25">
      <c r="A122" s="441" t="s">
        <v>319</v>
      </c>
      <c r="B122" s="441" t="s">
        <v>361</v>
      </c>
      <c r="C122" s="441">
        <v>2.8</v>
      </c>
      <c r="D122" s="441">
        <v>2</v>
      </c>
      <c r="E122" s="44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workbookViewId="0">
      <pane ySplit="2" topLeftCell="A52" activePane="bottomLeft" state="frozen"/>
      <selection pane="bottomLeft" activeCell="C14" sqref="C14:F82"/>
    </sheetView>
  </sheetViews>
  <sheetFormatPr defaultColWidth="9.140625" defaultRowHeight="15" x14ac:dyDescent="0.25"/>
  <cols>
    <col min="1" max="1" width="9.140625" style="441"/>
    <col min="2" max="2" width="15.28515625" style="441" customWidth="1"/>
    <col min="3" max="3" width="22.5703125" style="441" bestFit="1" customWidth="1"/>
    <col min="4" max="4" width="16.7109375" style="441" bestFit="1" customWidth="1"/>
    <col min="5" max="5" width="12.140625" style="441" bestFit="1" customWidth="1"/>
    <col min="6" max="6" width="12" style="441" bestFit="1" customWidth="1"/>
    <col min="7" max="16384" width="9.140625" style="441"/>
  </cols>
  <sheetData>
    <row r="1" spans="1:6" x14ac:dyDescent="0.25">
      <c r="A1" s="441" t="s">
        <v>213</v>
      </c>
      <c r="D1" s="441" t="s">
        <v>314</v>
      </c>
      <c r="E1" s="441" t="s">
        <v>315</v>
      </c>
      <c r="F1" s="441" t="s">
        <v>316</v>
      </c>
    </row>
    <row r="2" spans="1:6" x14ac:dyDescent="0.25">
      <c r="A2" s="441" t="s">
        <v>214</v>
      </c>
      <c r="D2" s="441" t="s">
        <v>3</v>
      </c>
      <c r="E2" s="441" t="s">
        <v>3</v>
      </c>
      <c r="F2" s="441" t="s">
        <v>3</v>
      </c>
    </row>
    <row r="3" spans="1:6" x14ac:dyDescent="0.25">
      <c r="A3" s="441" t="s">
        <v>215</v>
      </c>
      <c r="C3" s="2246" t="s">
        <v>215</v>
      </c>
      <c r="D3" s="441">
        <v>34</v>
      </c>
      <c r="E3" s="441">
        <v>34</v>
      </c>
      <c r="F3" s="441">
        <v>34</v>
      </c>
    </row>
    <row r="4" spans="1:6" x14ac:dyDescent="0.25">
      <c r="A4" s="441" t="s">
        <v>317</v>
      </c>
      <c r="B4" s="441" t="s">
        <v>318</v>
      </c>
      <c r="C4" s="441" t="str">
        <f t="shared" ref="C4:C34" si="0">CONCATENATE(B4,"_",A4)</f>
        <v>Soil 2011-101_Median</v>
      </c>
      <c r="D4" s="441">
        <v>22.9</v>
      </c>
      <c r="E4" s="441">
        <v>56.8</v>
      </c>
      <c r="F4" s="441">
        <v>20</v>
      </c>
    </row>
    <row r="5" spans="1:6" x14ac:dyDescent="0.25">
      <c r="A5" s="441" t="s">
        <v>319</v>
      </c>
      <c r="B5" s="441" t="s">
        <v>318</v>
      </c>
      <c r="C5" s="441" t="str">
        <f t="shared" si="0"/>
        <v>Soil 2011-101_MAD</v>
      </c>
      <c r="D5" s="441">
        <v>6.47</v>
      </c>
      <c r="E5" s="441">
        <v>6.59</v>
      </c>
      <c r="F5" s="441">
        <v>4.26</v>
      </c>
    </row>
    <row r="6" spans="1:6" x14ac:dyDescent="0.25">
      <c r="A6" s="441" t="s">
        <v>317</v>
      </c>
      <c r="B6" s="441" t="s">
        <v>320</v>
      </c>
      <c r="C6" s="441" t="str">
        <f t="shared" si="0"/>
        <v>Soil 2011-102_Median</v>
      </c>
      <c r="D6" s="441">
        <v>32.1</v>
      </c>
      <c r="E6" s="441">
        <v>39.200000000000003</v>
      </c>
      <c r="F6" s="441">
        <v>28.76</v>
      </c>
    </row>
    <row r="7" spans="1:6" x14ac:dyDescent="0.25">
      <c r="A7" s="441" t="s">
        <v>319</v>
      </c>
      <c r="B7" s="441" t="s">
        <v>320</v>
      </c>
      <c r="C7" s="441" t="str">
        <f t="shared" si="0"/>
        <v>Soil 2011-102_MAD</v>
      </c>
      <c r="D7" s="441">
        <v>3.32</v>
      </c>
      <c r="E7" s="441">
        <v>3.83</v>
      </c>
      <c r="F7" s="441">
        <v>3.93</v>
      </c>
    </row>
    <row r="8" spans="1:6" x14ac:dyDescent="0.25">
      <c r="A8" s="441" t="s">
        <v>317</v>
      </c>
      <c r="B8" s="441" t="s">
        <v>321</v>
      </c>
      <c r="C8" s="441" t="str">
        <f t="shared" si="0"/>
        <v>Soil 2011-103_Median</v>
      </c>
      <c r="D8" s="441">
        <v>74.900000000000006</v>
      </c>
      <c r="E8" s="441">
        <v>16.5</v>
      </c>
      <c r="F8" s="441">
        <v>8.2799999999999994</v>
      </c>
    </row>
    <row r="9" spans="1:6" x14ac:dyDescent="0.25">
      <c r="A9" s="441" t="s">
        <v>319</v>
      </c>
      <c r="B9" s="441" t="s">
        <v>321</v>
      </c>
      <c r="C9" s="441" t="str">
        <f t="shared" si="0"/>
        <v>Soil 2011-103_MAD</v>
      </c>
      <c r="D9" s="441">
        <v>4.34</v>
      </c>
      <c r="E9" s="441">
        <v>4.26</v>
      </c>
      <c r="F9" s="441">
        <v>3.15</v>
      </c>
    </row>
    <row r="10" spans="1:6" x14ac:dyDescent="0.25">
      <c r="A10" s="441" t="s">
        <v>317</v>
      </c>
      <c r="B10" s="441" t="s">
        <v>322</v>
      </c>
      <c r="C10" s="441" t="str">
        <f t="shared" si="0"/>
        <v>Soil 2011-104_Median</v>
      </c>
      <c r="D10" s="441">
        <v>35</v>
      </c>
      <c r="E10" s="441">
        <v>47</v>
      </c>
      <c r="F10" s="441">
        <v>17.82</v>
      </c>
    </row>
    <row r="11" spans="1:6" x14ac:dyDescent="0.25">
      <c r="A11" s="441" t="s">
        <v>319</v>
      </c>
      <c r="B11" s="441" t="s">
        <v>322</v>
      </c>
      <c r="C11" s="441" t="str">
        <f t="shared" si="0"/>
        <v>Soil 2011-104_MAD</v>
      </c>
      <c r="D11" s="441">
        <v>3.67</v>
      </c>
      <c r="E11" s="441">
        <v>3.92</v>
      </c>
      <c r="F11" s="441">
        <v>2.5099999999999998</v>
      </c>
    </row>
    <row r="12" spans="1:6" x14ac:dyDescent="0.25">
      <c r="A12" s="441" t="s">
        <v>317</v>
      </c>
      <c r="B12" s="441" t="s">
        <v>323</v>
      </c>
      <c r="C12" s="441" t="str">
        <f t="shared" si="0"/>
        <v>Soil 2011-105_Median</v>
      </c>
      <c r="D12" s="441">
        <v>18.2</v>
      </c>
      <c r="E12" s="441">
        <v>51.5</v>
      </c>
      <c r="F12" s="441">
        <v>30.4</v>
      </c>
    </row>
    <row r="13" spans="1:6" x14ac:dyDescent="0.25">
      <c r="A13" s="441" t="s">
        <v>319</v>
      </c>
      <c r="B13" s="441" t="s">
        <v>323</v>
      </c>
      <c r="C13" s="441" t="str">
        <f t="shared" si="0"/>
        <v>Soil 2011-105_MAD</v>
      </c>
      <c r="D13" s="441">
        <v>6.01</v>
      </c>
      <c r="E13" s="441">
        <v>5.5</v>
      </c>
      <c r="F13" s="441">
        <v>3.93</v>
      </c>
    </row>
    <row r="14" spans="1:6" x14ac:dyDescent="0.25">
      <c r="A14" s="441" t="s">
        <v>215</v>
      </c>
      <c r="C14" s="2246" t="s">
        <v>215</v>
      </c>
      <c r="D14" s="441">
        <v>59</v>
      </c>
      <c r="E14" s="441">
        <v>59</v>
      </c>
      <c r="F14" s="441">
        <v>59</v>
      </c>
    </row>
    <row r="15" spans="1:6" x14ac:dyDescent="0.25">
      <c r="A15" s="441" t="s">
        <v>317</v>
      </c>
      <c r="B15" s="441" t="s">
        <v>339</v>
      </c>
      <c r="C15" s="441" t="str">
        <f t="shared" si="0"/>
        <v>Soil 1998-98119_Median</v>
      </c>
      <c r="D15" s="441">
        <v>55</v>
      </c>
      <c r="E15" s="441">
        <v>32.6</v>
      </c>
      <c r="F15" s="441">
        <v>12</v>
      </c>
    </row>
    <row r="16" spans="1:6" x14ac:dyDescent="0.25">
      <c r="A16" s="441" t="s">
        <v>319</v>
      </c>
      <c r="B16" s="441" t="s">
        <v>339</v>
      </c>
      <c r="C16" s="441" t="str">
        <f t="shared" si="0"/>
        <v>Soil 1998-98119_MAD</v>
      </c>
      <c r="D16" s="441">
        <v>2.2000000000000002</v>
      </c>
      <c r="E16" s="441">
        <v>3.6</v>
      </c>
      <c r="F16" s="441">
        <v>2</v>
      </c>
    </row>
    <row r="17" spans="1:6" x14ac:dyDescent="0.25">
      <c r="A17" s="441" t="s">
        <v>215</v>
      </c>
      <c r="C17" s="2246" t="s">
        <v>215</v>
      </c>
      <c r="D17" s="441">
        <v>56</v>
      </c>
      <c r="E17" s="441">
        <v>56</v>
      </c>
      <c r="F17" s="441">
        <v>56</v>
      </c>
    </row>
    <row r="18" spans="1:6" x14ac:dyDescent="0.25">
      <c r="A18" s="441" t="s">
        <v>317</v>
      </c>
      <c r="B18" s="441" t="s">
        <v>340</v>
      </c>
      <c r="C18" s="441" t="str">
        <f t="shared" si="0"/>
        <v>Soil 1998-98121_Median</v>
      </c>
      <c r="D18" s="441">
        <v>53.3</v>
      </c>
      <c r="E18" s="441">
        <v>35</v>
      </c>
      <c r="F18" s="441">
        <v>12.5</v>
      </c>
    </row>
    <row r="19" spans="1:6" x14ac:dyDescent="0.25">
      <c r="A19" s="441" t="s">
        <v>319</v>
      </c>
      <c r="B19" s="441" t="s">
        <v>340</v>
      </c>
      <c r="C19" s="441" t="str">
        <f t="shared" si="0"/>
        <v>Soil 1998-98121_MAD</v>
      </c>
      <c r="D19" s="441">
        <v>2.5</v>
      </c>
      <c r="E19" s="441">
        <v>2.8</v>
      </c>
      <c r="F19" s="441">
        <v>2.4</v>
      </c>
    </row>
    <row r="20" spans="1:6" x14ac:dyDescent="0.25">
      <c r="A20" s="441" t="s">
        <v>215</v>
      </c>
      <c r="C20" s="2246" t="s">
        <v>215</v>
      </c>
      <c r="D20" s="441">
        <v>56</v>
      </c>
      <c r="E20" s="441">
        <v>56</v>
      </c>
      <c r="F20" s="441">
        <v>56</v>
      </c>
    </row>
    <row r="21" spans="1:6" x14ac:dyDescent="0.25">
      <c r="A21" s="441" t="s">
        <v>317</v>
      </c>
      <c r="B21" s="441" t="s">
        <v>341</v>
      </c>
      <c r="C21" s="441" t="str">
        <f t="shared" si="0"/>
        <v>Soil 1998-98122_Median</v>
      </c>
      <c r="D21" s="441">
        <v>37.5</v>
      </c>
      <c r="E21" s="441">
        <v>42</v>
      </c>
      <c r="F21" s="441">
        <v>20</v>
      </c>
    </row>
    <row r="22" spans="1:6" x14ac:dyDescent="0.25">
      <c r="A22" s="441" t="s">
        <v>319</v>
      </c>
      <c r="B22" s="441" t="s">
        <v>341</v>
      </c>
      <c r="C22" s="441" t="str">
        <f t="shared" si="0"/>
        <v>Soil 1998-98122_MAD</v>
      </c>
      <c r="D22" s="441">
        <v>3.3</v>
      </c>
      <c r="E22" s="441">
        <v>3.2</v>
      </c>
      <c r="F22" s="441">
        <v>3.1</v>
      </c>
    </row>
    <row r="23" spans="1:6" x14ac:dyDescent="0.25">
      <c r="A23" s="441" t="s">
        <v>215</v>
      </c>
      <c r="C23" s="2246" t="s">
        <v>215</v>
      </c>
      <c r="D23" s="441">
        <v>54</v>
      </c>
      <c r="E23" s="441">
        <v>54</v>
      </c>
      <c r="F23" s="441">
        <v>54</v>
      </c>
    </row>
    <row r="24" spans="1:6" x14ac:dyDescent="0.25">
      <c r="A24" s="441" t="s">
        <v>317</v>
      </c>
      <c r="B24" s="441" t="s">
        <v>342</v>
      </c>
      <c r="C24" s="441" t="str">
        <f t="shared" si="0"/>
        <v>Soil 1998-98123_Median</v>
      </c>
      <c r="D24" s="441">
        <v>70.7</v>
      </c>
      <c r="E24" s="441">
        <v>20.8</v>
      </c>
      <c r="F24" s="441">
        <v>8</v>
      </c>
    </row>
    <row r="25" spans="1:6" x14ac:dyDescent="0.25">
      <c r="A25" s="441" t="s">
        <v>319</v>
      </c>
      <c r="B25" s="441" t="s">
        <v>342</v>
      </c>
      <c r="C25" s="441" t="str">
        <f t="shared" si="0"/>
        <v>Soil 1998-98123_MAD</v>
      </c>
      <c r="D25" s="441">
        <v>2</v>
      </c>
      <c r="E25" s="441">
        <v>2.2000000000000002</v>
      </c>
      <c r="F25" s="441">
        <v>1.8</v>
      </c>
    </row>
    <row r="26" spans="1:6" x14ac:dyDescent="0.25">
      <c r="A26" s="441" t="s">
        <v>215</v>
      </c>
      <c r="C26" s="2246" t="s">
        <v>215</v>
      </c>
      <c r="D26" s="441">
        <v>55</v>
      </c>
      <c r="E26" s="441">
        <v>55</v>
      </c>
      <c r="F26" s="441">
        <v>55</v>
      </c>
    </row>
    <row r="27" spans="1:6" x14ac:dyDescent="0.25">
      <c r="A27" s="441" t="s">
        <v>317</v>
      </c>
      <c r="B27" s="441" t="s">
        <v>343</v>
      </c>
      <c r="C27" s="441" t="str">
        <f t="shared" si="0"/>
        <v>Soil 1998-98124_Median</v>
      </c>
      <c r="D27" s="441">
        <v>54.3</v>
      </c>
      <c r="E27" s="441">
        <v>27</v>
      </c>
      <c r="F27" s="441">
        <v>18</v>
      </c>
    </row>
    <row r="28" spans="1:6" x14ac:dyDescent="0.25">
      <c r="A28" s="441" t="s">
        <v>319</v>
      </c>
      <c r="B28" s="441" t="s">
        <v>343</v>
      </c>
      <c r="C28" s="441" t="str">
        <f t="shared" si="0"/>
        <v>Soil 1998-98124_MAD</v>
      </c>
      <c r="D28" s="441">
        <v>2.7</v>
      </c>
      <c r="E28" s="441">
        <v>3</v>
      </c>
      <c r="F28" s="441">
        <v>2.6</v>
      </c>
    </row>
    <row r="29" spans="1:6" x14ac:dyDescent="0.25">
      <c r="A29" s="441" t="s">
        <v>215</v>
      </c>
      <c r="C29" s="2246" t="s">
        <v>215</v>
      </c>
      <c r="D29" s="441">
        <v>49</v>
      </c>
      <c r="E29" s="441">
        <v>49</v>
      </c>
      <c r="F29" s="441">
        <v>49</v>
      </c>
    </row>
    <row r="30" spans="1:6" x14ac:dyDescent="0.25">
      <c r="A30" s="441" t="s">
        <v>317</v>
      </c>
      <c r="B30" s="441" t="s">
        <v>344</v>
      </c>
      <c r="C30" s="441" t="str">
        <f t="shared" si="0"/>
        <v>Soil 1998-98113_Median</v>
      </c>
      <c r="D30" s="441">
        <v>65</v>
      </c>
      <c r="E30" s="441">
        <v>22.5</v>
      </c>
      <c r="F30" s="441">
        <v>12</v>
      </c>
    </row>
    <row r="31" spans="1:6" x14ac:dyDescent="0.25">
      <c r="A31" s="441" t="s">
        <v>319</v>
      </c>
      <c r="B31" s="441" t="s">
        <v>344</v>
      </c>
      <c r="C31" s="441" t="str">
        <f t="shared" si="0"/>
        <v>Soil 1998-98113_MAD</v>
      </c>
      <c r="D31" s="441">
        <v>4</v>
      </c>
      <c r="E31" s="441">
        <v>2.5</v>
      </c>
      <c r="F31" s="441">
        <v>2.2000000000000002</v>
      </c>
    </row>
    <row r="32" spans="1:6" x14ac:dyDescent="0.25">
      <c r="A32" s="441" t="s">
        <v>215</v>
      </c>
      <c r="C32" s="2246" t="s">
        <v>215</v>
      </c>
      <c r="D32" s="441">
        <v>45</v>
      </c>
      <c r="E32" s="441">
        <v>45</v>
      </c>
      <c r="F32" s="441">
        <v>45</v>
      </c>
    </row>
    <row r="33" spans="1:6" x14ac:dyDescent="0.25">
      <c r="A33" s="441" t="s">
        <v>317</v>
      </c>
      <c r="B33" s="441" t="s">
        <v>345</v>
      </c>
      <c r="C33" s="441" t="str">
        <f t="shared" si="0"/>
        <v>Soil 1998-98114_Median</v>
      </c>
      <c r="D33" s="441">
        <v>37.5</v>
      </c>
      <c r="E33" s="441">
        <v>41.3</v>
      </c>
      <c r="F33" s="441">
        <v>21</v>
      </c>
    </row>
    <row r="34" spans="1:6" x14ac:dyDescent="0.25">
      <c r="A34" s="441" t="s">
        <v>319</v>
      </c>
      <c r="B34" s="441" t="s">
        <v>345</v>
      </c>
      <c r="C34" s="441" t="str">
        <f t="shared" si="0"/>
        <v>Soil 1998-98114_MAD</v>
      </c>
      <c r="D34" s="441">
        <v>3.3</v>
      </c>
      <c r="E34" s="441">
        <v>3.3</v>
      </c>
      <c r="F34" s="441">
        <v>3</v>
      </c>
    </row>
    <row r="35" spans="1:6" x14ac:dyDescent="0.25">
      <c r="A35" s="441" t="s">
        <v>215</v>
      </c>
      <c r="C35" s="2246" t="s">
        <v>215</v>
      </c>
      <c r="D35" s="441">
        <v>46</v>
      </c>
      <c r="E35" s="441">
        <v>46</v>
      </c>
      <c r="F35" s="441">
        <v>46</v>
      </c>
    </row>
    <row r="36" spans="1:6" x14ac:dyDescent="0.25">
      <c r="A36" s="441" t="s">
        <v>317</v>
      </c>
      <c r="B36" s="441" t="s">
        <v>346</v>
      </c>
      <c r="C36" s="441" t="str">
        <f t="shared" ref="C36:C82" si="1">CONCATENATE(B36,"_",A36)</f>
        <v>Soil 1998-98115_Median</v>
      </c>
      <c r="D36" s="441">
        <v>18</v>
      </c>
      <c r="E36" s="441">
        <v>59</v>
      </c>
      <c r="F36" s="441">
        <v>22.3</v>
      </c>
    </row>
    <row r="37" spans="1:6" x14ac:dyDescent="0.25">
      <c r="A37" s="441" t="s">
        <v>319</v>
      </c>
      <c r="B37" s="441" t="s">
        <v>346</v>
      </c>
      <c r="C37" s="441" t="str">
        <f t="shared" si="1"/>
        <v>Soil 1998-98115_MAD</v>
      </c>
      <c r="D37" s="441">
        <v>4.5</v>
      </c>
      <c r="E37" s="441">
        <v>4.5</v>
      </c>
      <c r="F37" s="441">
        <v>4</v>
      </c>
    </row>
    <row r="38" spans="1:6" x14ac:dyDescent="0.25">
      <c r="A38" s="441" t="s">
        <v>215</v>
      </c>
      <c r="C38" s="2246" t="s">
        <v>215</v>
      </c>
      <c r="D38" s="441">
        <v>41</v>
      </c>
      <c r="E38" s="441">
        <v>41</v>
      </c>
      <c r="F38" s="441">
        <v>41</v>
      </c>
    </row>
    <row r="39" spans="1:6" x14ac:dyDescent="0.25">
      <c r="A39" s="441" t="s">
        <v>317</v>
      </c>
      <c r="B39" s="441" t="s">
        <v>347</v>
      </c>
      <c r="C39" s="441" t="str">
        <f t="shared" si="1"/>
        <v>Soil 1998-98116_Median</v>
      </c>
      <c r="D39" s="441">
        <v>48</v>
      </c>
      <c r="E39" s="441">
        <v>42.2</v>
      </c>
      <c r="F39" s="441">
        <v>8</v>
      </c>
    </row>
    <row r="40" spans="1:6" x14ac:dyDescent="0.25">
      <c r="A40" s="441" t="s">
        <v>319</v>
      </c>
      <c r="B40" s="441" t="s">
        <v>347</v>
      </c>
      <c r="C40" s="441" t="str">
        <f t="shared" si="1"/>
        <v>Soil 1998-98116_MAD</v>
      </c>
      <c r="D40" s="441">
        <v>2.7</v>
      </c>
      <c r="E40" s="441">
        <v>4.5</v>
      </c>
      <c r="F40" s="441">
        <v>2.2000000000000002</v>
      </c>
    </row>
    <row r="41" spans="1:6" x14ac:dyDescent="0.25">
      <c r="A41" s="441" t="s">
        <v>215</v>
      </c>
      <c r="C41" s="2246" t="s">
        <v>215</v>
      </c>
      <c r="D41" s="441">
        <v>44</v>
      </c>
      <c r="E41" s="441">
        <v>44</v>
      </c>
      <c r="F41" s="441">
        <v>44</v>
      </c>
    </row>
    <row r="42" spans="1:6" x14ac:dyDescent="0.25">
      <c r="A42" s="441" t="s">
        <v>317</v>
      </c>
      <c r="B42" s="441" t="s">
        <v>348</v>
      </c>
      <c r="C42" s="441" t="str">
        <f t="shared" si="1"/>
        <v>Soil 1998-98117_Median</v>
      </c>
      <c r="D42" s="441">
        <v>44.5</v>
      </c>
      <c r="E42" s="441">
        <v>32</v>
      </c>
      <c r="F42" s="441">
        <v>23.2</v>
      </c>
    </row>
    <row r="43" spans="1:6" x14ac:dyDescent="0.25">
      <c r="A43" s="441" t="s">
        <v>319</v>
      </c>
      <c r="B43" s="441" t="s">
        <v>348</v>
      </c>
      <c r="C43" s="441" t="str">
        <f t="shared" si="1"/>
        <v>Soil 1998-98117_MAD</v>
      </c>
      <c r="D43" s="441">
        <v>4.5</v>
      </c>
      <c r="E43" s="441">
        <v>5.0999999999999996</v>
      </c>
      <c r="F43" s="441">
        <v>5.2</v>
      </c>
    </row>
    <row r="44" spans="1:6" x14ac:dyDescent="0.25">
      <c r="A44" s="441" t="s">
        <v>215</v>
      </c>
      <c r="C44" s="2246" t="s">
        <v>215</v>
      </c>
      <c r="D44" s="441">
        <v>44</v>
      </c>
      <c r="E44" s="441">
        <v>44</v>
      </c>
      <c r="F44" s="441">
        <v>44</v>
      </c>
    </row>
    <row r="45" spans="1:6" x14ac:dyDescent="0.25">
      <c r="A45" s="441" t="s">
        <v>317</v>
      </c>
      <c r="B45" s="441" t="s">
        <v>349</v>
      </c>
      <c r="C45" s="441" t="str">
        <f t="shared" si="1"/>
        <v>Soil 1998-98118_Median</v>
      </c>
      <c r="D45" s="441">
        <v>67</v>
      </c>
      <c r="E45" s="441">
        <v>21</v>
      </c>
      <c r="F45" s="441">
        <v>12</v>
      </c>
    </row>
    <row r="46" spans="1:6" x14ac:dyDescent="0.25">
      <c r="A46" s="441" t="s">
        <v>319</v>
      </c>
      <c r="B46" s="441" t="s">
        <v>349</v>
      </c>
      <c r="C46" s="441" t="str">
        <f t="shared" si="1"/>
        <v>Soil 1998-98118_MAD</v>
      </c>
      <c r="D46" s="441">
        <v>4</v>
      </c>
      <c r="E46" s="441">
        <v>3</v>
      </c>
      <c r="F46" s="441">
        <v>3</v>
      </c>
    </row>
    <row r="47" spans="1:6" x14ac:dyDescent="0.25">
      <c r="A47" s="441" t="s">
        <v>215</v>
      </c>
      <c r="C47" s="2246" t="s">
        <v>215</v>
      </c>
      <c r="D47" s="441">
        <v>54</v>
      </c>
      <c r="E47" s="441">
        <v>54</v>
      </c>
      <c r="F47" s="441">
        <v>54</v>
      </c>
    </row>
    <row r="48" spans="1:6" x14ac:dyDescent="0.25">
      <c r="A48" s="441" t="s">
        <v>317</v>
      </c>
      <c r="B48" s="441" t="s">
        <v>350</v>
      </c>
      <c r="C48" s="441" t="str">
        <f t="shared" si="1"/>
        <v>Soil 1998-98107_Median</v>
      </c>
      <c r="D48" s="441">
        <v>31.8</v>
      </c>
      <c r="E48" s="441">
        <v>31.6</v>
      </c>
      <c r="F48" s="441">
        <v>33</v>
      </c>
    </row>
    <row r="49" spans="1:6" x14ac:dyDescent="0.25">
      <c r="A49" s="441" t="s">
        <v>319</v>
      </c>
      <c r="B49" s="441" t="s">
        <v>350</v>
      </c>
      <c r="C49" s="441" t="str">
        <f t="shared" si="1"/>
        <v>Soil 1998-98107_MAD</v>
      </c>
      <c r="D49" s="441">
        <v>6</v>
      </c>
      <c r="E49" s="441">
        <v>5.5</v>
      </c>
      <c r="F49" s="441">
        <v>5</v>
      </c>
    </row>
    <row r="50" spans="1:6" x14ac:dyDescent="0.25">
      <c r="A50" s="441" t="s">
        <v>215</v>
      </c>
      <c r="C50" s="2246" t="s">
        <v>215</v>
      </c>
      <c r="D50" s="441">
        <v>54</v>
      </c>
      <c r="E50" s="441">
        <v>54</v>
      </c>
      <c r="F50" s="441">
        <v>54</v>
      </c>
    </row>
    <row r="51" spans="1:6" x14ac:dyDescent="0.25">
      <c r="A51" s="441" t="s">
        <v>317</v>
      </c>
      <c r="B51" s="441" t="s">
        <v>351</v>
      </c>
      <c r="C51" s="441" t="str">
        <f t="shared" si="1"/>
        <v>Soil 1998-98108_Median</v>
      </c>
      <c r="D51" s="441">
        <v>35.5</v>
      </c>
      <c r="E51" s="441">
        <v>54.9</v>
      </c>
      <c r="F51" s="441">
        <v>8.8000000000000007</v>
      </c>
    </row>
    <row r="52" spans="1:6" x14ac:dyDescent="0.25">
      <c r="A52" s="441" t="s">
        <v>319</v>
      </c>
      <c r="B52" s="441" t="s">
        <v>351</v>
      </c>
      <c r="C52" s="441" t="str">
        <f t="shared" si="1"/>
        <v>Soil 1998-98108_MAD</v>
      </c>
      <c r="D52" s="441">
        <v>6.5</v>
      </c>
      <c r="E52" s="441">
        <v>4.9000000000000004</v>
      </c>
      <c r="F52" s="441">
        <v>1.6</v>
      </c>
    </row>
    <row r="53" spans="1:6" x14ac:dyDescent="0.25">
      <c r="A53" s="441" t="s">
        <v>215</v>
      </c>
      <c r="C53" s="2246" t="s">
        <v>215</v>
      </c>
      <c r="D53" s="441">
        <v>54</v>
      </c>
      <c r="E53" s="441">
        <v>54</v>
      </c>
      <c r="F53" s="441">
        <v>54</v>
      </c>
    </row>
    <row r="54" spans="1:6" x14ac:dyDescent="0.25">
      <c r="A54" s="441" t="s">
        <v>317</v>
      </c>
      <c r="B54" s="441" t="s">
        <v>352</v>
      </c>
      <c r="C54" s="441" t="str">
        <f t="shared" si="1"/>
        <v>Soil 1998-98109_Median</v>
      </c>
      <c r="D54" s="441">
        <v>12.2</v>
      </c>
      <c r="E54" s="441">
        <v>56</v>
      </c>
      <c r="F54" s="441">
        <v>30</v>
      </c>
    </row>
    <row r="55" spans="1:6" x14ac:dyDescent="0.25">
      <c r="A55" s="441" t="s">
        <v>319</v>
      </c>
      <c r="B55" s="441" t="s">
        <v>352</v>
      </c>
      <c r="C55" s="441" t="str">
        <f t="shared" si="1"/>
        <v>Soil 1998-98109_MAD</v>
      </c>
      <c r="D55" s="441">
        <v>3.8</v>
      </c>
      <c r="E55" s="441">
        <v>6</v>
      </c>
      <c r="F55" s="441">
        <v>4</v>
      </c>
    </row>
    <row r="56" spans="1:6" x14ac:dyDescent="0.25">
      <c r="A56" s="441" t="s">
        <v>215</v>
      </c>
      <c r="C56" s="2246" t="s">
        <v>215</v>
      </c>
      <c r="D56" s="441">
        <v>54</v>
      </c>
      <c r="E56" s="441">
        <v>54</v>
      </c>
      <c r="F56" s="441">
        <v>54</v>
      </c>
    </row>
    <row r="57" spans="1:6" x14ac:dyDescent="0.25">
      <c r="A57" s="441" t="s">
        <v>317</v>
      </c>
      <c r="B57" s="441" t="s">
        <v>353</v>
      </c>
      <c r="C57" s="441" t="str">
        <f t="shared" si="1"/>
        <v>Soil 1998-98110_Median</v>
      </c>
      <c r="D57" s="441">
        <v>78</v>
      </c>
      <c r="E57" s="441">
        <v>12.1</v>
      </c>
      <c r="F57" s="441">
        <v>10</v>
      </c>
    </row>
    <row r="58" spans="1:6" x14ac:dyDescent="0.25">
      <c r="A58" s="441" t="s">
        <v>319</v>
      </c>
      <c r="B58" s="441" t="s">
        <v>353</v>
      </c>
      <c r="C58" s="441" t="str">
        <f t="shared" si="1"/>
        <v>Soil 1998-98110_MAD</v>
      </c>
      <c r="D58" s="441">
        <v>2</v>
      </c>
      <c r="E58" s="441">
        <v>2</v>
      </c>
      <c r="F58" s="441">
        <v>1.3</v>
      </c>
    </row>
    <row r="59" spans="1:6" x14ac:dyDescent="0.25">
      <c r="A59" s="441" t="s">
        <v>215</v>
      </c>
      <c r="C59" s="2246" t="s">
        <v>215</v>
      </c>
      <c r="D59" s="441">
        <v>53</v>
      </c>
      <c r="E59" s="441">
        <v>53</v>
      </c>
      <c r="F59" s="441">
        <v>53</v>
      </c>
    </row>
    <row r="60" spans="1:6" x14ac:dyDescent="0.25">
      <c r="A60" s="441" t="s">
        <v>317</v>
      </c>
      <c r="B60" s="441" t="s">
        <v>354</v>
      </c>
      <c r="C60" s="441" t="str">
        <f t="shared" si="1"/>
        <v>Soil 1998-98111_Median</v>
      </c>
      <c r="D60" s="441">
        <v>57.7</v>
      </c>
      <c r="E60" s="441">
        <v>31</v>
      </c>
      <c r="F60" s="441">
        <v>11.3</v>
      </c>
    </row>
    <row r="61" spans="1:6" x14ac:dyDescent="0.25">
      <c r="A61" s="441" t="s">
        <v>319</v>
      </c>
      <c r="B61" s="441" t="s">
        <v>354</v>
      </c>
      <c r="C61" s="441" t="str">
        <f t="shared" si="1"/>
        <v>Soil 1998-98111_MAD</v>
      </c>
      <c r="D61" s="441">
        <v>3.3</v>
      </c>
      <c r="E61" s="441">
        <v>3</v>
      </c>
      <c r="F61" s="441">
        <v>1.7</v>
      </c>
    </row>
    <row r="62" spans="1:6" x14ac:dyDescent="0.25">
      <c r="A62" s="441" t="s">
        <v>215</v>
      </c>
      <c r="C62" s="2246" t="s">
        <v>215</v>
      </c>
      <c r="D62" s="441">
        <v>54</v>
      </c>
      <c r="E62" s="441">
        <v>54</v>
      </c>
      <c r="F62" s="441">
        <v>54</v>
      </c>
    </row>
    <row r="63" spans="1:6" x14ac:dyDescent="0.25">
      <c r="A63" s="441" t="s">
        <v>317</v>
      </c>
      <c r="B63" s="441" t="s">
        <v>355</v>
      </c>
      <c r="C63" s="441" t="str">
        <f t="shared" si="1"/>
        <v>Soil 1998-98112_Median</v>
      </c>
      <c r="D63" s="441">
        <v>18</v>
      </c>
      <c r="E63" s="441">
        <v>60</v>
      </c>
      <c r="F63" s="441">
        <v>21.6</v>
      </c>
    </row>
    <row r="64" spans="1:6" x14ac:dyDescent="0.25">
      <c r="A64" s="441" t="s">
        <v>319</v>
      </c>
      <c r="B64" s="441" t="s">
        <v>355</v>
      </c>
      <c r="C64" s="441" t="str">
        <f t="shared" si="1"/>
        <v>Soil 1998-98112_MAD</v>
      </c>
      <c r="D64" s="441">
        <v>4.9000000000000004</v>
      </c>
      <c r="E64" s="441">
        <v>4.3</v>
      </c>
      <c r="F64" s="441">
        <v>2.2999999999999998</v>
      </c>
    </row>
    <row r="65" spans="1:6" x14ac:dyDescent="0.25">
      <c r="A65" s="441" t="s">
        <v>215</v>
      </c>
      <c r="C65" s="2246" t="s">
        <v>215</v>
      </c>
      <c r="D65" s="441">
        <v>47</v>
      </c>
      <c r="E65" s="441">
        <v>47</v>
      </c>
      <c r="F65" s="441">
        <v>48</v>
      </c>
    </row>
    <row r="66" spans="1:6" x14ac:dyDescent="0.25">
      <c r="A66" s="441" t="s">
        <v>317</v>
      </c>
      <c r="B66" s="441" t="s">
        <v>356</v>
      </c>
      <c r="C66" s="441" t="str">
        <f t="shared" si="1"/>
        <v>Soil 1998-98101_Median</v>
      </c>
      <c r="D66" s="441">
        <v>18</v>
      </c>
      <c r="E66" s="441">
        <v>60.1</v>
      </c>
      <c r="F66" s="441">
        <v>21</v>
      </c>
    </row>
    <row r="67" spans="1:6" x14ac:dyDescent="0.25">
      <c r="A67" s="441" t="s">
        <v>319</v>
      </c>
      <c r="B67" s="441" t="s">
        <v>356</v>
      </c>
      <c r="C67" s="441" t="str">
        <f t="shared" si="1"/>
        <v>Soil 1998-98101_MAD</v>
      </c>
      <c r="D67" s="441">
        <v>6</v>
      </c>
      <c r="E67" s="441">
        <v>4.9000000000000004</v>
      </c>
      <c r="F67" s="441">
        <v>4</v>
      </c>
    </row>
    <row r="68" spans="1:6" x14ac:dyDescent="0.25">
      <c r="A68" s="441" t="s">
        <v>215</v>
      </c>
      <c r="C68" s="2246" t="s">
        <v>215</v>
      </c>
      <c r="D68" s="441">
        <v>47</v>
      </c>
      <c r="E68" s="441">
        <v>47</v>
      </c>
      <c r="F68" s="441">
        <v>47</v>
      </c>
    </row>
    <row r="69" spans="1:6" x14ac:dyDescent="0.25">
      <c r="A69" s="441" t="s">
        <v>317</v>
      </c>
      <c r="B69" s="441" t="s">
        <v>357</v>
      </c>
      <c r="C69" s="441" t="str">
        <f t="shared" si="1"/>
        <v>Soil 1998-98102_Median</v>
      </c>
      <c r="D69" s="441">
        <v>82.2</v>
      </c>
      <c r="E69" s="441">
        <v>10.4</v>
      </c>
      <c r="F69" s="441">
        <v>6.1</v>
      </c>
    </row>
    <row r="70" spans="1:6" x14ac:dyDescent="0.25">
      <c r="A70" s="441" t="s">
        <v>319</v>
      </c>
      <c r="B70" s="441" t="s">
        <v>357</v>
      </c>
      <c r="C70" s="441" t="str">
        <f t="shared" si="1"/>
        <v>Soil 1998-98102_MAD</v>
      </c>
      <c r="D70" s="441">
        <v>3.2</v>
      </c>
      <c r="E70" s="441">
        <v>2.4</v>
      </c>
      <c r="F70" s="441">
        <v>1.3</v>
      </c>
    </row>
    <row r="71" spans="1:6" x14ac:dyDescent="0.25">
      <c r="A71" s="441" t="s">
        <v>215</v>
      </c>
      <c r="C71" s="2246" t="s">
        <v>215</v>
      </c>
      <c r="D71" s="441">
        <v>48</v>
      </c>
      <c r="E71" s="441">
        <v>48</v>
      </c>
      <c r="F71" s="441">
        <v>48</v>
      </c>
    </row>
    <row r="72" spans="1:6" x14ac:dyDescent="0.25">
      <c r="A72" s="441" t="s">
        <v>317</v>
      </c>
      <c r="B72" s="441" t="s">
        <v>358</v>
      </c>
      <c r="C72" s="441" t="str">
        <f t="shared" si="1"/>
        <v>Soil 1998-98103_Median</v>
      </c>
      <c r="D72" s="441">
        <v>83</v>
      </c>
      <c r="E72" s="441">
        <v>12.9</v>
      </c>
      <c r="F72" s="441">
        <v>4</v>
      </c>
    </row>
    <row r="73" spans="1:6" x14ac:dyDescent="0.25">
      <c r="A73" s="441" t="s">
        <v>319</v>
      </c>
      <c r="B73" s="441" t="s">
        <v>358</v>
      </c>
      <c r="C73" s="441" t="str">
        <f t="shared" si="1"/>
        <v>Soil 1998-98103_MAD</v>
      </c>
      <c r="D73" s="441">
        <v>2</v>
      </c>
      <c r="E73" s="441">
        <v>2.1</v>
      </c>
      <c r="F73" s="441">
        <v>1.1000000000000001</v>
      </c>
    </row>
    <row r="74" spans="1:6" x14ac:dyDescent="0.25">
      <c r="A74" s="441" t="s">
        <v>215</v>
      </c>
      <c r="C74" s="2246" t="s">
        <v>215</v>
      </c>
      <c r="D74" s="441">
        <v>47</v>
      </c>
      <c r="E74" s="441">
        <v>47</v>
      </c>
      <c r="F74" s="441">
        <v>48</v>
      </c>
    </row>
    <row r="75" spans="1:6" x14ac:dyDescent="0.25">
      <c r="A75" s="441" t="s">
        <v>317</v>
      </c>
      <c r="B75" s="441" t="s">
        <v>359</v>
      </c>
      <c r="C75" s="441" t="str">
        <f t="shared" si="1"/>
        <v>Soil 1998-98104_Median</v>
      </c>
      <c r="D75" s="441">
        <v>58.8</v>
      </c>
      <c r="E75" s="441">
        <v>27</v>
      </c>
      <c r="F75" s="441">
        <v>13</v>
      </c>
    </row>
    <row r="76" spans="1:6" x14ac:dyDescent="0.25">
      <c r="A76" s="441" t="s">
        <v>319</v>
      </c>
      <c r="B76" s="441" t="s">
        <v>359</v>
      </c>
      <c r="C76" s="441" t="str">
        <f t="shared" si="1"/>
        <v>Soil 1998-98104_MAD</v>
      </c>
      <c r="D76" s="441">
        <v>3.3</v>
      </c>
      <c r="E76" s="441">
        <v>3</v>
      </c>
      <c r="F76" s="441">
        <v>3</v>
      </c>
    </row>
    <row r="77" spans="1:6" x14ac:dyDescent="0.25">
      <c r="A77" s="441" t="s">
        <v>215</v>
      </c>
      <c r="C77" s="2246" t="s">
        <v>215</v>
      </c>
      <c r="D77" s="441">
        <v>48</v>
      </c>
      <c r="E77" s="441">
        <v>48</v>
      </c>
      <c r="F77" s="441">
        <v>49</v>
      </c>
    </row>
    <row r="78" spans="1:6" x14ac:dyDescent="0.25">
      <c r="A78" s="441" t="s">
        <v>317</v>
      </c>
      <c r="B78" s="441" t="s">
        <v>360</v>
      </c>
      <c r="C78" s="441" t="str">
        <f t="shared" si="1"/>
        <v>Soil 1998-98105_Median</v>
      </c>
      <c r="D78" s="441">
        <v>23.7</v>
      </c>
      <c r="E78" s="441">
        <v>47.6</v>
      </c>
      <c r="F78" s="441">
        <v>28</v>
      </c>
    </row>
    <row r="79" spans="1:6" x14ac:dyDescent="0.25">
      <c r="A79" s="441" t="s">
        <v>319</v>
      </c>
      <c r="B79" s="441" t="s">
        <v>360</v>
      </c>
      <c r="C79" s="441" t="str">
        <f t="shared" si="1"/>
        <v>Soil 1998-98105_MAD</v>
      </c>
      <c r="D79" s="441">
        <v>6.2</v>
      </c>
      <c r="E79" s="441">
        <v>5.4</v>
      </c>
      <c r="F79" s="441">
        <v>7</v>
      </c>
    </row>
    <row r="80" spans="1:6" x14ac:dyDescent="0.25">
      <c r="A80" s="441" t="s">
        <v>215</v>
      </c>
      <c r="C80" s="2246" t="s">
        <v>215</v>
      </c>
      <c r="D80" s="441">
        <v>48</v>
      </c>
      <c r="E80" s="441">
        <v>48</v>
      </c>
      <c r="F80" s="441">
        <v>49</v>
      </c>
    </row>
    <row r="81" spans="1:9" x14ac:dyDescent="0.25">
      <c r="A81" s="441" t="s">
        <v>317</v>
      </c>
      <c r="B81" s="441" t="s">
        <v>361</v>
      </c>
      <c r="C81" s="441" t="str">
        <f t="shared" si="1"/>
        <v>Soil 1998-98106_Median</v>
      </c>
      <c r="D81" s="441">
        <v>85.2</v>
      </c>
      <c r="E81" s="441">
        <v>8.9</v>
      </c>
      <c r="F81" s="441">
        <v>5</v>
      </c>
    </row>
    <row r="82" spans="1:9" x14ac:dyDescent="0.25">
      <c r="A82" s="441" t="s">
        <v>319</v>
      </c>
      <c r="B82" s="441" t="s">
        <v>361</v>
      </c>
      <c r="C82" s="441" t="str">
        <f t="shared" si="1"/>
        <v>Soil 1998-98106_MAD</v>
      </c>
      <c r="D82" s="441">
        <v>2.8</v>
      </c>
      <c r="E82" s="441">
        <v>2</v>
      </c>
      <c r="F82" s="441">
        <v>2</v>
      </c>
    </row>
    <row r="86" spans="1:9" x14ac:dyDescent="0.25">
      <c r="A86" s="441" t="s">
        <v>215</v>
      </c>
      <c r="C86" s="441" t="str">
        <f t="shared" ref="C86:C118" si="2">CONCATENATE(B86,"_",A86)</f>
        <v>_n</v>
      </c>
      <c r="D86" s="441">
        <v>44</v>
      </c>
      <c r="E86" s="441">
        <v>44</v>
      </c>
      <c r="F86" s="441">
        <v>44</v>
      </c>
      <c r="G86" s="441">
        <v>5</v>
      </c>
      <c r="H86" s="441">
        <v>5</v>
      </c>
      <c r="I86" s="441">
        <v>5</v>
      </c>
    </row>
    <row r="87" spans="1:9" x14ac:dyDescent="0.25">
      <c r="A87" s="441" t="s">
        <v>317</v>
      </c>
      <c r="B87" s="441" t="s">
        <v>329</v>
      </c>
      <c r="C87" s="441" t="str">
        <f t="shared" si="2"/>
        <v>Soil 2011-111_Median</v>
      </c>
      <c r="D87" s="441">
        <v>78</v>
      </c>
      <c r="E87" s="441">
        <v>12.7</v>
      </c>
      <c r="F87" s="441">
        <v>8.8000000000000007</v>
      </c>
      <c r="G87" s="441">
        <v>78</v>
      </c>
      <c r="H87" s="441">
        <v>13</v>
      </c>
      <c r="I87" s="441">
        <v>7.99</v>
      </c>
    </row>
    <row r="88" spans="1:9" x14ac:dyDescent="0.25">
      <c r="A88" s="441" t="s">
        <v>319</v>
      </c>
      <c r="B88" s="441" t="s">
        <v>329</v>
      </c>
      <c r="C88" s="441" t="str">
        <f t="shared" si="2"/>
        <v>Soil 2011-111_MAD</v>
      </c>
      <c r="D88" s="441">
        <v>2.08</v>
      </c>
      <c r="E88" s="441">
        <v>1.39</v>
      </c>
      <c r="F88" s="441">
        <v>1.2</v>
      </c>
      <c r="G88" s="441">
        <v>1.4</v>
      </c>
      <c r="H88" s="441">
        <v>0.7</v>
      </c>
      <c r="I88" s="441">
        <v>1.2</v>
      </c>
    </row>
    <row r="89" spans="1:9" x14ac:dyDescent="0.25">
      <c r="A89" s="441" t="s">
        <v>317</v>
      </c>
      <c r="B89" s="441" t="s">
        <v>330</v>
      </c>
      <c r="C89" s="441" t="str">
        <f t="shared" si="2"/>
        <v>Soil 2011-112_Median</v>
      </c>
      <c r="D89" s="441">
        <v>29</v>
      </c>
      <c r="E89" s="441">
        <v>41.7</v>
      </c>
      <c r="F89" s="441">
        <v>29.4</v>
      </c>
      <c r="G89" s="441">
        <v>27.4</v>
      </c>
      <c r="H89" s="441">
        <v>45.3</v>
      </c>
      <c r="I89" s="441">
        <v>27.1</v>
      </c>
    </row>
    <row r="90" spans="1:9" x14ac:dyDescent="0.25">
      <c r="A90" s="441" t="s">
        <v>319</v>
      </c>
      <c r="B90" s="441" t="s">
        <v>330</v>
      </c>
      <c r="C90" s="441" t="str">
        <f t="shared" si="2"/>
        <v>Soil 2011-112_MAD</v>
      </c>
      <c r="D90" s="441">
        <v>3.72</v>
      </c>
      <c r="E90" s="441">
        <v>3.1</v>
      </c>
      <c r="F90" s="441">
        <v>1.9</v>
      </c>
      <c r="G90" s="441">
        <v>0.65</v>
      </c>
      <c r="H90" s="441">
        <v>2.86</v>
      </c>
      <c r="I90" s="441">
        <v>1.59</v>
      </c>
    </row>
    <row r="91" spans="1:9" x14ac:dyDescent="0.25">
      <c r="A91" s="441" t="s">
        <v>317</v>
      </c>
      <c r="B91" s="441" t="s">
        <v>331</v>
      </c>
      <c r="C91" s="441" t="str">
        <f t="shared" si="2"/>
        <v>Soil 2011-113_Median</v>
      </c>
      <c r="D91" s="441">
        <v>76.400000000000006</v>
      </c>
      <c r="E91" s="441">
        <v>17.399999999999999</v>
      </c>
      <c r="F91" s="441">
        <v>6</v>
      </c>
      <c r="G91" s="441">
        <v>81.2</v>
      </c>
      <c r="H91" s="441">
        <v>12.4</v>
      </c>
      <c r="I91" s="441">
        <v>5.86</v>
      </c>
    </row>
    <row r="92" spans="1:9" x14ac:dyDescent="0.25">
      <c r="A92" s="441" t="s">
        <v>319</v>
      </c>
      <c r="B92" s="441" t="s">
        <v>331</v>
      </c>
      <c r="C92" s="441" t="str">
        <f t="shared" si="2"/>
        <v>Soil 2011-113_MAD</v>
      </c>
      <c r="D92" s="441">
        <v>2.2999999999999998</v>
      </c>
      <c r="E92" s="441">
        <v>2.6</v>
      </c>
      <c r="F92" s="441">
        <v>1.5</v>
      </c>
      <c r="G92" s="441">
        <v>1.48</v>
      </c>
      <c r="H92" s="441">
        <v>1.24</v>
      </c>
      <c r="I92" s="441">
        <v>0.55000000000000004</v>
      </c>
    </row>
    <row r="93" spans="1:9" x14ac:dyDescent="0.25">
      <c r="A93" s="441" t="s">
        <v>317</v>
      </c>
      <c r="B93" s="441" t="s">
        <v>332</v>
      </c>
      <c r="C93" s="441" t="str">
        <f t="shared" si="2"/>
        <v>Soil 2011-114 *_Median</v>
      </c>
    </row>
    <row r="94" spans="1:9" x14ac:dyDescent="0.25">
      <c r="A94" s="441" t="s">
        <v>319</v>
      </c>
      <c r="B94" s="441" t="s">
        <v>332</v>
      </c>
      <c r="C94" s="441" t="str">
        <f t="shared" si="2"/>
        <v>Soil 2011-114 *_MAD</v>
      </c>
    </row>
    <row r="95" spans="1:9" x14ac:dyDescent="0.25">
      <c r="A95" s="441" t="s">
        <v>317</v>
      </c>
      <c r="B95" s="441" t="s">
        <v>333</v>
      </c>
      <c r="C95" s="441" t="str">
        <f t="shared" si="2"/>
        <v>Soil 2011-115_Median</v>
      </c>
      <c r="D95" s="441">
        <v>20</v>
      </c>
      <c r="E95" s="441">
        <v>55</v>
      </c>
      <c r="F95" s="441">
        <v>26</v>
      </c>
      <c r="G95" s="441">
        <v>13.4</v>
      </c>
      <c r="H95" s="441">
        <v>61.1</v>
      </c>
      <c r="I95" s="441">
        <v>24.9</v>
      </c>
    </row>
    <row r="96" spans="1:9" x14ac:dyDescent="0.25">
      <c r="A96" s="441" t="s">
        <v>319</v>
      </c>
      <c r="B96" s="441" t="s">
        <v>333</v>
      </c>
      <c r="C96" s="441" t="str">
        <f t="shared" si="2"/>
        <v>Soil 2011-115_MAD</v>
      </c>
      <c r="D96" s="441">
        <v>5</v>
      </c>
      <c r="E96" s="441">
        <v>4.3899999999999997</v>
      </c>
      <c r="F96" s="441">
        <v>3.4</v>
      </c>
      <c r="G96" s="441">
        <v>0.62</v>
      </c>
      <c r="H96" s="441">
        <v>3.21</v>
      </c>
      <c r="I96" s="441">
        <v>3.48</v>
      </c>
    </row>
    <row r="97" spans="1:9" x14ac:dyDescent="0.25">
      <c r="A97" s="441" t="s">
        <v>215</v>
      </c>
      <c r="C97" s="441" t="str">
        <f t="shared" si="2"/>
        <v>_n</v>
      </c>
      <c r="D97" s="441">
        <v>30</v>
      </c>
      <c r="E97" s="441">
        <v>30</v>
      </c>
      <c r="F97" s="441">
        <v>30</v>
      </c>
      <c r="G97" s="441">
        <v>4</v>
      </c>
      <c r="H97" s="441">
        <v>4</v>
      </c>
      <c r="I97" s="441">
        <v>4</v>
      </c>
    </row>
    <row r="98" spans="1:9" x14ac:dyDescent="0.25">
      <c r="A98" s="441" t="s">
        <v>317</v>
      </c>
      <c r="B98" s="441" t="s">
        <v>334</v>
      </c>
      <c r="C98" s="441" t="str">
        <f t="shared" si="2"/>
        <v>Soil 2011-116_Median</v>
      </c>
      <c r="D98" s="441">
        <v>38.200000000000003</v>
      </c>
      <c r="E98" s="441">
        <v>50.6</v>
      </c>
      <c r="F98" s="441">
        <v>11.6</v>
      </c>
      <c r="G98" s="441">
        <v>37</v>
      </c>
      <c r="H98" s="441">
        <v>54.2</v>
      </c>
      <c r="I98" s="441">
        <v>8.65</v>
      </c>
    </row>
    <row r="99" spans="1:9" x14ac:dyDescent="0.25">
      <c r="A99" s="441" t="s">
        <v>319</v>
      </c>
      <c r="B99" s="441" t="s">
        <v>334</v>
      </c>
      <c r="C99" s="441" t="str">
        <f t="shared" si="2"/>
        <v>Soil 2011-116_MAD</v>
      </c>
      <c r="D99" s="441">
        <v>3.2</v>
      </c>
      <c r="E99" s="441">
        <v>2.5</v>
      </c>
      <c r="F99" s="441">
        <v>2.5</v>
      </c>
      <c r="G99" s="441">
        <v>3.1</v>
      </c>
      <c r="H99" s="441">
        <v>3.05</v>
      </c>
      <c r="I99" s="441">
        <v>0.21</v>
      </c>
    </row>
    <row r="100" spans="1:9" x14ac:dyDescent="0.25">
      <c r="A100" s="441" t="s">
        <v>317</v>
      </c>
      <c r="B100" s="441" t="s">
        <v>335</v>
      </c>
      <c r="C100" s="441" t="str">
        <f t="shared" si="2"/>
        <v>Soil 2011-117_Median</v>
      </c>
      <c r="D100" s="441">
        <v>76.5</v>
      </c>
      <c r="E100" s="441">
        <v>17.5</v>
      </c>
      <c r="F100" s="441">
        <v>6.13</v>
      </c>
      <c r="G100" s="441">
        <v>82.9</v>
      </c>
      <c r="H100" s="441">
        <v>12.9</v>
      </c>
      <c r="I100" s="441">
        <v>5.6</v>
      </c>
    </row>
    <row r="101" spans="1:9" x14ac:dyDescent="0.25">
      <c r="A101" s="441" t="s">
        <v>319</v>
      </c>
      <c r="B101" s="441" t="s">
        <v>335</v>
      </c>
      <c r="C101" s="441" t="str">
        <f t="shared" si="2"/>
        <v>Soil 2011-117_MAD</v>
      </c>
      <c r="D101" s="441">
        <v>3.05</v>
      </c>
      <c r="E101" s="441">
        <v>3.5</v>
      </c>
      <c r="F101" s="441">
        <v>0.61299999999999999</v>
      </c>
      <c r="G101" s="441">
        <v>1.2</v>
      </c>
      <c r="H101" s="441">
        <v>1.27</v>
      </c>
      <c r="I101" s="441">
        <v>0.77</v>
      </c>
    </row>
    <row r="102" spans="1:9" x14ac:dyDescent="0.25">
      <c r="A102" s="441" t="s">
        <v>317</v>
      </c>
      <c r="B102" s="441" t="s">
        <v>336</v>
      </c>
      <c r="C102" s="441" t="str">
        <f t="shared" si="2"/>
        <v>Soil 2011-118_Median</v>
      </c>
      <c r="D102" s="441">
        <v>73.5</v>
      </c>
      <c r="E102" s="441">
        <v>22</v>
      </c>
      <c r="F102" s="441">
        <v>5</v>
      </c>
      <c r="G102" s="441">
        <v>78.3</v>
      </c>
      <c r="H102" s="441">
        <v>17.5</v>
      </c>
      <c r="I102" s="441">
        <v>4.21</v>
      </c>
    </row>
    <row r="103" spans="1:9" x14ac:dyDescent="0.25">
      <c r="A103" s="441" t="s">
        <v>319</v>
      </c>
      <c r="B103" s="441" t="s">
        <v>336</v>
      </c>
      <c r="C103" s="441" t="str">
        <f t="shared" si="2"/>
        <v>Soil 2011-118_MAD</v>
      </c>
      <c r="D103" s="441">
        <v>5.3</v>
      </c>
      <c r="E103" s="441">
        <v>3.55</v>
      </c>
      <c r="F103" s="441">
        <v>0.5</v>
      </c>
      <c r="G103" s="441">
        <v>0.37</v>
      </c>
      <c r="H103" s="441">
        <v>0.02</v>
      </c>
      <c r="I103" s="441">
        <v>0.49</v>
      </c>
    </row>
    <row r="104" spans="1:9" x14ac:dyDescent="0.25">
      <c r="A104" s="441" t="s">
        <v>317</v>
      </c>
      <c r="B104" s="441" t="s">
        <v>337</v>
      </c>
      <c r="C104" s="441" t="str">
        <f t="shared" si="2"/>
        <v>Soil 2011-119_Median</v>
      </c>
      <c r="D104" s="441">
        <v>56</v>
      </c>
      <c r="E104" s="441">
        <v>33.700000000000003</v>
      </c>
      <c r="F104" s="441">
        <v>10</v>
      </c>
      <c r="G104" s="441">
        <v>54.7</v>
      </c>
      <c r="H104" s="441">
        <v>33.1</v>
      </c>
      <c r="I104" s="441">
        <v>11.8</v>
      </c>
    </row>
    <row r="105" spans="1:9" x14ac:dyDescent="0.25">
      <c r="A105" s="441" t="s">
        <v>319</v>
      </c>
      <c r="B105" s="441" t="s">
        <v>337</v>
      </c>
      <c r="C105" s="441" t="str">
        <f t="shared" si="2"/>
        <v>Soil 2011-119_MAD</v>
      </c>
      <c r="D105" s="441">
        <v>2.75</v>
      </c>
      <c r="E105" s="441">
        <v>2.7</v>
      </c>
      <c r="F105" s="441">
        <v>2.5</v>
      </c>
      <c r="G105" s="441">
        <v>0.9</v>
      </c>
      <c r="H105" s="441">
        <v>1.25</v>
      </c>
      <c r="I105" s="441">
        <v>0.38</v>
      </c>
    </row>
    <row r="106" spans="1:9" x14ac:dyDescent="0.25">
      <c r="A106" s="441" t="s">
        <v>317</v>
      </c>
      <c r="B106" s="441" t="s">
        <v>338</v>
      </c>
      <c r="C106" s="441" t="str">
        <f t="shared" si="2"/>
        <v>Soil 2011-120_Median</v>
      </c>
      <c r="D106" s="441">
        <v>43.9</v>
      </c>
      <c r="E106" s="441">
        <v>38.4</v>
      </c>
      <c r="F106" s="441">
        <v>17</v>
      </c>
      <c r="G106" s="441">
        <v>50.1</v>
      </c>
      <c r="H106" s="441">
        <v>30.7</v>
      </c>
      <c r="I106" s="441">
        <v>16.2</v>
      </c>
    </row>
    <row r="107" spans="1:9" x14ac:dyDescent="0.25">
      <c r="A107" s="441" t="s">
        <v>319</v>
      </c>
      <c r="B107" s="441" t="s">
        <v>338</v>
      </c>
      <c r="C107" s="441" t="str">
        <f t="shared" si="2"/>
        <v>Soil 2011-120_MAD</v>
      </c>
      <c r="D107" s="441">
        <v>4.28</v>
      </c>
      <c r="E107" s="441">
        <v>4.5999999999999996</v>
      </c>
      <c r="F107" s="441">
        <v>4.25</v>
      </c>
      <c r="G107" s="441">
        <v>3.25</v>
      </c>
      <c r="H107" s="441">
        <v>0.34</v>
      </c>
      <c r="I107" s="441">
        <v>3</v>
      </c>
    </row>
    <row r="108" spans="1:9" x14ac:dyDescent="0.25">
      <c r="A108" s="441" t="s">
        <v>215</v>
      </c>
      <c r="C108" s="441" t="str">
        <f t="shared" si="2"/>
        <v>_n</v>
      </c>
      <c r="D108" s="441">
        <v>44</v>
      </c>
      <c r="E108" s="441">
        <v>44</v>
      </c>
      <c r="F108" s="441">
        <v>44</v>
      </c>
      <c r="G108" s="441">
        <v>3</v>
      </c>
      <c r="H108" s="441">
        <v>3</v>
      </c>
      <c r="I108" s="441">
        <v>3</v>
      </c>
    </row>
    <row r="109" spans="1:9" x14ac:dyDescent="0.25">
      <c r="A109" s="441" t="s">
        <v>317</v>
      </c>
      <c r="B109" s="441" t="s">
        <v>324</v>
      </c>
      <c r="C109" s="441" t="str">
        <f t="shared" si="2"/>
        <v>Soil 2011-106_Median</v>
      </c>
      <c r="D109" s="441">
        <v>18</v>
      </c>
      <c r="E109" s="441">
        <v>29.3</v>
      </c>
      <c r="F109" s="441">
        <v>50.9</v>
      </c>
      <c r="G109" s="441">
        <v>19.600000000000001</v>
      </c>
      <c r="H109" s="441">
        <v>33</v>
      </c>
      <c r="I109" s="441">
        <v>49.9</v>
      </c>
    </row>
    <row r="110" spans="1:9" x14ac:dyDescent="0.25">
      <c r="A110" s="441" t="s">
        <v>319</v>
      </c>
      <c r="B110" s="441" t="s">
        <v>324</v>
      </c>
      <c r="C110" s="441" t="str">
        <f t="shared" si="2"/>
        <v>Soil 2011-106_MAD</v>
      </c>
      <c r="D110" s="441">
        <v>4.55</v>
      </c>
      <c r="E110" s="441">
        <v>2.7</v>
      </c>
      <c r="F110" s="441">
        <v>4.72</v>
      </c>
      <c r="G110" s="441">
        <v>6.4</v>
      </c>
      <c r="H110" s="441">
        <v>1.5</v>
      </c>
      <c r="I110" s="441">
        <v>2.5</v>
      </c>
    </row>
    <row r="111" spans="1:9" x14ac:dyDescent="0.25">
      <c r="A111" s="441" t="s">
        <v>317</v>
      </c>
      <c r="B111" s="441" t="s">
        <v>325</v>
      </c>
      <c r="C111" s="441" t="str">
        <f t="shared" si="2"/>
        <v>Soil 2011-107_Median</v>
      </c>
      <c r="D111" s="441">
        <v>24.6</v>
      </c>
      <c r="E111" s="441">
        <v>56.9</v>
      </c>
      <c r="F111" s="441">
        <v>18</v>
      </c>
      <c r="G111" s="441">
        <v>26</v>
      </c>
      <c r="H111" s="441">
        <v>62.6</v>
      </c>
      <c r="I111" s="441">
        <v>15</v>
      </c>
    </row>
    <row r="112" spans="1:9" x14ac:dyDescent="0.25">
      <c r="A112" s="441" t="s">
        <v>319</v>
      </c>
      <c r="B112" s="441" t="s">
        <v>325</v>
      </c>
      <c r="C112" s="441" t="str">
        <f t="shared" si="2"/>
        <v>Soil 2011-107_MAD</v>
      </c>
      <c r="D112" s="441">
        <v>4.4000000000000004</v>
      </c>
      <c r="E112" s="441">
        <v>2.95</v>
      </c>
      <c r="F112" s="441">
        <v>3</v>
      </c>
      <c r="G112" s="441">
        <v>0.5</v>
      </c>
      <c r="H112" s="441">
        <v>3.21</v>
      </c>
      <c r="I112" s="441">
        <v>2.21</v>
      </c>
    </row>
    <row r="113" spans="1:9" x14ac:dyDescent="0.25">
      <c r="A113" s="441" t="s">
        <v>317</v>
      </c>
      <c r="B113" s="441" t="s">
        <v>326</v>
      </c>
      <c r="C113" s="441" t="str">
        <f t="shared" si="2"/>
        <v>Soil 2011-108_Median</v>
      </c>
      <c r="D113" s="441">
        <v>39.6</v>
      </c>
      <c r="E113" s="441">
        <v>39</v>
      </c>
      <c r="F113" s="441">
        <v>20.7</v>
      </c>
      <c r="G113" s="441">
        <v>39.299999999999997</v>
      </c>
      <c r="H113" s="441">
        <v>41.5</v>
      </c>
      <c r="I113" s="441">
        <v>19.899999999999999</v>
      </c>
    </row>
    <row r="114" spans="1:9" x14ac:dyDescent="0.25">
      <c r="A114" s="441" t="s">
        <v>319</v>
      </c>
      <c r="B114" s="441" t="s">
        <v>326</v>
      </c>
      <c r="C114" s="441" t="str">
        <f t="shared" si="2"/>
        <v>Soil 2011-108_MAD</v>
      </c>
      <c r="D114" s="441">
        <v>3.4</v>
      </c>
      <c r="E114" s="441">
        <v>3</v>
      </c>
      <c r="F114" s="441">
        <v>2.7</v>
      </c>
      <c r="G114" s="441">
        <v>1.7</v>
      </c>
      <c r="H114" s="441">
        <v>7.5</v>
      </c>
      <c r="I114" s="441">
        <v>3.43</v>
      </c>
    </row>
    <row r="115" spans="1:9" x14ac:dyDescent="0.25">
      <c r="A115" s="441" t="s">
        <v>317</v>
      </c>
      <c r="B115" s="441" t="s">
        <v>327</v>
      </c>
      <c r="C115" s="441" t="str">
        <f t="shared" si="2"/>
        <v>Soil 2011-109_Median</v>
      </c>
      <c r="D115" s="441">
        <v>12.2</v>
      </c>
      <c r="E115" s="441">
        <v>60</v>
      </c>
      <c r="F115" s="441">
        <v>26</v>
      </c>
      <c r="G115" s="441">
        <v>10.6</v>
      </c>
      <c r="H115" s="441">
        <v>67.599999999999994</v>
      </c>
      <c r="I115" s="441">
        <v>21.8</v>
      </c>
    </row>
    <row r="116" spans="1:9" x14ac:dyDescent="0.25">
      <c r="A116" s="441" t="s">
        <v>319</v>
      </c>
      <c r="B116" s="441" t="s">
        <v>327</v>
      </c>
      <c r="C116" s="441" t="str">
        <f t="shared" si="2"/>
        <v>Soil 2011-109_MAD</v>
      </c>
      <c r="D116" s="441">
        <v>1.22</v>
      </c>
      <c r="E116" s="441">
        <v>3.95</v>
      </c>
      <c r="F116" s="441">
        <v>3.75</v>
      </c>
      <c r="G116" s="441">
        <v>1.06</v>
      </c>
      <c r="H116" s="441">
        <v>3.43</v>
      </c>
      <c r="I116" s="441">
        <v>5.38</v>
      </c>
    </row>
    <row r="117" spans="1:9" x14ac:dyDescent="0.25">
      <c r="A117" s="441" t="s">
        <v>317</v>
      </c>
      <c r="B117" s="441" t="s">
        <v>328</v>
      </c>
      <c r="C117" s="441" t="str">
        <f t="shared" si="2"/>
        <v>Soil 2011-110_Median</v>
      </c>
      <c r="D117" s="441">
        <v>77</v>
      </c>
      <c r="E117" s="441">
        <v>16.600000000000001</v>
      </c>
      <c r="F117" s="441">
        <v>7</v>
      </c>
      <c r="G117" s="441">
        <v>82</v>
      </c>
      <c r="H117" s="441">
        <v>14</v>
      </c>
      <c r="I117" s="441">
        <v>5.7</v>
      </c>
    </row>
    <row r="118" spans="1:9" x14ac:dyDescent="0.25">
      <c r="A118" s="441" t="s">
        <v>319</v>
      </c>
      <c r="B118" s="441" t="s">
        <v>328</v>
      </c>
      <c r="C118" s="441" t="str">
        <f t="shared" si="2"/>
        <v>Soil 2011-110_MAD</v>
      </c>
      <c r="D118" s="441">
        <v>3</v>
      </c>
      <c r="E118" s="441">
        <v>2.11</v>
      </c>
      <c r="F118" s="441">
        <v>1</v>
      </c>
      <c r="G118" s="441">
        <v>0.3</v>
      </c>
      <c r="H118" s="441">
        <v>0.49</v>
      </c>
      <c r="I118" s="441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topLeftCell="A66" workbookViewId="0">
      <selection activeCell="D111" sqref="A3:D111"/>
    </sheetView>
  </sheetViews>
  <sheetFormatPr defaultRowHeight="15" x14ac:dyDescent="0.25"/>
  <cols>
    <col min="1" max="1" width="20.85546875" style="443" bestFit="1" customWidth="1"/>
  </cols>
  <sheetData>
    <row r="1" spans="1:4" x14ac:dyDescent="0.25">
      <c r="A1" s="442" t="s">
        <v>212</v>
      </c>
      <c r="B1" s="439" t="s">
        <v>0</v>
      </c>
      <c r="C1" s="439" t="s">
        <v>1</v>
      </c>
      <c r="D1" s="439" t="s">
        <v>2</v>
      </c>
    </row>
    <row r="2" spans="1:4" ht="45" x14ac:dyDescent="0.25">
      <c r="A2" s="1" t="s">
        <v>213</v>
      </c>
      <c r="B2" s="440" t="s">
        <v>9</v>
      </c>
      <c r="C2" s="440" t="s">
        <v>88</v>
      </c>
      <c r="D2" s="440" t="s">
        <v>150</v>
      </c>
    </row>
    <row r="3" spans="1:4" x14ac:dyDescent="0.25">
      <c r="A3" s="1" t="s">
        <v>215</v>
      </c>
      <c r="B3" s="440">
        <v>40</v>
      </c>
      <c r="C3" s="440">
        <v>41</v>
      </c>
      <c r="D3" s="440">
        <v>41</v>
      </c>
    </row>
    <row r="4" spans="1:4" x14ac:dyDescent="0.25">
      <c r="A4" s="1" t="s">
        <v>216</v>
      </c>
      <c r="B4">
        <v>35</v>
      </c>
      <c r="C4">
        <v>47</v>
      </c>
      <c r="D4">
        <v>19</v>
      </c>
    </row>
    <row r="5" spans="1:4" x14ac:dyDescent="0.25">
      <c r="A5" s="1" t="s">
        <v>217</v>
      </c>
      <c r="B5">
        <v>3.8</v>
      </c>
      <c r="C5">
        <v>3.74</v>
      </c>
      <c r="D5">
        <v>3</v>
      </c>
    </row>
    <row r="6" spans="1:4" x14ac:dyDescent="0.25">
      <c r="A6" s="1" t="s">
        <v>218</v>
      </c>
      <c r="B6">
        <v>28.9</v>
      </c>
      <c r="C6">
        <v>53</v>
      </c>
      <c r="D6">
        <v>19.899999999999999</v>
      </c>
    </row>
    <row r="7" spans="1:4" x14ac:dyDescent="0.25">
      <c r="A7" s="1" t="s">
        <v>219</v>
      </c>
      <c r="B7">
        <v>6.1</v>
      </c>
      <c r="C7">
        <v>5</v>
      </c>
      <c r="D7">
        <v>3.89</v>
      </c>
    </row>
    <row r="8" spans="1:4" x14ac:dyDescent="0.25">
      <c r="A8" s="1" t="s">
        <v>220</v>
      </c>
      <c r="B8">
        <v>24</v>
      </c>
      <c r="C8">
        <v>56</v>
      </c>
      <c r="D8">
        <v>21</v>
      </c>
    </row>
    <row r="9" spans="1:4" x14ac:dyDescent="0.25">
      <c r="A9" s="1" t="s">
        <v>221</v>
      </c>
      <c r="B9">
        <v>3.75</v>
      </c>
      <c r="C9">
        <v>4.8</v>
      </c>
      <c r="D9">
        <v>2.6</v>
      </c>
    </row>
    <row r="10" spans="1:4" x14ac:dyDescent="0.25">
      <c r="A10" s="1" t="s">
        <v>222</v>
      </c>
      <c r="B10">
        <v>67.2</v>
      </c>
      <c r="C10">
        <v>24</v>
      </c>
      <c r="D10">
        <v>8.4</v>
      </c>
    </row>
    <row r="11" spans="1:4" x14ac:dyDescent="0.25">
      <c r="A11" s="1" t="s">
        <v>223</v>
      </c>
      <c r="B11">
        <v>4.18</v>
      </c>
      <c r="C11">
        <v>2.6</v>
      </c>
      <c r="D11">
        <v>1.58</v>
      </c>
    </row>
    <row r="12" spans="1:4" x14ac:dyDescent="0.25">
      <c r="A12" s="1" t="s">
        <v>224</v>
      </c>
      <c r="B12">
        <v>86</v>
      </c>
      <c r="C12">
        <v>9.6</v>
      </c>
      <c r="D12">
        <v>6</v>
      </c>
    </row>
    <row r="13" spans="1:4" x14ac:dyDescent="0.25">
      <c r="A13" s="1" t="s">
        <v>225</v>
      </c>
      <c r="B13">
        <v>3.44</v>
      </c>
      <c r="C13">
        <v>1.63</v>
      </c>
      <c r="D13">
        <v>1.85</v>
      </c>
    </row>
    <row r="14" spans="1:4" x14ac:dyDescent="0.25">
      <c r="A14" s="1" t="s">
        <v>215</v>
      </c>
      <c r="B14">
        <v>42</v>
      </c>
      <c r="C14">
        <v>41</v>
      </c>
      <c r="D14">
        <v>41</v>
      </c>
    </row>
    <row r="15" spans="1:4" x14ac:dyDescent="0.25">
      <c r="A15" s="1" t="s">
        <v>226</v>
      </c>
      <c r="B15">
        <v>19.399999999999999</v>
      </c>
      <c r="C15">
        <v>55</v>
      </c>
      <c r="D15">
        <v>26.7</v>
      </c>
    </row>
    <row r="16" spans="1:4" x14ac:dyDescent="0.25">
      <c r="A16" s="1" t="s">
        <v>227</v>
      </c>
      <c r="B16">
        <v>4.4000000000000004</v>
      </c>
      <c r="C16">
        <v>3</v>
      </c>
      <c r="D16">
        <v>2.7</v>
      </c>
    </row>
    <row r="17" spans="1:4" x14ac:dyDescent="0.25">
      <c r="A17" s="1" t="s">
        <v>228</v>
      </c>
      <c r="B17">
        <v>61.8</v>
      </c>
      <c r="C17">
        <v>19</v>
      </c>
      <c r="D17">
        <v>19</v>
      </c>
    </row>
    <row r="18" spans="1:4" x14ac:dyDescent="0.25">
      <c r="A18" s="1" t="s">
        <v>229</v>
      </c>
      <c r="B18">
        <v>2.5</v>
      </c>
      <c r="C18">
        <v>2</v>
      </c>
      <c r="D18">
        <v>3</v>
      </c>
    </row>
    <row r="19" spans="1:4" x14ac:dyDescent="0.25">
      <c r="A19" s="1" t="s">
        <v>230</v>
      </c>
      <c r="B19">
        <v>29</v>
      </c>
      <c r="C19">
        <v>45.2</v>
      </c>
      <c r="D19">
        <v>26</v>
      </c>
    </row>
    <row r="20" spans="1:4" x14ac:dyDescent="0.25">
      <c r="A20" s="1" t="s">
        <v>231</v>
      </c>
      <c r="B20">
        <v>3.4</v>
      </c>
      <c r="C20">
        <v>2.7</v>
      </c>
      <c r="D20">
        <v>2</v>
      </c>
    </row>
    <row r="21" spans="1:4" x14ac:dyDescent="0.25">
      <c r="A21" s="1" t="s">
        <v>232</v>
      </c>
      <c r="B21">
        <v>30</v>
      </c>
      <c r="C21">
        <v>60</v>
      </c>
      <c r="D21">
        <v>9</v>
      </c>
    </row>
    <row r="22" spans="1:4" x14ac:dyDescent="0.25">
      <c r="A22" s="1" t="s">
        <v>233</v>
      </c>
      <c r="B22">
        <v>3.5</v>
      </c>
      <c r="C22">
        <v>3.6</v>
      </c>
      <c r="D22">
        <v>3.4</v>
      </c>
    </row>
    <row r="23" spans="1:4" x14ac:dyDescent="0.25">
      <c r="A23" s="1" t="s">
        <v>234</v>
      </c>
      <c r="B23">
        <v>84.2</v>
      </c>
      <c r="C23">
        <v>9</v>
      </c>
      <c r="D23">
        <v>7</v>
      </c>
    </row>
    <row r="24" spans="1:4" x14ac:dyDescent="0.25">
      <c r="A24" s="1" t="s">
        <v>235</v>
      </c>
      <c r="B24">
        <v>22.8</v>
      </c>
      <c r="C24">
        <v>1.3</v>
      </c>
      <c r="D24">
        <v>1.9</v>
      </c>
    </row>
    <row r="25" spans="1:4" x14ac:dyDescent="0.25">
      <c r="A25" s="1" t="s">
        <v>215</v>
      </c>
      <c r="B25">
        <v>45</v>
      </c>
      <c r="C25">
        <v>45</v>
      </c>
      <c r="D25">
        <v>45</v>
      </c>
    </row>
    <row r="26" spans="1:4" x14ac:dyDescent="0.25">
      <c r="A26" s="1" t="s">
        <v>236</v>
      </c>
      <c r="B26">
        <v>26.6</v>
      </c>
      <c r="C26">
        <v>46</v>
      </c>
      <c r="D26">
        <v>27.5</v>
      </c>
    </row>
    <row r="27" spans="1:4" x14ac:dyDescent="0.25">
      <c r="A27" s="1" t="s">
        <v>237</v>
      </c>
      <c r="B27">
        <v>4.2</v>
      </c>
      <c r="C27">
        <v>3.5</v>
      </c>
      <c r="D27">
        <v>2.5</v>
      </c>
    </row>
    <row r="28" spans="1:4" x14ac:dyDescent="0.25">
      <c r="A28" s="1" t="s">
        <v>238</v>
      </c>
      <c r="B28">
        <v>19.899999999999999</v>
      </c>
      <c r="C28">
        <v>60</v>
      </c>
      <c r="D28">
        <v>18.8</v>
      </c>
    </row>
    <row r="29" spans="1:4" x14ac:dyDescent="0.25">
      <c r="A29" s="1" t="s">
        <v>239</v>
      </c>
      <c r="B29">
        <v>4.0999999999999996</v>
      </c>
      <c r="C29">
        <v>5</v>
      </c>
      <c r="D29">
        <v>3.3</v>
      </c>
    </row>
    <row r="30" spans="1:4" x14ac:dyDescent="0.25">
      <c r="A30" s="1" t="s">
        <v>240</v>
      </c>
      <c r="B30">
        <v>35</v>
      </c>
      <c r="C30">
        <v>55</v>
      </c>
      <c r="D30">
        <v>10</v>
      </c>
    </row>
    <row r="31" spans="1:4" x14ac:dyDescent="0.25">
      <c r="A31" s="1" t="s">
        <v>241</v>
      </c>
      <c r="B31">
        <v>3</v>
      </c>
      <c r="C31">
        <v>3.9</v>
      </c>
      <c r="D31">
        <v>2</v>
      </c>
    </row>
    <row r="32" spans="1:4" x14ac:dyDescent="0.25">
      <c r="A32" s="1" t="s">
        <v>242</v>
      </c>
      <c r="B32">
        <v>55.8</v>
      </c>
      <c r="C32">
        <v>36</v>
      </c>
      <c r="D32">
        <v>8.1999999999999993</v>
      </c>
    </row>
    <row r="33" spans="1:4" x14ac:dyDescent="0.25">
      <c r="A33" s="1" t="s">
        <v>243</v>
      </c>
      <c r="B33">
        <v>3.8</v>
      </c>
      <c r="C33">
        <v>3.2</v>
      </c>
      <c r="D33">
        <v>2.2000000000000002</v>
      </c>
    </row>
    <row r="34" spans="1:4" x14ac:dyDescent="0.25">
      <c r="A34" s="1" t="s">
        <v>244</v>
      </c>
      <c r="B34">
        <v>18</v>
      </c>
      <c r="C34">
        <v>56</v>
      </c>
      <c r="D34">
        <v>26</v>
      </c>
    </row>
    <row r="35" spans="1:4" x14ac:dyDescent="0.25">
      <c r="A35" s="1" t="s">
        <v>245</v>
      </c>
      <c r="B35">
        <v>4</v>
      </c>
      <c r="C35">
        <v>5</v>
      </c>
      <c r="D35">
        <v>2.7</v>
      </c>
    </row>
    <row r="36" spans="1:4" x14ac:dyDescent="0.25">
      <c r="A36" s="1" t="s">
        <v>215</v>
      </c>
      <c r="B36">
        <v>54</v>
      </c>
      <c r="C36">
        <v>54</v>
      </c>
      <c r="D36">
        <v>53</v>
      </c>
    </row>
    <row r="37" spans="1:4" x14ac:dyDescent="0.25">
      <c r="A37" s="1" t="s">
        <v>254</v>
      </c>
      <c r="B37">
        <v>65</v>
      </c>
      <c r="C37">
        <v>27</v>
      </c>
      <c r="D37">
        <v>9</v>
      </c>
    </row>
    <row r="38" spans="1:4" x14ac:dyDescent="0.25">
      <c r="A38" s="1" t="s">
        <v>255</v>
      </c>
      <c r="B38">
        <v>3</v>
      </c>
      <c r="C38">
        <v>3</v>
      </c>
      <c r="D38">
        <v>2</v>
      </c>
    </row>
    <row r="39" spans="1:4" x14ac:dyDescent="0.25">
      <c r="A39" s="1" t="s">
        <v>256</v>
      </c>
      <c r="B39">
        <v>63.6</v>
      </c>
      <c r="C39">
        <v>15.5</v>
      </c>
      <c r="D39">
        <v>21.6</v>
      </c>
    </row>
    <row r="40" spans="1:4" x14ac:dyDescent="0.25">
      <c r="A40" s="1" t="s">
        <v>257</v>
      </c>
      <c r="B40">
        <v>3.1</v>
      </c>
      <c r="C40">
        <v>2.5</v>
      </c>
      <c r="D40">
        <v>2.2999999999999998</v>
      </c>
    </row>
    <row r="41" spans="1:4" x14ac:dyDescent="0.25">
      <c r="A41" s="1" t="s">
        <v>258</v>
      </c>
      <c r="B41">
        <v>6</v>
      </c>
      <c r="C41">
        <v>4.9000000000000004</v>
      </c>
      <c r="D41">
        <v>4</v>
      </c>
    </row>
    <row r="42" spans="1:4" x14ac:dyDescent="0.25">
      <c r="A42" s="1" t="s">
        <v>259</v>
      </c>
      <c r="B42">
        <v>45</v>
      </c>
      <c r="C42">
        <v>33</v>
      </c>
      <c r="D42">
        <v>22.5</v>
      </c>
    </row>
    <row r="43" spans="1:4" x14ac:dyDescent="0.25">
      <c r="A43" s="1" t="s">
        <v>260</v>
      </c>
      <c r="B43">
        <v>3</v>
      </c>
      <c r="C43">
        <v>4.0999999999999996</v>
      </c>
      <c r="D43">
        <v>4.5</v>
      </c>
    </row>
    <row r="44" spans="1:4" x14ac:dyDescent="0.25">
      <c r="A44" s="1" t="s">
        <v>261</v>
      </c>
      <c r="B44">
        <v>22</v>
      </c>
      <c r="C44">
        <v>61.2</v>
      </c>
      <c r="D44">
        <v>16</v>
      </c>
    </row>
    <row r="45" spans="1:4" x14ac:dyDescent="0.25">
      <c r="A45" s="1" t="s">
        <v>262</v>
      </c>
      <c r="B45">
        <v>5.8</v>
      </c>
      <c r="C45">
        <v>6.9</v>
      </c>
      <c r="D45">
        <v>5.4</v>
      </c>
    </row>
    <row r="46" spans="1:4" x14ac:dyDescent="0.25">
      <c r="A46" s="1" t="s">
        <v>215</v>
      </c>
      <c r="B46">
        <v>52</v>
      </c>
      <c r="C46">
        <v>52</v>
      </c>
      <c r="D46">
        <v>52</v>
      </c>
    </row>
    <row r="47" spans="1:4" x14ac:dyDescent="0.25">
      <c r="A47" s="1" t="s">
        <v>263</v>
      </c>
      <c r="B47">
        <v>65</v>
      </c>
      <c r="C47">
        <v>26</v>
      </c>
      <c r="D47">
        <v>9</v>
      </c>
    </row>
    <row r="48" spans="1:4" x14ac:dyDescent="0.25">
      <c r="A48" s="1" t="s">
        <v>264</v>
      </c>
      <c r="B48">
        <v>2.2999999999999998</v>
      </c>
      <c r="C48">
        <v>2</v>
      </c>
      <c r="D48">
        <v>1.6</v>
      </c>
    </row>
    <row r="49" spans="1:4" x14ac:dyDescent="0.25">
      <c r="A49" s="1" t="s">
        <v>265</v>
      </c>
      <c r="B49">
        <v>36.6</v>
      </c>
      <c r="C49">
        <v>40</v>
      </c>
      <c r="D49">
        <v>23</v>
      </c>
    </row>
    <row r="50" spans="1:4" x14ac:dyDescent="0.25">
      <c r="A50" s="1" t="s">
        <v>266</v>
      </c>
      <c r="B50">
        <v>3.4</v>
      </c>
      <c r="C50">
        <v>3.1</v>
      </c>
      <c r="D50">
        <v>3</v>
      </c>
    </row>
    <row r="51" spans="1:4" x14ac:dyDescent="0.25">
      <c r="A51" s="1" t="s">
        <v>267</v>
      </c>
      <c r="B51">
        <v>70</v>
      </c>
      <c r="C51">
        <v>23</v>
      </c>
      <c r="D51">
        <v>7</v>
      </c>
    </row>
    <row r="52" spans="1:4" x14ac:dyDescent="0.25">
      <c r="A52" s="1" t="s">
        <v>268</v>
      </c>
      <c r="B52">
        <v>3.8</v>
      </c>
      <c r="C52">
        <v>2.5</v>
      </c>
      <c r="D52">
        <v>2</v>
      </c>
    </row>
    <row r="53" spans="1:4" x14ac:dyDescent="0.25">
      <c r="A53" s="445" t="s">
        <v>362</v>
      </c>
      <c r="B53">
        <v>70</v>
      </c>
      <c r="C53">
        <v>16.3</v>
      </c>
      <c r="D53">
        <v>14</v>
      </c>
    </row>
    <row r="54" spans="1:4" x14ac:dyDescent="0.25">
      <c r="A54" s="445" t="s">
        <v>363</v>
      </c>
      <c r="B54">
        <v>2</v>
      </c>
      <c r="C54">
        <v>2.2999999999999998</v>
      </c>
      <c r="D54">
        <v>2</v>
      </c>
    </row>
    <row r="55" spans="1:4" x14ac:dyDescent="0.25">
      <c r="A55" s="1" t="s">
        <v>269</v>
      </c>
      <c r="B55">
        <v>21.8</v>
      </c>
      <c r="C55">
        <v>60</v>
      </c>
      <c r="D55">
        <v>19.100000000000001</v>
      </c>
    </row>
    <row r="56" spans="1:4" x14ac:dyDescent="0.25">
      <c r="A56" s="1" t="s">
        <v>270</v>
      </c>
      <c r="B56">
        <v>3.6</v>
      </c>
      <c r="C56">
        <v>4.2</v>
      </c>
      <c r="D56">
        <v>3.3</v>
      </c>
    </row>
    <row r="57" spans="1:4" x14ac:dyDescent="0.25">
      <c r="A57" s="1" t="s">
        <v>215</v>
      </c>
      <c r="B57">
        <v>47</v>
      </c>
      <c r="C57">
        <v>48</v>
      </c>
      <c r="D57">
        <v>48</v>
      </c>
    </row>
    <row r="58" spans="1:4" x14ac:dyDescent="0.25">
      <c r="A58" s="1" t="s">
        <v>271</v>
      </c>
      <c r="B58">
        <v>67.5</v>
      </c>
      <c r="C58">
        <v>22.3</v>
      </c>
      <c r="D58">
        <v>8.9</v>
      </c>
    </row>
    <row r="59" spans="1:4" x14ac:dyDescent="0.25">
      <c r="A59" s="1" t="s">
        <v>272</v>
      </c>
      <c r="B59">
        <v>2.5</v>
      </c>
      <c r="C59">
        <v>3.8</v>
      </c>
      <c r="D59">
        <v>2</v>
      </c>
    </row>
    <row r="60" spans="1:4" x14ac:dyDescent="0.25">
      <c r="A60" s="1" t="s">
        <v>273</v>
      </c>
      <c r="B60">
        <v>47.8</v>
      </c>
      <c r="C60">
        <v>35.5</v>
      </c>
      <c r="D60">
        <v>17.399999999999999</v>
      </c>
    </row>
    <row r="61" spans="1:4" x14ac:dyDescent="0.25">
      <c r="A61" s="1" t="s">
        <v>274</v>
      </c>
      <c r="B61">
        <v>3</v>
      </c>
      <c r="C61">
        <v>4.5999999999999996</v>
      </c>
      <c r="D61">
        <v>2.6</v>
      </c>
    </row>
    <row r="62" spans="1:4" x14ac:dyDescent="0.25">
      <c r="A62" s="1" t="s">
        <v>275</v>
      </c>
      <c r="B62">
        <v>14.4</v>
      </c>
      <c r="C62">
        <v>55</v>
      </c>
      <c r="D62">
        <v>30.2</v>
      </c>
    </row>
    <row r="63" spans="1:4" x14ac:dyDescent="0.25">
      <c r="A63" s="1" t="s">
        <v>276</v>
      </c>
      <c r="B63">
        <v>4.5</v>
      </c>
      <c r="C63">
        <v>5.6</v>
      </c>
      <c r="D63">
        <v>3.4</v>
      </c>
    </row>
    <row r="64" spans="1:4" x14ac:dyDescent="0.25">
      <c r="A64" s="1" t="s">
        <v>277</v>
      </c>
      <c r="B64">
        <v>31.9</v>
      </c>
      <c r="C64">
        <v>52</v>
      </c>
      <c r="D64">
        <v>16</v>
      </c>
    </row>
    <row r="65" spans="1:4" x14ac:dyDescent="0.25">
      <c r="A65" s="1" t="s">
        <v>278</v>
      </c>
      <c r="B65">
        <v>3.6</v>
      </c>
      <c r="C65">
        <v>3.1</v>
      </c>
      <c r="D65">
        <v>3</v>
      </c>
    </row>
    <row r="66" spans="1:4" x14ac:dyDescent="0.25">
      <c r="A66" s="1" t="s">
        <v>279</v>
      </c>
      <c r="B66">
        <v>62.7</v>
      </c>
      <c r="C66">
        <v>27</v>
      </c>
      <c r="D66">
        <v>9.1</v>
      </c>
    </row>
    <row r="67" spans="1:4" x14ac:dyDescent="0.25">
      <c r="A67" s="1" t="s">
        <v>280</v>
      </c>
      <c r="B67">
        <v>3.3</v>
      </c>
      <c r="C67">
        <v>3</v>
      </c>
      <c r="D67">
        <v>1.7</v>
      </c>
    </row>
    <row r="68" spans="1:4" x14ac:dyDescent="0.25">
      <c r="A68" s="1" t="s">
        <v>215</v>
      </c>
      <c r="B68">
        <v>45</v>
      </c>
      <c r="C68">
        <v>45</v>
      </c>
      <c r="D68">
        <v>45</v>
      </c>
    </row>
    <row r="69" spans="1:4" x14ac:dyDescent="0.25">
      <c r="A69" s="1" t="s">
        <v>281</v>
      </c>
      <c r="B69">
        <v>22</v>
      </c>
      <c r="C69">
        <v>55.2</v>
      </c>
      <c r="D69">
        <v>22.5</v>
      </c>
    </row>
    <row r="70" spans="1:4" x14ac:dyDescent="0.25">
      <c r="A70" s="1" t="s">
        <v>282</v>
      </c>
      <c r="B70">
        <v>4.5999999999999996</v>
      </c>
      <c r="C70">
        <v>4.2</v>
      </c>
      <c r="D70">
        <v>1.5</v>
      </c>
    </row>
    <row r="71" spans="1:4" x14ac:dyDescent="0.25">
      <c r="A71" s="1" t="s">
        <v>283</v>
      </c>
      <c r="B71">
        <v>56</v>
      </c>
      <c r="C71">
        <v>31</v>
      </c>
      <c r="D71">
        <v>12</v>
      </c>
    </row>
    <row r="72" spans="1:4" x14ac:dyDescent="0.25">
      <c r="A72" s="1" t="s">
        <v>284</v>
      </c>
      <c r="B72">
        <v>3</v>
      </c>
      <c r="C72">
        <v>3.8</v>
      </c>
      <c r="D72">
        <v>3</v>
      </c>
    </row>
    <row r="73" spans="1:4" x14ac:dyDescent="0.25">
      <c r="A73" s="445" t="s">
        <v>285</v>
      </c>
      <c r="B73">
        <v>33.6</v>
      </c>
      <c r="C73">
        <v>34.200000000000003</v>
      </c>
      <c r="D73">
        <v>32</v>
      </c>
    </row>
    <row r="74" spans="1:4" x14ac:dyDescent="0.25">
      <c r="A74" s="445" t="s">
        <v>364</v>
      </c>
      <c r="B74">
        <v>3.2</v>
      </c>
      <c r="C74">
        <v>3.8</v>
      </c>
      <c r="D74">
        <v>3</v>
      </c>
    </row>
    <row r="75" spans="1:4" x14ac:dyDescent="0.25">
      <c r="A75" s="445" t="s">
        <v>365</v>
      </c>
      <c r="B75">
        <v>48</v>
      </c>
      <c r="C75">
        <v>35</v>
      </c>
      <c r="D75">
        <v>17.5</v>
      </c>
    </row>
    <row r="76" spans="1:4" x14ac:dyDescent="0.25">
      <c r="A76" s="445" t="s">
        <v>366</v>
      </c>
      <c r="B76">
        <v>3</v>
      </c>
      <c r="C76">
        <v>2.8</v>
      </c>
      <c r="D76">
        <v>1.5</v>
      </c>
    </row>
    <row r="77" spans="1:4" x14ac:dyDescent="0.25">
      <c r="A77" s="445" t="s">
        <v>367</v>
      </c>
      <c r="B77">
        <v>18</v>
      </c>
      <c r="C77">
        <v>54</v>
      </c>
      <c r="D77">
        <v>25</v>
      </c>
    </row>
    <row r="78" spans="1:4" x14ac:dyDescent="0.25">
      <c r="A78" s="445" t="s">
        <v>368</v>
      </c>
      <c r="B78">
        <v>4</v>
      </c>
      <c r="C78">
        <v>4</v>
      </c>
      <c r="D78">
        <v>2.5</v>
      </c>
    </row>
    <row r="79" spans="1:4" x14ac:dyDescent="0.25">
      <c r="A79" s="1" t="s">
        <v>215</v>
      </c>
      <c r="B79">
        <v>46</v>
      </c>
      <c r="C79">
        <v>46</v>
      </c>
      <c r="D79">
        <v>46</v>
      </c>
    </row>
    <row r="80" spans="1:4" x14ac:dyDescent="0.25">
      <c r="A80" s="1" t="s">
        <v>286</v>
      </c>
      <c r="B80">
        <v>18</v>
      </c>
      <c r="C80">
        <v>55.4</v>
      </c>
      <c r="D80">
        <v>25</v>
      </c>
    </row>
    <row r="81" spans="1:4" x14ac:dyDescent="0.25">
      <c r="A81" s="1" t="s">
        <v>287</v>
      </c>
      <c r="B81">
        <v>3.5</v>
      </c>
      <c r="C81">
        <v>4.5999999999999996</v>
      </c>
      <c r="D81">
        <v>2</v>
      </c>
    </row>
    <row r="82" spans="1:4" x14ac:dyDescent="0.25">
      <c r="A82" s="1" t="s">
        <v>288</v>
      </c>
      <c r="B82">
        <v>20</v>
      </c>
      <c r="C82">
        <v>65</v>
      </c>
      <c r="D82">
        <v>15</v>
      </c>
    </row>
    <row r="83" spans="1:4" x14ac:dyDescent="0.25">
      <c r="A83" s="1" t="s">
        <v>289</v>
      </c>
      <c r="B83">
        <v>3.8</v>
      </c>
      <c r="C83">
        <v>5</v>
      </c>
      <c r="D83">
        <v>3</v>
      </c>
    </row>
    <row r="84" spans="1:4" x14ac:dyDescent="0.25">
      <c r="A84" s="1" t="s">
        <v>290</v>
      </c>
      <c r="B84">
        <v>32.799999999999997</v>
      </c>
      <c r="C84">
        <v>33.5</v>
      </c>
      <c r="D84">
        <v>32.799999999999997</v>
      </c>
    </row>
    <row r="85" spans="1:4" x14ac:dyDescent="0.25">
      <c r="A85" s="1" t="s">
        <v>291</v>
      </c>
      <c r="B85">
        <v>3.2</v>
      </c>
      <c r="C85">
        <v>3.5</v>
      </c>
      <c r="D85">
        <v>2.8</v>
      </c>
    </row>
    <row r="86" spans="1:4" x14ac:dyDescent="0.25">
      <c r="A86" s="1" t="s">
        <v>292</v>
      </c>
      <c r="B86">
        <v>31.2</v>
      </c>
      <c r="C86">
        <v>54</v>
      </c>
      <c r="D86">
        <v>14.9</v>
      </c>
    </row>
    <row r="87" spans="1:4" x14ac:dyDescent="0.25">
      <c r="A87" s="1" t="s">
        <v>293</v>
      </c>
      <c r="B87">
        <v>4.2</v>
      </c>
      <c r="C87">
        <v>4</v>
      </c>
      <c r="D87">
        <v>2.4</v>
      </c>
    </row>
    <row r="88" spans="1:4" x14ac:dyDescent="0.25">
      <c r="A88" s="445" t="s">
        <v>370</v>
      </c>
      <c r="B88">
        <v>47.2</v>
      </c>
      <c r="C88">
        <v>35</v>
      </c>
      <c r="D88">
        <v>17.5</v>
      </c>
    </row>
    <row r="89" spans="1:4" x14ac:dyDescent="0.25">
      <c r="A89" s="445" t="s">
        <v>369</v>
      </c>
      <c r="B89">
        <v>3.8</v>
      </c>
      <c r="C89">
        <v>3</v>
      </c>
      <c r="D89">
        <v>2.5</v>
      </c>
    </row>
    <row r="90" spans="1:4" x14ac:dyDescent="0.25">
      <c r="A90" s="1" t="s">
        <v>215</v>
      </c>
      <c r="B90">
        <v>45</v>
      </c>
      <c r="C90">
        <v>45</v>
      </c>
      <c r="D90">
        <v>43</v>
      </c>
    </row>
    <row r="91" spans="1:4" x14ac:dyDescent="0.25">
      <c r="A91" s="1" t="s">
        <v>294</v>
      </c>
      <c r="B91">
        <v>94</v>
      </c>
      <c r="C91">
        <v>3</v>
      </c>
      <c r="D91">
        <v>2</v>
      </c>
    </row>
    <row r="92" spans="1:4" x14ac:dyDescent="0.25">
      <c r="A92" s="1" t="s">
        <v>295</v>
      </c>
      <c r="B92">
        <v>3</v>
      </c>
      <c r="C92">
        <v>1.8</v>
      </c>
      <c r="D92">
        <v>1.37</v>
      </c>
    </row>
    <row r="93" spans="1:4" x14ac:dyDescent="0.25">
      <c r="A93" s="1" t="s">
        <v>296</v>
      </c>
      <c r="B93">
        <v>18</v>
      </c>
      <c r="C93">
        <v>54</v>
      </c>
      <c r="D93">
        <v>25</v>
      </c>
    </row>
    <row r="94" spans="1:4" x14ac:dyDescent="0.25">
      <c r="A94" s="1" t="s">
        <v>297</v>
      </c>
      <c r="B94">
        <v>4</v>
      </c>
      <c r="C94">
        <v>5</v>
      </c>
      <c r="D94">
        <v>3</v>
      </c>
    </row>
    <row r="95" spans="1:4" x14ac:dyDescent="0.25">
      <c r="A95" s="1" t="s">
        <v>298</v>
      </c>
      <c r="B95">
        <v>55.4</v>
      </c>
      <c r="C95">
        <v>38</v>
      </c>
      <c r="D95">
        <v>6</v>
      </c>
    </row>
    <row r="96" spans="1:4" x14ac:dyDescent="0.25">
      <c r="A96" s="1" t="s">
        <v>299</v>
      </c>
      <c r="B96">
        <v>3.15</v>
      </c>
      <c r="C96">
        <v>3.6</v>
      </c>
      <c r="D96">
        <v>1.5</v>
      </c>
    </row>
    <row r="97" spans="1:4" x14ac:dyDescent="0.25">
      <c r="A97" s="1" t="s">
        <v>300</v>
      </c>
      <c r="B97">
        <v>48.9</v>
      </c>
      <c r="C97">
        <v>35</v>
      </c>
      <c r="D97">
        <v>15.9</v>
      </c>
    </row>
    <row r="98" spans="1:4" x14ac:dyDescent="0.25">
      <c r="A98" s="1" t="s">
        <v>301</v>
      </c>
      <c r="B98">
        <v>2.9</v>
      </c>
      <c r="C98">
        <v>2.61</v>
      </c>
      <c r="D98">
        <v>2.2999999999999998</v>
      </c>
    </row>
    <row r="99" spans="1:4" x14ac:dyDescent="0.25">
      <c r="A99" s="445" t="s">
        <v>371</v>
      </c>
      <c r="B99">
        <v>24</v>
      </c>
      <c r="C99">
        <v>53</v>
      </c>
      <c r="D99">
        <v>23</v>
      </c>
    </row>
    <row r="100" spans="1:4" x14ac:dyDescent="0.25">
      <c r="A100" s="445" t="s">
        <v>372</v>
      </c>
      <c r="B100">
        <v>4</v>
      </c>
      <c r="C100">
        <v>5</v>
      </c>
      <c r="D100">
        <v>3.92</v>
      </c>
    </row>
    <row r="101" spans="1:4" x14ac:dyDescent="0.25">
      <c r="A101" s="1" t="s">
        <v>215</v>
      </c>
      <c r="B101">
        <v>38</v>
      </c>
      <c r="C101">
        <v>38</v>
      </c>
      <c r="D101">
        <v>38</v>
      </c>
    </row>
    <row r="102" spans="1:4" x14ac:dyDescent="0.25">
      <c r="A102" s="1" t="s">
        <v>302</v>
      </c>
      <c r="B102">
        <v>61.5</v>
      </c>
      <c r="C102">
        <v>26.6</v>
      </c>
      <c r="D102">
        <v>12</v>
      </c>
    </row>
    <row r="103" spans="1:4" x14ac:dyDescent="0.25">
      <c r="A103" s="1" t="s">
        <v>303</v>
      </c>
      <c r="B103">
        <v>3.5</v>
      </c>
      <c r="C103">
        <v>3.51</v>
      </c>
      <c r="D103">
        <v>2</v>
      </c>
    </row>
    <row r="104" spans="1:4" x14ac:dyDescent="0.25">
      <c r="A104" s="1" t="s">
        <v>304</v>
      </c>
      <c r="B104">
        <v>38.799999999999997</v>
      </c>
      <c r="C104">
        <v>39.6</v>
      </c>
      <c r="D104">
        <v>22</v>
      </c>
    </row>
    <row r="105" spans="1:4" x14ac:dyDescent="0.25">
      <c r="A105" s="1" t="s">
        <v>305</v>
      </c>
      <c r="B105">
        <v>2.5</v>
      </c>
      <c r="C105">
        <v>2.4500000000000002</v>
      </c>
      <c r="D105">
        <v>2</v>
      </c>
    </row>
    <row r="106" spans="1:4" x14ac:dyDescent="0.25">
      <c r="A106" s="1" t="s">
        <v>306</v>
      </c>
      <c r="B106">
        <v>45.5</v>
      </c>
      <c r="C106">
        <v>38.5</v>
      </c>
      <c r="D106">
        <v>16.5</v>
      </c>
    </row>
    <row r="107" spans="1:4" x14ac:dyDescent="0.25">
      <c r="A107" s="1" t="s">
        <v>307</v>
      </c>
      <c r="B107">
        <v>4.5</v>
      </c>
      <c r="C107">
        <v>2.95</v>
      </c>
      <c r="D107">
        <v>3.5</v>
      </c>
    </row>
    <row r="108" spans="1:4" x14ac:dyDescent="0.25">
      <c r="A108" s="1" t="s">
        <v>308</v>
      </c>
      <c r="B108">
        <v>26.9</v>
      </c>
      <c r="C108">
        <v>54</v>
      </c>
      <c r="D108">
        <v>19.600000000000001</v>
      </c>
    </row>
    <row r="109" spans="1:4" x14ac:dyDescent="0.25">
      <c r="A109" s="1" t="s">
        <v>309</v>
      </c>
      <c r="B109">
        <v>2.86</v>
      </c>
      <c r="C109">
        <v>3.43</v>
      </c>
      <c r="D109">
        <v>2.7</v>
      </c>
    </row>
    <row r="110" spans="1:4" x14ac:dyDescent="0.25">
      <c r="A110" s="1" t="s">
        <v>310</v>
      </c>
      <c r="B110">
        <v>22.9</v>
      </c>
      <c r="C110">
        <v>56</v>
      </c>
      <c r="D110">
        <v>21</v>
      </c>
    </row>
    <row r="111" spans="1:4" x14ac:dyDescent="0.25">
      <c r="A111" s="1" t="s">
        <v>311</v>
      </c>
      <c r="B111">
        <v>3.44</v>
      </c>
      <c r="C111">
        <v>4.75</v>
      </c>
      <c r="D111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workbookViewId="0">
      <selection activeCell="K20" sqref="K20"/>
    </sheetView>
  </sheetViews>
  <sheetFormatPr defaultRowHeight="15" x14ac:dyDescent="0.25"/>
  <cols>
    <col min="1" max="1" width="9.140625" style="443"/>
  </cols>
  <sheetData>
    <row r="1" spans="1:7" x14ac:dyDescent="0.25">
      <c r="A1" s="442" t="s">
        <v>212</v>
      </c>
      <c r="B1" s="446" t="s">
        <v>0</v>
      </c>
      <c r="C1" s="447" t="s">
        <v>1</v>
      </c>
      <c r="D1" s="448" t="s">
        <v>2</v>
      </c>
      <c r="E1" s="449" t="s">
        <v>373</v>
      </c>
      <c r="F1" s="450" t="s">
        <v>374</v>
      </c>
      <c r="G1" s="451" t="s">
        <v>375</v>
      </c>
    </row>
    <row r="2" spans="1:7" ht="45" x14ac:dyDescent="0.25">
      <c r="A2" s="1" t="s">
        <v>213</v>
      </c>
      <c r="B2" s="452" t="s">
        <v>9</v>
      </c>
      <c r="C2" s="751" t="s">
        <v>88</v>
      </c>
      <c r="D2" s="1050" t="s">
        <v>150</v>
      </c>
      <c r="E2" s="1349" t="s">
        <v>9</v>
      </c>
      <c r="F2" s="1648" t="s">
        <v>88</v>
      </c>
      <c r="G2" s="1947" t="s">
        <v>150</v>
      </c>
    </row>
    <row r="3" spans="1:7" x14ac:dyDescent="0.25">
      <c r="A3" s="1" t="s">
        <v>214</v>
      </c>
      <c r="B3" s="453" t="s">
        <v>3</v>
      </c>
      <c r="C3" s="752" t="s">
        <v>3</v>
      </c>
      <c r="D3" s="1051" t="s">
        <v>3</v>
      </c>
      <c r="E3" s="1350" t="s">
        <v>3</v>
      </c>
      <c r="F3" s="1649" t="s">
        <v>3</v>
      </c>
      <c r="G3" s="1948" t="s">
        <v>3</v>
      </c>
    </row>
    <row r="4" spans="1:7" x14ac:dyDescent="0.25">
      <c r="A4" s="1" t="s">
        <v>215</v>
      </c>
      <c r="B4" s="454" t="s">
        <v>606</v>
      </c>
      <c r="C4" s="753" t="s">
        <v>606</v>
      </c>
      <c r="D4" s="1052" t="s">
        <v>606</v>
      </c>
      <c r="E4" s="1351" t="s">
        <v>312</v>
      </c>
      <c r="F4" s="1650" t="s">
        <v>312</v>
      </c>
      <c r="G4" s="1949" t="s">
        <v>312</v>
      </c>
    </row>
    <row r="5" spans="1:7" x14ac:dyDescent="0.25">
      <c r="A5" s="1" t="s">
        <v>376</v>
      </c>
      <c r="B5" s="455" t="s">
        <v>607</v>
      </c>
      <c r="C5" s="754" t="s">
        <v>784</v>
      </c>
      <c r="D5" s="1053" t="s">
        <v>883</v>
      </c>
      <c r="E5" s="1352" t="s">
        <v>834</v>
      </c>
      <c r="F5" s="1651" t="s">
        <v>1102</v>
      </c>
      <c r="G5" s="1950" t="s">
        <v>1212</v>
      </c>
    </row>
    <row r="6" spans="1:7" x14ac:dyDescent="0.25">
      <c r="A6" s="1" t="s">
        <v>377</v>
      </c>
      <c r="B6" s="456" t="s">
        <v>608</v>
      </c>
      <c r="C6" s="755" t="s">
        <v>692</v>
      </c>
      <c r="D6" s="1054" t="s">
        <v>692</v>
      </c>
      <c r="E6" s="1353" t="s">
        <v>736</v>
      </c>
      <c r="F6" s="1652" t="s">
        <v>610</v>
      </c>
      <c r="G6" s="1951" t="s">
        <v>1213</v>
      </c>
    </row>
    <row r="7" spans="1:7" x14ac:dyDescent="0.25">
      <c r="A7" s="1" t="s">
        <v>378</v>
      </c>
      <c r="B7" s="457" t="s">
        <v>609</v>
      </c>
      <c r="C7" s="756" t="s">
        <v>626</v>
      </c>
      <c r="D7" s="1055" t="s">
        <v>884</v>
      </c>
      <c r="E7" s="1354" t="s">
        <v>966</v>
      </c>
      <c r="F7" s="1653" t="s">
        <v>729</v>
      </c>
      <c r="G7" s="1952" t="s">
        <v>705</v>
      </c>
    </row>
    <row r="8" spans="1:7" x14ac:dyDescent="0.25">
      <c r="A8" s="1" t="s">
        <v>379</v>
      </c>
      <c r="B8" s="458" t="s">
        <v>610</v>
      </c>
      <c r="C8" s="757" t="s">
        <v>635</v>
      </c>
      <c r="D8" s="1056" t="s">
        <v>885</v>
      </c>
      <c r="E8" s="1355" t="s">
        <v>967</v>
      </c>
      <c r="F8" s="1654" t="s">
        <v>1103</v>
      </c>
      <c r="G8" s="1953" t="s">
        <v>1214</v>
      </c>
    </row>
    <row r="9" spans="1:7" x14ac:dyDescent="0.25">
      <c r="A9" s="1" t="s">
        <v>380</v>
      </c>
      <c r="B9" s="459" t="s">
        <v>611</v>
      </c>
      <c r="C9" s="758" t="s">
        <v>179</v>
      </c>
      <c r="D9" s="1057" t="s">
        <v>886</v>
      </c>
      <c r="E9" s="1356" t="s">
        <v>968</v>
      </c>
      <c r="F9" s="1655" t="s">
        <v>626</v>
      </c>
      <c r="G9" s="1954" t="s">
        <v>1215</v>
      </c>
    </row>
    <row r="10" spans="1:7" x14ac:dyDescent="0.25">
      <c r="A10" s="1" t="s">
        <v>381</v>
      </c>
      <c r="B10" s="460" t="s">
        <v>612</v>
      </c>
      <c r="C10" s="759" t="s">
        <v>624</v>
      </c>
      <c r="D10" s="1058" t="s">
        <v>887</v>
      </c>
      <c r="E10" s="1357" t="s">
        <v>969</v>
      </c>
      <c r="F10" s="1656" t="s">
        <v>1104</v>
      </c>
      <c r="G10" s="1955" t="s">
        <v>1216</v>
      </c>
    </row>
    <row r="11" spans="1:7" x14ac:dyDescent="0.25">
      <c r="A11" s="1" t="s">
        <v>382</v>
      </c>
      <c r="B11" s="461" t="s">
        <v>39</v>
      </c>
      <c r="C11" s="760" t="s">
        <v>785</v>
      </c>
      <c r="D11" s="1059" t="s">
        <v>164</v>
      </c>
      <c r="E11" s="1358" t="s">
        <v>970</v>
      </c>
      <c r="F11" s="1657" t="s">
        <v>1033</v>
      </c>
      <c r="G11" s="1956" t="s">
        <v>1217</v>
      </c>
    </row>
    <row r="12" spans="1:7" x14ac:dyDescent="0.25">
      <c r="A12" s="1" t="s">
        <v>383</v>
      </c>
      <c r="B12" s="462" t="s">
        <v>613</v>
      </c>
      <c r="C12" s="761" t="s">
        <v>749</v>
      </c>
      <c r="D12" s="1060" t="s">
        <v>692</v>
      </c>
      <c r="E12" s="1359" t="s">
        <v>971</v>
      </c>
      <c r="F12" s="1658" t="s">
        <v>1003</v>
      </c>
      <c r="G12" s="1957" t="s">
        <v>1168</v>
      </c>
    </row>
    <row r="13" spans="1:7" x14ac:dyDescent="0.25">
      <c r="A13" s="1" t="s">
        <v>384</v>
      </c>
      <c r="B13" s="463" t="s">
        <v>614</v>
      </c>
      <c r="C13" s="762" t="s">
        <v>786</v>
      </c>
      <c r="D13" s="1061" t="s">
        <v>656</v>
      </c>
      <c r="E13" s="1360" t="s">
        <v>972</v>
      </c>
      <c r="F13" s="1659" t="s">
        <v>1105</v>
      </c>
      <c r="G13" s="1958" t="s">
        <v>943</v>
      </c>
    </row>
    <row r="14" spans="1:7" x14ac:dyDescent="0.25">
      <c r="A14" s="1" t="s">
        <v>385</v>
      </c>
      <c r="B14" s="464" t="s">
        <v>615</v>
      </c>
      <c r="C14" s="763" t="s">
        <v>649</v>
      </c>
      <c r="D14" s="1062" t="s">
        <v>888</v>
      </c>
      <c r="E14" s="1361" t="s">
        <v>811</v>
      </c>
      <c r="F14" s="1660" t="s">
        <v>1106</v>
      </c>
      <c r="G14" s="1959" t="s">
        <v>694</v>
      </c>
    </row>
    <row r="15" spans="1:7" ht="45" x14ac:dyDescent="0.25">
      <c r="A15" s="1" t="s">
        <v>213</v>
      </c>
      <c r="B15" s="465" t="s">
        <v>9</v>
      </c>
      <c r="C15" s="764" t="s">
        <v>88</v>
      </c>
      <c r="D15" s="1063" t="s">
        <v>150</v>
      </c>
      <c r="E15" s="1362" t="s">
        <v>9</v>
      </c>
      <c r="F15" s="1661" t="s">
        <v>88</v>
      </c>
      <c r="G15" s="1960" t="s">
        <v>150</v>
      </c>
    </row>
    <row r="16" spans="1:7" x14ac:dyDescent="0.25">
      <c r="A16" s="1" t="s">
        <v>214</v>
      </c>
      <c r="B16" s="466" t="s">
        <v>3</v>
      </c>
      <c r="C16" s="765" t="s">
        <v>3</v>
      </c>
      <c r="D16" s="1064" t="s">
        <v>3</v>
      </c>
      <c r="E16" s="1363" t="s">
        <v>3</v>
      </c>
      <c r="F16" s="1662" t="s">
        <v>3</v>
      </c>
      <c r="G16" s="1961" t="s">
        <v>3</v>
      </c>
    </row>
    <row r="17" spans="1:7" x14ac:dyDescent="0.25">
      <c r="A17" s="1" t="s">
        <v>215</v>
      </c>
      <c r="B17" s="467" t="s">
        <v>81</v>
      </c>
      <c r="C17" s="766" t="s">
        <v>81</v>
      </c>
      <c r="D17" s="1065" t="s">
        <v>81</v>
      </c>
      <c r="E17" s="1364" t="s">
        <v>973</v>
      </c>
      <c r="F17" s="1663" t="s">
        <v>973</v>
      </c>
      <c r="G17" s="1962" t="s">
        <v>973</v>
      </c>
    </row>
    <row r="18" spans="1:7" x14ac:dyDescent="0.25">
      <c r="A18" s="1" t="s">
        <v>386</v>
      </c>
      <c r="B18" s="468" t="s">
        <v>616</v>
      </c>
      <c r="C18" s="767" t="s">
        <v>787</v>
      </c>
      <c r="D18" s="1066" t="s">
        <v>889</v>
      </c>
      <c r="E18" s="1365" t="s">
        <v>974</v>
      </c>
      <c r="F18" s="1664" t="s">
        <v>1107</v>
      </c>
      <c r="G18" s="1963" t="s">
        <v>889</v>
      </c>
    </row>
    <row r="19" spans="1:7" x14ac:dyDescent="0.25">
      <c r="A19" s="1" t="s">
        <v>387</v>
      </c>
      <c r="B19" s="469" t="s">
        <v>617</v>
      </c>
      <c r="C19" s="768" t="s">
        <v>649</v>
      </c>
      <c r="D19" s="1067" t="s">
        <v>855</v>
      </c>
      <c r="E19" s="1366" t="s">
        <v>975</v>
      </c>
      <c r="F19" s="1665" t="s">
        <v>859</v>
      </c>
      <c r="G19" s="1964" t="s">
        <v>629</v>
      </c>
    </row>
    <row r="20" spans="1:7" x14ac:dyDescent="0.25">
      <c r="A20" s="1" t="s">
        <v>388</v>
      </c>
      <c r="B20" s="470" t="s">
        <v>618</v>
      </c>
      <c r="C20" s="769" t="s">
        <v>788</v>
      </c>
      <c r="D20" s="1068" t="s">
        <v>636</v>
      </c>
      <c r="E20" s="1367" t="s">
        <v>164</v>
      </c>
      <c r="F20" s="1666" t="s">
        <v>1108</v>
      </c>
      <c r="G20" s="1965" t="s">
        <v>114</v>
      </c>
    </row>
    <row r="21" spans="1:7" x14ac:dyDescent="0.25">
      <c r="A21" s="1" t="s">
        <v>389</v>
      </c>
      <c r="B21" s="471" t="s">
        <v>619</v>
      </c>
      <c r="C21" s="770" t="s">
        <v>789</v>
      </c>
      <c r="D21" s="1069" t="s">
        <v>890</v>
      </c>
      <c r="E21" s="1368" t="s">
        <v>694</v>
      </c>
      <c r="F21" s="1667" t="s">
        <v>624</v>
      </c>
      <c r="G21" s="1966" t="s">
        <v>1218</v>
      </c>
    </row>
    <row r="22" spans="1:7" x14ac:dyDescent="0.25">
      <c r="A22" s="1" t="s">
        <v>390</v>
      </c>
      <c r="B22" s="472" t="s">
        <v>620</v>
      </c>
      <c r="C22" s="771" t="s">
        <v>162</v>
      </c>
      <c r="D22" s="1070" t="s">
        <v>891</v>
      </c>
      <c r="E22" s="1369" t="s">
        <v>976</v>
      </c>
      <c r="F22" s="1668" t="s">
        <v>1109</v>
      </c>
      <c r="G22" s="1967" t="s">
        <v>1219</v>
      </c>
    </row>
    <row r="23" spans="1:7" x14ac:dyDescent="0.25">
      <c r="A23" s="1" t="s">
        <v>391</v>
      </c>
      <c r="B23" s="473" t="s">
        <v>621</v>
      </c>
      <c r="C23" s="772" t="s">
        <v>692</v>
      </c>
      <c r="D23" s="1071" t="s">
        <v>892</v>
      </c>
      <c r="E23" s="1370" t="s">
        <v>977</v>
      </c>
      <c r="F23" s="1669" t="s">
        <v>629</v>
      </c>
      <c r="G23" s="1968" t="s">
        <v>930</v>
      </c>
    </row>
    <row r="24" spans="1:7" x14ac:dyDescent="0.25">
      <c r="A24" s="1" t="s">
        <v>392</v>
      </c>
      <c r="B24" s="474" t="s">
        <v>622</v>
      </c>
      <c r="C24" s="773" t="s">
        <v>790</v>
      </c>
      <c r="D24" s="1072" t="s">
        <v>800</v>
      </c>
      <c r="E24" s="1371" t="s">
        <v>978</v>
      </c>
      <c r="F24" s="1670" t="s">
        <v>1110</v>
      </c>
      <c r="G24" s="1969" t="s">
        <v>164</v>
      </c>
    </row>
    <row r="25" spans="1:7" x14ac:dyDescent="0.25">
      <c r="A25" s="1" t="s">
        <v>393</v>
      </c>
      <c r="B25" s="475" t="s">
        <v>623</v>
      </c>
      <c r="C25" s="774" t="s">
        <v>791</v>
      </c>
      <c r="D25" s="1073" t="s">
        <v>893</v>
      </c>
      <c r="E25" s="1372" t="s">
        <v>645</v>
      </c>
      <c r="F25" s="1671" t="s">
        <v>1022</v>
      </c>
      <c r="G25" s="1970" t="s">
        <v>967</v>
      </c>
    </row>
    <row r="26" spans="1:7" x14ac:dyDescent="0.25">
      <c r="A26" s="1" t="s">
        <v>394</v>
      </c>
      <c r="B26" s="476" t="s">
        <v>179</v>
      </c>
      <c r="C26" s="775" t="s">
        <v>792</v>
      </c>
      <c r="D26" s="1074" t="s">
        <v>752</v>
      </c>
      <c r="E26" s="1373" t="s">
        <v>979</v>
      </c>
      <c r="F26" s="1672" t="s">
        <v>820</v>
      </c>
      <c r="G26" s="1971" t="s">
        <v>35</v>
      </c>
    </row>
    <row r="27" spans="1:7" x14ac:dyDescent="0.25">
      <c r="A27" s="1" t="s">
        <v>395</v>
      </c>
      <c r="B27" s="477" t="s">
        <v>624</v>
      </c>
      <c r="C27" s="776" t="s">
        <v>699</v>
      </c>
      <c r="D27" s="1075" t="s">
        <v>610</v>
      </c>
      <c r="E27" s="1374" t="s">
        <v>980</v>
      </c>
      <c r="F27" s="1673" t="s">
        <v>749</v>
      </c>
      <c r="G27" s="1972" t="s">
        <v>1220</v>
      </c>
    </row>
    <row r="28" spans="1:7" ht="45" x14ac:dyDescent="0.25">
      <c r="A28" s="1" t="s">
        <v>213</v>
      </c>
      <c r="B28" s="478" t="s">
        <v>9</v>
      </c>
      <c r="C28" s="777" t="s">
        <v>88</v>
      </c>
      <c r="D28" s="1076" t="s">
        <v>150</v>
      </c>
      <c r="E28" s="1375" t="s">
        <v>9</v>
      </c>
      <c r="F28" s="1674" t="s">
        <v>88</v>
      </c>
      <c r="G28" s="1973" t="s">
        <v>150</v>
      </c>
    </row>
    <row r="29" spans="1:7" x14ac:dyDescent="0.25">
      <c r="A29" s="1" t="s">
        <v>214</v>
      </c>
      <c r="B29" s="479" t="s">
        <v>3</v>
      </c>
      <c r="C29" s="778" t="s">
        <v>3</v>
      </c>
      <c r="D29" s="1077" t="s">
        <v>3</v>
      </c>
      <c r="E29" s="1376" t="s">
        <v>3</v>
      </c>
      <c r="F29" s="1675" t="s">
        <v>3</v>
      </c>
      <c r="G29" s="1974" t="s">
        <v>3</v>
      </c>
    </row>
    <row r="30" spans="1:7" x14ac:dyDescent="0.25">
      <c r="A30" s="1" t="s">
        <v>215</v>
      </c>
      <c r="B30" s="480" t="s">
        <v>625</v>
      </c>
      <c r="C30" s="779" t="s">
        <v>625</v>
      </c>
      <c r="D30" s="1078" t="s">
        <v>625</v>
      </c>
      <c r="E30" s="1377" t="s">
        <v>981</v>
      </c>
      <c r="F30" s="1676" t="s">
        <v>981</v>
      </c>
      <c r="G30" s="1975" t="s">
        <v>981</v>
      </c>
    </row>
    <row r="31" spans="1:7" x14ac:dyDescent="0.25">
      <c r="A31" s="1" t="s">
        <v>396</v>
      </c>
      <c r="B31" s="481" t="s">
        <v>626</v>
      </c>
      <c r="C31" s="780" t="s">
        <v>793</v>
      </c>
      <c r="D31" s="1079" t="s">
        <v>894</v>
      </c>
      <c r="E31" s="1378" t="s">
        <v>752</v>
      </c>
      <c r="F31" s="1677" t="s">
        <v>1111</v>
      </c>
      <c r="G31" s="1976" t="s">
        <v>1221</v>
      </c>
    </row>
    <row r="32" spans="1:7" x14ac:dyDescent="0.25">
      <c r="A32" s="1" t="s">
        <v>397</v>
      </c>
      <c r="B32" s="482" t="s">
        <v>627</v>
      </c>
      <c r="C32" s="781" t="s">
        <v>635</v>
      </c>
      <c r="D32" s="1080" t="s">
        <v>895</v>
      </c>
      <c r="E32" s="1379" t="s">
        <v>982</v>
      </c>
      <c r="F32" s="1678" t="s">
        <v>989</v>
      </c>
      <c r="G32" s="1977" t="s">
        <v>619</v>
      </c>
    </row>
    <row r="33" spans="1:7" x14ac:dyDescent="0.25">
      <c r="A33" s="1" t="s">
        <v>398</v>
      </c>
      <c r="B33" s="483" t="s">
        <v>628</v>
      </c>
      <c r="C33" s="782" t="s">
        <v>32</v>
      </c>
      <c r="D33" s="1081" t="s">
        <v>896</v>
      </c>
      <c r="E33" s="1380" t="s">
        <v>983</v>
      </c>
      <c r="F33" s="1679" t="s">
        <v>32</v>
      </c>
      <c r="G33" s="1978" t="s">
        <v>1222</v>
      </c>
    </row>
    <row r="34" spans="1:7" x14ac:dyDescent="0.25">
      <c r="A34" s="1" t="s">
        <v>399</v>
      </c>
      <c r="B34" s="484" t="s">
        <v>629</v>
      </c>
      <c r="C34" s="783" t="s">
        <v>710</v>
      </c>
      <c r="D34" s="1082" t="s">
        <v>897</v>
      </c>
      <c r="E34" s="1381" t="s">
        <v>624</v>
      </c>
      <c r="F34" s="1680" t="s">
        <v>676</v>
      </c>
      <c r="G34" s="1979" t="s">
        <v>1223</v>
      </c>
    </row>
    <row r="35" spans="1:7" x14ac:dyDescent="0.25">
      <c r="A35" s="1" t="s">
        <v>400</v>
      </c>
      <c r="B35" s="485" t="s">
        <v>630</v>
      </c>
      <c r="C35" s="784" t="s">
        <v>794</v>
      </c>
      <c r="D35" s="1083" t="s">
        <v>898</v>
      </c>
      <c r="E35" s="1382" t="s">
        <v>984</v>
      </c>
      <c r="F35" s="1681" t="s">
        <v>1009</v>
      </c>
      <c r="G35" s="1980" t="s">
        <v>924</v>
      </c>
    </row>
    <row r="36" spans="1:7" x14ac:dyDescent="0.25">
      <c r="A36" s="1" t="s">
        <v>401</v>
      </c>
      <c r="B36" s="486" t="s">
        <v>631</v>
      </c>
      <c r="C36" s="785" t="s">
        <v>789</v>
      </c>
      <c r="D36" s="1084" t="s">
        <v>899</v>
      </c>
      <c r="E36" s="1383" t="s">
        <v>985</v>
      </c>
      <c r="F36" s="1682" t="s">
        <v>668</v>
      </c>
      <c r="G36" s="1981" t="s">
        <v>757</v>
      </c>
    </row>
    <row r="37" spans="1:7" x14ac:dyDescent="0.25">
      <c r="A37" s="1" t="s">
        <v>402</v>
      </c>
      <c r="B37" s="487" t="s">
        <v>632</v>
      </c>
      <c r="C37" s="786" t="s">
        <v>795</v>
      </c>
      <c r="D37" s="1085" t="s">
        <v>900</v>
      </c>
      <c r="E37" s="1384" t="s">
        <v>986</v>
      </c>
      <c r="F37" s="1683" t="s">
        <v>1112</v>
      </c>
      <c r="G37" s="1982" t="s">
        <v>1224</v>
      </c>
    </row>
    <row r="38" spans="1:7" x14ac:dyDescent="0.25">
      <c r="A38" s="1" t="s">
        <v>403</v>
      </c>
      <c r="B38" s="488" t="s">
        <v>633</v>
      </c>
      <c r="C38" s="787" t="s">
        <v>633</v>
      </c>
      <c r="D38" s="1086" t="s">
        <v>901</v>
      </c>
      <c r="E38" s="1385" t="s">
        <v>987</v>
      </c>
      <c r="F38" s="1684" t="s">
        <v>1113</v>
      </c>
      <c r="G38" s="1983" t="s">
        <v>1225</v>
      </c>
    </row>
    <row r="39" spans="1:7" x14ac:dyDescent="0.25">
      <c r="A39" s="1" t="s">
        <v>404</v>
      </c>
      <c r="B39" s="489" t="s">
        <v>634</v>
      </c>
      <c r="C39" s="788" t="s">
        <v>796</v>
      </c>
      <c r="D39" s="1087" t="s">
        <v>902</v>
      </c>
      <c r="E39" s="1386" t="s">
        <v>693</v>
      </c>
      <c r="F39" s="1685" t="s">
        <v>793</v>
      </c>
      <c r="G39" s="1984" t="s">
        <v>1045</v>
      </c>
    </row>
    <row r="40" spans="1:7" x14ac:dyDescent="0.25">
      <c r="A40" s="1" t="s">
        <v>405</v>
      </c>
      <c r="B40" s="490" t="s">
        <v>635</v>
      </c>
      <c r="C40" s="789" t="s">
        <v>797</v>
      </c>
      <c r="D40" s="1088" t="s">
        <v>684</v>
      </c>
      <c r="E40" s="1387" t="s">
        <v>967</v>
      </c>
      <c r="F40" s="1686" t="s">
        <v>757</v>
      </c>
      <c r="G40" s="1985" t="s">
        <v>1055</v>
      </c>
    </row>
    <row r="41" spans="1:7" ht="45" x14ac:dyDescent="0.25">
      <c r="A41" s="1" t="s">
        <v>213</v>
      </c>
      <c r="B41" s="491" t="s">
        <v>9</v>
      </c>
      <c r="C41" s="790" t="s">
        <v>88</v>
      </c>
      <c r="D41" s="1089" t="s">
        <v>150</v>
      </c>
      <c r="E41" s="1388" t="s">
        <v>9</v>
      </c>
      <c r="F41" s="1687" t="s">
        <v>88</v>
      </c>
      <c r="G41" s="1986" t="s">
        <v>150</v>
      </c>
    </row>
    <row r="42" spans="1:7" x14ac:dyDescent="0.25">
      <c r="A42" s="1" t="s">
        <v>214</v>
      </c>
      <c r="B42" s="492" t="s">
        <v>3</v>
      </c>
      <c r="C42" s="791" t="s">
        <v>3</v>
      </c>
      <c r="D42" s="1090" t="s">
        <v>3</v>
      </c>
      <c r="E42" s="1389" t="s">
        <v>3</v>
      </c>
      <c r="F42" s="1688" t="s">
        <v>3</v>
      </c>
      <c r="G42" s="1987" t="s">
        <v>3</v>
      </c>
    </row>
    <row r="43" spans="1:7" x14ac:dyDescent="0.25">
      <c r="A43" s="1" t="s">
        <v>215</v>
      </c>
      <c r="B43" s="493" t="s">
        <v>10</v>
      </c>
      <c r="C43" s="792" t="s">
        <v>10</v>
      </c>
      <c r="D43" s="1091" t="s">
        <v>10</v>
      </c>
      <c r="E43" s="1390" t="s">
        <v>973</v>
      </c>
      <c r="F43" s="1689" t="s">
        <v>973</v>
      </c>
      <c r="G43" s="1988" t="s">
        <v>973</v>
      </c>
    </row>
    <row r="44" spans="1:7" x14ac:dyDescent="0.25">
      <c r="A44" s="1" t="s">
        <v>406</v>
      </c>
      <c r="B44" s="494" t="s">
        <v>636</v>
      </c>
      <c r="C44" s="793" t="s">
        <v>798</v>
      </c>
      <c r="D44" s="1092" t="s">
        <v>35</v>
      </c>
      <c r="E44" s="1391" t="s">
        <v>988</v>
      </c>
      <c r="F44" s="1690" t="s">
        <v>1108</v>
      </c>
      <c r="G44" s="1989" t="s">
        <v>943</v>
      </c>
    </row>
    <row r="45" spans="1:7" x14ac:dyDescent="0.25">
      <c r="A45" s="1" t="s">
        <v>407</v>
      </c>
      <c r="B45" s="495" t="s">
        <v>637</v>
      </c>
      <c r="C45" s="794" t="s">
        <v>639</v>
      </c>
      <c r="D45" s="1093" t="s">
        <v>697</v>
      </c>
      <c r="E45" s="1392" t="s">
        <v>989</v>
      </c>
      <c r="F45" s="1691" t="s">
        <v>926</v>
      </c>
      <c r="G45" s="1990" t="s">
        <v>1149</v>
      </c>
    </row>
    <row r="46" spans="1:7" x14ac:dyDescent="0.25">
      <c r="A46" s="1" t="s">
        <v>408</v>
      </c>
      <c r="B46" s="496" t="s">
        <v>638</v>
      </c>
      <c r="C46" s="795" t="s">
        <v>787</v>
      </c>
      <c r="D46" s="1094" t="s">
        <v>903</v>
      </c>
      <c r="E46" s="1393" t="s">
        <v>990</v>
      </c>
      <c r="F46" s="1692" t="s">
        <v>806</v>
      </c>
      <c r="G46" s="1991" t="s">
        <v>1226</v>
      </c>
    </row>
    <row r="47" spans="1:7" x14ac:dyDescent="0.25">
      <c r="A47" s="1" t="s">
        <v>409</v>
      </c>
      <c r="B47" s="497" t="s">
        <v>639</v>
      </c>
      <c r="C47" s="796" t="s">
        <v>629</v>
      </c>
      <c r="D47" s="1095" t="s">
        <v>659</v>
      </c>
      <c r="E47" s="1394" t="s">
        <v>991</v>
      </c>
      <c r="F47" s="1693" t="s">
        <v>1114</v>
      </c>
      <c r="G47" s="1992" t="s">
        <v>1227</v>
      </c>
    </row>
    <row r="48" spans="1:7" x14ac:dyDescent="0.25">
      <c r="A48" s="1" t="s">
        <v>410</v>
      </c>
      <c r="B48" s="498" t="s">
        <v>640</v>
      </c>
      <c r="C48" s="797" t="s">
        <v>799</v>
      </c>
      <c r="D48" s="1096" t="s">
        <v>808</v>
      </c>
      <c r="E48" s="1395" t="s">
        <v>992</v>
      </c>
      <c r="F48" s="1694" t="s">
        <v>1115</v>
      </c>
      <c r="G48" s="1993" t="s">
        <v>1228</v>
      </c>
    </row>
    <row r="49" spans="1:7" x14ac:dyDescent="0.25">
      <c r="A49" s="1" t="s">
        <v>411</v>
      </c>
      <c r="B49" s="499" t="s">
        <v>641</v>
      </c>
      <c r="C49" s="798" t="s">
        <v>629</v>
      </c>
      <c r="D49" s="1097" t="s">
        <v>694</v>
      </c>
      <c r="E49" s="1396" t="s">
        <v>993</v>
      </c>
      <c r="F49" s="1695" t="s">
        <v>1116</v>
      </c>
      <c r="G49" s="1994" t="s">
        <v>1229</v>
      </c>
    </row>
    <row r="50" spans="1:7" x14ac:dyDescent="0.25">
      <c r="A50" s="1" t="s">
        <v>412</v>
      </c>
      <c r="B50" s="500" t="s">
        <v>642</v>
      </c>
      <c r="C50" s="799" t="s">
        <v>800</v>
      </c>
      <c r="D50" s="1098" t="s">
        <v>641</v>
      </c>
      <c r="E50" s="1397" t="s">
        <v>994</v>
      </c>
      <c r="F50" s="1696" t="s">
        <v>1117</v>
      </c>
      <c r="G50" s="1995" t="s">
        <v>1230</v>
      </c>
    </row>
    <row r="51" spans="1:7" x14ac:dyDescent="0.25">
      <c r="A51" s="1" t="s">
        <v>413</v>
      </c>
      <c r="B51" s="501" t="s">
        <v>643</v>
      </c>
      <c r="C51" s="800" t="s">
        <v>629</v>
      </c>
      <c r="D51" s="1099" t="s">
        <v>904</v>
      </c>
      <c r="E51" s="1398" t="s">
        <v>995</v>
      </c>
      <c r="F51" s="1697" t="s">
        <v>1118</v>
      </c>
      <c r="G51" s="1996" t="s">
        <v>1041</v>
      </c>
    </row>
    <row r="52" spans="1:7" x14ac:dyDescent="0.25">
      <c r="A52" s="1" t="s">
        <v>414</v>
      </c>
      <c r="B52" s="502" t="s">
        <v>644</v>
      </c>
      <c r="C52" s="801" t="s">
        <v>617</v>
      </c>
      <c r="D52" s="1100" t="s">
        <v>655</v>
      </c>
      <c r="E52" s="1399" t="s">
        <v>996</v>
      </c>
      <c r="F52" s="1698" t="s">
        <v>955</v>
      </c>
      <c r="G52" s="1997" t="s">
        <v>1231</v>
      </c>
    </row>
    <row r="53" spans="1:7" x14ac:dyDescent="0.25">
      <c r="A53" s="1" t="s">
        <v>415</v>
      </c>
      <c r="B53" s="503" t="s">
        <v>645</v>
      </c>
      <c r="C53" s="802" t="s">
        <v>801</v>
      </c>
      <c r="D53" s="1101" t="s">
        <v>905</v>
      </c>
      <c r="E53" s="1400" t="s">
        <v>997</v>
      </c>
      <c r="F53" s="1699" t="s">
        <v>993</v>
      </c>
      <c r="G53" s="1998" t="s">
        <v>980</v>
      </c>
    </row>
    <row r="54" spans="1:7" ht="45" x14ac:dyDescent="0.25">
      <c r="A54" s="1" t="s">
        <v>213</v>
      </c>
      <c r="B54" s="504" t="s">
        <v>9</v>
      </c>
      <c r="C54" s="803" t="s">
        <v>88</v>
      </c>
      <c r="D54" s="1102" t="s">
        <v>150</v>
      </c>
      <c r="E54" s="1401" t="s">
        <v>9</v>
      </c>
      <c r="F54" s="1700" t="s">
        <v>88</v>
      </c>
      <c r="G54" s="1999" t="s">
        <v>150</v>
      </c>
    </row>
    <row r="55" spans="1:7" x14ac:dyDescent="0.25">
      <c r="A55" s="1" t="s">
        <v>214</v>
      </c>
      <c r="B55" s="505" t="s">
        <v>3</v>
      </c>
      <c r="C55" s="804" t="s">
        <v>3</v>
      </c>
      <c r="D55" s="1103" t="s">
        <v>3</v>
      </c>
      <c r="E55" s="1402" t="s">
        <v>3</v>
      </c>
      <c r="F55" s="1701" t="s">
        <v>3</v>
      </c>
      <c r="G55" s="2000" t="s">
        <v>3</v>
      </c>
    </row>
    <row r="56" spans="1:7" x14ac:dyDescent="0.25">
      <c r="A56" s="1" t="s">
        <v>215</v>
      </c>
      <c r="B56" s="506" t="s">
        <v>81</v>
      </c>
      <c r="C56" s="805" t="s">
        <v>81</v>
      </c>
      <c r="D56" s="1104" t="s">
        <v>81</v>
      </c>
      <c r="E56" s="1403" t="s">
        <v>973</v>
      </c>
      <c r="F56" s="1702" t="s">
        <v>973</v>
      </c>
      <c r="G56" s="2001" t="s">
        <v>973</v>
      </c>
    </row>
    <row r="57" spans="1:7" x14ac:dyDescent="0.25">
      <c r="A57" s="1" t="s">
        <v>416</v>
      </c>
      <c r="B57" s="507" t="s">
        <v>646</v>
      </c>
      <c r="C57" s="806" t="s">
        <v>696</v>
      </c>
      <c r="D57" s="1105" t="s">
        <v>695</v>
      </c>
      <c r="E57" s="1404" t="s">
        <v>642</v>
      </c>
      <c r="F57" s="1703" t="s">
        <v>1119</v>
      </c>
      <c r="G57" s="2002" t="s">
        <v>692</v>
      </c>
    </row>
    <row r="58" spans="1:7" x14ac:dyDescent="0.25">
      <c r="A58" s="1" t="s">
        <v>417</v>
      </c>
      <c r="B58" s="508" t="s">
        <v>647</v>
      </c>
      <c r="C58" s="807" t="s">
        <v>802</v>
      </c>
      <c r="D58" s="1106" t="s">
        <v>633</v>
      </c>
      <c r="E58" s="1405" t="s">
        <v>980</v>
      </c>
      <c r="F58" s="1704" t="s">
        <v>645</v>
      </c>
      <c r="G58" s="2003" t="s">
        <v>1232</v>
      </c>
    </row>
    <row r="59" spans="1:7" x14ac:dyDescent="0.25">
      <c r="A59" s="1" t="s">
        <v>418</v>
      </c>
      <c r="B59" s="509" t="s">
        <v>648</v>
      </c>
      <c r="C59" s="808" t="s">
        <v>803</v>
      </c>
      <c r="D59" s="1107" t="s">
        <v>656</v>
      </c>
      <c r="E59" s="1406" t="s">
        <v>998</v>
      </c>
      <c r="F59" s="1705" t="s">
        <v>1120</v>
      </c>
      <c r="G59" s="2004" t="s">
        <v>953</v>
      </c>
    </row>
    <row r="60" spans="1:7" x14ac:dyDescent="0.25">
      <c r="A60" s="1" t="s">
        <v>419</v>
      </c>
      <c r="B60" s="510" t="s">
        <v>649</v>
      </c>
      <c r="C60" s="809" t="s">
        <v>804</v>
      </c>
      <c r="D60" s="1108" t="s">
        <v>694</v>
      </c>
      <c r="E60" s="1407" t="s">
        <v>999</v>
      </c>
      <c r="F60" s="1706" t="s">
        <v>770</v>
      </c>
      <c r="G60" s="2005" t="s">
        <v>930</v>
      </c>
    </row>
    <row r="61" spans="1:7" x14ac:dyDescent="0.25">
      <c r="A61" s="1" t="s">
        <v>420</v>
      </c>
      <c r="B61" s="511" t="s">
        <v>650</v>
      </c>
      <c r="C61" s="810" t="s">
        <v>112</v>
      </c>
      <c r="D61" s="1109" t="s">
        <v>906</v>
      </c>
      <c r="E61" s="1408" t="s">
        <v>1000</v>
      </c>
      <c r="F61" s="1707" t="s">
        <v>1121</v>
      </c>
      <c r="G61" s="2006" t="s">
        <v>1233</v>
      </c>
    </row>
    <row r="62" spans="1:7" x14ac:dyDescent="0.25">
      <c r="A62" s="1" t="s">
        <v>421</v>
      </c>
      <c r="B62" s="512" t="s">
        <v>651</v>
      </c>
      <c r="C62" s="811" t="s">
        <v>805</v>
      </c>
      <c r="D62" s="1110" t="s">
        <v>655</v>
      </c>
      <c r="E62" s="1409" t="s">
        <v>1001</v>
      </c>
      <c r="F62" s="1708" t="s">
        <v>1122</v>
      </c>
      <c r="G62" s="2007" t="s">
        <v>1234</v>
      </c>
    </row>
    <row r="63" spans="1:7" x14ac:dyDescent="0.25">
      <c r="A63" s="1" t="s">
        <v>422</v>
      </c>
      <c r="B63" s="513" t="s">
        <v>652</v>
      </c>
      <c r="C63" s="812" t="s">
        <v>806</v>
      </c>
      <c r="D63" s="1111" t="s">
        <v>907</v>
      </c>
      <c r="E63" s="1410" t="s">
        <v>1002</v>
      </c>
      <c r="F63" s="1709" t="s">
        <v>1123</v>
      </c>
      <c r="G63" s="2008" t="s">
        <v>1235</v>
      </c>
    </row>
    <row r="64" spans="1:7" x14ac:dyDescent="0.25">
      <c r="A64" s="1" t="s">
        <v>423</v>
      </c>
      <c r="B64" s="514" t="s">
        <v>653</v>
      </c>
      <c r="C64" s="813" t="s">
        <v>629</v>
      </c>
      <c r="D64" s="1112" t="s">
        <v>779</v>
      </c>
      <c r="E64" s="1411" t="s">
        <v>1003</v>
      </c>
      <c r="F64" s="1710" t="s">
        <v>901</v>
      </c>
      <c r="G64" s="2009" t="s">
        <v>1236</v>
      </c>
    </row>
    <row r="65" spans="1:7" x14ac:dyDescent="0.25">
      <c r="A65" s="1" t="s">
        <v>424</v>
      </c>
      <c r="B65" s="515" t="s">
        <v>654</v>
      </c>
      <c r="C65" s="814" t="s">
        <v>807</v>
      </c>
      <c r="D65" s="1113" t="s">
        <v>908</v>
      </c>
      <c r="E65" s="1412" t="s">
        <v>58</v>
      </c>
      <c r="F65" s="1711" t="s">
        <v>164</v>
      </c>
      <c r="G65" s="2010" t="s">
        <v>908</v>
      </c>
    </row>
    <row r="66" spans="1:7" x14ac:dyDescent="0.25">
      <c r="A66" s="1" t="s">
        <v>425</v>
      </c>
      <c r="B66" s="516" t="s">
        <v>655</v>
      </c>
      <c r="C66" s="815" t="s">
        <v>629</v>
      </c>
      <c r="D66" s="1114" t="s">
        <v>909</v>
      </c>
      <c r="E66" s="1413" t="s">
        <v>1004</v>
      </c>
      <c r="F66" s="1712" t="s">
        <v>1124</v>
      </c>
      <c r="G66" s="2011" t="s">
        <v>1237</v>
      </c>
    </row>
    <row r="67" spans="1:7" ht="45" x14ac:dyDescent="0.25">
      <c r="A67" s="1" t="s">
        <v>213</v>
      </c>
      <c r="B67" s="517" t="s">
        <v>9</v>
      </c>
      <c r="C67" s="816" t="s">
        <v>88</v>
      </c>
      <c r="D67" s="1115" t="s">
        <v>150</v>
      </c>
      <c r="E67" s="1414" t="s">
        <v>9</v>
      </c>
      <c r="F67" s="1713" t="s">
        <v>88</v>
      </c>
      <c r="G67" s="2012" t="s">
        <v>150</v>
      </c>
    </row>
    <row r="68" spans="1:7" x14ac:dyDescent="0.25">
      <c r="A68" s="1" t="s">
        <v>214</v>
      </c>
      <c r="B68" s="518" t="s">
        <v>3</v>
      </c>
      <c r="C68" s="817" t="s">
        <v>3</v>
      </c>
      <c r="D68" s="1116" t="s">
        <v>3</v>
      </c>
      <c r="E68" s="1415" t="s">
        <v>3</v>
      </c>
      <c r="F68" s="1714" t="s">
        <v>3</v>
      </c>
      <c r="G68" s="2013" t="s">
        <v>3</v>
      </c>
    </row>
    <row r="69" spans="1:7" x14ac:dyDescent="0.25">
      <c r="A69" s="1" t="s">
        <v>215</v>
      </c>
      <c r="B69" s="519" t="s">
        <v>4</v>
      </c>
      <c r="C69" s="818" t="s">
        <v>4</v>
      </c>
      <c r="D69" s="1117" t="s">
        <v>4</v>
      </c>
      <c r="E69" s="1416" t="s">
        <v>973</v>
      </c>
      <c r="F69" s="1715" t="s">
        <v>973</v>
      </c>
      <c r="G69" s="2014" t="s">
        <v>973</v>
      </c>
    </row>
    <row r="70" spans="1:7" x14ac:dyDescent="0.25">
      <c r="A70" s="1" t="s">
        <v>426</v>
      </c>
      <c r="B70" s="520" t="s">
        <v>656</v>
      </c>
      <c r="C70" s="819" t="s">
        <v>808</v>
      </c>
      <c r="D70" s="1118" t="s">
        <v>910</v>
      </c>
      <c r="E70" s="1417" t="s">
        <v>1005</v>
      </c>
      <c r="F70" s="1716" t="s">
        <v>1032</v>
      </c>
      <c r="G70" s="2015" t="s">
        <v>1054</v>
      </c>
    </row>
    <row r="71" spans="1:7" x14ac:dyDescent="0.25">
      <c r="A71" s="1" t="s">
        <v>427</v>
      </c>
      <c r="B71" s="521" t="s">
        <v>657</v>
      </c>
      <c r="C71" s="820" t="s">
        <v>694</v>
      </c>
      <c r="D71" s="1119" t="s">
        <v>623</v>
      </c>
      <c r="E71" s="1418" t="s">
        <v>1006</v>
      </c>
      <c r="F71" s="1717" t="s">
        <v>1125</v>
      </c>
      <c r="G71" s="2016" t="s">
        <v>1238</v>
      </c>
    </row>
    <row r="72" spans="1:7" x14ac:dyDescent="0.25">
      <c r="A72" s="1" t="s">
        <v>428</v>
      </c>
      <c r="B72" s="522" t="s">
        <v>658</v>
      </c>
      <c r="C72" s="821" t="s">
        <v>715</v>
      </c>
      <c r="D72" s="1120" t="s">
        <v>186</v>
      </c>
      <c r="E72" s="1419" t="s">
        <v>1007</v>
      </c>
      <c r="F72" s="1718" t="s">
        <v>693</v>
      </c>
      <c r="G72" s="2017" t="s">
        <v>696</v>
      </c>
    </row>
    <row r="73" spans="1:7" x14ac:dyDescent="0.25">
      <c r="A73" s="1" t="s">
        <v>429</v>
      </c>
      <c r="B73" s="523" t="s">
        <v>659</v>
      </c>
      <c r="C73" s="822" t="s">
        <v>629</v>
      </c>
      <c r="D73" s="1121" t="s">
        <v>629</v>
      </c>
      <c r="E73" s="1420" t="s">
        <v>1008</v>
      </c>
      <c r="F73" s="1719" t="s">
        <v>1126</v>
      </c>
      <c r="G73" s="2018" t="s">
        <v>1030</v>
      </c>
    </row>
    <row r="74" spans="1:7" x14ac:dyDescent="0.25">
      <c r="A74" s="1" t="s">
        <v>430</v>
      </c>
      <c r="B74" s="524" t="s">
        <v>660</v>
      </c>
      <c r="C74" s="823" t="s">
        <v>809</v>
      </c>
      <c r="D74" s="1122" t="s">
        <v>800</v>
      </c>
      <c r="E74" s="1421" t="s">
        <v>1009</v>
      </c>
      <c r="F74" s="1720" t="s">
        <v>1127</v>
      </c>
      <c r="G74" s="2019" t="s">
        <v>1239</v>
      </c>
    </row>
    <row r="75" spans="1:7" x14ac:dyDescent="0.25">
      <c r="A75" s="1" t="s">
        <v>431</v>
      </c>
      <c r="B75" s="525" t="s">
        <v>661</v>
      </c>
      <c r="C75" s="824" t="s">
        <v>751</v>
      </c>
      <c r="D75" s="1123" t="s">
        <v>911</v>
      </c>
      <c r="E75" s="1422" t="s">
        <v>969</v>
      </c>
      <c r="F75" s="1721" t="s">
        <v>977</v>
      </c>
      <c r="G75" s="2020" t="s">
        <v>1240</v>
      </c>
    </row>
    <row r="76" spans="1:7" x14ac:dyDescent="0.25">
      <c r="A76" s="1" t="s">
        <v>432</v>
      </c>
      <c r="B76" s="526" t="s">
        <v>662</v>
      </c>
      <c r="C76" s="825" t="s">
        <v>103</v>
      </c>
      <c r="D76" s="1124" t="s">
        <v>35</v>
      </c>
      <c r="E76" s="1423" t="s">
        <v>1010</v>
      </c>
      <c r="F76" s="1722" t="s">
        <v>1128</v>
      </c>
      <c r="G76" s="2021" t="s">
        <v>979</v>
      </c>
    </row>
    <row r="77" spans="1:7" x14ac:dyDescent="0.25">
      <c r="A77" s="1" t="s">
        <v>433</v>
      </c>
      <c r="B77" s="527" t="s">
        <v>663</v>
      </c>
      <c r="C77" s="826" t="s">
        <v>694</v>
      </c>
      <c r="D77" s="1125" t="s">
        <v>659</v>
      </c>
      <c r="E77" s="1424" t="s">
        <v>1011</v>
      </c>
      <c r="F77" s="1723" t="s">
        <v>1129</v>
      </c>
      <c r="G77" s="2022" t="s">
        <v>1241</v>
      </c>
    </row>
    <row r="78" spans="1:7" x14ac:dyDescent="0.25">
      <c r="A78" s="1" t="s">
        <v>434</v>
      </c>
      <c r="B78" s="528" t="s">
        <v>664</v>
      </c>
      <c r="C78" s="827" t="s">
        <v>810</v>
      </c>
      <c r="D78" s="1126" t="s">
        <v>715</v>
      </c>
      <c r="E78" s="1425" t="s">
        <v>1012</v>
      </c>
      <c r="F78" s="1724" t="s">
        <v>1130</v>
      </c>
      <c r="G78" s="2023" t="s">
        <v>1242</v>
      </c>
    </row>
    <row r="79" spans="1:7" x14ac:dyDescent="0.25">
      <c r="A79" s="1" t="s">
        <v>435</v>
      </c>
      <c r="B79" s="529" t="s">
        <v>665</v>
      </c>
      <c r="C79" s="828" t="s">
        <v>811</v>
      </c>
      <c r="D79" s="1127" t="s">
        <v>629</v>
      </c>
      <c r="E79" s="1426" t="s">
        <v>829</v>
      </c>
      <c r="F79" s="1725" t="s">
        <v>1131</v>
      </c>
      <c r="G79" s="2024" t="s">
        <v>1243</v>
      </c>
    </row>
    <row r="80" spans="1:7" ht="45" x14ac:dyDescent="0.25">
      <c r="A80" s="1" t="s">
        <v>213</v>
      </c>
      <c r="B80" s="530" t="s">
        <v>9</v>
      </c>
      <c r="C80" s="829" t="s">
        <v>88</v>
      </c>
      <c r="D80" s="1128" t="s">
        <v>150</v>
      </c>
      <c r="E80" s="1427" t="s">
        <v>9</v>
      </c>
      <c r="F80" s="1726" t="s">
        <v>88</v>
      </c>
      <c r="G80" s="2025" t="s">
        <v>150</v>
      </c>
    </row>
    <row r="81" spans="1:7" x14ac:dyDescent="0.25">
      <c r="A81" s="1" t="s">
        <v>214</v>
      </c>
      <c r="B81" s="531" t="s">
        <v>3</v>
      </c>
      <c r="C81" s="830" t="s">
        <v>3</v>
      </c>
      <c r="D81" s="1129" t="s">
        <v>3</v>
      </c>
      <c r="E81" s="1428" t="s">
        <v>3</v>
      </c>
      <c r="F81" s="1727" t="s">
        <v>3</v>
      </c>
      <c r="G81" s="2026" t="s">
        <v>3</v>
      </c>
    </row>
    <row r="82" spans="1:7" x14ac:dyDescent="0.25">
      <c r="A82" s="1" t="s">
        <v>215</v>
      </c>
      <c r="B82" s="532" t="s">
        <v>666</v>
      </c>
      <c r="C82" s="831" t="s">
        <v>666</v>
      </c>
      <c r="D82" s="1130" t="s">
        <v>666</v>
      </c>
      <c r="E82" s="1429" t="s">
        <v>312</v>
      </c>
      <c r="F82" s="1728" t="s">
        <v>312</v>
      </c>
      <c r="G82" s="2027" t="s">
        <v>312</v>
      </c>
    </row>
    <row r="83" spans="1:7" x14ac:dyDescent="0.25">
      <c r="A83" s="1" t="s">
        <v>436</v>
      </c>
      <c r="B83" s="533" t="s">
        <v>667</v>
      </c>
      <c r="C83" s="832" t="s">
        <v>812</v>
      </c>
      <c r="D83" s="1131" t="s">
        <v>912</v>
      </c>
      <c r="E83" s="1430" t="s">
        <v>1013</v>
      </c>
      <c r="F83" s="1729" t="s">
        <v>1132</v>
      </c>
      <c r="G83" s="2028" t="s">
        <v>60</v>
      </c>
    </row>
    <row r="84" spans="1:7" x14ac:dyDescent="0.25">
      <c r="A84" s="1" t="s">
        <v>437</v>
      </c>
      <c r="B84" s="534" t="s">
        <v>668</v>
      </c>
      <c r="C84" s="833" t="s">
        <v>695</v>
      </c>
      <c r="D84" s="1132" t="s">
        <v>913</v>
      </c>
      <c r="E84" s="1431" t="s">
        <v>768</v>
      </c>
      <c r="F84" s="1730" t="s">
        <v>661</v>
      </c>
      <c r="G84" s="2029" t="s">
        <v>855</v>
      </c>
    </row>
    <row r="85" spans="1:7" x14ac:dyDescent="0.25">
      <c r="A85" s="1" t="s">
        <v>438</v>
      </c>
      <c r="B85" s="535" t="s">
        <v>30</v>
      </c>
      <c r="C85" s="834" t="s">
        <v>813</v>
      </c>
      <c r="D85" s="1133" t="s">
        <v>914</v>
      </c>
      <c r="E85" s="1432" t="s">
        <v>1014</v>
      </c>
      <c r="F85" s="1731" t="s">
        <v>1115</v>
      </c>
      <c r="G85" s="2030" t="s">
        <v>669</v>
      </c>
    </row>
    <row r="86" spans="1:7" x14ac:dyDescent="0.25">
      <c r="A86" s="1" t="s">
        <v>439</v>
      </c>
      <c r="B86" s="536" t="s">
        <v>669</v>
      </c>
      <c r="C86" s="835" t="s">
        <v>789</v>
      </c>
      <c r="D86" s="1134" t="s">
        <v>629</v>
      </c>
      <c r="E86" s="1433" t="s">
        <v>1015</v>
      </c>
      <c r="F86" s="1732" t="s">
        <v>980</v>
      </c>
      <c r="G86" s="2031" t="s">
        <v>1244</v>
      </c>
    </row>
    <row r="87" spans="1:7" x14ac:dyDescent="0.25">
      <c r="A87" s="1" t="s">
        <v>440</v>
      </c>
      <c r="B87" s="537" t="s">
        <v>670</v>
      </c>
      <c r="C87" s="836" t="s">
        <v>814</v>
      </c>
      <c r="D87" s="1135" t="s">
        <v>123</v>
      </c>
      <c r="E87" s="1434" t="s">
        <v>1016</v>
      </c>
      <c r="F87" s="1733" t="s">
        <v>1133</v>
      </c>
      <c r="G87" s="2032" t="s">
        <v>1093</v>
      </c>
    </row>
    <row r="88" spans="1:7" x14ac:dyDescent="0.25">
      <c r="A88" s="1" t="s">
        <v>441</v>
      </c>
      <c r="B88" s="538" t="s">
        <v>671</v>
      </c>
      <c r="C88" s="837" t="s">
        <v>686</v>
      </c>
      <c r="D88" s="1136" t="s">
        <v>694</v>
      </c>
      <c r="E88" s="1435" t="s">
        <v>764</v>
      </c>
      <c r="F88" s="1734" t="s">
        <v>645</v>
      </c>
      <c r="G88" s="2033" t="s">
        <v>749</v>
      </c>
    </row>
    <row r="89" spans="1:7" x14ac:dyDescent="0.25">
      <c r="A89" s="1" t="s">
        <v>442</v>
      </c>
      <c r="B89" s="539" t="s">
        <v>672</v>
      </c>
      <c r="C89" s="838" t="s">
        <v>28</v>
      </c>
      <c r="D89" s="1137" t="s">
        <v>186</v>
      </c>
      <c r="E89" s="1436" t="s">
        <v>815</v>
      </c>
      <c r="F89" s="1735" t="s">
        <v>1121</v>
      </c>
      <c r="G89" s="2034" t="s">
        <v>170</v>
      </c>
    </row>
    <row r="90" spans="1:7" x14ac:dyDescent="0.25">
      <c r="A90" s="1" t="s">
        <v>443</v>
      </c>
      <c r="B90" s="540" t="s">
        <v>673</v>
      </c>
      <c r="C90" s="839" t="s">
        <v>694</v>
      </c>
      <c r="D90" s="1138" t="s">
        <v>694</v>
      </c>
      <c r="E90" s="1437" t="s">
        <v>859</v>
      </c>
      <c r="F90" s="1736" t="s">
        <v>655</v>
      </c>
      <c r="G90" s="2035" t="s">
        <v>967</v>
      </c>
    </row>
    <row r="91" spans="1:7" x14ac:dyDescent="0.25">
      <c r="A91" s="1" t="s">
        <v>444</v>
      </c>
      <c r="B91" s="541" t="s">
        <v>32</v>
      </c>
      <c r="C91" s="840" t="s">
        <v>815</v>
      </c>
      <c r="D91" s="1139" t="s">
        <v>915</v>
      </c>
      <c r="E91" s="1438" t="s">
        <v>979</v>
      </c>
      <c r="F91" s="1737" t="s">
        <v>1134</v>
      </c>
      <c r="G91" s="2036" t="s">
        <v>163</v>
      </c>
    </row>
    <row r="92" spans="1:7" x14ac:dyDescent="0.25">
      <c r="A92" s="1" t="s">
        <v>445</v>
      </c>
      <c r="B92" s="542" t="s">
        <v>627</v>
      </c>
      <c r="C92" s="841" t="s">
        <v>816</v>
      </c>
      <c r="D92" s="1140" t="s">
        <v>621</v>
      </c>
      <c r="E92" s="1439" t="s">
        <v>645</v>
      </c>
      <c r="F92" s="1738" t="s">
        <v>919</v>
      </c>
      <c r="G92" s="2037" t="s">
        <v>764</v>
      </c>
    </row>
    <row r="93" spans="1:7" ht="45" x14ac:dyDescent="0.25">
      <c r="A93" s="1" t="s">
        <v>213</v>
      </c>
      <c r="B93" s="543" t="s">
        <v>9</v>
      </c>
      <c r="C93" s="842" t="s">
        <v>88</v>
      </c>
      <c r="D93" s="1141" t="s">
        <v>150</v>
      </c>
      <c r="E93" s="1440" t="s">
        <v>9</v>
      </c>
      <c r="F93" s="1739" t="s">
        <v>88</v>
      </c>
      <c r="G93" s="2038" t="s">
        <v>150</v>
      </c>
    </row>
    <row r="94" spans="1:7" x14ac:dyDescent="0.25">
      <c r="A94" s="1" t="s">
        <v>214</v>
      </c>
      <c r="B94" s="544" t="s">
        <v>3</v>
      </c>
      <c r="C94" s="843" t="s">
        <v>3</v>
      </c>
      <c r="D94" s="1142" t="s">
        <v>3</v>
      </c>
      <c r="E94" s="1441" t="s">
        <v>3</v>
      </c>
      <c r="F94" s="1740" t="s">
        <v>3</v>
      </c>
      <c r="G94" s="2039" t="s">
        <v>3</v>
      </c>
    </row>
    <row r="95" spans="1:7" x14ac:dyDescent="0.25">
      <c r="A95" s="1" t="s">
        <v>215</v>
      </c>
      <c r="B95" s="545" t="s">
        <v>674</v>
      </c>
      <c r="C95" s="844" t="s">
        <v>674</v>
      </c>
      <c r="D95" s="1143" t="s">
        <v>81</v>
      </c>
      <c r="E95" s="1442" t="s">
        <v>312</v>
      </c>
      <c r="F95" s="1741" t="s">
        <v>312</v>
      </c>
      <c r="G95" s="2040" t="s">
        <v>312</v>
      </c>
    </row>
    <row r="96" spans="1:7" x14ac:dyDescent="0.25">
      <c r="A96" s="1" t="s">
        <v>446</v>
      </c>
      <c r="B96" s="546" t="s">
        <v>675</v>
      </c>
      <c r="C96" s="845" t="s">
        <v>817</v>
      </c>
      <c r="D96" s="1144" t="s">
        <v>916</v>
      </c>
      <c r="E96" s="1443" t="s">
        <v>1017</v>
      </c>
      <c r="F96" s="1742" t="s">
        <v>705</v>
      </c>
      <c r="G96" s="2041" t="s">
        <v>705</v>
      </c>
    </row>
    <row r="97" spans="1:7" x14ac:dyDescent="0.25">
      <c r="A97" s="1" t="s">
        <v>447</v>
      </c>
      <c r="B97" s="547" t="s">
        <v>676</v>
      </c>
      <c r="C97" s="846" t="s">
        <v>818</v>
      </c>
      <c r="D97" s="1145" t="s">
        <v>917</v>
      </c>
      <c r="E97" s="1444" t="s">
        <v>1018</v>
      </c>
      <c r="F97" s="1743" t="s">
        <v>1135</v>
      </c>
      <c r="G97" s="2042" t="s">
        <v>991</v>
      </c>
    </row>
    <row r="98" spans="1:7" x14ac:dyDescent="0.25">
      <c r="A98" s="1" t="s">
        <v>448</v>
      </c>
      <c r="B98" s="548" t="s">
        <v>677</v>
      </c>
      <c r="C98" s="847" t="s">
        <v>636</v>
      </c>
      <c r="D98" s="1146" t="s">
        <v>918</v>
      </c>
      <c r="E98" s="1445" t="s">
        <v>1009</v>
      </c>
      <c r="F98" s="1744" t="s">
        <v>1136</v>
      </c>
      <c r="G98" s="2043" t="s">
        <v>1245</v>
      </c>
    </row>
    <row r="99" spans="1:7" x14ac:dyDescent="0.25">
      <c r="A99" s="1" t="s">
        <v>449</v>
      </c>
      <c r="B99" s="549" t="s">
        <v>678</v>
      </c>
      <c r="C99" s="848" t="s">
        <v>629</v>
      </c>
      <c r="D99" s="1147" t="s">
        <v>802</v>
      </c>
      <c r="E99" s="1446" t="s">
        <v>1018</v>
      </c>
      <c r="F99" s="1745" t="s">
        <v>1137</v>
      </c>
      <c r="G99" s="2044" t="s">
        <v>1004</v>
      </c>
    </row>
    <row r="100" spans="1:7" x14ac:dyDescent="0.25">
      <c r="A100" s="1" t="s">
        <v>450</v>
      </c>
      <c r="B100" s="550" t="s">
        <v>679</v>
      </c>
      <c r="C100" s="849" t="s">
        <v>819</v>
      </c>
      <c r="D100" s="1148" t="s">
        <v>715</v>
      </c>
      <c r="E100" s="1447" t="s">
        <v>47</v>
      </c>
      <c r="F100" s="1746" t="s">
        <v>96</v>
      </c>
      <c r="G100" s="2045" t="s">
        <v>1246</v>
      </c>
    </row>
    <row r="101" spans="1:7" x14ac:dyDescent="0.25">
      <c r="A101" s="1" t="s">
        <v>451</v>
      </c>
      <c r="B101" s="551" t="s">
        <v>680</v>
      </c>
      <c r="C101" s="850" t="s">
        <v>699</v>
      </c>
      <c r="D101" s="1149" t="s">
        <v>919</v>
      </c>
      <c r="E101" s="1448" t="s">
        <v>782</v>
      </c>
      <c r="F101" s="1747" t="s">
        <v>955</v>
      </c>
      <c r="G101" s="2046" t="s">
        <v>859</v>
      </c>
    </row>
    <row r="102" spans="1:7" x14ac:dyDescent="0.25">
      <c r="A102" s="1" t="s">
        <v>452</v>
      </c>
      <c r="B102" s="552" t="s">
        <v>5</v>
      </c>
      <c r="C102" s="851" t="s">
        <v>707</v>
      </c>
      <c r="D102" s="1150" t="s">
        <v>691</v>
      </c>
      <c r="E102" s="1449" t="s">
        <v>693</v>
      </c>
      <c r="F102" s="1748" t="s">
        <v>799</v>
      </c>
      <c r="G102" s="2047" t="s">
        <v>1247</v>
      </c>
    </row>
    <row r="103" spans="1:7" x14ac:dyDescent="0.25">
      <c r="A103" s="1" t="s">
        <v>453</v>
      </c>
      <c r="B103" s="553" t="s">
        <v>681</v>
      </c>
      <c r="C103" s="852" t="s">
        <v>635</v>
      </c>
      <c r="D103" s="1151" t="s">
        <v>877</v>
      </c>
      <c r="E103" s="1450" t="s">
        <v>1019</v>
      </c>
      <c r="F103" s="1749" t="s">
        <v>1138</v>
      </c>
      <c r="G103" s="2048" t="s">
        <v>1069</v>
      </c>
    </row>
    <row r="104" spans="1:7" x14ac:dyDescent="0.25">
      <c r="A104" s="1" t="s">
        <v>454</v>
      </c>
      <c r="B104" s="554" t="s">
        <v>164</v>
      </c>
      <c r="C104" s="853" t="s">
        <v>820</v>
      </c>
      <c r="D104" s="1152" t="s">
        <v>920</v>
      </c>
      <c r="E104" s="1451" t="s">
        <v>835</v>
      </c>
      <c r="F104" s="1750" t="s">
        <v>1139</v>
      </c>
      <c r="G104" s="2049" t="s">
        <v>742</v>
      </c>
    </row>
    <row r="105" spans="1:7" x14ac:dyDescent="0.25">
      <c r="A105" s="1" t="s">
        <v>455</v>
      </c>
      <c r="B105" s="555" t="s">
        <v>682</v>
      </c>
      <c r="C105" s="854" t="s">
        <v>694</v>
      </c>
      <c r="D105" s="1153" t="s">
        <v>749</v>
      </c>
      <c r="E105" s="1452" t="s">
        <v>1020</v>
      </c>
      <c r="F105" s="1751" t="s">
        <v>1085</v>
      </c>
      <c r="G105" s="2050" t="s">
        <v>1052</v>
      </c>
    </row>
    <row r="106" spans="1:7" ht="45" x14ac:dyDescent="0.25">
      <c r="A106" s="1" t="s">
        <v>213</v>
      </c>
      <c r="B106" s="556" t="s">
        <v>9</v>
      </c>
      <c r="C106" s="855" t="s">
        <v>88</v>
      </c>
      <c r="D106" s="1154" t="s">
        <v>150</v>
      </c>
      <c r="E106" s="1453" t="s">
        <v>9</v>
      </c>
      <c r="F106" s="1752" t="s">
        <v>88</v>
      </c>
      <c r="G106" s="2051" t="s">
        <v>150</v>
      </c>
    </row>
    <row r="107" spans="1:7" x14ac:dyDescent="0.25">
      <c r="A107" s="1" t="s">
        <v>214</v>
      </c>
      <c r="B107" s="557" t="s">
        <v>3</v>
      </c>
      <c r="C107" s="856" t="s">
        <v>3</v>
      </c>
      <c r="D107" s="1155" t="s">
        <v>3</v>
      </c>
      <c r="E107" s="1454" t="s">
        <v>3</v>
      </c>
      <c r="F107" s="1753" t="s">
        <v>3</v>
      </c>
      <c r="G107" s="2052" t="s">
        <v>3</v>
      </c>
    </row>
    <row r="108" spans="1:7" x14ac:dyDescent="0.25">
      <c r="A108" s="1" t="s">
        <v>215</v>
      </c>
      <c r="B108" s="558" t="s">
        <v>683</v>
      </c>
      <c r="C108" s="857" t="s">
        <v>683</v>
      </c>
      <c r="D108" s="1156" t="s">
        <v>683</v>
      </c>
      <c r="E108" s="1455" t="s">
        <v>312</v>
      </c>
      <c r="F108" s="1754" t="s">
        <v>312</v>
      </c>
      <c r="G108" s="2053" t="s">
        <v>312</v>
      </c>
    </row>
    <row r="109" spans="1:7" x14ac:dyDescent="0.25">
      <c r="A109" s="1" t="s">
        <v>456</v>
      </c>
      <c r="B109" s="559" t="s">
        <v>164</v>
      </c>
      <c r="C109" s="858" t="s">
        <v>812</v>
      </c>
      <c r="D109" s="1157" t="s">
        <v>123</v>
      </c>
      <c r="E109" s="1456" t="s">
        <v>1021</v>
      </c>
      <c r="F109" s="1755" t="s">
        <v>53</v>
      </c>
      <c r="G109" s="2054" t="s">
        <v>26</v>
      </c>
    </row>
    <row r="110" spans="1:7" x14ac:dyDescent="0.25">
      <c r="A110" s="1" t="s">
        <v>457</v>
      </c>
      <c r="B110" s="560" t="s">
        <v>684</v>
      </c>
      <c r="C110" s="859" t="s">
        <v>694</v>
      </c>
      <c r="D110" s="1158" t="s">
        <v>673</v>
      </c>
      <c r="E110" s="1457" t="s">
        <v>846</v>
      </c>
      <c r="F110" s="1756" t="s">
        <v>797</v>
      </c>
      <c r="G110" s="2055" t="s">
        <v>855</v>
      </c>
    </row>
    <row r="111" spans="1:7" x14ac:dyDescent="0.25">
      <c r="A111" s="1" t="s">
        <v>458</v>
      </c>
      <c r="B111" s="561" t="s">
        <v>685</v>
      </c>
      <c r="C111" s="860" t="s">
        <v>748</v>
      </c>
      <c r="D111" s="1159" t="s">
        <v>773</v>
      </c>
      <c r="E111" s="1458" t="s">
        <v>162</v>
      </c>
      <c r="F111" s="1757" t="s">
        <v>1140</v>
      </c>
      <c r="G111" s="2056" t="s">
        <v>1248</v>
      </c>
    </row>
    <row r="112" spans="1:7" x14ac:dyDescent="0.25">
      <c r="A112" s="1" t="s">
        <v>459</v>
      </c>
      <c r="B112" s="562" t="s">
        <v>686</v>
      </c>
      <c r="C112" s="861" t="s">
        <v>821</v>
      </c>
      <c r="D112" s="1160" t="s">
        <v>608</v>
      </c>
      <c r="E112" s="1459" t="s">
        <v>1022</v>
      </c>
      <c r="F112" s="1758" t="s">
        <v>684</v>
      </c>
      <c r="G112" s="2057" t="s">
        <v>1249</v>
      </c>
    </row>
    <row r="113" spans="1:7" x14ac:dyDescent="0.25">
      <c r="A113" s="1" t="s">
        <v>460</v>
      </c>
      <c r="B113" s="563" t="s">
        <v>687</v>
      </c>
      <c r="C113" s="862" t="s">
        <v>822</v>
      </c>
      <c r="D113" s="1161" t="s">
        <v>921</v>
      </c>
      <c r="E113" s="1460" t="s">
        <v>32</v>
      </c>
      <c r="F113" s="1759" t="s">
        <v>1141</v>
      </c>
      <c r="G113" s="2058" t="s">
        <v>186</v>
      </c>
    </row>
    <row r="114" spans="1:7" x14ac:dyDescent="0.25">
      <c r="A114" s="1" t="s">
        <v>461</v>
      </c>
      <c r="B114" s="564" t="s">
        <v>688</v>
      </c>
      <c r="C114" s="863" t="s">
        <v>694</v>
      </c>
      <c r="D114" s="1162" t="s">
        <v>608</v>
      </c>
      <c r="E114" s="1461" t="s">
        <v>1023</v>
      </c>
      <c r="F114" s="1760" t="s">
        <v>610</v>
      </c>
      <c r="G114" s="2059" t="s">
        <v>635</v>
      </c>
    </row>
    <row r="115" spans="1:7" x14ac:dyDescent="0.25">
      <c r="A115" s="1" t="s">
        <v>462</v>
      </c>
      <c r="B115" s="565" t="s">
        <v>689</v>
      </c>
      <c r="C115" s="864" t="s">
        <v>823</v>
      </c>
      <c r="D115" s="1163" t="s">
        <v>922</v>
      </c>
      <c r="E115" s="1462" t="s">
        <v>1024</v>
      </c>
      <c r="F115" s="1761" t="s">
        <v>1142</v>
      </c>
      <c r="G115" s="2060" t="s">
        <v>1000</v>
      </c>
    </row>
    <row r="116" spans="1:7" x14ac:dyDescent="0.25">
      <c r="A116" s="1" t="s">
        <v>463</v>
      </c>
      <c r="B116" s="566" t="s">
        <v>690</v>
      </c>
      <c r="C116" s="865" t="s">
        <v>694</v>
      </c>
      <c r="D116" s="1164" t="s">
        <v>923</v>
      </c>
      <c r="E116" s="1463" t="s">
        <v>795</v>
      </c>
      <c r="F116" s="1762" t="s">
        <v>1089</v>
      </c>
      <c r="G116" s="2061" t="s">
        <v>835</v>
      </c>
    </row>
    <row r="117" spans="1:7" x14ac:dyDescent="0.25">
      <c r="A117" s="1" t="s">
        <v>464</v>
      </c>
      <c r="B117" s="567" t="s">
        <v>691</v>
      </c>
      <c r="C117" s="866" t="s">
        <v>824</v>
      </c>
      <c r="D117" s="1165" t="s">
        <v>854</v>
      </c>
      <c r="E117" s="1464" t="s">
        <v>1025</v>
      </c>
      <c r="F117" s="1763" t="s">
        <v>872</v>
      </c>
      <c r="G117" s="2062" t="s">
        <v>817</v>
      </c>
    </row>
    <row r="118" spans="1:7" x14ac:dyDescent="0.25">
      <c r="A118" s="1" t="s">
        <v>465</v>
      </c>
      <c r="B118" s="568" t="s">
        <v>692</v>
      </c>
      <c r="C118" s="867" t="s">
        <v>678</v>
      </c>
      <c r="D118" s="1166" t="s">
        <v>629</v>
      </c>
      <c r="E118" s="1465" t="s">
        <v>782</v>
      </c>
      <c r="F118" s="1764" t="s">
        <v>678</v>
      </c>
      <c r="G118" s="2063" t="s">
        <v>1250</v>
      </c>
    </row>
    <row r="119" spans="1:7" ht="45" x14ac:dyDescent="0.25">
      <c r="A119" s="1" t="s">
        <v>213</v>
      </c>
      <c r="B119" s="569" t="s">
        <v>9</v>
      </c>
      <c r="C119" s="868" t="s">
        <v>88</v>
      </c>
      <c r="D119" s="1167" t="s">
        <v>150</v>
      </c>
      <c r="E119" s="1466" t="s">
        <v>9</v>
      </c>
      <c r="F119" s="1765" t="s">
        <v>88</v>
      </c>
      <c r="G119" s="2064" t="s">
        <v>150</v>
      </c>
    </row>
    <row r="120" spans="1:7" x14ac:dyDescent="0.25">
      <c r="A120" s="1" t="s">
        <v>214</v>
      </c>
      <c r="B120" s="570" t="s">
        <v>3</v>
      </c>
      <c r="C120" s="869" t="s">
        <v>3</v>
      </c>
      <c r="D120" s="1168" t="s">
        <v>3</v>
      </c>
      <c r="E120" s="1467" t="s">
        <v>3</v>
      </c>
      <c r="F120" s="1766" t="s">
        <v>3</v>
      </c>
      <c r="G120" s="2065" t="s">
        <v>3</v>
      </c>
    </row>
    <row r="121" spans="1:7" x14ac:dyDescent="0.25">
      <c r="A121" s="1" t="s">
        <v>215</v>
      </c>
      <c r="B121" s="571" t="s">
        <v>10</v>
      </c>
      <c r="C121" s="870" t="s">
        <v>10</v>
      </c>
      <c r="D121" s="1169" t="s">
        <v>10</v>
      </c>
      <c r="E121" s="1468" t="s">
        <v>973</v>
      </c>
      <c r="F121" s="1767" t="s">
        <v>973</v>
      </c>
      <c r="G121" s="2066" t="s">
        <v>973</v>
      </c>
    </row>
    <row r="122" spans="1:7" x14ac:dyDescent="0.25">
      <c r="A122" s="1" t="s">
        <v>466</v>
      </c>
      <c r="B122" s="572" t="s">
        <v>693</v>
      </c>
      <c r="C122" s="871" t="s">
        <v>825</v>
      </c>
      <c r="D122" s="1170" t="s">
        <v>924</v>
      </c>
      <c r="E122" s="1469" t="s">
        <v>126</v>
      </c>
      <c r="F122" s="1768" t="s">
        <v>1143</v>
      </c>
      <c r="G122" s="2067" t="s">
        <v>1251</v>
      </c>
    </row>
    <row r="123" spans="1:7" x14ac:dyDescent="0.25">
      <c r="A123" s="1" t="s">
        <v>467</v>
      </c>
      <c r="B123" s="573" t="s">
        <v>694</v>
      </c>
      <c r="C123" s="872" t="s">
        <v>613</v>
      </c>
      <c r="D123" s="1171" t="s">
        <v>692</v>
      </c>
      <c r="E123" s="1470" t="s">
        <v>710</v>
      </c>
      <c r="F123" s="1769" t="s">
        <v>1004</v>
      </c>
      <c r="G123" s="2068" t="s">
        <v>1220</v>
      </c>
    </row>
    <row r="124" spans="1:7" x14ac:dyDescent="0.25">
      <c r="A124" s="1" t="s">
        <v>468</v>
      </c>
      <c r="B124" s="574" t="s">
        <v>35</v>
      </c>
      <c r="C124" s="873" t="s">
        <v>826</v>
      </c>
      <c r="D124" s="1172" t="s">
        <v>130</v>
      </c>
      <c r="E124" s="1471" t="s">
        <v>1026</v>
      </c>
      <c r="F124" s="1770" t="s">
        <v>1144</v>
      </c>
      <c r="G124" s="2069" t="s">
        <v>876</v>
      </c>
    </row>
    <row r="125" spans="1:7" x14ac:dyDescent="0.25">
      <c r="A125" s="1" t="s">
        <v>469</v>
      </c>
      <c r="B125" s="575" t="s">
        <v>695</v>
      </c>
      <c r="C125" s="874" t="s">
        <v>635</v>
      </c>
      <c r="D125" s="1173" t="s">
        <v>925</v>
      </c>
      <c r="E125" s="1472" t="s">
        <v>612</v>
      </c>
      <c r="F125" s="1771" t="s">
        <v>1145</v>
      </c>
      <c r="G125" s="2070" t="s">
        <v>686</v>
      </c>
    </row>
    <row r="126" spans="1:7" x14ac:dyDescent="0.25">
      <c r="A126" s="1" t="s">
        <v>470</v>
      </c>
      <c r="B126" s="576" t="s">
        <v>164</v>
      </c>
      <c r="C126" s="875" t="s">
        <v>827</v>
      </c>
      <c r="D126" s="1174" t="s">
        <v>920</v>
      </c>
      <c r="E126" s="1473" t="s">
        <v>27</v>
      </c>
      <c r="F126" s="1772" t="s">
        <v>1146</v>
      </c>
      <c r="G126" s="2071" t="s">
        <v>830</v>
      </c>
    </row>
    <row r="127" spans="1:7" x14ac:dyDescent="0.25">
      <c r="A127" s="1" t="s">
        <v>471</v>
      </c>
      <c r="B127" s="577" t="s">
        <v>629</v>
      </c>
      <c r="C127" s="876" t="s">
        <v>727</v>
      </c>
      <c r="D127" s="1175" t="s">
        <v>926</v>
      </c>
      <c r="E127" s="1474" t="s">
        <v>1027</v>
      </c>
      <c r="F127" s="1773" t="s">
        <v>1147</v>
      </c>
      <c r="G127" s="2072" t="s">
        <v>1018</v>
      </c>
    </row>
    <row r="128" spans="1:7" x14ac:dyDescent="0.25">
      <c r="A128" s="1" t="s">
        <v>472</v>
      </c>
      <c r="B128" s="578" t="s">
        <v>696</v>
      </c>
      <c r="C128" s="877" t="s">
        <v>828</v>
      </c>
      <c r="D128" s="1176" t="s">
        <v>927</v>
      </c>
      <c r="E128" s="1475" t="s">
        <v>1028</v>
      </c>
      <c r="F128" s="1774" t="s">
        <v>1148</v>
      </c>
      <c r="G128" s="2073" t="s">
        <v>662</v>
      </c>
    </row>
    <row r="129" spans="1:7" x14ac:dyDescent="0.25">
      <c r="A129" s="1" t="s">
        <v>473</v>
      </c>
      <c r="B129" s="579" t="s">
        <v>697</v>
      </c>
      <c r="C129" s="878" t="s">
        <v>829</v>
      </c>
      <c r="D129" s="1177" t="s">
        <v>619</v>
      </c>
      <c r="E129" s="1476" t="s">
        <v>1027</v>
      </c>
      <c r="F129" s="1775" t="s">
        <v>684</v>
      </c>
      <c r="G129" s="2074" t="s">
        <v>895</v>
      </c>
    </row>
    <row r="130" spans="1:7" x14ac:dyDescent="0.25">
      <c r="A130" s="1" t="s">
        <v>474</v>
      </c>
      <c r="B130" s="580" t="s">
        <v>698</v>
      </c>
      <c r="C130" s="879" t="s">
        <v>830</v>
      </c>
      <c r="D130" s="1178" t="s">
        <v>928</v>
      </c>
      <c r="E130" s="1477" t="s">
        <v>1029</v>
      </c>
      <c r="F130" s="1776" t="s">
        <v>894</v>
      </c>
      <c r="G130" s="2075" t="s">
        <v>114</v>
      </c>
    </row>
    <row r="131" spans="1:7" x14ac:dyDescent="0.25">
      <c r="A131" s="1" t="s">
        <v>475</v>
      </c>
      <c r="B131" s="581" t="s">
        <v>673</v>
      </c>
      <c r="C131" s="880" t="s">
        <v>617</v>
      </c>
      <c r="D131" s="1179" t="s">
        <v>635</v>
      </c>
      <c r="E131" s="1478" t="s">
        <v>1030</v>
      </c>
      <c r="F131" s="1777" t="s">
        <v>1149</v>
      </c>
      <c r="G131" s="2076" t="s">
        <v>1252</v>
      </c>
    </row>
    <row r="132" spans="1:7" ht="45" x14ac:dyDescent="0.25">
      <c r="A132" s="1" t="s">
        <v>213</v>
      </c>
      <c r="B132" s="582" t="s">
        <v>9</v>
      </c>
      <c r="C132" s="881" t="s">
        <v>88</v>
      </c>
      <c r="D132" s="1180" t="s">
        <v>150</v>
      </c>
      <c r="E132" s="1479" t="s">
        <v>9</v>
      </c>
      <c r="F132" s="1778" t="s">
        <v>88</v>
      </c>
      <c r="G132" s="2077" t="s">
        <v>150</v>
      </c>
    </row>
    <row r="133" spans="1:7" x14ac:dyDescent="0.25">
      <c r="A133" s="1" t="s">
        <v>214</v>
      </c>
      <c r="B133" s="583" t="s">
        <v>3</v>
      </c>
      <c r="C133" s="882" t="s">
        <v>3</v>
      </c>
      <c r="D133" s="1181" t="s">
        <v>3</v>
      </c>
      <c r="E133" s="1480" t="s">
        <v>3</v>
      </c>
      <c r="F133" s="1779" t="s">
        <v>3</v>
      </c>
      <c r="G133" s="2078" t="s">
        <v>3</v>
      </c>
    </row>
    <row r="134" spans="1:7" x14ac:dyDescent="0.25">
      <c r="A134" s="1" t="s">
        <v>215</v>
      </c>
      <c r="B134" s="584" t="s">
        <v>674</v>
      </c>
      <c r="C134" s="883" t="s">
        <v>674</v>
      </c>
      <c r="D134" s="1182" t="s">
        <v>674</v>
      </c>
      <c r="E134" s="1481" t="s">
        <v>1031</v>
      </c>
      <c r="F134" s="1780" t="s">
        <v>1031</v>
      </c>
      <c r="G134" s="2079" t="s">
        <v>1031</v>
      </c>
    </row>
    <row r="135" spans="1:7" x14ac:dyDescent="0.25">
      <c r="A135" s="1" t="s">
        <v>476</v>
      </c>
      <c r="B135" s="585" t="s">
        <v>32</v>
      </c>
      <c r="C135" s="884" t="s">
        <v>831</v>
      </c>
      <c r="D135" s="1183" t="s">
        <v>114</v>
      </c>
      <c r="E135" s="1482" t="s">
        <v>894</v>
      </c>
      <c r="F135" s="1781" t="s">
        <v>103</v>
      </c>
      <c r="G135" s="2080" t="s">
        <v>1253</v>
      </c>
    </row>
    <row r="136" spans="1:7" x14ac:dyDescent="0.25">
      <c r="A136" s="1" t="s">
        <v>477</v>
      </c>
      <c r="B136" s="586" t="s">
        <v>699</v>
      </c>
      <c r="C136" s="885" t="s">
        <v>649</v>
      </c>
      <c r="D136" s="1184" t="s">
        <v>695</v>
      </c>
      <c r="E136" s="1483" t="s">
        <v>969</v>
      </c>
      <c r="F136" s="1782" t="s">
        <v>1150</v>
      </c>
      <c r="G136" s="2081" t="s">
        <v>1254</v>
      </c>
    </row>
    <row r="137" spans="1:7" x14ac:dyDescent="0.25">
      <c r="A137" s="1" t="s">
        <v>478</v>
      </c>
      <c r="B137" s="587" t="s">
        <v>700</v>
      </c>
      <c r="C137" s="886" t="s">
        <v>832</v>
      </c>
      <c r="D137" s="1185" t="s">
        <v>929</v>
      </c>
      <c r="E137" s="1484" t="s">
        <v>1032</v>
      </c>
      <c r="F137" s="1783" t="s">
        <v>1115</v>
      </c>
      <c r="G137" s="2082" t="s">
        <v>920</v>
      </c>
    </row>
    <row r="138" spans="1:7" x14ac:dyDescent="0.25">
      <c r="A138" s="1" t="s">
        <v>479</v>
      </c>
      <c r="B138" s="588" t="s">
        <v>621</v>
      </c>
      <c r="C138" s="887" t="s">
        <v>659</v>
      </c>
      <c r="D138" s="1186" t="s">
        <v>727</v>
      </c>
      <c r="E138" s="1485" t="s">
        <v>890</v>
      </c>
      <c r="F138" s="1784" t="s">
        <v>682</v>
      </c>
      <c r="G138" s="2083" t="s">
        <v>1255</v>
      </c>
    </row>
    <row r="139" spans="1:7" x14ac:dyDescent="0.25">
      <c r="A139" s="1" t="s">
        <v>480</v>
      </c>
      <c r="B139" s="589" t="s">
        <v>701</v>
      </c>
      <c r="C139" s="888" t="s">
        <v>87</v>
      </c>
      <c r="D139" s="1187" t="s">
        <v>752</v>
      </c>
      <c r="E139" s="1486" t="s">
        <v>1033</v>
      </c>
      <c r="F139" s="1785" t="s">
        <v>865</v>
      </c>
      <c r="G139" s="2084" t="s">
        <v>1256</v>
      </c>
    </row>
    <row r="140" spans="1:7" x14ac:dyDescent="0.25">
      <c r="A140" s="1" t="s">
        <v>481</v>
      </c>
      <c r="B140" s="590" t="s">
        <v>635</v>
      </c>
      <c r="C140" s="889" t="s">
        <v>639</v>
      </c>
      <c r="D140" s="1188" t="s">
        <v>629</v>
      </c>
      <c r="E140" s="1487" t="s">
        <v>1022</v>
      </c>
      <c r="F140" s="1786" t="s">
        <v>971</v>
      </c>
      <c r="G140" s="2085" t="s">
        <v>980</v>
      </c>
    </row>
    <row r="141" spans="1:7" x14ac:dyDescent="0.25">
      <c r="A141" s="1" t="s">
        <v>482</v>
      </c>
      <c r="B141" s="591" t="s">
        <v>702</v>
      </c>
      <c r="C141" s="890" t="s">
        <v>833</v>
      </c>
      <c r="D141" s="1189" t="s">
        <v>808</v>
      </c>
      <c r="E141" s="1488" t="s">
        <v>667</v>
      </c>
      <c r="F141" s="1787" t="s">
        <v>1151</v>
      </c>
      <c r="G141" s="2086" t="s">
        <v>1142</v>
      </c>
    </row>
    <row r="142" spans="1:7" x14ac:dyDescent="0.25">
      <c r="A142" s="1" t="s">
        <v>483</v>
      </c>
      <c r="B142" s="592" t="s">
        <v>703</v>
      </c>
      <c r="C142" s="891" t="s">
        <v>669</v>
      </c>
      <c r="D142" s="1190" t="s">
        <v>694</v>
      </c>
      <c r="E142" s="1489" t="s">
        <v>1027</v>
      </c>
      <c r="F142" s="1788" t="s">
        <v>686</v>
      </c>
      <c r="G142" s="2087" t="s">
        <v>635</v>
      </c>
    </row>
    <row r="143" spans="1:7" x14ac:dyDescent="0.25">
      <c r="A143" s="1" t="s">
        <v>484</v>
      </c>
      <c r="B143" s="593" t="s">
        <v>704</v>
      </c>
      <c r="C143" s="892" t="s">
        <v>834</v>
      </c>
      <c r="D143" s="1191" t="s">
        <v>716</v>
      </c>
      <c r="E143" s="1490" t="s">
        <v>1034</v>
      </c>
      <c r="F143" s="1789" t="s">
        <v>787</v>
      </c>
      <c r="G143" s="2088" t="s">
        <v>1077</v>
      </c>
    </row>
    <row r="144" spans="1:7" x14ac:dyDescent="0.25">
      <c r="A144" s="1" t="s">
        <v>485</v>
      </c>
      <c r="B144" s="594" t="s">
        <v>705</v>
      </c>
      <c r="C144" s="893" t="s">
        <v>835</v>
      </c>
      <c r="D144" s="1192" t="s">
        <v>846</v>
      </c>
      <c r="E144" s="1491" t="s">
        <v>1035</v>
      </c>
      <c r="F144" s="1790" t="s">
        <v>651</v>
      </c>
      <c r="G144" s="2089" t="s">
        <v>1015</v>
      </c>
    </row>
    <row r="145" spans="1:7" ht="45" x14ac:dyDescent="0.25">
      <c r="A145" s="1" t="s">
        <v>213</v>
      </c>
      <c r="B145" s="595" t="s">
        <v>9</v>
      </c>
      <c r="C145" s="894" t="s">
        <v>88</v>
      </c>
      <c r="D145" s="1193" t="s">
        <v>150</v>
      </c>
      <c r="E145" s="1492" t="s">
        <v>9</v>
      </c>
      <c r="F145" s="1791" t="s">
        <v>88</v>
      </c>
      <c r="G145" s="2090" t="s">
        <v>150</v>
      </c>
    </row>
    <row r="146" spans="1:7" x14ac:dyDescent="0.25">
      <c r="A146" s="1" t="s">
        <v>214</v>
      </c>
      <c r="B146" s="596" t="s">
        <v>3</v>
      </c>
      <c r="C146" s="895" t="s">
        <v>3</v>
      </c>
      <c r="D146" s="1194" t="s">
        <v>3</v>
      </c>
      <c r="E146" s="1493" t="s">
        <v>3</v>
      </c>
      <c r="F146" s="1792" t="s">
        <v>3</v>
      </c>
      <c r="G146" s="2091" t="s">
        <v>3</v>
      </c>
    </row>
    <row r="147" spans="1:7" x14ac:dyDescent="0.25">
      <c r="A147" s="1" t="s">
        <v>215</v>
      </c>
      <c r="B147" s="597" t="s">
        <v>706</v>
      </c>
      <c r="C147" s="896" t="s">
        <v>706</v>
      </c>
      <c r="D147" s="1195" t="s">
        <v>706</v>
      </c>
      <c r="E147" s="1494" t="s">
        <v>1031</v>
      </c>
      <c r="F147" s="1793" t="s">
        <v>1031</v>
      </c>
      <c r="G147" s="2092" t="s">
        <v>1031</v>
      </c>
    </row>
    <row r="148" spans="1:7" x14ac:dyDescent="0.25">
      <c r="A148" s="1" t="s">
        <v>486</v>
      </c>
      <c r="B148" s="598" t="s">
        <v>707</v>
      </c>
      <c r="C148" s="897" t="s">
        <v>108</v>
      </c>
      <c r="D148" s="1196" t="s">
        <v>929</v>
      </c>
      <c r="E148" s="1495" t="s">
        <v>114</v>
      </c>
      <c r="F148" s="1794" t="s">
        <v>815</v>
      </c>
      <c r="G148" s="2093" t="s">
        <v>912</v>
      </c>
    </row>
    <row r="149" spans="1:7" x14ac:dyDescent="0.25">
      <c r="A149" s="1" t="s">
        <v>487</v>
      </c>
      <c r="B149" s="599" t="s">
        <v>708</v>
      </c>
      <c r="C149" s="898" t="s">
        <v>635</v>
      </c>
      <c r="D149" s="1197" t="s">
        <v>930</v>
      </c>
      <c r="E149" s="1496" t="s">
        <v>1036</v>
      </c>
      <c r="F149" s="1795" t="s">
        <v>962</v>
      </c>
      <c r="G149" s="2094" t="s">
        <v>694</v>
      </c>
    </row>
    <row r="150" spans="1:7" x14ac:dyDescent="0.25">
      <c r="A150" s="1" t="s">
        <v>488</v>
      </c>
      <c r="B150" s="600" t="s">
        <v>709</v>
      </c>
      <c r="C150" s="899" t="s">
        <v>790</v>
      </c>
      <c r="D150" s="1198" t="s">
        <v>790</v>
      </c>
      <c r="E150" s="1497" t="s">
        <v>1037</v>
      </c>
      <c r="F150" s="1796" t="s">
        <v>1152</v>
      </c>
      <c r="G150" s="2095" t="s">
        <v>854</v>
      </c>
    </row>
    <row r="151" spans="1:7" x14ac:dyDescent="0.25">
      <c r="A151" s="1" t="s">
        <v>489</v>
      </c>
      <c r="B151" s="601" t="s">
        <v>710</v>
      </c>
      <c r="C151" s="900" t="s">
        <v>802</v>
      </c>
      <c r="D151" s="1199" t="s">
        <v>629</v>
      </c>
      <c r="E151" s="1498" t="s">
        <v>8</v>
      </c>
      <c r="F151" s="1797" t="s">
        <v>962</v>
      </c>
      <c r="G151" s="2096" t="s">
        <v>962</v>
      </c>
    </row>
    <row r="152" spans="1:7" x14ac:dyDescent="0.25">
      <c r="A152" s="1" t="s">
        <v>490</v>
      </c>
      <c r="B152" s="602" t="s">
        <v>711</v>
      </c>
      <c r="C152" s="901" t="s">
        <v>836</v>
      </c>
      <c r="D152" s="1200" t="s">
        <v>28</v>
      </c>
      <c r="E152" s="1499" t="s">
        <v>843</v>
      </c>
      <c r="F152" s="1798" t="s">
        <v>131</v>
      </c>
      <c r="G152" s="2097" t="s">
        <v>106</v>
      </c>
    </row>
    <row r="153" spans="1:7" x14ac:dyDescent="0.25">
      <c r="A153" s="1" t="s">
        <v>491</v>
      </c>
      <c r="B153" s="603" t="s">
        <v>712</v>
      </c>
      <c r="C153" s="902" t="s">
        <v>837</v>
      </c>
      <c r="D153" s="1201" t="s">
        <v>694</v>
      </c>
      <c r="E153" s="1500" t="s">
        <v>1038</v>
      </c>
      <c r="F153" s="1799" t="s">
        <v>694</v>
      </c>
      <c r="G153" s="2098" t="s">
        <v>1257</v>
      </c>
    </row>
    <row r="154" spans="1:7" x14ac:dyDescent="0.25">
      <c r="A154" s="1" t="s">
        <v>492</v>
      </c>
      <c r="B154" s="604" t="s">
        <v>713</v>
      </c>
      <c r="C154" s="903" t="s">
        <v>838</v>
      </c>
      <c r="D154" s="1202" t="s">
        <v>931</v>
      </c>
      <c r="E154" s="1501" t="s">
        <v>929</v>
      </c>
      <c r="F154" s="1800" t="s">
        <v>848</v>
      </c>
      <c r="G154" s="2099" t="s">
        <v>762</v>
      </c>
    </row>
    <row r="155" spans="1:7" x14ac:dyDescent="0.25">
      <c r="A155" s="1" t="s">
        <v>493</v>
      </c>
      <c r="B155" s="605" t="s">
        <v>714</v>
      </c>
      <c r="C155" s="904" t="s">
        <v>751</v>
      </c>
      <c r="D155" s="1203" t="s">
        <v>932</v>
      </c>
      <c r="E155" s="1502" t="s">
        <v>1039</v>
      </c>
      <c r="F155" s="1801" t="s">
        <v>1153</v>
      </c>
      <c r="G155" s="2100" t="s">
        <v>1015</v>
      </c>
    </row>
    <row r="156" spans="1:7" x14ac:dyDescent="0.25">
      <c r="A156" s="1" t="s">
        <v>494</v>
      </c>
      <c r="B156" s="606" t="s">
        <v>715</v>
      </c>
      <c r="C156" s="905" t="s">
        <v>103</v>
      </c>
      <c r="D156" s="1204" t="s">
        <v>912</v>
      </c>
      <c r="E156" s="1503" t="s">
        <v>167</v>
      </c>
      <c r="F156" s="1802" t="s">
        <v>815</v>
      </c>
      <c r="G156" s="2101" t="s">
        <v>921</v>
      </c>
    </row>
    <row r="157" spans="1:7" x14ac:dyDescent="0.25">
      <c r="A157" s="1" t="s">
        <v>495</v>
      </c>
      <c r="B157" s="607" t="s">
        <v>694</v>
      </c>
      <c r="C157" s="906" t="s">
        <v>655</v>
      </c>
      <c r="D157" s="1205" t="s">
        <v>629</v>
      </c>
      <c r="E157" s="1504" t="s">
        <v>800</v>
      </c>
      <c r="F157" s="1803" t="s">
        <v>1152</v>
      </c>
      <c r="G157" s="2102" t="s">
        <v>1258</v>
      </c>
    </row>
    <row r="158" spans="1:7" ht="45" x14ac:dyDescent="0.25">
      <c r="A158" s="1" t="s">
        <v>213</v>
      </c>
      <c r="B158" s="608" t="s">
        <v>9</v>
      </c>
      <c r="C158" s="907" t="s">
        <v>88</v>
      </c>
      <c r="D158" s="1206" t="s">
        <v>150</v>
      </c>
      <c r="E158" s="1505" t="s">
        <v>9</v>
      </c>
      <c r="F158" s="1804" t="s">
        <v>88</v>
      </c>
      <c r="G158" s="2103" t="s">
        <v>150</v>
      </c>
    </row>
    <row r="159" spans="1:7" x14ac:dyDescent="0.25">
      <c r="A159" s="1" t="s">
        <v>214</v>
      </c>
      <c r="B159" s="609" t="s">
        <v>3</v>
      </c>
      <c r="C159" s="908" t="s">
        <v>3</v>
      </c>
      <c r="D159" s="1207" t="s">
        <v>3</v>
      </c>
      <c r="E159" s="1506" t="s">
        <v>3</v>
      </c>
      <c r="F159" s="1805" t="s">
        <v>3</v>
      </c>
      <c r="G159" s="2104" t="s">
        <v>3</v>
      </c>
    </row>
    <row r="160" spans="1:7" x14ac:dyDescent="0.25">
      <c r="A160" s="1" t="s">
        <v>215</v>
      </c>
      <c r="B160" s="610" t="s">
        <v>666</v>
      </c>
      <c r="C160" s="909" t="s">
        <v>666</v>
      </c>
      <c r="D160" s="1208" t="s">
        <v>666</v>
      </c>
      <c r="E160" s="1507" t="s">
        <v>973</v>
      </c>
      <c r="F160" s="1806" t="s">
        <v>973</v>
      </c>
      <c r="G160" s="2105" t="s">
        <v>973</v>
      </c>
    </row>
    <row r="161" spans="1:7" x14ac:dyDescent="0.25">
      <c r="A161" s="1" t="s">
        <v>496</v>
      </c>
      <c r="B161" s="611" t="s">
        <v>106</v>
      </c>
      <c r="C161" s="910" t="s">
        <v>839</v>
      </c>
      <c r="D161" s="1209" t="s">
        <v>933</v>
      </c>
      <c r="E161" s="1508" t="s">
        <v>106</v>
      </c>
      <c r="F161" s="1807" t="s">
        <v>1154</v>
      </c>
      <c r="G161" s="2106" t="s">
        <v>1105</v>
      </c>
    </row>
    <row r="162" spans="1:7" x14ac:dyDescent="0.25">
      <c r="A162" s="1" t="s">
        <v>497</v>
      </c>
      <c r="B162" s="612" t="s">
        <v>661</v>
      </c>
      <c r="C162" s="911" t="s">
        <v>686</v>
      </c>
      <c r="D162" s="1210" t="s">
        <v>608</v>
      </c>
      <c r="E162" s="1509" t="s">
        <v>673</v>
      </c>
      <c r="F162" s="1808" t="s">
        <v>1155</v>
      </c>
      <c r="G162" s="2107" t="s">
        <v>694</v>
      </c>
    </row>
    <row r="163" spans="1:7" x14ac:dyDescent="0.25">
      <c r="A163" s="1" t="s">
        <v>498</v>
      </c>
      <c r="B163" s="613" t="s">
        <v>162</v>
      </c>
      <c r="C163" s="912" t="s">
        <v>840</v>
      </c>
      <c r="D163" s="1211" t="s">
        <v>934</v>
      </c>
      <c r="E163" s="1510" t="s">
        <v>167</v>
      </c>
      <c r="F163" s="1809" t="s">
        <v>838</v>
      </c>
      <c r="G163" s="2108" t="s">
        <v>702</v>
      </c>
    </row>
    <row r="164" spans="1:7" x14ac:dyDescent="0.25">
      <c r="A164" s="1" t="s">
        <v>499</v>
      </c>
      <c r="B164" s="614" t="s">
        <v>635</v>
      </c>
      <c r="C164" s="913" t="s">
        <v>695</v>
      </c>
      <c r="D164" s="1212" t="s">
        <v>659</v>
      </c>
      <c r="E164" s="1511" t="s">
        <v>649</v>
      </c>
      <c r="F164" s="1810" t="s">
        <v>1156</v>
      </c>
      <c r="G164" s="2109" t="s">
        <v>669</v>
      </c>
    </row>
    <row r="165" spans="1:7" x14ac:dyDescent="0.25">
      <c r="A165" s="1" t="s">
        <v>500</v>
      </c>
      <c r="B165" s="615" t="s">
        <v>716</v>
      </c>
      <c r="C165" s="914" t="s">
        <v>810</v>
      </c>
      <c r="D165" s="1213" t="s">
        <v>707</v>
      </c>
      <c r="E165" s="1512" t="s">
        <v>1040</v>
      </c>
      <c r="F165" s="1811" t="s">
        <v>1157</v>
      </c>
      <c r="G165" s="2110" t="s">
        <v>626</v>
      </c>
    </row>
    <row r="166" spans="1:7" x14ac:dyDescent="0.25">
      <c r="A166" s="1" t="s">
        <v>501</v>
      </c>
      <c r="B166" s="616" t="s">
        <v>686</v>
      </c>
      <c r="C166" s="915" t="s">
        <v>771</v>
      </c>
      <c r="D166" s="1214" t="s">
        <v>635</v>
      </c>
      <c r="E166" s="1513" t="s">
        <v>1041</v>
      </c>
      <c r="F166" s="1812" t="s">
        <v>977</v>
      </c>
      <c r="G166" s="2111" t="s">
        <v>1259</v>
      </c>
    </row>
    <row r="167" spans="1:7" x14ac:dyDescent="0.25">
      <c r="A167" s="1" t="s">
        <v>502</v>
      </c>
      <c r="B167" s="617" t="s">
        <v>717</v>
      </c>
      <c r="C167" s="916" t="s">
        <v>841</v>
      </c>
      <c r="D167" s="1215" t="s">
        <v>935</v>
      </c>
      <c r="E167" s="1514" t="s">
        <v>28</v>
      </c>
      <c r="F167" s="1813" t="s">
        <v>1158</v>
      </c>
      <c r="G167" s="2112" t="s">
        <v>696</v>
      </c>
    </row>
    <row r="168" spans="1:7" x14ac:dyDescent="0.25">
      <c r="A168" s="1" t="s">
        <v>503</v>
      </c>
      <c r="B168" s="618" t="s">
        <v>678</v>
      </c>
      <c r="C168" s="917" t="s">
        <v>629</v>
      </c>
      <c r="D168" s="1216" t="s">
        <v>779</v>
      </c>
      <c r="E168" s="1515" t="s">
        <v>991</v>
      </c>
      <c r="F168" s="1814" t="s">
        <v>1159</v>
      </c>
      <c r="G168" s="2113" t="s">
        <v>1260</v>
      </c>
    </row>
    <row r="169" spans="1:7" x14ac:dyDescent="0.25">
      <c r="A169" s="1" t="s">
        <v>504</v>
      </c>
      <c r="B169" s="619" t="s">
        <v>718</v>
      </c>
      <c r="C169" s="918" t="s">
        <v>842</v>
      </c>
      <c r="D169" s="1217" t="s">
        <v>707</v>
      </c>
      <c r="E169" s="1516" t="s">
        <v>718</v>
      </c>
      <c r="F169" s="1815" t="s">
        <v>1160</v>
      </c>
      <c r="G169" s="2114" t="s">
        <v>830</v>
      </c>
    </row>
    <row r="170" spans="1:7" x14ac:dyDescent="0.25">
      <c r="A170" s="1" t="s">
        <v>505</v>
      </c>
      <c r="B170" s="620" t="s">
        <v>694</v>
      </c>
      <c r="C170" s="919" t="s">
        <v>749</v>
      </c>
      <c r="D170" s="1218" t="s">
        <v>692</v>
      </c>
      <c r="E170" s="1517" t="s">
        <v>937</v>
      </c>
      <c r="F170" s="1816" t="s">
        <v>1161</v>
      </c>
      <c r="G170" s="2115" t="s">
        <v>1261</v>
      </c>
    </row>
    <row r="171" spans="1:7" ht="45" x14ac:dyDescent="0.25">
      <c r="A171" s="1" t="s">
        <v>213</v>
      </c>
      <c r="B171" s="621" t="s">
        <v>9</v>
      </c>
      <c r="C171" s="920" t="s">
        <v>88</v>
      </c>
      <c r="D171" s="1219" t="s">
        <v>150</v>
      </c>
      <c r="E171" s="1518" t="s">
        <v>9</v>
      </c>
      <c r="F171" s="1817" t="s">
        <v>88</v>
      </c>
      <c r="G171" s="2116" t="s">
        <v>150</v>
      </c>
    </row>
    <row r="172" spans="1:7" x14ac:dyDescent="0.25">
      <c r="A172" s="1" t="s">
        <v>214</v>
      </c>
      <c r="B172" s="622" t="s">
        <v>3</v>
      </c>
      <c r="C172" s="921" t="s">
        <v>3</v>
      </c>
      <c r="D172" s="1220" t="s">
        <v>3</v>
      </c>
      <c r="E172" s="1519" t="s">
        <v>3</v>
      </c>
      <c r="F172" s="1818" t="s">
        <v>3</v>
      </c>
      <c r="G172" s="2117" t="s">
        <v>3</v>
      </c>
    </row>
    <row r="173" spans="1:7" x14ac:dyDescent="0.25">
      <c r="A173" s="1" t="s">
        <v>215</v>
      </c>
      <c r="B173" s="623" t="s">
        <v>625</v>
      </c>
      <c r="C173" s="922" t="s">
        <v>625</v>
      </c>
      <c r="D173" s="1221" t="s">
        <v>625</v>
      </c>
      <c r="E173" s="1520" t="s">
        <v>981</v>
      </c>
      <c r="F173" s="1819" t="s">
        <v>981</v>
      </c>
      <c r="G173" s="2118" t="s">
        <v>981</v>
      </c>
    </row>
    <row r="174" spans="1:7" x14ac:dyDescent="0.25">
      <c r="A174" s="1" t="s">
        <v>506</v>
      </c>
      <c r="B174" s="624" t="s">
        <v>719</v>
      </c>
      <c r="C174" s="923" t="s">
        <v>843</v>
      </c>
      <c r="D174" s="1222" t="s">
        <v>179</v>
      </c>
      <c r="E174" s="1521" t="s">
        <v>1042</v>
      </c>
      <c r="F174" s="1820" t="s">
        <v>1056</v>
      </c>
      <c r="G174" s="2119" t="s">
        <v>187</v>
      </c>
    </row>
    <row r="175" spans="1:7" x14ac:dyDescent="0.25">
      <c r="A175" s="1" t="s">
        <v>507</v>
      </c>
      <c r="B175" s="625" t="s">
        <v>720</v>
      </c>
      <c r="C175" s="924" t="s">
        <v>844</v>
      </c>
      <c r="D175" s="1223" t="s">
        <v>757</v>
      </c>
      <c r="E175" s="1522" t="s">
        <v>610</v>
      </c>
      <c r="F175" s="1821" t="s">
        <v>955</v>
      </c>
      <c r="G175" s="2120" t="s">
        <v>1055</v>
      </c>
    </row>
    <row r="176" spans="1:7" x14ac:dyDescent="0.25">
      <c r="A176" s="1" t="s">
        <v>508</v>
      </c>
      <c r="B176" s="626" t="s">
        <v>721</v>
      </c>
      <c r="C176" s="925" t="s">
        <v>845</v>
      </c>
      <c r="D176" s="1224" t="s">
        <v>936</v>
      </c>
      <c r="E176" s="1523" t="s">
        <v>1043</v>
      </c>
      <c r="F176" s="1822" t="s">
        <v>1162</v>
      </c>
      <c r="G176" s="2121" t="s">
        <v>916</v>
      </c>
    </row>
    <row r="177" spans="1:7" x14ac:dyDescent="0.25">
      <c r="A177" s="1" t="s">
        <v>509</v>
      </c>
      <c r="B177" s="627" t="s">
        <v>684</v>
      </c>
      <c r="C177" s="926" t="s">
        <v>846</v>
      </c>
      <c r="D177" s="1225" t="s">
        <v>937</v>
      </c>
      <c r="E177" s="1524" t="s">
        <v>1018</v>
      </c>
      <c r="F177" s="1823" t="s">
        <v>1163</v>
      </c>
      <c r="G177" s="2122" t="s">
        <v>980</v>
      </c>
    </row>
    <row r="178" spans="1:7" x14ac:dyDescent="0.25">
      <c r="A178" s="1" t="s">
        <v>510</v>
      </c>
      <c r="B178" s="628" t="s">
        <v>722</v>
      </c>
      <c r="C178" s="927" t="s">
        <v>28</v>
      </c>
      <c r="D178" s="1226" t="s">
        <v>894</v>
      </c>
      <c r="E178" s="1525" t="s">
        <v>1044</v>
      </c>
      <c r="F178" s="1824" t="s">
        <v>1164</v>
      </c>
      <c r="G178" s="2123" t="s">
        <v>1262</v>
      </c>
    </row>
    <row r="179" spans="1:7" x14ac:dyDescent="0.25">
      <c r="A179" s="1" t="s">
        <v>511</v>
      </c>
      <c r="B179" s="629" t="s">
        <v>723</v>
      </c>
      <c r="C179" s="928" t="s">
        <v>720</v>
      </c>
      <c r="D179" s="1227" t="s">
        <v>938</v>
      </c>
      <c r="E179" s="1526" t="s">
        <v>971</v>
      </c>
      <c r="F179" s="1825" t="s">
        <v>610</v>
      </c>
      <c r="G179" s="2124" t="s">
        <v>768</v>
      </c>
    </row>
    <row r="180" spans="1:7" x14ac:dyDescent="0.25">
      <c r="A180" s="1" t="s">
        <v>512</v>
      </c>
      <c r="B180" s="630" t="s">
        <v>724</v>
      </c>
      <c r="C180" s="929" t="s">
        <v>847</v>
      </c>
      <c r="D180" s="1228" t="s">
        <v>939</v>
      </c>
      <c r="E180" s="1527" t="s">
        <v>1045</v>
      </c>
      <c r="F180" s="1826" t="s">
        <v>1165</v>
      </c>
      <c r="G180" s="2125" t="s">
        <v>889</v>
      </c>
    </row>
    <row r="181" spans="1:7" x14ac:dyDescent="0.25">
      <c r="A181" s="1" t="s">
        <v>513</v>
      </c>
      <c r="B181" s="631" t="s">
        <v>725</v>
      </c>
      <c r="C181" s="930" t="s">
        <v>829</v>
      </c>
      <c r="D181" s="1229" t="s">
        <v>940</v>
      </c>
      <c r="E181" s="1528" t="s">
        <v>954</v>
      </c>
      <c r="F181" s="1827" t="s">
        <v>673</v>
      </c>
      <c r="G181" s="2126" t="s">
        <v>967</v>
      </c>
    </row>
    <row r="182" spans="1:7" x14ac:dyDescent="0.25">
      <c r="A182" s="1" t="s">
        <v>514</v>
      </c>
      <c r="B182" s="632" t="s">
        <v>726</v>
      </c>
      <c r="C182" s="931" t="s">
        <v>848</v>
      </c>
      <c r="D182" s="1230" t="s">
        <v>941</v>
      </c>
      <c r="E182" s="1529" t="s">
        <v>1046</v>
      </c>
      <c r="F182" s="1828" t="s">
        <v>1166</v>
      </c>
      <c r="G182" s="2127" t="s">
        <v>1263</v>
      </c>
    </row>
    <row r="183" spans="1:7" x14ac:dyDescent="0.25">
      <c r="A183" s="1" t="s">
        <v>515</v>
      </c>
      <c r="B183" s="633" t="s">
        <v>727</v>
      </c>
      <c r="C183" s="932" t="s">
        <v>775</v>
      </c>
      <c r="D183" s="1231" t="s">
        <v>659</v>
      </c>
      <c r="E183" s="1530" t="s">
        <v>736</v>
      </c>
      <c r="F183" s="1829" t="s">
        <v>1069</v>
      </c>
      <c r="G183" s="2128" t="s">
        <v>617</v>
      </c>
    </row>
    <row r="184" spans="1:7" ht="45" x14ac:dyDescent="0.25">
      <c r="A184" s="1" t="s">
        <v>213</v>
      </c>
      <c r="B184" s="634" t="s">
        <v>9</v>
      </c>
      <c r="C184" s="933" t="s">
        <v>88</v>
      </c>
      <c r="D184" s="1232" t="s">
        <v>150</v>
      </c>
      <c r="E184" s="1531" t="s">
        <v>9</v>
      </c>
      <c r="F184" s="1830" t="s">
        <v>88</v>
      </c>
      <c r="G184" s="2129" t="s">
        <v>150</v>
      </c>
    </row>
    <row r="185" spans="1:7" x14ac:dyDescent="0.25">
      <c r="A185" s="1" t="s">
        <v>214</v>
      </c>
      <c r="B185" s="635" t="s">
        <v>3</v>
      </c>
      <c r="C185" s="934" t="s">
        <v>3</v>
      </c>
      <c r="D185" s="1233" t="s">
        <v>3</v>
      </c>
      <c r="E185" s="1532" t="s">
        <v>3</v>
      </c>
      <c r="F185" s="1831" t="s">
        <v>3</v>
      </c>
      <c r="G185" s="2130" t="s">
        <v>3</v>
      </c>
    </row>
    <row r="186" spans="1:7" x14ac:dyDescent="0.25">
      <c r="A186" s="1" t="s">
        <v>215</v>
      </c>
      <c r="B186" s="636" t="s">
        <v>625</v>
      </c>
      <c r="C186" s="935" t="s">
        <v>625</v>
      </c>
      <c r="D186" s="1234" t="s">
        <v>625</v>
      </c>
      <c r="E186" s="1533" t="s">
        <v>1031</v>
      </c>
      <c r="F186" s="1832" t="s">
        <v>1031</v>
      </c>
      <c r="G186" s="2131" t="s">
        <v>1031</v>
      </c>
    </row>
    <row r="187" spans="1:7" x14ac:dyDescent="0.25">
      <c r="A187" s="1" t="s">
        <v>516</v>
      </c>
      <c r="B187" s="637" t="s">
        <v>679</v>
      </c>
      <c r="C187" s="936" t="s">
        <v>849</v>
      </c>
      <c r="D187" s="1235" t="s">
        <v>667</v>
      </c>
      <c r="E187" s="1534" t="s">
        <v>915</v>
      </c>
      <c r="F187" s="1833" t="s">
        <v>620</v>
      </c>
      <c r="G187" s="2132" t="s">
        <v>729</v>
      </c>
    </row>
    <row r="188" spans="1:7" x14ac:dyDescent="0.25">
      <c r="A188" s="1" t="s">
        <v>517</v>
      </c>
      <c r="B188" s="638" t="s">
        <v>728</v>
      </c>
      <c r="C188" s="937" t="s">
        <v>673</v>
      </c>
      <c r="D188" s="1236" t="s">
        <v>678</v>
      </c>
      <c r="E188" s="1535" t="s">
        <v>1047</v>
      </c>
      <c r="F188" s="1834" t="s">
        <v>1167</v>
      </c>
      <c r="G188" s="2133" t="s">
        <v>893</v>
      </c>
    </row>
    <row r="189" spans="1:7" x14ac:dyDescent="0.25">
      <c r="A189" s="1" t="s">
        <v>518</v>
      </c>
      <c r="B189" s="639" t="s">
        <v>719</v>
      </c>
      <c r="C189" s="938" t="s">
        <v>848</v>
      </c>
      <c r="D189" s="1237" t="s">
        <v>935</v>
      </c>
      <c r="E189" s="1536" t="s">
        <v>1048</v>
      </c>
      <c r="F189" s="1835" t="s">
        <v>1130</v>
      </c>
      <c r="G189" s="2134" t="s">
        <v>1264</v>
      </c>
    </row>
    <row r="190" spans="1:7" x14ac:dyDescent="0.25">
      <c r="A190" s="1" t="s">
        <v>519</v>
      </c>
      <c r="B190" s="640" t="s">
        <v>692</v>
      </c>
      <c r="C190" s="939" t="s">
        <v>619</v>
      </c>
      <c r="D190" s="1238" t="s">
        <v>629</v>
      </c>
      <c r="E190" s="1537" t="s">
        <v>1049</v>
      </c>
      <c r="F190" s="1836" t="s">
        <v>1168</v>
      </c>
      <c r="G190" s="2135" t="s">
        <v>1232</v>
      </c>
    </row>
    <row r="191" spans="1:7" x14ac:dyDescent="0.25">
      <c r="A191" s="1" t="s">
        <v>520</v>
      </c>
      <c r="B191" s="641" t="s">
        <v>729</v>
      </c>
      <c r="C191" s="940" t="s">
        <v>850</v>
      </c>
      <c r="D191" s="1239" t="s">
        <v>731</v>
      </c>
      <c r="E191" s="1538" t="s">
        <v>695</v>
      </c>
      <c r="F191" s="1837" t="s">
        <v>1169</v>
      </c>
      <c r="G191" s="2136" t="s">
        <v>1265</v>
      </c>
    </row>
    <row r="192" spans="1:7" x14ac:dyDescent="0.25">
      <c r="A192" s="1" t="s">
        <v>521</v>
      </c>
      <c r="B192" s="642" t="s">
        <v>730</v>
      </c>
      <c r="C192" s="941" t="s">
        <v>627</v>
      </c>
      <c r="D192" s="1240" t="s">
        <v>942</v>
      </c>
      <c r="E192" s="1539" t="s">
        <v>1050</v>
      </c>
      <c r="F192" s="1838" t="s">
        <v>1170</v>
      </c>
      <c r="G192" s="2137" t="s">
        <v>977</v>
      </c>
    </row>
    <row r="193" spans="1:7" x14ac:dyDescent="0.25">
      <c r="A193" s="1" t="s">
        <v>522</v>
      </c>
      <c r="B193" s="643" t="s">
        <v>731</v>
      </c>
      <c r="C193" s="942" t="s">
        <v>59</v>
      </c>
      <c r="D193" s="1241" t="s">
        <v>943</v>
      </c>
      <c r="E193" s="1540" t="s">
        <v>1051</v>
      </c>
      <c r="F193" s="1839" t="s">
        <v>1171</v>
      </c>
      <c r="G193" s="2138" t="s">
        <v>724</v>
      </c>
    </row>
    <row r="194" spans="1:7" x14ac:dyDescent="0.25">
      <c r="A194" s="1" t="s">
        <v>523</v>
      </c>
      <c r="B194" s="644" t="s">
        <v>732</v>
      </c>
      <c r="C194" s="943" t="s">
        <v>779</v>
      </c>
      <c r="D194" s="1242" t="s">
        <v>764</v>
      </c>
      <c r="E194" s="1541" t="s">
        <v>1052</v>
      </c>
      <c r="F194" s="1840" t="s">
        <v>1089</v>
      </c>
      <c r="G194" s="2139" t="s">
        <v>1168</v>
      </c>
    </row>
    <row r="195" spans="1:7" x14ac:dyDescent="0.25">
      <c r="A195" s="1" t="s">
        <v>524</v>
      </c>
      <c r="B195" s="645" t="s">
        <v>733</v>
      </c>
      <c r="C195" s="944" t="s">
        <v>696</v>
      </c>
      <c r="D195" s="1243" t="s">
        <v>886</v>
      </c>
      <c r="E195" s="1542" t="s">
        <v>1053</v>
      </c>
      <c r="F195" s="1841" t="s">
        <v>883</v>
      </c>
      <c r="G195" s="2140" t="s">
        <v>619</v>
      </c>
    </row>
    <row r="196" spans="1:7" x14ac:dyDescent="0.25">
      <c r="A196" s="1" t="s">
        <v>525</v>
      </c>
      <c r="B196" s="646" t="s">
        <v>734</v>
      </c>
      <c r="C196" s="945" t="s">
        <v>617</v>
      </c>
      <c r="D196" s="1244" t="s">
        <v>944</v>
      </c>
      <c r="E196" s="1543" t="s">
        <v>818</v>
      </c>
      <c r="F196" s="1842" t="s">
        <v>1020</v>
      </c>
      <c r="G196" s="2141" t="s">
        <v>1244</v>
      </c>
    </row>
    <row r="197" spans="1:7" ht="45" x14ac:dyDescent="0.25">
      <c r="A197" s="1" t="s">
        <v>213</v>
      </c>
      <c r="B197" s="647" t="s">
        <v>9</v>
      </c>
      <c r="C197" s="946" t="s">
        <v>88</v>
      </c>
      <c r="D197" s="1245" t="s">
        <v>150</v>
      </c>
      <c r="E197" s="1544" t="s">
        <v>9</v>
      </c>
      <c r="F197" s="1843" t="s">
        <v>88</v>
      </c>
      <c r="G197" s="2142" t="s">
        <v>150</v>
      </c>
    </row>
    <row r="198" spans="1:7" x14ac:dyDescent="0.25">
      <c r="A198" s="1" t="s">
        <v>214</v>
      </c>
      <c r="B198" s="648" t="s">
        <v>3</v>
      </c>
      <c r="C198" s="947" t="s">
        <v>3</v>
      </c>
      <c r="D198" s="1246" t="s">
        <v>3</v>
      </c>
      <c r="E198" s="1545" t="s">
        <v>3</v>
      </c>
      <c r="F198" s="1844" t="s">
        <v>3</v>
      </c>
      <c r="G198" s="2143" t="s">
        <v>3</v>
      </c>
    </row>
    <row r="199" spans="1:7" x14ac:dyDescent="0.25">
      <c r="A199" s="1" t="s">
        <v>215</v>
      </c>
      <c r="B199" s="649" t="s">
        <v>625</v>
      </c>
      <c r="C199" s="948" t="s">
        <v>625</v>
      </c>
      <c r="D199" s="1247" t="s">
        <v>625</v>
      </c>
      <c r="E199" s="1546" t="s">
        <v>312</v>
      </c>
      <c r="F199" s="1845" t="s">
        <v>312</v>
      </c>
      <c r="G199" s="2144" t="s">
        <v>312</v>
      </c>
    </row>
    <row r="200" spans="1:7" x14ac:dyDescent="0.25">
      <c r="A200" s="1" t="s">
        <v>526</v>
      </c>
      <c r="B200" s="650" t="s">
        <v>735</v>
      </c>
      <c r="C200" s="949" t="s">
        <v>717</v>
      </c>
      <c r="D200" s="1248" t="s">
        <v>773</v>
      </c>
      <c r="E200" s="1547" t="s">
        <v>1054</v>
      </c>
      <c r="F200" s="1846" t="s">
        <v>853</v>
      </c>
      <c r="G200" s="2145" t="s">
        <v>1266</v>
      </c>
    </row>
    <row r="201" spans="1:7" x14ac:dyDescent="0.25">
      <c r="A201" s="1" t="s">
        <v>527</v>
      </c>
      <c r="B201" s="651" t="s">
        <v>736</v>
      </c>
      <c r="C201" s="950" t="s">
        <v>639</v>
      </c>
      <c r="D201" s="1249" t="s">
        <v>805</v>
      </c>
      <c r="E201" s="1548" t="s">
        <v>1055</v>
      </c>
      <c r="F201" s="1847" t="s">
        <v>645</v>
      </c>
      <c r="G201" s="2146" t="s">
        <v>1085</v>
      </c>
    </row>
    <row r="202" spans="1:7" x14ac:dyDescent="0.25">
      <c r="A202" s="1" t="s">
        <v>528</v>
      </c>
      <c r="B202" s="652" t="s">
        <v>737</v>
      </c>
      <c r="C202" s="951" t="s">
        <v>851</v>
      </c>
      <c r="D202" s="1250" t="s">
        <v>179</v>
      </c>
      <c r="E202" s="1549" t="s">
        <v>1056</v>
      </c>
      <c r="F202" s="1848" t="s">
        <v>1172</v>
      </c>
      <c r="G202" s="2147" t="s">
        <v>1267</v>
      </c>
    </row>
    <row r="203" spans="1:7" x14ac:dyDescent="0.25">
      <c r="A203" s="1" t="s">
        <v>529</v>
      </c>
      <c r="B203" s="653" t="s">
        <v>738</v>
      </c>
      <c r="C203" s="952" t="s">
        <v>782</v>
      </c>
      <c r="D203" s="1251" t="s">
        <v>901</v>
      </c>
      <c r="E203" s="1550" t="s">
        <v>1057</v>
      </c>
      <c r="F203" s="1849" t="s">
        <v>877</v>
      </c>
      <c r="G203" s="2148" t="s">
        <v>1268</v>
      </c>
    </row>
    <row r="204" spans="1:7" x14ac:dyDescent="0.25">
      <c r="A204" s="1" t="s">
        <v>530</v>
      </c>
      <c r="B204" s="654" t="s">
        <v>739</v>
      </c>
      <c r="C204" s="953" t="s">
        <v>831</v>
      </c>
      <c r="D204" s="1252" t="s">
        <v>112</v>
      </c>
      <c r="E204" s="1551" t="s">
        <v>1058</v>
      </c>
      <c r="F204" s="1850" t="s">
        <v>1173</v>
      </c>
      <c r="G204" s="2149" t="s">
        <v>1269</v>
      </c>
    </row>
    <row r="205" spans="1:7" x14ac:dyDescent="0.25">
      <c r="A205" s="1" t="s">
        <v>531</v>
      </c>
      <c r="B205" s="655" t="s">
        <v>740</v>
      </c>
      <c r="C205" s="954" t="s">
        <v>797</v>
      </c>
      <c r="D205" s="1253" t="s">
        <v>613</v>
      </c>
      <c r="E205" s="1552" t="s">
        <v>1059</v>
      </c>
      <c r="F205" s="1851" t="s">
        <v>1174</v>
      </c>
      <c r="G205" s="2150" t="s">
        <v>989</v>
      </c>
    </row>
    <row r="206" spans="1:7" x14ac:dyDescent="0.25">
      <c r="A206" s="1" t="s">
        <v>532</v>
      </c>
      <c r="B206" s="656" t="s">
        <v>741</v>
      </c>
      <c r="C206" s="955" t="s">
        <v>852</v>
      </c>
      <c r="D206" s="1254" t="s">
        <v>945</v>
      </c>
      <c r="E206" s="1553" t="s">
        <v>1060</v>
      </c>
      <c r="F206" s="1852" t="s">
        <v>1175</v>
      </c>
      <c r="G206" s="2151" t="s">
        <v>914</v>
      </c>
    </row>
    <row r="207" spans="1:7" x14ac:dyDescent="0.25">
      <c r="A207" s="1" t="s">
        <v>533</v>
      </c>
      <c r="B207" s="657" t="s">
        <v>690</v>
      </c>
      <c r="C207" s="956" t="s">
        <v>747</v>
      </c>
      <c r="D207" s="1255" t="s">
        <v>946</v>
      </c>
      <c r="E207" s="1554" t="s">
        <v>1061</v>
      </c>
      <c r="F207" s="1853" t="s">
        <v>971</v>
      </c>
      <c r="G207" s="2152" t="s">
        <v>1069</v>
      </c>
    </row>
    <row r="208" spans="1:7" x14ac:dyDescent="0.25">
      <c r="A208" s="1" t="s">
        <v>534</v>
      </c>
      <c r="B208" s="658" t="s">
        <v>742</v>
      </c>
      <c r="C208" s="957" t="s">
        <v>822</v>
      </c>
      <c r="D208" s="1256" t="s">
        <v>715</v>
      </c>
      <c r="E208" s="1555" t="s">
        <v>1062</v>
      </c>
      <c r="F208" s="1854" t="s">
        <v>820</v>
      </c>
      <c r="G208" s="2153" t="s">
        <v>1233</v>
      </c>
    </row>
    <row r="209" spans="1:7" x14ac:dyDescent="0.25">
      <c r="A209" s="1" t="s">
        <v>535</v>
      </c>
      <c r="B209" s="659" t="s">
        <v>635</v>
      </c>
      <c r="C209" s="958" t="s">
        <v>688</v>
      </c>
      <c r="D209" s="1257" t="s">
        <v>947</v>
      </c>
      <c r="E209" s="1556" t="s">
        <v>645</v>
      </c>
      <c r="F209" s="1855" t="s">
        <v>779</v>
      </c>
      <c r="G209" s="2154" t="s">
        <v>958</v>
      </c>
    </row>
    <row r="210" spans="1:7" ht="45" x14ac:dyDescent="0.25">
      <c r="A210" s="1" t="s">
        <v>213</v>
      </c>
      <c r="B210" s="660" t="s">
        <v>9</v>
      </c>
      <c r="C210" s="959" t="s">
        <v>88</v>
      </c>
      <c r="D210" s="1258" t="s">
        <v>150</v>
      </c>
      <c r="E210" s="1557" t="s">
        <v>9</v>
      </c>
      <c r="F210" s="1856" t="s">
        <v>88</v>
      </c>
      <c r="G210" s="2155" t="s">
        <v>150</v>
      </c>
    </row>
    <row r="211" spans="1:7" x14ac:dyDescent="0.25">
      <c r="A211" s="1" t="s">
        <v>214</v>
      </c>
      <c r="B211" s="661" t="s">
        <v>3</v>
      </c>
      <c r="C211" s="960" t="s">
        <v>3</v>
      </c>
      <c r="D211" s="1259" t="s">
        <v>3</v>
      </c>
      <c r="E211" s="1558" t="s">
        <v>3</v>
      </c>
      <c r="F211" s="1857" t="s">
        <v>3</v>
      </c>
      <c r="G211" s="2156" t="s">
        <v>3</v>
      </c>
    </row>
    <row r="212" spans="1:7" x14ac:dyDescent="0.25">
      <c r="A212" s="1" t="s">
        <v>215</v>
      </c>
      <c r="B212" s="662" t="s">
        <v>625</v>
      </c>
      <c r="C212" s="961" t="s">
        <v>625</v>
      </c>
      <c r="D212" s="1260" t="s">
        <v>625</v>
      </c>
      <c r="E212" s="1559" t="s">
        <v>973</v>
      </c>
      <c r="F212" s="1858" t="s">
        <v>973</v>
      </c>
      <c r="G212" s="2157" t="s">
        <v>973</v>
      </c>
    </row>
    <row r="213" spans="1:7" x14ac:dyDescent="0.25">
      <c r="A213" s="1" t="s">
        <v>536</v>
      </c>
      <c r="B213" s="663" t="s">
        <v>96</v>
      </c>
      <c r="C213" s="962" t="s">
        <v>853</v>
      </c>
      <c r="D213" s="1261" t="s">
        <v>164</v>
      </c>
      <c r="E213" s="1560" t="s">
        <v>130</v>
      </c>
      <c r="F213" s="1859" t="s">
        <v>834</v>
      </c>
      <c r="G213" s="2158" t="s">
        <v>1270</v>
      </c>
    </row>
    <row r="214" spans="1:7" x14ac:dyDescent="0.25">
      <c r="A214" s="1" t="s">
        <v>537</v>
      </c>
      <c r="B214" s="664" t="s">
        <v>694</v>
      </c>
      <c r="C214" s="963" t="s">
        <v>659</v>
      </c>
      <c r="D214" s="1262" t="s">
        <v>818</v>
      </c>
      <c r="E214" s="1561" t="s">
        <v>1063</v>
      </c>
      <c r="F214" s="1860" t="s">
        <v>1018</v>
      </c>
      <c r="G214" s="2159" t="s">
        <v>684</v>
      </c>
    </row>
    <row r="215" spans="1:7" x14ac:dyDescent="0.25">
      <c r="A215" s="1" t="s">
        <v>538</v>
      </c>
      <c r="B215" s="665" t="s">
        <v>743</v>
      </c>
      <c r="C215" s="964" t="s">
        <v>854</v>
      </c>
      <c r="D215" s="1263" t="s">
        <v>164</v>
      </c>
      <c r="E215" s="1562" t="s">
        <v>1064</v>
      </c>
      <c r="F215" s="1861" t="s">
        <v>1176</v>
      </c>
      <c r="G215" s="2160" t="s">
        <v>1271</v>
      </c>
    </row>
    <row r="216" spans="1:7" x14ac:dyDescent="0.25">
      <c r="A216" s="1" t="s">
        <v>539</v>
      </c>
      <c r="B216" s="666" t="s">
        <v>684</v>
      </c>
      <c r="C216" s="965" t="s">
        <v>855</v>
      </c>
      <c r="D216" s="1264" t="s">
        <v>629</v>
      </c>
      <c r="E216" s="1563" t="s">
        <v>1015</v>
      </c>
      <c r="F216" s="1862" t="s">
        <v>1177</v>
      </c>
      <c r="G216" s="2161" t="s">
        <v>1004</v>
      </c>
    </row>
    <row r="217" spans="1:7" x14ac:dyDescent="0.25">
      <c r="A217" s="1" t="s">
        <v>540</v>
      </c>
      <c r="B217" s="667" t="s">
        <v>744</v>
      </c>
      <c r="C217" s="966" t="s">
        <v>856</v>
      </c>
      <c r="D217" s="1265" t="s">
        <v>948</v>
      </c>
      <c r="E217" s="1564" t="s">
        <v>1065</v>
      </c>
      <c r="F217" s="1863" t="s">
        <v>1178</v>
      </c>
      <c r="G217" s="2162" t="s">
        <v>1272</v>
      </c>
    </row>
    <row r="218" spans="1:7" x14ac:dyDescent="0.25">
      <c r="A218" s="1" t="s">
        <v>541</v>
      </c>
      <c r="B218" s="668" t="s">
        <v>745</v>
      </c>
      <c r="C218" s="967" t="s">
        <v>645</v>
      </c>
      <c r="D218" s="1266" t="s">
        <v>655</v>
      </c>
      <c r="E218" s="1565" t="s">
        <v>1066</v>
      </c>
      <c r="F218" s="1864" t="s">
        <v>1050</v>
      </c>
      <c r="G218" s="2163" t="s">
        <v>1018</v>
      </c>
    </row>
    <row r="219" spans="1:7" x14ac:dyDescent="0.25">
      <c r="A219" s="1" t="s">
        <v>542</v>
      </c>
      <c r="B219" s="669" t="s">
        <v>746</v>
      </c>
      <c r="C219" s="968" t="s">
        <v>814</v>
      </c>
      <c r="D219" s="1267" t="s">
        <v>920</v>
      </c>
      <c r="E219" s="1566" t="s">
        <v>1067</v>
      </c>
      <c r="F219" s="1865" t="s">
        <v>1165</v>
      </c>
      <c r="G219" s="2164" t="s">
        <v>1273</v>
      </c>
    </row>
    <row r="220" spans="1:7" x14ac:dyDescent="0.25">
      <c r="A220" s="1" t="s">
        <v>543</v>
      </c>
      <c r="B220" s="670" t="s">
        <v>747</v>
      </c>
      <c r="C220" s="969" t="s">
        <v>686</v>
      </c>
      <c r="D220" s="1268" t="s">
        <v>757</v>
      </c>
      <c r="E220" s="1567" t="s">
        <v>1068</v>
      </c>
      <c r="F220" s="1866" t="s">
        <v>800</v>
      </c>
      <c r="G220" s="2165" t="s">
        <v>775</v>
      </c>
    </row>
    <row r="221" spans="1:7" x14ac:dyDescent="0.25">
      <c r="A221" s="1" t="s">
        <v>544</v>
      </c>
      <c r="B221" s="671" t="s">
        <v>746</v>
      </c>
      <c r="C221" s="970" t="s">
        <v>108</v>
      </c>
      <c r="D221" s="1269" t="s">
        <v>21</v>
      </c>
      <c r="E221" s="1568" t="s">
        <v>790</v>
      </c>
      <c r="F221" s="1867" t="s">
        <v>1179</v>
      </c>
      <c r="G221" s="2166" t="s">
        <v>1274</v>
      </c>
    </row>
    <row r="222" spans="1:7" x14ac:dyDescent="0.25">
      <c r="A222" s="1" t="s">
        <v>545</v>
      </c>
      <c r="B222" s="672" t="s">
        <v>747</v>
      </c>
      <c r="C222" s="971" t="s">
        <v>692</v>
      </c>
      <c r="D222" s="1270" t="s">
        <v>949</v>
      </c>
      <c r="E222" s="1569" t="s">
        <v>751</v>
      </c>
      <c r="F222" s="1868" t="s">
        <v>859</v>
      </c>
      <c r="G222" s="2167" t="s">
        <v>1275</v>
      </c>
    </row>
    <row r="223" spans="1:7" ht="45" x14ac:dyDescent="0.25">
      <c r="A223" s="1" t="s">
        <v>213</v>
      </c>
      <c r="B223" s="673" t="s">
        <v>9</v>
      </c>
      <c r="C223" s="972" t="s">
        <v>88</v>
      </c>
      <c r="D223" s="1271" t="s">
        <v>150</v>
      </c>
      <c r="E223" s="1570" t="s">
        <v>9</v>
      </c>
      <c r="F223" s="1869" t="s">
        <v>88</v>
      </c>
      <c r="G223" s="2168" t="s">
        <v>150</v>
      </c>
    </row>
    <row r="224" spans="1:7" x14ac:dyDescent="0.25">
      <c r="A224" s="1" t="s">
        <v>214</v>
      </c>
      <c r="B224" s="674" t="s">
        <v>3</v>
      </c>
      <c r="C224" s="973" t="s">
        <v>3</v>
      </c>
      <c r="D224" s="1272" t="s">
        <v>3</v>
      </c>
      <c r="E224" s="1571" t="s">
        <v>3</v>
      </c>
      <c r="F224" s="1870" t="s">
        <v>3</v>
      </c>
      <c r="G224" s="2169" t="s">
        <v>3</v>
      </c>
    </row>
    <row r="225" spans="1:7" x14ac:dyDescent="0.25">
      <c r="A225" s="1" t="s">
        <v>215</v>
      </c>
      <c r="B225" s="675" t="s">
        <v>674</v>
      </c>
      <c r="C225" s="974" t="s">
        <v>674</v>
      </c>
      <c r="D225" s="1273" t="s">
        <v>674</v>
      </c>
      <c r="E225" s="1572" t="s">
        <v>1031</v>
      </c>
      <c r="F225" s="1871" t="s">
        <v>1031</v>
      </c>
      <c r="G225" s="2170" t="s">
        <v>1031</v>
      </c>
    </row>
    <row r="226" spans="1:7" x14ac:dyDescent="0.25">
      <c r="A226" s="1" t="s">
        <v>546</v>
      </c>
      <c r="B226" s="676" t="s">
        <v>748</v>
      </c>
      <c r="C226" s="975" t="s">
        <v>687</v>
      </c>
      <c r="D226" s="1274" t="s">
        <v>912</v>
      </c>
      <c r="E226" s="1573" t="s">
        <v>831</v>
      </c>
      <c r="F226" s="1872" t="s">
        <v>5</v>
      </c>
      <c r="G226" s="2171" t="s">
        <v>189</v>
      </c>
    </row>
    <row r="227" spans="1:7" x14ac:dyDescent="0.25">
      <c r="A227" s="1" t="s">
        <v>547</v>
      </c>
      <c r="B227" s="677" t="s">
        <v>749</v>
      </c>
      <c r="C227" s="976" t="s">
        <v>727</v>
      </c>
      <c r="D227" s="1275" t="s">
        <v>659</v>
      </c>
      <c r="E227" s="1574" t="s">
        <v>1069</v>
      </c>
      <c r="F227" s="1873" t="s">
        <v>967</v>
      </c>
      <c r="G227" s="2172" t="s">
        <v>629</v>
      </c>
    </row>
    <row r="228" spans="1:7" x14ac:dyDescent="0.25">
      <c r="A228" s="1" t="s">
        <v>548</v>
      </c>
      <c r="B228" s="678" t="s">
        <v>750</v>
      </c>
      <c r="C228" s="977" t="s">
        <v>857</v>
      </c>
      <c r="D228" s="1276" t="s">
        <v>164</v>
      </c>
      <c r="E228" s="1575" t="s">
        <v>1070</v>
      </c>
      <c r="F228" s="1874" t="s">
        <v>1180</v>
      </c>
      <c r="G228" s="2173" t="s">
        <v>817</v>
      </c>
    </row>
    <row r="229" spans="1:7" x14ac:dyDescent="0.25">
      <c r="A229" s="1" t="s">
        <v>549</v>
      </c>
      <c r="B229" s="679" t="s">
        <v>751</v>
      </c>
      <c r="C229" s="978" t="s">
        <v>688</v>
      </c>
      <c r="D229" s="1277" t="s">
        <v>629</v>
      </c>
      <c r="E229" s="1576" t="s">
        <v>768</v>
      </c>
      <c r="F229" s="1875" t="s">
        <v>1181</v>
      </c>
      <c r="G229" s="2174" t="s">
        <v>1244</v>
      </c>
    </row>
    <row r="230" spans="1:7" x14ac:dyDescent="0.25">
      <c r="A230" s="1" t="s">
        <v>550</v>
      </c>
      <c r="B230" s="680" t="s">
        <v>752</v>
      </c>
      <c r="C230" s="979" t="s">
        <v>39</v>
      </c>
      <c r="D230" s="1278" t="s">
        <v>47</v>
      </c>
      <c r="E230" s="1577" t="s">
        <v>1071</v>
      </c>
      <c r="F230" s="1876" t="s">
        <v>1182</v>
      </c>
      <c r="G230" s="2175" t="s">
        <v>1276</v>
      </c>
    </row>
    <row r="231" spans="1:7" x14ac:dyDescent="0.25">
      <c r="A231" s="1" t="s">
        <v>551</v>
      </c>
      <c r="B231" s="681" t="s">
        <v>753</v>
      </c>
      <c r="C231" s="980" t="s">
        <v>694</v>
      </c>
      <c r="D231" s="1279" t="s">
        <v>950</v>
      </c>
      <c r="E231" s="1578" t="s">
        <v>639</v>
      </c>
      <c r="F231" s="1877" t="s">
        <v>954</v>
      </c>
      <c r="G231" s="2176" t="s">
        <v>649</v>
      </c>
    </row>
    <row r="232" spans="1:7" x14ac:dyDescent="0.25">
      <c r="A232" s="1" t="s">
        <v>552</v>
      </c>
      <c r="B232" s="682" t="s">
        <v>754</v>
      </c>
      <c r="C232" s="981" t="s">
        <v>858</v>
      </c>
      <c r="D232" s="1280" t="s">
        <v>669</v>
      </c>
      <c r="E232" s="1579" t="s">
        <v>1072</v>
      </c>
      <c r="F232" s="1878" t="s">
        <v>1183</v>
      </c>
      <c r="G232" s="2177" t="s">
        <v>751</v>
      </c>
    </row>
    <row r="233" spans="1:7" x14ac:dyDescent="0.25">
      <c r="A233" s="1" t="s">
        <v>553</v>
      </c>
      <c r="B233" s="683" t="s">
        <v>629</v>
      </c>
      <c r="C233" s="982" t="s">
        <v>859</v>
      </c>
      <c r="D233" s="1281" t="s">
        <v>951</v>
      </c>
      <c r="E233" s="1580" t="s">
        <v>1073</v>
      </c>
      <c r="F233" s="1879" t="s">
        <v>1184</v>
      </c>
      <c r="G233" s="2178" t="s">
        <v>1022</v>
      </c>
    </row>
    <row r="234" spans="1:7" x14ac:dyDescent="0.25">
      <c r="A234" s="1" t="s">
        <v>554</v>
      </c>
      <c r="B234" s="684" t="s">
        <v>755</v>
      </c>
      <c r="C234" s="983" t="s">
        <v>860</v>
      </c>
      <c r="D234" s="1282" t="s">
        <v>60</v>
      </c>
      <c r="E234" s="1581" t="s">
        <v>784</v>
      </c>
      <c r="F234" s="1880" t="s">
        <v>1185</v>
      </c>
      <c r="G234" s="2179" t="s">
        <v>883</v>
      </c>
    </row>
    <row r="235" spans="1:7" x14ac:dyDescent="0.25">
      <c r="A235" s="1" t="s">
        <v>555</v>
      </c>
      <c r="B235" s="685" t="s">
        <v>608</v>
      </c>
      <c r="C235" s="984" t="s">
        <v>678</v>
      </c>
      <c r="D235" s="1283" t="s">
        <v>684</v>
      </c>
      <c r="E235" s="1582" t="s">
        <v>1074</v>
      </c>
      <c r="F235" s="1881" t="s">
        <v>901</v>
      </c>
      <c r="G235" s="2180" t="s">
        <v>1003</v>
      </c>
    </row>
    <row r="236" spans="1:7" ht="45" x14ac:dyDescent="0.25">
      <c r="A236" s="1" t="s">
        <v>213</v>
      </c>
      <c r="B236" s="686" t="s">
        <v>9</v>
      </c>
      <c r="C236" s="985" t="s">
        <v>88</v>
      </c>
      <c r="D236" s="1284" t="s">
        <v>150</v>
      </c>
      <c r="E236" s="1583" t="s">
        <v>9</v>
      </c>
      <c r="F236" s="1882" t="s">
        <v>88</v>
      </c>
      <c r="G236" s="2181" t="s">
        <v>150</v>
      </c>
    </row>
    <row r="237" spans="1:7" x14ac:dyDescent="0.25">
      <c r="A237" s="1" t="s">
        <v>214</v>
      </c>
      <c r="B237" s="687" t="s">
        <v>3</v>
      </c>
      <c r="C237" s="986" t="s">
        <v>3</v>
      </c>
      <c r="D237" s="1285" t="s">
        <v>3</v>
      </c>
      <c r="E237" s="1584" t="s">
        <v>3</v>
      </c>
      <c r="F237" s="1883" t="s">
        <v>3</v>
      </c>
      <c r="G237" s="2182" t="s">
        <v>3</v>
      </c>
    </row>
    <row r="238" spans="1:7" x14ac:dyDescent="0.25">
      <c r="A238" s="1" t="s">
        <v>215</v>
      </c>
      <c r="B238" s="688" t="s">
        <v>89</v>
      </c>
      <c r="C238" s="987" t="s">
        <v>89</v>
      </c>
      <c r="D238" s="1286" t="s">
        <v>89</v>
      </c>
      <c r="E238" s="1585" t="s">
        <v>981</v>
      </c>
      <c r="F238" s="1884" t="s">
        <v>1186</v>
      </c>
      <c r="G238" s="2183" t="s">
        <v>1186</v>
      </c>
    </row>
    <row r="239" spans="1:7" x14ac:dyDescent="0.25">
      <c r="A239" s="1" t="s">
        <v>556</v>
      </c>
      <c r="B239" s="689" t="s">
        <v>756</v>
      </c>
      <c r="C239" s="988" t="s">
        <v>849</v>
      </c>
      <c r="D239" s="1287" t="s">
        <v>952</v>
      </c>
      <c r="E239" s="1586" t="s">
        <v>1075</v>
      </c>
      <c r="F239" s="1885" t="s">
        <v>1187</v>
      </c>
      <c r="G239" s="2184" t="s">
        <v>763</v>
      </c>
    </row>
    <row r="240" spans="1:7" x14ac:dyDescent="0.25">
      <c r="A240" s="1" t="s">
        <v>557</v>
      </c>
      <c r="B240" s="690" t="s">
        <v>757</v>
      </c>
      <c r="C240" s="989" t="s">
        <v>621</v>
      </c>
      <c r="D240" s="1288" t="s">
        <v>873</v>
      </c>
      <c r="E240" s="1587" t="s">
        <v>1076</v>
      </c>
      <c r="F240" s="1886" t="s">
        <v>1188</v>
      </c>
      <c r="G240" s="2185" t="s">
        <v>1188</v>
      </c>
    </row>
    <row r="241" spans="1:7" x14ac:dyDescent="0.25">
      <c r="A241" s="1" t="s">
        <v>558</v>
      </c>
      <c r="B241" s="691" t="s">
        <v>758</v>
      </c>
      <c r="C241" s="990" t="s">
        <v>861</v>
      </c>
      <c r="D241" s="1289" t="s">
        <v>626</v>
      </c>
      <c r="E241" s="1588" t="s">
        <v>662</v>
      </c>
      <c r="F241" s="1887" t="s">
        <v>1189</v>
      </c>
      <c r="G241" s="2186" t="s">
        <v>1277</v>
      </c>
    </row>
    <row r="242" spans="1:7" x14ac:dyDescent="0.25">
      <c r="A242" s="1" t="s">
        <v>559</v>
      </c>
      <c r="B242" s="692" t="s">
        <v>759</v>
      </c>
      <c r="C242" s="991" t="s">
        <v>862</v>
      </c>
      <c r="D242" s="1290" t="s">
        <v>692</v>
      </c>
      <c r="E242" s="1589" t="s">
        <v>1077</v>
      </c>
      <c r="F242" s="1888" t="s">
        <v>1188</v>
      </c>
      <c r="G242" s="2187" t="s">
        <v>1188</v>
      </c>
    </row>
    <row r="243" spans="1:7" x14ac:dyDescent="0.25">
      <c r="A243" s="1" t="s">
        <v>560</v>
      </c>
      <c r="B243" s="693" t="s">
        <v>32</v>
      </c>
      <c r="C243" s="992" t="s">
        <v>863</v>
      </c>
      <c r="D243" s="1291" t="s">
        <v>650</v>
      </c>
      <c r="E243" s="1590" t="s">
        <v>1078</v>
      </c>
      <c r="F243" s="1889" t="s">
        <v>1190</v>
      </c>
      <c r="G243" s="2188" t="s">
        <v>1278</v>
      </c>
    </row>
    <row r="244" spans="1:7" x14ac:dyDescent="0.25">
      <c r="A244" s="1" t="s">
        <v>561</v>
      </c>
      <c r="B244" s="694" t="s">
        <v>760</v>
      </c>
      <c r="C244" s="993" t="s">
        <v>864</v>
      </c>
      <c r="D244" s="1292" t="s">
        <v>649</v>
      </c>
      <c r="E244" s="1591" t="s">
        <v>961</v>
      </c>
      <c r="F244" s="1890" t="s">
        <v>1188</v>
      </c>
      <c r="G244" s="2189" t="s">
        <v>1188</v>
      </c>
    </row>
    <row r="245" spans="1:7" x14ac:dyDescent="0.25">
      <c r="A245" s="1" t="s">
        <v>562</v>
      </c>
      <c r="B245" s="695" t="s">
        <v>761</v>
      </c>
      <c r="C245" s="994" t="s">
        <v>865</v>
      </c>
      <c r="D245" s="1293" t="s">
        <v>953</v>
      </c>
      <c r="E245" s="1592" t="s">
        <v>845</v>
      </c>
      <c r="F245" s="1891" t="s">
        <v>1128</v>
      </c>
      <c r="G245" s="2190" t="s">
        <v>1264</v>
      </c>
    </row>
    <row r="246" spans="1:7" x14ac:dyDescent="0.25">
      <c r="A246" s="1" t="s">
        <v>563</v>
      </c>
      <c r="B246" s="696" t="s">
        <v>655</v>
      </c>
      <c r="C246" s="995" t="s">
        <v>686</v>
      </c>
      <c r="D246" s="1294" t="s">
        <v>655</v>
      </c>
      <c r="E246" s="1593" t="s">
        <v>807</v>
      </c>
      <c r="F246" s="1892" t="s">
        <v>1188</v>
      </c>
      <c r="G246" s="2191" t="s">
        <v>1188</v>
      </c>
    </row>
    <row r="247" spans="1:7" x14ac:dyDescent="0.25">
      <c r="A247" s="1" t="s">
        <v>564</v>
      </c>
      <c r="B247" s="697" t="s">
        <v>762</v>
      </c>
      <c r="C247" s="996" t="s">
        <v>866</v>
      </c>
      <c r="D247" s="1295" t="s">
        <v>696</v>
      </c>
      <c r="E247" s="1594" t="s">
        <v>1024</v>
      </c>
      <c r="F247" s="1893" t="s">
        <v>810</v>
      </c>
      <c r="G247" s="2192" t="s">
        <v>1279</v>
      </c>
    </row>
    <row r="248" spans="1:7" x14ac:dyDescent="0.25">
      <c r="A248" s="1" t="s">
        <v>565</v>
      </c>
      <c r="B248" s="698" t="s">
        <v>695</v>
      </c>
      <c r="C248" s="997" t="s">
        <v>771</v>
      </c>
      <c r="D248" s="1296" t="s">
        <v>629</v>
      </c>
      <c r="E248" s="1595" t="s">
        <v>1079</v>
      </c>
      <c r="F248" s="1894" t="s">
        <v>1188</v>
      </c>
      <c r="G248" s="2193" t="s">
        <v>1188</v>
      </c>
    </row>
    <row r="249" spans="1:7" ht="45" x14ac:dyDescent="0.25">
      <c r="A249" s="1" t="s">
        <v>213</v>
      </c>
      <c r="B249" s="699" t="s">
        <v>9</v>
      </c>
      <c r="C249" s="998" t="s">
        <v>88</v>
      </c>
      <c r="D249" s="1297" t="s">
        <v>150</v>
      </c>
      <c r="E249" s="1596" t="s">
        <v>9</v>
      </c>
      <c r="F249" s="1895" t="s">
        <v>88</v>
      </c>
      <c r="G249" s="2194" t="s">
        <v>150</v>
      </c>
    </row>
    <row r="250" spans="1:7" x14ac:dyDescent="0.25">
      <c r="A250" s="1" t="s">
        <v>214</v>
      </c>
      <c r="B250" s="700" t="s">
        <v>3</v>
      </c>
      <c r="C250" s="999" t="s">
        <v>3</v>
      </c>
      <c r="D250" s="1298" t="s">
        <v>3</v>
      </c>
      <c r="E250" s="1597" t="s">
        <v>3</v>
      </c>
      <c r="F250" s="1896" t="s">
        <v>3</v>
      </c>
      <c r="G250" s="2195" t="s">
        <v>3</v>
      </c>
    </row>
    <row r="251" spans="1:7" x14ac:dyDescent="0.25">
      <c r="A251" s="1" t="s">
        <v>215</v>
      </c>
      <c r="B251" s="701" t="s">
        <v>666</v>
      </c>
      <c r="C251" s="1000" t="s">
        <v>666</v>
      </c>
      <c r="D251" s="1299" t="s">
        <v>666</v>
      </c>
      <c r="E251" s="1598" t="s">
        <v>1080</v>
      </c>
      <c r="F251" s="1897" t="s">
        <v>1080</v>
      </c>
      <c r="G251" s="2196" t="s">
        <v>1080</v>
      </c>
    </row>
    <row r="252" spans="1:7" x14ac:dyDescent="0.25">
      <c r="A252" s="1" t="s">
        <v>566</v>
      </c>
      <c r="B252" s="702" t="s">
        <v>763</v>
      </c>
      <c r="C252" s="1001" t="s">
        <v>867</v>
      </c>
      <c r="D252" s="1300" t="s">
        <v>167</v>
      </c>
      <c r="E252" s="1599" t="s">
        <v>998</v>
      </c>
      <c r="F252" s="1898" t="s">
        <v>1191</v>
      </c>
      <c r="G252" s="2197" t="s">
        <v>934</v>
      </c>
    </row>
    <row r="253" spans="1:7" x14ac:dyDescent="0.25">
      <c r="A253" s="1" t="s">
        <v>567</v>
      </c>
      <c r="B253" s="703" t="s">
        <v>764</v>
      </c>
      <c r="C253" s="1002" t="s">
        <v>694</v>
      </c>
      <c r="D253" s="1301" t="s">
        <v>694</v>
      </c>
      <c r="E253" s="1600" t="s">
        <v>1081</v>
      </c>
      <c r="F253" s="1899" t="s">
        <v>1192</v>
      </c>
      <c r="G253" s="2198" t="s">
        <v>1150</v>
      </c>
    </row>
    <row r="254" spans="1:7" x14ac:dyDescent="0.25">
      <c r="A254" s="1" t="s">
        <v>568</v>
      </c>
      <c r="B254" s="704" t="s">
        <v>167</v>
      </c>
      <c r="C254" s="1003" t="s">
        <v>868</v>
      </c>
      <c r="D254" s="1302" t="s">
        <v>707</v>
      </c>
      <c r="E254" s="1601" t="s">
        <v>1082</v>
      </c>
      <c r="F254" s="1900" t="s">
        <v>1190</v>
      </c>
      <c r="G254" s="2199" t="s">
        <v>1280</v>
      </c>
    </row>
    <row r="255" spans="1:7" x14ac:dyDescent="0.25">
      <c r="A255" s="1" t="s">
        <v>569</v>
      </c>
      <c r="B255" s="705" t="s">
        <v>695</v>
      </c>
      <c r="C255" s="1004" t="s">
        <v>736</v>
      </c>
      <c r="D255" s="1303" t="s">
        <v>692</v>
      </c>
      <c r="E255" s="1602" t="s">
        <v>1083</v>
      </c>
      <c r="F255" s="1901" t="s">
        <v>858</v>
      </c>
      <c r="G255" s="2200" t="s">
        <v>699</v>
      </c>
    </row>
    <row r="256" spans="1:7" x14ac:dyDescent="0.25">
      <c r="A256" s="1" t="s">
        <v>570</v>
      </c>
      <c r="B256" s="706" t="s">
        <v>765</v>
      </c>
      <c r="C256" s="1005" t="s">
        <v>869</v>
      </c>
      <c r="D256" s="1304" t="s">
        <v>756</v>
      </c>
      <c r="E256" s="1603" t="s">
        <v>1084</v>
      </c>
      <c r="F256" s="1902" t="s">
        <v>1193</v>
      </c>
      <c r="G256" s="2201" t="s">
        <v>1221</v>
      </c>
    </row>
    <row r="257" spans="1:7" x14ac:dyDescent="0.25">
      <c r="A257" s="1" t="s">
        <v>571</v>
      </c>
      <c r="B257" s="707" t="s">
        <v>694</v>
      </c>
      <c r="C257" s="1006" t="s">
        <v>659</v>
      </c>
      <c r="D257" s="1305" t="s">
        <v>954</v>
      </c>
      <c r="E257" s="1604" t="s">
        <v>1085</v>
      </c>
      <c r="F257" s="1903" t="s">
        <v>775</v>
      </c>
      <c r="G257" s="2202" t="s">
        <v>619</v>
      </c>
    </row>
    <row r="258" spans="1:7" x14ac:dyDescent="0.25">
      <c r="A258" s="1" t="s">
        <v>572</v>
      </c>
      <c r="B258" s="708" t="s">
        <v>765</v>
      </c>
      <c r="C258" s="1007" t="s">
        <v>718</v>
      </c>
      <c r="D258" s="1306" t="s">
        <v>715</v>
      </c>
      <c r="E258" s="1605" t="s">
        <v>127</v>
      </c>
      <c r="F258" s="1904" t="s">
        <v>765</v>
      </c>
      <c r="G258" s="2203" t="s">
        <v>1235</v>
      </c>
    </row>
    <row r="259" spans="1:7" x14ac:dyDescent="0.25">
      <c r="A259" s="1" t="s">
        <v>573</v>
      </c>
      <c r="B259" s="709" t="s">
        <v>694</v>
      </c>
      <c r="C259" s="1008" t="s">
        <v>608</v>
      </c>
      <c r="D259" s="1307" t="s">
        <v>710</v>
      </c>
      <c r="E259" s="1606" t="s">
        <v>1086</v>
      </c>
      <c r="F259" s="1905" t="s">
        <v>1194</v>
      </c>
      <c r="G259" s="2204" t="s">
        <v>805</v>
      </c>
    </row>
    <row r="260" spans="1:7" x14ac:dyDescent="0.25">
      <c r="A260" s="1" t="s">
        <v>574</v>
      </c>
      <c r="B260" s="710" t="s">
        <v>58</v>
      </c>
      <c r="C260" s="1009" t="s">
        <v>870</v>
      </c>
      <c r="D260" s="1308" t="s">
        <v>817</v>
      </c>
      <c r="E260" s="1607" t="s">
        <v>1087</v>
      </c>
      <c r="F260" s="1906" t="s">
        <v>1195</v>
      </c>
      <c r="G260" s="2205" t="s">
        <v>1281</v>
      </c>
    </row>
    <row r="261" spans="1:7" x14ac:dyDescent="0.25">
      <c r="A261" s="1" t="s">
        <v>575</v>
      </c>
      <c r="B261" s="711" t="s">
        <v>635</v>
      </c>
      <c r="C261" s="1010" t="s">
        <v>655</v>
      </c>
      <c r="D261" s="1309" t="s">
        <v>955</v>
      </c>
      <c r="E261" s="1608" t="s">
        <v>613</v>
      </c>
      <c r="F261" s="1907" t="s">
        <v>855</v>
      </c>
      <c r="G261" s="2206" t="s">
        <v>1159</v>
      </c>
    </row>
    <row r="262" spans="1:7" ht="45" x14ac:dyDescent="0.25">
      <c r="A262" s="1" t="s">
        <v>213</v>
      </c>
      <c r="B262" s="712" t="s">
        <v>9</v>
      </c>
      <c r="C262" s="1011" t="s">
        <v>88</v>
      </c>
      <c r="D262" s="1310" t="s">
        <v>150</v>
      </c>
      <c r="E262" s="1609" t="s">
        <v>9</v>
      </c>
      <c r="F262" s="1908" t="s">
        <v>88</v>
      </c>
      <c r="G262" s="2207" t="s">
        <v>150</v>
      </c>
    </row>
    <row r="263" spans="1:7" x14ac:dyDescent="0.25">
      <c r="A263" s="1" t="s">
        <v>214</v>
      </c>
      <c r="B263" s="713" t="s">
        <v>3</v>
      </c>
      <c r="C263" s="1012" t="s">
        <v>3</v>
      </c>
      <c r="D263" s="1311" t="s">
        <v>3</v>
      </c>
      <c r="E263" s="1610" t="s">
        <v>3</v>
      </c>
      <c r="F263" s="1909" t="s">
        <v>3</v>
      </c>
      <c r="G263" s="2208" t="s">
        <v>3</v>
      </c>
    </row>
    <row r="264" spans="1:7" x14ac:dyDescent="0.25">
      <c r="A264" s="1" t="s">
        <v>215</v>
      </c>
      <c r="B264" s="714" t="s">
        <v>674</v>
      </c>
      <c r="C264" s="1013" t="s">
        <v>674</v>
      </c>
      <c r="D264" s="1312" t="s">
        <v>674</v>
      </c>
      <c r="E264" s="1611" t="s">
        <v>1088</v>
      </c>
      <c r="F264" s="1910" t="s">
        <v>1088</v>
      </c>
      <c r="G264" s="2209" t="s">
        <v>1088</v>
      </c>
    </row>
    <row r="265" spans="1:7" x14ac:dyDescent="0.25">
      <c r="A265" s="1" t="s">
        <v>576</v>
      </c>
      <c r="B265" s="715" t="s">
        <v>35</v>
      </c>
      <c r="C265" s="1014" t="s">
        <v>774</v>
      </c>
      <c r="D265" s="1313" t="s">
        <v>956</v>
      </c>
      <c r="E265" s="1612" t="s">
        <v>845</v>
      </c>
      <c r="F265" s="1911" t="s">
        <v>1196</v>
      </c>
      <c r="G265" s="2210" t="s">
        <v>1070</v>
      </c>
    </row>
    <row r="266" spans="1:7" x14ac:dyDescent="0.25">
      <c r="A266" s="1" t="s">
        <v>577</v>
      </c>
      <c r="B266" s="716" t="s">
        <v>766</v>
      </c>
      <c r="C266" s="1015" t="s">
        <v>871</v>
      </c>
      <c r="D266" s="1314" t="s">
        <v>692</v>
      </c>
      <c r="E266" s="1613" t="s">
        <v>617</v>
      </c>
      <c r="F266" s="1912" t="s">
        <v>710</v>
      </c>
      <c r="G266" s="2211" t="s">
        <v>734</v>
      </c>
    </row>
    <row r="267" spans="1:7" x14ac:dyDescent="0.25">
      <c r="A267" s="1" t="s">
        <v>578</v>
      </c>
      <c r="B267" s="717" t="s">
        <v>87</v>
      </c>
      <c r="C267" s="1016" t="s">
        <v>872</v>
      </c>
      <c r="D267" s="1315" t="s">
        <v>696</v>
      </c>
      <c r="E267" s="1614" t="s">
        <v>990</v>
      </c>
      <c r="F267" s="1913" t="s">
        <v>1197</v>
      </c>
      <c r="G267" s="2212" t="s">
        <v>1282</v>
      </c>
    </row>
    <row r="268" spans="1:7" x14ac:dyDescent="0.25">
      <c r="A268" s="1" t="s">
        <v>579</v>
      </c>
      <c r="B268" s="718" t="s">
        <v>695</v>
      </c>
      <c r="C268" s="1017" t="s">
        <v>873</v>
      </c>
      <c r="D268" s="1316" t="s">
        <v>694</v>
      </c>
      <c r="E268" s="1615" t="s">
        <v>1089</v>
      </c>
      <c r="F268" s="1914" t="s">
        <v>686</v>
      </c>
      <c r="G268" s="2213" t="s">
        <v>629</v>
      </c>
    </row>
    <row r="269" spans="1:7" x14ac:dyDescent="0.25">
      <c r="A269" s="1" t="s">
        <v>580</v>
      </c>
      <c r="B269" s="719" t="s">
        <v>767</v>
      </c>
      <c r="C269" s="1018" t="s">
        <v>867</v>
      </c>
      <c r="D269" s="1317" t="s">
        <v>167</v>
      </c>
      <c r="E269" s="1616" t="s">
        <v>1090</v>
      </c>
      <c r="F269" s="1915" t="s">
        <v>1198</v>
      </c>
      <c r="G269" s="2214" t="s">
        <v>157</v>
      </c>
    </row>
    <row r="270" spans="1:7" x14ac:dyDescent="0.25">
      <c r="A270" s="1" t="s">
        <v>581</v>
      </c>
      <c r="B270" s="720" t="s">
        <v>768</v>
      </c>
      <c r="C270" s="1019" t="s">
        <v>771</v>
      </c>
      <c r="D270" s="1318" t="s">
        <v>694</v>
      </c>
      <c r="E270" s="1617" t="s">
        <v>1066</v>
      </c>
      <c r="F270" s="1916" t="s">
        <v>1122</v>
      </c>
      <c r="G270" s="2215" t="s">
        <v>1004</v>
      </c>
    </row>
    <row r="271" spans="1:7" x14ac:dyDescent="0.25">
      <c r="A271" s="1" t="s">
        <v>582</v>
      </c>
      <c r="B271" s="721" t="s">
        <v>769</v>
      </c>
      <c r="C271" s="1020" t="s">
        <v>867</v>
      </c>
      <c r="D271" s="1319" t="s">
        <v>836</v>
      </c>
      <c r="E271" s="1618" t="s">
        <v>1091</v>
      </c>
      <c r="F271" s="1917" t="s">
        <v>1199</v>
      </c>
      <c r="G271" s="2216" t="s">
        <v>839</v>
      </c>
    </row>
    <row r="272" spans="1:7" x14ac:dyDescent="0.25">
      <c r="A272" s="1" t="s">
        <v>583</v>
      </c>
      <c r="B272" s="722" t="s">
        <v>770</v>
      </c>
      <c r="C272" s="1021" t="s">
        <v>694</v>
      </c>
      <c r="D272" s="1320" t="s">
        <v>723</v>
      </c>
      <c r="E272" s="1619" t="s">
        <v>1092</v>
      </c>
      <c r="F272" s="1918" t="s">
        <v>844</v>
      </c>
      <c r="G272" s="2217" t="s">
        <v>909</v>
      </c>
    </row>
    <row r="273" spans="1:7" x14ac:dyDescent="0.25">
      <c r="A273" s="1" t="s">
        <v>584</v>
      </c>
      <c r="B273" s="723" t="s">
        <v>162</v>
      </c>
      <c r="C273" s="1022" t="s">
        <v>874</v>
      </c>
      <c r="D273" s="1321" t="s">
        <v>957</v>
      </c>
      <c r="E273" s="1620" t="s">
        <v>1093</v>
      </c>
      <c r="F273" s="1919" t="s">
        <v>1200</v>
      </c>
      <c r="G273" s="2218" t="s">
        <v>746</v>
      </c>
    </row>
    <row r="274" spans="1:7" x14ac:dyDescent="0.25">
      <c r="A274" s="1" t="s">
        <v>585</v>
      </c>
      <c r="B274" s="724" t="s">
        <v>771</v>
      </c>
      <c r="C274" s="1023" t="s">
        <v>829</v>
      </c>
      <c r="D274" s="1322" t="s">
        <v>958</v>
      </c>
      <c r="E274" s="1621" t="s">
        <v>1094</v>
      </c>
      <c r="F274" s="1920" t="s">
        <v>1201</v>
      </c>
      <c r="G274" s="2219" t="s">
        <v>1283</v>
      </c>
    </row>
    <row r="275" spans="1:7" ht="45" x14ac:dyDescent="0.25">
      <c r="A275" s="1" t="s">
        <v>213</v>
      </c>
      <c r="B275" s="725" t="s">
        <v>9</v>
      </c>
      <c r="C275" s="1024" t="s">
        <v>88</v>
      </c>
      <c r="D275" s="1323" t="s">
        <v>150</v>
      </c>
      <c r="E275" s="1622" t="s">
        <v>9</v>
      </c>
      <c r="F275" s="1921" t="s">
        <v>88</v>
      </c>
      <c r="G275" s="2220" t="s">
        <v>150</v>
      </c>
    </row>
    <row r="276" spans="1:7" x14ac:dyDescent="0.25">
      <c r="A276" s="1" t="s">
        <v>214</v>
      </c>
      <c r="B276" s="726" t="s">
        <v>3</v>
      </c>
      <c r="C276" s="1025" t="s">
        <v>3</v>
      </c>
      <c r="D276" s="1324" t="s">
        <v>3</v>
      </c>
      <c r="E276" s="1623" t="s">
        <v>3</v>
      </c>
      <c r="F276" s="1922" t="s">
        <v>3</v>
      </c>
      <c r="G276" s="2221" t="s">
        <v>3</v>
      </c>
    </row>
    <row r="277" spans="1:7" x14ac:dyDescent="0.25">
      <c r="A277" s="1" t="s">
        <v>215</v>
      </c>
      <c r="B277" s="727" t="s">
        <v>683</v>
      </c>
      <c r="C277" s="1026" t="s">
        <v>683</v>
      </c>
      <c r="D277" s="1325" t="s">
        <v>683</v>
      </c>
      <c r="E277" s="1624" t="s">
        <v>1080</v>
      </c>
      <c r="F277" s="1923" t="s">
        <v>1080</v>
      </c>
      <c r="G277" s="2222" t="s">
        <v>1080</v>
      </c>
    </row>
    <row r="278" spans="1:7" x14ac:dyDescent="0.25">
      <c r="A278" s="1" t="s">
        <v>586</v>
      </c>
      <c r="B278" s="728" t="s">
        <v>772</v>
      </c>
      <c r="C278" s="1027" t="s">
        <v>875</v>
      </c>
      <c r="D278" s="1326" t="s">
        <v>179</v>
      </c>
      <c r="E278" s="1625" t="s">
        <v>607</v>
      </c>
      <c r="F278" s="1924" t="s">
        <v>765</v>
      </c>
      <c r="G278" s="2223" t="s">
        <v>1284</v>
      </c>
    </row>
    <row r="279" spans="1:7" x14ac:dyDescent="0.25">
      <c r="A279" s="1" t="s">
        <v>587</v>
      </c>
      <c r="B279" s="729" t="s">
        <v>621</v>
      </c>
      <c r="C279" s="1028" t="s">
        <v>624</v>
      </c>
      <c r="D279" s="1327" t="s">
        <v>959</v>
      </c>
      <c r="E279" s="1626" t="s">
        <v>1095</v>
      </c>
      <c r="F279" s="1925" t="s">
        <v>751</v>
      </c>
      <c r="G279" s="2224" t="s">
        <v>1285</v>
      </c>
    </row>
    <row r="280" spans="1:7" x14ac:dyDescent="0.25">
      <c r="A280" s="1" t="s">
        <v>588</v>
      </c>
      <c r="B280" s="730" t="s">
        <v>773</v>
      </c>
      <c r="C280" s="1029" t="s">
        <v>876</v>
      </c>
      <c r="D280" s="1328" t="s">
        <v>960</v>
      </c>
      <c r="E280" s="1627" t="s">
        <v>1096</v>
      </c>
      <c r="F280" s="1926" t="s">
        <v>1202</v>
      </c>
      <c r="G280" s="2225" t="s">
        <v>1286</v>
      </c>
    </row>
    <row r="281" spans="1:7" x14ac:dyDescent="0.25">
      <c r="A281" s="1" t="s">
        <v>589</v>
      </c>
      <c r="B281" s="731" t="s">
        <v>635</v>
      </c>
      <c r="C281" s="1030" t="s">
        <v>627</v>
      </c>
      <c r="D281" s="1329" t="s">
        <v>692</v>
      </c>
      <c r="E281" s="1628" t="s">
        <v>661</v>
      </c>
      <c r="F281" s="1927" t="s">
        <v>1203</v>
      </c>
      <c r="G281" s="2226" t="s">
        <v>1287</v>
      </c>
    </row>
    <row r="282" spans="1:7" x14ac:dyDescent="0.25">
      <c r="A282" s="1" t="s">
        <v>590</v>
      </c>
      <c r="B282" s="732" t="s">
        <v>774</v>
      </c>
      <c r="C282" s="1031" t="s">
        <v>698</v>
      </c>
      <c r="D282" s="1330" t="s">
        <v>953</v>
      </c>
      <c r="E282" s="1629" t="s">
        <v>1097</v>
      </c>
      <c r="F282" s="1928" t="s">
        <v>1204</v>
      </c>
      <c r="G282" s="2227" t="s">
        <v>630</v>
      </c>
    </row>
    <row r="283" spans="1:7" x14ac:dyDescent="0.25">
      <c r="A283" s="1" t="s">
        <v>591</v>
      </c>
      <c r="B283" s="733" t="s">
        <v>775</v>
      </c>
      <c r="C283" s="1032" t="s">
        <v>877</v>
      </c>
      <c r="D283" s="1331" t="s">
        <v>710</v>
      </c>
      <c r="E283" s="1630" t="s">
        <v>1055</v>
      </c>
      <c r="F283" s="1929" t="s">
        <v>710</v>
      </c>
      <c r="G283" s="2228" t="s">
        <v>747</v>
      </c>
    </row>
    <row r="284" spans="1:7" x14ac:dyDescent="0.25">
      <c r="A284" s="1" t="s">
        <v>592</v>
      </c>
      <c r="B284" s="734" t="s">
        <v>776</v>
      </c>
      <c r="C284" s="1033" t="s">
        <v>817</v>
      </c>
      <c r="D284" s="1332" t="s">
        <v>961</v>
      </c>
      <c r="E284" s="1631" t="s">
        <v>994</v>
      </c>
      <c r="F284" s="1930" t="s">
        <v>800</v>
      </c>
      <c r="G284" s="2229" t="s">
        <v>688</v>
      </c>
    </row>
    <row r="285" spans="1:7" x14ac:dyDescent="0.25">
      <c r="A285" s="1" t="s">
        <v>593</v>
      </c>
      <c r="B285" s="735" t="s">
        <v>710</v>
      </c>
      <c r="C285" s="1034" t="s">
        <v>818</v>
      </c>
      <c r="D285" s="1333" t="s">
        <v>962</v>
      </c>
      <c r="E285" s="1632" t="s">
        <v>967</v>
      </c>
      <c r="F285" s="1931" t="s">
        <v>1205</v>
      </c>
      <c r="G285" s="2230" t="s">
        <v>1288</v>
      </c>
    </row>
    <row r="286" spans="1:7" x14ac:dyDescent="0.25">
      <c r="A286" s="1" t="s">
        <v>594</v>
      </c>
      <c r="B286" s="736" t="s">
        <v>777</v>
      </c>
      <c r="C286" s="1035" t="s">
        <v>878</v>
      </c>
      <c r="D286" s="1334" t="s">
        <v>716</v>
      </c>
      <c r="E286" s="1633" t="s">
        <v>1098</v>
      </c>
      <c r="F286" s="1932" t="s">
        <v>1206</v>
      </c>
      <c r="G286" s="2231" t="s">
        <v>1276</v>
      </c>
    </row>
    <row r="287" spans="1:7" x14ac:dyDescent="0.25">
      <c r="A287" s="1" t="s">
        <v>595</v>
      </c>
      <c r="B287" s="737" t="s">
        <v>775</v>
      </c>
      <c r="C287" s="1036" t="s">
        <v>879</v>
      </c>
      <c r="D287" s="1335" t="s">
        <v>673</v>
      </c>
      <c r="E287" s="1634" t="s">
        <v>639</v>
      </c>
      <c r="F287" s="1933" t="s">
        <v>1207</v>
      </c>
      <c r="G287" s="2232" t="s">
        <v>736</v>
      </c>
    </row>
    <row r="288" spans="1:7" ht="45" x14ac:dyDescent="0.25">
      <c r="A288" s="1" t="s">
        <v>213</v>
      </c>
      <c r="B288" s="738" t="s">
        <v>9</v>
      </c>
      <c r="C288" s="1037" t="s">
        <v>88</v>
      </c>
      <c r="D288" s="1336" t="s">
        <v>150</v>
      </c>
      <c r="E288" s="1635" t="s">
        <v>9</v>
      </c>
      <c r="F288" s="1934" t="s">
        <v>88</v>
      </c>
      <c r="G288" s="2233" t="s">
        <v>150</v>
      </c>
    </row>
    <row r="289" spans="1:7" x14ac:dyDescent="0.25">
      <c r="A289" s="1" t="s">
        <v>214</v>
      </c>
      <c r="B289" s="739" t="s">
        <v>3</v>
      </c>
      <c r="C289" s="1038" t="s">
        <v>3</v>
      </c>
      <c r="D289" s="1337" t="s">
        <v>3</v>
      </c>
      <c r="E289" s="1636" t="s">
        <v>3</v>
      </c>
      <c r="F289" s="1935" t="s">
        <v>3</v>
      </c>
      <c r="G289" s="2234" t="s">
        <v>3</v>
      </c>
    </row>
    <row r="290" spans="1:7" x14ac:dyDescent="0.25">
      <c r="A290" s="1" t="s">
        <v>215</v>
      </c>
      <c r="B290" s="740" t="s">
        <v>706</v>
      </c>
      <c r="C290" s="1039" t="s">
        <v>706</v>
      </c>
      <c r="D290" s="1338" t="s">
        <v>706</v>
      </c>
      <c r="E290" s="1637" t="s">
        <v>1088</v>
      </c>
      <c r="F290" s="1936" t="s">
        <v>1088</v>
      </c>
      <c r="G290" s="2235" t="s">
        <v>1088</v>
      </c>
    </row>
    <row r="291" spans="1:7" x14ac:dyDescent="0.25">
      <c r="A291" s="1" t="s">
        <v>596</v>
      </c>
      <c r="B291" s="741" t="s">
        <v>124</v>
      </c>
      <c r="C291" s="1040" t="s">
        <v>822</v>
      </c>
      <c r="D291" s="1339" t="s">
        <v>716</v>
      </c>
      <c r="E291" s="1638" t="s">
        <v>752</v>
      </c>
      <c r="F291" s="1937" t="s">
        <v>1208</v>
      </c>
      <c r="G291" s="2236" t="s">
        <v>167</v>
      </c>
    </row>
    <row r="292" spans="1:7" x14ac:dyDescent="0.25">
      <c r="A292" s="1" t="s">
        <v>597</v>
      </c>
      <c r="B292" s="742" t="s">
        <v>635</v>
      </c>
      <c r="C292" s="1041" t="s">
        <v>695</v>
      </c>
      <c r="D292" s="1340" t="s">
        <v>695</v>
      </c>
      <c r="E292" s="1639" t="s">
        <v>855</v>
      </c>
      <c r="F292" s="1938" t="s">
        <v>629</v>
      </c>
      <c r="G292" s="2237" t="s">
        <v>1289</v>
      </c>
    </row>
    <row r="293" spans="1:7" x14ac:dyDescent="0.25">
      <c r="A293" s="1" t="s">
        <v>598</v>
      </c>
      <c r="B293" s="743" t="s">
        <v>778</v>
      </c>
      <c r="C293" s="1042" t="s">
        <v>880</v>
      </c>
      <c r="D293" s="1341" t="s">
        <v>963</v>
      </c>
      <c r="E293" s="1640" t="s">
        <v>1099</v>
      </c>
      <c r="F293" s="1939" t="s">
        <v>1209</v>
      </c>
      <c r="G293" s="2238" t="s">
        <v>963</v>
      </c>
    </row>
    <row r="294" spans="1:7" x14ac:dyDescent="0.25">
      <c r="A294" s="1" t="s">
        <v>599</v>
      </c>
      <c r="B294" s="744" t="s">
        <v>779</v>
      </c>
      <c r="C294" s="1043" t="s">
        <v>710</v>
      </c>
      <c r="D294" s="1342" t="s">
        <v>964</v>
      </c>
      <c r="E294" s="1641" t="s">
        <v>967</v>
      </c>
      <c r="F294" s="1940" t="s">
        <v>1210</v>
      </c>
      <c r="G294" s="2239" t="s">
        <v>1234</v>
      </c>
    </row>
    <row r="295" spans="1:7" x14ac:dyDescent="0.25">
      <c r="A295" s="1" t="s">
        <v>600</v>
      </c>
      <c r="B295" s="745" t="s">
        <v>780</v>
      </c>
      <c r="C295" s="1044" t="s">
        <v>131</v>
      </c>
      <c r="D295" s="1343" t="s">
        <v>790</v>
      </c>
      <c r="E295" s="1642" t="s">
        <v>43</v>
      </c>
      <c r="F295" s="1941" t="s">
        <v>114</v>
      </c>
      <c r="G295" s="2240" t="s">
        <v>1248</v>
      </c>
    </row>
    <row r="296" spans="1:7" x14ac:dyDescent="0.25">
      <c r="A296" s="1" t="s">
        <v>601</v>
      </c>
      <c r="B296" s="746" t="s">
        <v>736</v>
      </c>
      <c r="C296" s="1045" t="s">
        <v>694</v>
      </c>
      <c r="D296" s="1344" t="s">
        <v>859</v>
      </c>
      <c r="E296" s="1643" t="s">
        <v>629</v>
      </c>
      <c r="F296" s="1942" t="s">
        <v>695</v>
      </c>
      <c r="G296" s="2241" t="s">
        <v>1018</v>
      </c>
    </row>
    <row r="297" spans="1:7" x14ac:dyDescent="0.25">
      <c r="A297" s="1" t="s">
        <v>602</v>
      </c>
      <c r="B297" s="747" t="s">
        <v>781</v>
      </c>
      <c r="C297" s="1046" t="s">
        <v>881</v>
      </c>
      <c r="D297" s="1345" t="s">
        <v>626</v>
      </c>
      <c r="E297" s="1644" t="s">
        <v>28</v>
      </c>
      <c r="F297" s="1943" t="s">
        <v>866</v>
      </c>
      <c r="G297" s="2242" t="s">
        <v>32</v>
      </c>
    </row>
    <row r="298" spans="1:7" x14ac:dyDescent="0.25">
      <c r="A298" s="1" t="s">
        <v>603</v>
      </c>
      <c r="B298" s="748" t="s">
        <v>782</v>
      </c>
      <c r="C298" s="1047" t="s">
        <v>751</v>
      </c>
      <c r="D298" s="1346" t="s">
        <v>608</v>
      </c>
      <c r="E298" s="1645" t="s">
        <v>692</v>
      </c>
      <c r="F298" s="1944" t="s">
        <v>1211</v>
      </c>
      <c r="G298" s="2243" t="s">
        <v>1124</v>
      </c>
    </row>
    <row r="299" spans="1:7" x14ac:dyDescent="0.25">
      <c r="A299" s="1" t="s">
        <v>604</v>
      </c>
      <c r="B299" s="749" t="s">
        <v>783</v>
      </c>
      <c r="C299" s="1048" t="s">
        <v>768</v>
      </c>
      <c r="D299" s="1347" t="s">
        <v>886</v>
      </c>
      <c r="E299" s="1646" t="s">
        <v>1100</v>
      </c>
      <c r="F299" s="1945" t="s">
        <v>629</v>
      </c>
      <c r="G299" s="2244" t="s">
        <v>1290</v>
      </c>
    </row>
    <row r="300" spans="1:7" x14ac:dyDescent="0.25">
      <c r="A300" s="1" t="s">
        <v>605</v>
      </c>
      <c r="B300" s="750" t="s">
        <v>629</v>
      </c>
      <c r="C300" s="1049" t="s">
        <v>882</v>
      </c>
      <c r="D300" s="1348" t="s">
        <v>965</v>
      </c>
      <c r="E300" s="1647" t="s">
        <v>1101</v>
      </c>
      <c r="F300" s="1946" t="s">
        <v>1022</v>
      </c>
      <c r="G300" s="2245" t="s">
        <v>1291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topLeftCell="A118" workbookViewId="0">
      <selection activeCell="B4" sqref="B4:G257"/>
    </sheetView>
  </sheetViews>
  <sheetFormatPr defaultRowHeight="15" x14ac:dyDescent="0.25"/>
  <cols>
    <col min="1" max="1" width="20.42578125" style="443" bestFit="1" customWidth="1"/>
  </cols>
  <sheetData>
    <row r="1" spans="1:7" x14ac:dyDescent="0.25">
      <c r="A1" s="442" t="s">
        <v>212</v>
      </c>
      <c r="B1" s="451" t="s">
        <v>0</v>
      </c>
      <c r="C1" s="451" t="s">
        <v>1</v>
      </c>
      <c r="D1" s="451" t="s">
        <v>2</v>
      </c>
      <c r="E1" s="451" t="s">
        <v>373</v>
      </c>
      <c r="F1" s="451" t="s">
        <v>374</v>
      </c>
      <c r="G1" s="451" t="s">
        <v>375</v>
      </c>
    </row>
    <row r="2" spans="1:7" ht="45" x14ac:dyDescent="0.25">
      <c r="A2" s="1" t="s">
        <v>213</v>
      </c>
      <c r="B2" s="2245" t="s">
        <v>9</v>
      </c>
      <c r="C2" s="2245" t="s">
        <v>88</v>
      </c>
      <c r="D2" s="2245" t="s">
        <v>150</v>
      </c>
      <c r="E2" s="2245" t="s">
        <v>9</v>
      </c>
      <c r="F2" s="2245" t="s">
        <v>88</v>
      </c>
      <c r="G2" s="2245" t="s">
        <v>150</v>
      </c>
    </row>
    <row r="3" spans="1:7" x14ac:dyDescent="0.25">
      <c r="A3" s="1" t="s">
        <v>214</v>
      </c>
      <c r="B3" s="2245" t="s">
        <v>3</v>
      </c>
      <c r="C3" s="2245" t="s">
        <v>3</v>
      </c>
      <c r="D3" s="2245" t="s">
        <v>3</v>
      </c>
      <c r="E3" s="2245" t="s">
        <v>3</v>
      </c>
      <c r="F3" s="2245" t="s">
        <v>3</v>
      </c>
      <c r="G3" s="2245" t="s">
        <v>3</v>
      </c>
    </row>
    <row r="4" spans="1:7" x14ac:dyDescent="0.25">
      <c r="A4" s="1" t="s">
        <v>215</v>
      </c>
      <c r="B4">
        <v>30</v>
      </c>
      <c r="C4">
        <v>30</v>
      </c>
      <c r="D4">
        <v>30</v>
      </c>
      <c r="E4">
        <v>4</v>
      </c>
      <c r="F4">
        <v>4</v>
      </c>
      <c r="G4">
        <v>4</v>
      </c>
    </row>
    <row r="5" spans="1:7" x14ac:dyDescent="0.25">
      <c r="A5" s="1" t="s">
        <v>376</v>
      </c>
      <c r="B5">
        <v>38.200000000000003</v>
      </c>
      <c r="C5">
        <v>50.6</v>
      </c>
      <c r="D5">
        <v>11.6</v>
      </c>
      <c r="E5">
        <v>37</v>
      </c>
      <c r="F5">
        <v>54.2</v>
      </c>
      <c r="G5">
        <v>8.65</v>
      </c>
    </row>
    <row r="6" spans="1:7" x14ac:dyDescent="0.25">
      <c r="A6" s="1" t="s">
        <v>377</v>
      </c>
      <c r="B6">
        <v>3.2</v>
      </c>
      <c r="C6">
        <v>2.5</v>
      </c>
      <c r="D6">
        <v>2.5</v>
      </c>
      <c r="E6">
        <v>3.1</v>
      </c>
      <c r="F6">
        <v>3.05</v>
      </c>
      <c r="G6">
        <v>0.21</v>
      </c>
    </row>
    <row r="7" spans="1:7" x14ac:dyDescent="0.25">
      <c r="A7" s="1" t="s">
        <v>378</v>
      </c>
      <c r="B7">
        <v>76.5</v>
      </c>
      <c r="C7">
        <v>17.5</v>
      </c>
      <c r="D7">
        <v>6.13</v>
      </c>
      <c r="E7">
        <v>82.9</v>
      </c>
      <c r="F7">
        <v>12.9</v>
      </c>
      <c r="G7">
        <v>5.6</v>
      </c>
    </row>
    <row r="8" spans="1:7" x14ac:dyDescent="0.25">
      <c r="A8" s="1" t="s">
        <v>379</v>
      </c>
      <c r="B8">
        <v>3.05</v>
      </c>
      <c r="C8">
        <v>3.5</v>
      </c>
      <c r="D8">
        <v>0.61299999999999999</v>
      </c>
      <c r="E8">
        <v>1.2</v>
      </c>
      <c r="F8">
        <v>1.27</v>
      </c>
      <c r="G8">
        <v>0.77</v>
      </c>
    </row>
    <row r="9" spans="1:7" x14ac:dyDescent="0.25">
      <c r="A9" s="1" t="s">
        <v>380</v>
      </c>
      <c r="B9">
        <v>73.5</v>
      </c>
      <c r="C9">
        <v>22</v>
      </c>
      <c r="D9">
        <v>5</v>
      </c>
      <c r="E9">
        <v>78.3</v>
      </c>
      <c r="F9">
        <v>17.5</v>
      </c>
      <c r="G9">
        <v>4.21</v>
      </c>
    </row>
    <row r="10" spans="1:7" x14ac:dyDescent="0.25">
      <c r="A10" s="1" t="s">
        <v>381</v>
      </c>
      <c r="B10">
        <v>5.3</v>
      </c>
      <c r="C10">
        <v>3.55</v>
      </c>
      <c r="D10">
        <v>0.5</v>
      </c>
      <c r="E10">
        <v>0.37</v>
      </c>
      <c r="F10">
        <v>0.02</v>
      </c>
      <c r="G10">
        <v>0.49</v>
      </c>
    </row>
    <row r="11" spans="1:7" x14ac:dyDescent="0.25">
      <c r="A11" s="1" t="s">
        <v>382</v>
      </c>
      <c r="B11">
        <v>56</v>
      </c>
      <c r="C11">
        <v>33.700000000000003</v>
      </c>
      <c r="D11">
        <v>10</v>
      </c>
      <c r="E11">
        <v>54.7</v>
      </c>
      <c r="F11">
        <v>33.1</v>
      </c>
      <c r="G11">
        <v>11.8</v>
      </c>
    </row>
    <row r="12" spans="1:7" x14ac:dyDescent="0.25">
      <c r="A12" s="1" t="s">
        <v>383</v>
      </c>
      <c r="B12">
        <v>2.75</v>
      </c>
      <c r="C12">
        <v>2.7</v>
      </c>
      <c r="D12">
        <v>2.5</v>
      </c>
      <c r="E12">
        <v>0.9</v>
      </c>
      <c r="F12">
        <v>1.25</v>
      </c>
      <c r="G12">
        <v>0.38</v>
      </c>
    </row>
    <row r="13" spans="1:7" x14ac:dyDescent="0.25">
      <c r="A13" s="1" t="s">
        <v>384</v>
      </c>
      <c r="B13">
        <v>43.9</v>
      </c>
      <c r="C13">
        <v>38.4</v>
      </c>
      <c r="D13">
        <v>17</v>
      </c>
      <c r="E13">
        <v>50.1</v>
      </c>
      <c r="F13">
        <v>30.7</v>
      </c>
      <c r="G13">
        <v>16.2</v>
      </c>
    </row>
    <row r="14" spans="1:7" x14ac:dyDescent="0.25">
      <c r="A14" s="1" t="s">
        <v>385</v>
      </c>
      <c r="B14">
        <v>4.28</v>
      </c>
      <c r="C14">
        <v>4.5999999999999996</v>
      </c>
      <c r="D14">
        <v>4.25</v>
      </c>
      <c r="E14">
        <v>3.25</v>
      </c>
      <c r="F14">
        <v>0.34</v>
      </c>
      <c r="G14">
        <v>3</v>
      </c>
    </row>
    <row r="15" spans="1:7" x14ac:dyDescent="0.25">
      <c r="A15" s="1" t="s">
        <v>215</v>
      </c>
      <c r="B15">
        <v>38</v>
      </c>
      <c r="C15">
        <v>38</v>
      </c>
      <c r="D15">
        <v>38</v>
      </c>
      <c r="E15">
        <v>5</v>
      </c>
      <c r="F15">
        <v>5</v>
      </c>
      <c r="G15">
        <v>5</v>
      </c>
    </row>
    <row r="16" spans="1:7" x14ac:dyDescent="0.25">
      <c r="A16" s="1" t="s">
        <v>386</v>
      </c>
      <c r="B16">
        <v>52.2</v>
      </c>
      <c r="C16">
        <v>31.2</v>
      </c>
      <c r="D16">
        <v>17.8</v>
      </c>
      <c r="E16">
        <v>53</v>
      </c>
      <c r="F16">
        <v>29.2</v>
      </c>
      <c r="G16">
        <v>17.8</v>
      </c>
    </row>
    <row r="17" spans="1:7" x14ac:dyDescent="0.25">
      <c r="A17" s="1" t="s">
        <v>387</v>
      </c>
      <c r="B17">
        <v>2.8</v>
      </c>
      <c r="C17">
        <v>4.5999999999999996</v>
      </c>
      <c r="D17">
        <v>2.25</v>
      </c>
      <c r="E17">
        <v>2</v>
      </c>
      <c r="F17">
        <v>1.5</v>
      </c>
      <c r="G17">
        <v>2</v>
      </c>
    </row>
    <row r="18" spans="1:7" x14ac:dyDescent="0.25">
      <c r="A18" s="1" t="s">
        <v>388</v>
      </c>
      <c r="B18">
        <v>15.5</v>
      </c>
      <c r="C18">
        <v>61.1</v>
      </c>
      <c r="D18">
        <v>24.5</v>
      </c>
      <c r="E18">
        <v>10</v>
      </c>
      <c r="F18">
        <v>64</v>
      </c>
      <c r="G18">
        <v>26</v>
      </c>
    </row>
    <row r="19" spans="1:7" x14ac:dyDescent="0.25">
      <c r="A19" s="1" t="s">
        <v>389</v>
      </c>
      <c r="B19">
        <v>2.4500000000000002</v>
      </c>
      <c r="C19">
        <v>4.4000000000000004</v>
      </c>
      <c r="D19">
        <v>4.6900000000000004</v>
      </c>
      <c r="E19">
        <v>3</v>
      </c>
      <c r="F19">
        <v>3.55</v>
      </c>
      <c r="G19">
        <v>2.69</v>
      </c>
    </row>
    <row r="20" spans="1:7" x14ac:dyDescent="0.25">
      <c r="A20" s="1" t="s">
        <v>390</v>
      </c>
      <c r="B20">
        <v>63</v>
      </c>
      <c r="C20">
        <v>27.5</v>
      </c>
      <c r="D20">
        <v>9.5500000000000007</v>
      </c>
      <c r="E20">
        <v>62.2</v>
      </c>
      <c r="F20">
        <v>28</v>
      </c>
      <c r="G20">
        <v>10.199999999999999</v>
      </c>
    </row>
    <row r="21" spans="1:7" x14ac:dyDescent="0.25">
      <c r="A21" s="1" t="s">
        <v>391</v>
      </c>
      <c r="B21">
        <v>4.7</v>
      </c>
      <c r="C21">
        <v>2.5</v>
      </c>
      <c r="D21">
        <v>1.42</v>
      </c>
      <c r="E21">
        <v>0.2</v>
      </c>
      <c r="F21">
        <v>2</v>
      </c>
      <c r="G21">
        <v>2.78</v>
      </c>
    </row>
    <row r="22" spans="1:7" x14ac:dyDescent="0.25">
      <c r="A22" s="1" t="s">
        <v>392</v>
      </c>
      <c r="B22">
        <v>82.1</v>
      </c>
      <c r="C22">
        <v>9</v>
      </c>
      <c r="D22">
        <v>8</v>
      </c>
      <c r="E22">
        <v>83</v>
      </c>
      <c r="F22">
        <v>7.2</v>
      </c>
      <c r="G22">
        <v>10</v>
      </c>
    </row>
    <row r="23" spans="1:7" x14ac:dyDescent="0.25">
      <c r="A23" s="1" t="s">
        <v>393</v>
      </c>
      <c r="B23">
        <v>3.01</v>
      </c>
      <c r="C23">
        <v>1.37</v>
      </c>
      <c r="D23">
        <v>1.1200000000000001</v>
      </c>
      <c r="E23">
        <v>1.3</v>
      </c>
      <c r="F23">
        <v>0.4</v>
      </c>
      <c r="G23">
        <v>1.2</v>
      </c>
    </row>
    <row r="24" spans="1:7" x14ac:dyDescent="0.25">
      <c r="A24" s="1" t="s">
        <v>394</v>
      </c>
      <c r="B24">
        <v>22</v>
      </c>
      <c r="C24">
        <v>63.3</v>
      </c>
      <c r="D24">
        <v>15</v>
      </c>
      <c r="E24">
        <v>15.8</v>
      </c>
      <c r="F24">
        <v>68</v>
      </c>
      <c r="G24">
        <v>16</v>
      </c>
    </row>
    <row r="25" spans="1:7" x14ac:dyDescent="0.25">
      <c r="A25" s="1" t="s">
        <v>395</v>
      </c>
      <c r="B25">
        <v>3.55</v>
      </c>
      <c r="C25">
        <v>4.3</v>
      </c>
      <c r="D25">
        <v>3.05</v>
      </c>
      <c r="E25">
        <v>0.5</v>
      </c>
      <c r="F25">
        <v>2.7</v>
      </c>
      <c r="G25">
        <v>2.0699999999999998</v>
      </c>
    </row>
    <row r="26" spans="1:7" x14ac:dyDescent="0.25">
      <c r="A26" s="1" t="s">
        <v>215</v>
      </c>
      <c r="B26">
        <v>36</v>
      </c>
      <c r="C26">
        <v>36</v>
      </c>
      <c r="D26">
        <v>36</v>
      </c>
      <c r="E26">
        <v>2</v>
      </c>
      <c r="F26">
        <v>2</v>
      </c>
      <c r="G26">
        <v>2</v>
      </c>
    </row>
    <row r="27" spans="1:7" x14ac:dyDescent="0.25">
      <c r="A27" s="1" t="s">
        <v>396</v>
      </c>
      <c r="B27">
        <v>17.5</v>
      </c>
      <c r="C27">
        <v>64.5</v>
      </c>
      <c r="D27">
        <v>18.3</v>
      </c>
      <c r="E27">
        <v>15</v>
      </c>
      <c r="F27">
        <v>69.8</v>
      </c>
      <c r="G27">
        <v>15.2</v>
      </c>
    </row>
    <row r="28" spans="1:7" x14ac:dyDescent="0.25">
      <c r="A28" s="1" t="s">
        <v>397</v>
      </c>
      <c r="B28">
        <v>4.2</v>
      </c>
      <c r="C28">
        <v>3.5</v>
      </c>
      <c r="D28">
        <v>1.98</v>
      </c>
      <c r="E28">
        <v>3.47</v>
      </c>
      <c r="F28">
        <v>1.02</v>
      </c>
      <c r="G28">
        <v>2.4500000000000002</v>
      </c>
    </row>
    <row r="29" spans="1:7" x14ac:dyDescent="0.25">
      <c r="A29" s="1" t="s">
        <v>398</v>
      </c>
      <c r="B29">
        <v>72.099999999999994</v>
      </c>
      <c r="C29">
        <v>18</v>
      </c>
      <c r="D29">
        <v>10.1</v>
      </c>
      <c r="E29">
        <v>73.8</v>
      </c>
      <c r="F29">
        <v>18</v>
      </c>
      <c r="G29">
        <v>8.2799999999999994</v>
      </c>
    </row>
    <row r="30" spans="1:7" x14ac:dyDescent="0.25">
      <c r="A30" s="1" t="s">
        <v>399</v>
      </c>
      <c r="B30">
        <v>2</v>
      </c>
      <c r="C30">
        <v>1.8</v>
      </c>
      <c r="D30">
        <v>2.06</v>
      </c>
      <c r="E30">
        <v>3.55</v>
      </c>
      <c r="F30">
        <v>1.95</v>
      </c>
      <c r="G30">
        <v>1.64</v>
      </c>
    </row>
    <row r="31" spans="1:7" x14ac:dyDescent="0.25">
      <c r="A31" s="1" t="s">
        <v>400</v>
      </c>
      <c r="B31">
        <v>13.1</v>
      </c>
      <c r="C31">
        <v>63.8</v>
      </c>
      <c r="D31">
        <v>22.7</v>
      </c>
      <c r="E31">
        <v>8.16</v>
      </c>
      <c r="F31">
        <v>72</v>
      </c>
      <c r="G31">
        <v>19.8</v>
      </c>
    </row>
    <row r="32" spans="1:7" x14ac:dyDescent="0.25">
      <c r="A32" s="1" t="s">
        <v>401</v>
      </c>
      <c r="B32">
        <v>2.54</v>
      </c>
      <c r="C32">
        <v>4.4000000000000004</v>
      </c>
      <c r="D32">
        <v>3.27</v>
      </c>
      <c r="E32">
        <v>4.04</v>
      </c>
      <c r="F32">
        <v>2.0099999999999998</v>
      </c>
      <c r="G32">
        <v>2.04</v>
      </c>
    </row>
    <row r="33" spans="1:7" x14ac:dyDescent="0.25">
      <c r="A33" s="1" t="s">
        <v>402</v>
      </c>
      <c r="B33">
        <v>88.7</v>
      </c>
      <c r="C33">
        <v>6.4</v>
      </c>
      <c r="D33">
        <v>4.62</v>
      </c>
      <c r="E33">
        <v>89.2</v>
      </c>
      <c r="F33">
        <v>7.32</v>
      </c>
      <c r="G33">
        <v>3.39</v>
      </c>
    </row>
    <row r="34" spans="1:7" x14ac:dyDescent="0.25">
      <c r="A34" s="1" t="s">
        <v>403</v>
      </c>
      <c r="B34">
        <v>1.55</v>
      </c>
      <c r="C34">
        <v>1.55</v>
      </c>
      <c r="D34">
        <v>1.1499999999999999</v>
      </c>
      <c r="E34">
        <v>0.30499999999999999</v>
      </c>
      <c r="F34">
        <v>0.38500000000000001</v>
      </c>
      <c r="G34">
        <v>0.69</v>
      </c>
    </row>
    <row r="35" spans="1:7" x14ac:dyDescent="0.25">
      <c r="A35" s="1" t="s">
        <v>404</v>
      </c>
      <c r="B35">
        <v>24.6</v>
      </c>
      <c r="C35">
        <v>59</v>
      </c>
      <c r="D35">
        <v>17.100000000000001</v>
      </c>
      <c r="E35">
        <v>21.9</v>
      </c>
      <c r="F35">
        <v>64.5</v>
      </c>
      <c r="G35">
        <v>13.3</v>
      </c>
    </row>
    <row r="36" spans="1:7" x14ac:dyDescent="0.25">
      <c r="A36" s="1" t="s">
        <v>405</v>
      </c>
      <c r="B36">
        <v>3.5</v>
      </c>
      <c r="C36">
        <v>4.05</v>
      </c>
      <c r="D36">
        <v>1.9</v>
      </c>
      <c r="E36">
        <v>1.2</v>
      </c>
      <c r="F36">
        <v>2.04</v>
      </c>
      <c r="G36">
        <v>0.95</v>
      </c>
    </row>
    <row r="37" spans="1:7" x14ac:dyDescent="0.25">
      <c r="A37" s="1" t="s">
        <v>215</v>
      </c>
      <c r="B37">
        <v>40</v>
      </c>
      <c r="C37">
        <v>40</v>
      </c>
      <c r="D37">
        <v>40</v>
      </c>
      <c r="E37">
        <v>5</v>
      </c>
      <c r="F37">
        <v>5</v>
      </c>
      <c r="G37">
        <v>5</v>
      </c>
    </row>
    <row r="38" spans="1:7" x14ac:dyDescent="0.25">
      <c r="A38" s="1" t="s">
        <v>406</v>
      </c>
      <c r="B38">
        <v>24.5</v>
      </c>
      <c r="C38">
        <v>58.4</v>
      </c>
      <c r="D38">
        <v>16</v>
      </c>
      <c r="E38">
        <v>20.7</v>
      </c>
      <c r="F38">
        <v>64</v>
      </c>
      <c r="G38">
        <v>16.2</v>
      </c>
    </row>
    <row r="39" spans="1:7" x14ac:dyDescent="0.25">
      <c r="A39" s="1" t="s">
        <v>407</v>
      </c>
      <c r="B39">
        <v>3.38</v>
      </c>
      <c r="C39">
        <v>2.95</v>
      </c>
      <c r="D39">
        <v>2.23</v>
      </c>
      <c r="E39">
        <v>1.02</v>
      </c>
      <c r="F39">
        <v>1.93</v>
      </c>
      <c r="G39">
        <v>1.31</v>
      </c>
    </row>
    <row r="40" spans="1:7" x14ac:dyDescent="0.25">
      <c r="A40" s="1" t="s">
        <v>408</v>
      </c>
      <c r="B40">
        <v>42.1</v>
      </c>
      <c r="C40">
        <v>31.2</v>
      </c>
      <c r="D40">
        <v>26.4</v>
      </c>
      <c r="E40">
        <v>42.7</v>
      </c>
      <c r="F40">
        <v>34.9</v>
      </c>
      <c r="G40">
        <v>22.6</v>
      </c>
    </row>
    <row r="41" spans="1:7" x14ac:dyDescent="0.25">
      <c r="A41" s="1" t="s">
        <v>409</v>
      </c>
      <c r="B41">
        <v>2.95</v>
      </c>
      <c r="C41">
        <v>2</v>
      </c>
      <c r="D41">
        <v>2.4</v>
      </c>
      <c r="E41">
        <v>0.85</v>
      </c>
      <c r="F41">
        <v>0.63</v>
      </c>
      <c r="G41">
        <v>0.19</v>
      </c>
    </row>
    <row r="42" spans="1:7" x14ac:dyDescent="0.25">
      <c r="A42" s="1" t="s">
        <v>410</v>
      </c>
      <c r="B42">
        <v>38.799999999999997</v>
      </c>
      <c r="C42">
        <v>32</v>
      </c>
      <c r="D42">
        <v>30</v>
      </c>
      <c r="E42">
        <v>33.799999999999997</v>
      </c>
      <c r="F42">
        <v>39.1</v>
      </c>
      <c r="G42">
        <v>27.9</v>
      </c>
    </row>
    <row r="43" spans="1:7" x14ac:dyDescent="0.25">
      <c r="A43" s="1" t="s">
        <v>411</v>
      </c>
      <c r="B43">
        <v>4.75</v>
      </c>
      <c r="C43">
        <v>2</v>
      </c>
      <c r="D43">
        <v>3</v>
      </c>
      <c r="E43">
        <v>0.60499999999999998</v>
      </c>
      <c r="F43">
        <v>1.18</v>
      </c>
      <c r="G43">
        <v>2.73</v>
      </c>
    </row>
    <row r="44" spans="1:7" x14ac:dyDescent="0.25">
      <c r="A44" s="1" t="s">
        <v>412</v>
      </c>
      <c r="B44">
        <v>87.2</v>
      </c>
      <c r="C44">
        <v>8</v>
      </c>
      <c r="D44">
        <v>4.75</v>
      </c>
      <c r="E44">
        <v>88.3</v>
      </c>
      <c r="F44">
        <v>8.0299999999999994</v>
      </c>
      <c r="G44">
        <v>3.69</v>
      </c>
    </row>
    <row r="45" spans="1:7" x14ac:dyDescent="0.25">
      <c r="A45" s="1" t="s">
        <v>413</v>
      </c>
      <c r="B45">
        <v>1.59</v>
      </c>
      <c r="C45">
        <v>2</v>
      </c>
      <c r="D45">
        <v>0.68799999999999994</v>
      </c>
      <c r="E45">
        <v>0.28999999999999998</v>
      </c>
      <c r="F45">
        <v>1.07</v>
      </c>
      <c r="G45">
        <v>1.1399999999999999</v>
      </c>
    </row>
    <row r="46" spans="1:7" x14ac:dyDescent="0.25">
      <c r="A46" s="1" t="s">
        <v>414</v>
      </c>
      <c r="B46">
        <v>95.7</v>
      </c>
      <c r="C46">
        <v>2.8</v>
      </c>
      <c r="D46">
        <v>2.2000000000000002</v>
      </c>
      <c r="E46">
        <v>96.7</v>
      </c>
      <c r="F46">
        <v>1.6</v>
      </c>
      <c r="G46">
        <v>2.0299999999999998</v>
      </c>
    </row>
    <row r="47" spans="1:7" x14ac:dyDescent="0.25">
      <c r="A47" s="1" t="s">
        <v>415</v>
      </c>
      <c r="B47">
        <v>1.3</v>
      </c>
      <c r="C47">
        <v>0.495</v>
      </c>
      <c r="D47">
        <v>0.318</v>
      </c>
      <c r="E47">
        <v>0.68</v>
      </c>
      <c r="F47">
        <v>0.60499999999999998</v>
      </c>
      <c r="G47">
        <v>0.5</v>
      </c>
    </row>
    <row r="48" spans="1:7" x14ac:dyDescent="0.25">
      <c r="A48" s="1" t="s">
        <v>215</v>
      </c>
      <c r="B48">
        <v>38</v>
      </c>
      <c r="C48">
        <v>38</v>
      </c>
      <c r="D48">
        <v>38</v>
      </c>
      <c r="E48">
        <v>5</v>
      </c>
      <c r="F48">
        <v>5</v>
      </c>
      <c r="G48">
        <v>5</v>
      </c>
    </row>
    <row r="49" spans="1:7" x14ac:dyDescent="0.25">
      <c r="A49" s="1" t="s">
        <v>416</v>
      </c>
      <c r="B49">
        <v>83.9</v>
      </c>
      <c r="C49">
        <v>12</v>
      </c>
      <c r="D49">
        <v>4</v>
      </c>
      <c r="E49">
        <v>87.2</v>
      </c>
      <c r="F49">
        <v>10.3</v>
      </c>
      <c r="G49">
        <v>2.5</v>
      </c>
    </row>
    <row r="50" spans="1:7" x14ac:dyDescent="0.25">
      <c r="A50" s="1" t="s">
        <v>417</v>
      </c>
      <c r="B50">
        <v>2.29</v>
      </c>
      <c r="C50">
        <v>1.4</v>
      </c>
      <c r="D50">
        <v>1.55</v>
      </c>
      <c r="E50">
        <v>0.5</v>
      </c>
      <c r="F50">
        <v>1.3</v>
      </c>
      <c r="G50">
        <v>0.24</v>
      </c>
    </row>
    <row r="51" spans="1:7" x14ac:dyDescent="0.25">
      <c r="A51" s="1" t="s">
        <v>418</v>
      </c>
      <c r="B51">
        <v>24.2</v>
      </c>
      <c r="C51">
        <v>58.1</v>
      </c>
      <c r="D51">
        <v>17</v>
      </c>
      <c r="E51">
        <v>23.2</v>
      </c>
      <c r="F51">
        <v>63.4</v>
      </c>
      <c r="G51">
        <v>13.8</v>
      </c>
    </row>
    <row r="52" spans="1:7" x14ac:dyDescent="0.25">
      <c r="A52" s="1" t="s">
        <v>419</v>
      </c>
      <c r="B52">
        <v>4.5999999999999996</v>
      </c>
      <c r="C52">
        <v>2.89</v>
      </c>
      <c r="D52">
        <v>3</v>
      </c>
      <c r="E52">
        <v>0.97</v>
      </c>
      <c r="F52">
        <v>4.1500000000000004</v>
      </c>
      <c r="G52">
        <v>2.78</v>
      </c>
    </row>
    <row r="53" spans="1:7" x14ac:dyDescent="0.25">
      <c r="A53" s="1" t="s">
        <v>420</v>
      </c>
      <c r="B53">
        <v>50.4</v>
      </c>
      <c r="C53">
        <v>30.2</v>
      </c>
      <c r="D53">
        <v>19.7</v>
      </c>
      <c r="E53">
        <v>49.3</v>
      </c>
      <c r="F53">
        <v>34.200000000000003</v>
      </c>
      <c r="G53">
        <v>16.7</v>
      </c>
    </row>
    <row r="54" spans="1:7" x14ac:dyDescent="0.25">
      <c r="A54" s="1" t="s">
        <v>421</v>
      </c>
      <c r="B54">
        <v>2.92</v>
      </c>
      <c r="C54">
        <v>2.1</v>
      </c>
      <c r="D54">
        <v>2.2000000000000002</v>
      </c>
      <c r="E54">
        <v>0.46500000000000002</v>
      </c>
      <c r="F54">
        <v>2.16</v>
      </c>
      <c r="G54">
        <v>1.83</v>
      </c>
    </row>
    <row r="55" spans="1:7" x14ac:dyDescent="0.25">
      <c r="A55" s="1" t="s">
        <v>422</v>
      </c>
      <c r="B55">
        <v>43</v>
      </c>
      <c r="C55">
        <v>34.9</v>
      </c>
      <c r="D55">
        <v>21.7</v>
      </c>
      <c r="E55">
        <v>44.1</v>
      </c>
      <c r="F55">
        <v>35.9</v>
      </c>
      <c r="G55">
        <v>18.7</v>
      </c>
    </row>
    <row r="56" spans="1:7" x14ac:dyDescent="0.25">
      <c r="A56" s="1" t="s">
        <v>423</v>
      </c>
      <c r="B56">
        <v>2.86</v>
      </c>
      <c r="C56">
        <v>2</v>
      </c>
      <c r="D56">
        <v>2.2999999999999998</v>
      </c>
      <c r="E56">
        <v>1.25</v>
      </c>
      <c r="F56">
        <v>1.1499999999999999</v>
      </c>
      <c r="G56">
        <v>2.52</v>
      </c>
    </row>
    <row r="57" spans="1:7" x14ac:dyDescent="0.25">
      <c r="A57" s="1" t="s">
        <v>424</v>
      </c>
      <c r="B57">
        <v>66.8</v>
      </c>
      <c r="C57">
        <v>11.7</v>
      </c>
      <c r="D57">
        <v>21.2</v>
      </c>
      <c r="E57">
        <v>67.5</v>
      </c>
      <c r="F57">
        <v>10</v>
      </c>
      <c r="G57">
        <v>21.2</v>
      </c>
    </row>
    <row r="58" spans="1:7" x14ac:dyDescent="0.25">
      <c r="A58" s="1" t="s">
        <v>425</v>
      </c>
      <c r="B58">
        <v>2.2000000000000002</v>
      </c>
      <c r="C58">
        <v>2</v>
      </c>
      <c r="D58">
        <v>1.78</v>
      </c>
      <c r="E58">
        <v>1.1000000000000001</v>
      </c>
      <c r="F58">
        <v>1.0900000000000001</v>
      </c>
      <c r="G58">
        <v>0.93</v>
      </c>
    </row>
    <row r="59" spans="1:7" x14ac:dyDescent="0.25">
      <c r="A59" s="1" t="s">
        <v>215</v>
      </c>
      <c r="B59">
        <v>43</v>
      </c>
      <c r="C59">
        <v>43</v>
      </c>
      <c r="D59">
        <v>43</v>
      </c>
      <c r="E59">
        <v>5</v>
      </c>
      <c r="F59">
        <v>5</v>
      </c>
      <c r="G59">
        <v>5</v>
      </c>
    </row>
    <row r="60" spans="1:7" x14ac:dyDescent="0.25">
      <c r="A60" s="1" t="s">
        <v>426</v>
      </c>
      <c r="B60">
        <v>17</v>
      </c>
      <c r="C60">
        <v>30</v>
      </c>
      <c r="D60">
        <v>51.4</v>
      </c>
      <c r="E60">
        <v>12.5</v>
      </c>
      <c r="F60">
        <v>37.299999999999997</v>
      </c>
      <c r="G60">
        <v>50.2</v>
      </c>
    </row>
    <row r="61" spans="1:7" x14ac:dyDescent="0.25">
      <c r="A61" s="1" t="s">
        <v>427</v>
      </c>
      <c r="B61">
        <v>1.77</v>
      </c>
      <c r="C61">
        <v>3</v>
      </c>
      <c r="D61">
        <v>3.01</v>
      </c>
      <c r="E61">
        <v>2.66</v>
      </c>
      <c r="F61">
        <v>1.71</v>
      </c>
      <c r="G61">
        <v>3.43</v>
      </c>
    </row>
    <row r="62" spans="1:7" x14ac:dyDescent="0.25">
      <c r="A62" s="1" t="s">
        <v>428</v>
      </c>
      <c r="B62">
        <v>64.8</v>
      </c>
      <c r="C62">
        <v>21</v>
      </c>
      <c r="D62">
        <v>14</v>
      </c>
      <c r="E62">
        <v>65.900000000000006</v>
      </c>
      <c r="F62">
        <v>21.9</v>
      </c>
      <c r="G62">
        <v>12</v>
      </c>
    </row>
    <row r="63" spans="1:7" x14ac:dyDescent="0.25">
      <c r="A63" s="1" t="s">
        <v>429</v>
      </c>
      <c r="B63">
        <v>2.4</v>
      </c>
      <c r="C63">
        <v>2</v>
      </c>
      <c r="D63">
        <v>2</v>
      </c>
      <c r="E63">
        <v>0.42</v>
      </c>
      <c r="F63">
        <v>0.44</v>
      </c>
      <c r="G63">
        <v>0.61</v>
      </c>
    </row>
    <row r="64" spans="1:7" x14ac:dyDescent="0.25">
      <c r="A64" s="1" t="s">
        <v>430</v>
      </c>
      <c r="B64">
        <v>62.5</v>
      </c>
      <c r="C64">
        <v>29.6</v>
      </c>
      <c r="D64">
        <v>8</v>
      </c>
      <c r="E64">
        <v>72</v>
      </c>
      <c r="F64">
        <v>20.100000000000001</v>
      </c>
      <c r="G64">
        <v>7.73</v>
      </c>
    </row>
    <row r="65" spans="1:7" x14ac:dyDescent="0.25">
      <c r="A65" s="1" t="s">
        <v>431</v>
      </c>
      <c r="B65">
        <v>3.7</v>
      </c>
      <c r="C65">
        <v>3.6</v>
      </c>
      <c r="D65">
        <v>1.06</v>
      </c>
      <c r="E65">
        <v>0.37</v>
      </c>
      <c r="F65">
        <v>0.2</v>
      </c>
      <c r="G65">
        <v>0.27</v>
      </c>
    </row>
    <row r="66" spans="1:7" x14ac:dyDescent="0.25">
      <c r="A66" s="1" t="s">
        <v>432</v>
      </c>
      <c r="B66">
        <v>24.9</v>
      </c>
      <c r="C66">
        <v>60</v>
      </c>
      <c r="D66">
        <v>16</v>
      </c>
      <c r="E66">
        <v>24.8</v>
      </c>
      <c r="F66">
        <v>61.9</v>
      </c>
      <c r="G66">
        <v>15.8</v>
      </c>
    </row>
    <row r="67" spans="1:7" x14ac:dyDescent="0.25">
      <c r="A67" s="1" t="s">
        <v>433</v>
      </c>
      <c r="B67">
        <v>4.88</v>
      </c>
      <c r="C67">
        <v>3</v>
      </c>
      <c r="D67">
        <v>2.4</v>
      </c>
      <c r="E67">
        <v>6.58</v>
      </c>
      <c r="F67">
        <v>4.09</v>
      </c>
      <c r="G67">
        <v>0.41</v>
      </c>
    </row>
    <row r="68" spans="1:7" x14ac:dyDescent="0.25">
      <c r="A68" s="1" t="s">
        <v>434</v>
      </c>
      <c r="B68">
        <v>25.5</v>
      </c>
      <c r="C68">
        <v>54</v>
      </c>
      <c r="D68">
        <v>21</v>
      </c>
      <c r="E68">
        <v>25.1</v>
      </c>
      <c r="F68">
        <v>53.9</v>
      </c>
      <c r="G68">
        <v>21.1</v>
      </c>
    </row>
    <row r="69" spans="1:7" x14ac:dyDescent="0.25">
      <c r="A69" s="1" t="s">
        <v>435</v>
      </c>
      <c r="B69">
        <v>4.5199999999999996</v>
      </c>
      <c r="C69">
        <v>3.25</v>
      </c>
      <c r="D69">
        <v>2</v>
      </c>
      <c r="E69">
        <v>3.8</v>
      </c>
      <c r="F69">
        <v>5.5</v>
      </c>
      <c r="G69">
        <v>0.82499999999999996</v>
      </c>
    </row>
    <row r="70" spans="1:7" x14ac:dyDescent="0.25">
      <c r="A70" s="1" t="s">
        <v>215</v>
      </c>
      <c r="B70">
        <v>37</v>
      </c>
      <c r="C70">
        <v>37</v>
      </c>
      <c r="D70">
        <v>37</v>
      </c>
      <c r="E70">
        <v>4</v>
      </c>
      <c r="F70">
        <v>4</v>
      </c>
      <c r="G70">
        <v>4</v>
      </c>
    </row>
    <row r="71" spans="1:7" x14ac:dyDescent="0.25">
      <c r="A71" s="1" t="s">
        <v>436</v>
      </c>
      <c r="B71">
        <v>14.7</v>
      </c>
      <c r="C71">
        <v>67</v>
      </c>
      <c r="D71">
        <v>19</v>
      </c>
      <c r="E71">
        <v>13.2</v>
      </c>
      <c r="F71">
        <v>72.599999999999994</v>
      </c>
      <c r="G71">
        <v>14.4</v>
      </c>
    </row>
    <row r="72" spans="1:7" x14ac:dyDescent="0.25">
      <c r="A72" s="1" t="s">
        <v>437</v>
      </c>
      <c r="B72">
        <v>2.0099999999999998</v>
      </c>
      <c r="C72">
        <v>4</v>
      </c>
      <c r="D72">
        <v>3.28</v>
      </c>
      <c r="E72">
        <v>3.9</v>
      </c>
      <c r="F72">
        <v>3.7</v>
      </c>
      <c r="G72">
        <v>2.25</v>
      </c>
    </row>
    <row r="73" spans="1:7" x14ac:dyDescent="0.25">
      <c r="A73" s="1" t="s">
        <v>438</v>
      </c>
      <c r="B73">
        <v>55.8</v>
      </c>
      <c r="C73">
        <v>36.799999999999997</v>
      </c>
      <c r="D73">
        <v>6</v>
      </c>
      <c r="E73">
        <v>56.1</v>
      </c>
      <c r="F73">
        <v>39.1</v>
      </c>
      <c r="G73">
        <v>4.8</v>
      </c>
    </row>
    <row r="74" spans="1:7" x14ac:dyDescent="0.25">
      <c r="A74" s="1" t="s">
        <v>439</v>
      </c>
      <c r="B74">
        <v>4.8</v>
      </c>
      <c r="C74">
        <v>4.4000000000000004</v>
      </c>
      <c r="D74">
        <v>2</v>
      </c>
      <c r="E74">
        <v>0.6</v>
      </c>
      <c r="F74">
        <v>0.5</v>
      </c>
      <c r="G74">
        <v>0.1</v>
      </c>
    </row>
    <row r="75" spans="1:7" x14ac:dyDescent="0.25">
      <c r="A75" s="1" t="s">
        <v>440</v>
      </c>
      <c r="B75">
        <v>10.4</v>
      </c>
      <c r="C75">
        <v>67.400000000000006</v>
      </c>
      <c r="D75">
        <v>23</v>
      </c>
      <c r="E75">
        <v>7.95</v>
      </c>
      <c r="F75">
        <v>72.900000000000006</v>
      </c>
      <c r="G75">
        <v>19.2</v>
      </c>
    </row>
    <row r="76" spans="1:7" x14ac:dyDescent="0.25">
      <c r="A76" s="1" t="s">
        <v>441</v>
      </c>
      <c r="B76">
        <v>1.84</v>
      </c>
      <c r="C76">
        <v>3.4</v>
      </c>
      <c r="D76">
        <v>3</v>
      </c>
      <c r="E76">
        <v>3.15</v>
      </c>
      <c r="F76">
        <v>1.3</v>
      </c>
      <c r="G76">
        <v>2.7</v>
      </c>
    </row>
    <row r="77" spans="1:7" x14ac:dyDescent="0.25">
      <c r="A77" s="1" t="s">
        <v>442</v>
      </c>
      <c r="B77">
        <v>50.3</v>
      </c>
      <c r="C77">
        <v>35</v>
      </c>
      <c r="D77">
        <v>14</v>
      </c>
      <c r="E77">
        <v>57</v>
      </c>
      <c r="F77">
        <v>34.200000000000003</v>
      </c>
      <c r="G77">
        <v>14.1</v>
      </c>
    </row>
    <row r="78" spans="1:7" x14ac:dyDescent="0.25">
      <c r="A78" s="1" t="s">
        <v>443</v>
      </c>
      <c r="B78">
        <v>2.9</v>
      </c>
      <c r="C78">
        <v>3</v>
      </c>
      <c r="D78">
        <v>3</v>
      </c>
      <c r="E78">
        <v>1.5</v>
      </c>
      <c r="F78">
        <v>2.2000000000000002</v>
      </c>
      <c r="G78">
        <v>1.2</v>
      </c>
    </row>
    <row r="79" spans="1:7" x14ac:dyDescent="0.25">
      <c r="A79" s="1" t="s">
        <v>444</v>
      </c>
      <c r="B79">
        <v>18</v>
      </c>
      <c r="C79">
        <v>57</v>
      </c>
      <c r="D79">
        <v>24.3</v>
      </c>
      <c r="E79">
        <v>15.8</v>
      </c>
      <c r="F79">
        <v>61</v>
      </c>
      <c r="G79">
        <v>18.8</v>
      </c>
    </row>
    <row r="80" spans="1:7" x14ac:dyDescent="0.25">
      <c r="A80" s="1" t="s">
        <v>445</v>
      </c>
      <c r="B80">
        <v>4.2</v>
      </c>
      <c r="C80">
        <v>4.6100000000000003</v>
      </c>
      <c r="D80">
        <v>4.7</v>
      </c>
      <c r="E80">
        <v>1.3</v>
      </c>
      <c r="F80">
        <v>3.85</v>
      </c>
      <c r="G80">
        <v>3.15</v>
      </c>
    </row>
    <row r="81" spans="1:7" x14ac:dyDescent="0.25">
      <c r="A81" s="1" t="s">
        <v>215</v>
      </c>
      <c r="B81">
        <v>39</v>
      </c>
      <c r="C81">
        <v>39</v>
      </c>
      <c r="D81">
        <v>38</v>
      </c>
      <c r="E81">
        <v>4</v>
      </c>
      <c r="F81">
        <v>4</v>
      </c>
      <c r="G81">
        <v>4</v>
      </c>
    </row>
    <row r="82" spans="1:7" x14ac:dyDescent="0.25">
      <c r="A82" s="1" t="s">
        <v>446</v>
      </c>
      <c r="B82">
        <v>85</v>
      </c>
      <c r="C82">
        <v>8.4</v>
      </c>
      <c r="D82">
        <v>6.6</v>
      </c>
      <c r="E82">
        <v>89.8</v>
      </c>
      <c r="F82">
        <v>5.6</v>
      </c>
      <c r="G82">
        <v>5.6</v>
      </c>
    </row>
    <row r="83" spans="1:7" x14ac:dyDescent="0.25">
      <c r="A83" s="1" t="s">
        <v>447</v>
      </c>
      <c r="B83">
        <v>1.95</v>
      </c>
      <c r="C83">
        <v>1.65</v>
      </c>
      <c r="D83">
        <v>0.98</v>
      </c>
      <c r="E83">
        <v>0.8</v>
      </c>
      <c r="F83">
        <v>1.38</v>
      </c>
      <c r="G83">
        <v>0.85</v>
      </c>
    </row>
    <row r="84" spans="1:7" x14ac:dyDescent="0.25">
      <c r="A84" s="1" t="s">
        <v>448</v>
      </c>
      <c r="B84">
        <v>67.599999999999994</v>
      </c>
      <c r="C84">
        <v>24.5</v>
      </c>
      <c r="D84">
        <v>7.4</v>
      </c>
      <c r="E84">
        <v>72</v>
      </c>
      <c r="F84">
        <v>23.9</v>
      </c>
      <c r="G84">
        <v>4.8600000000000003</v>
      </c>
    </row>
    <row r="85" spans="1:7" x14ac:dyDescent="0.25">
      <c r="A85" s="1" t="s">
        <v>449</v>
      </c>
      <c r="B85">
        <v>2.6</v>
      </c>
      <c r="C85">
        <v>2</v>
      </c>
      <c r="D85">
        <v>1.4</v>
      </c>
      <c r="E85">
        <v>0.8</v>
      </c>
      <c r="F85">
        <v>0.70499999999999996</v>
      </c>
      <c r="G85">
        <v>1.1000000000000001</v>
      </c>
    </row>
    <row r="86" spans="1:7" x14ac:dyDescent="0.25">
      <c r="A86" s="1" t="s">
        <v>450</v>
      </c>
      <c r="B86">
        <v>28.9</v>
      </c>
      <c r="C86">
        <v>48.2</v>
      </c>
      <c r="D86">
        <v>21</v>
      </c>
      <c r="E86">
        <v>29.9</v>
      </c>
      <c r="F86">
        <v>55</v>
      </c>
      <c r="G86">
        <v>15.1</v>
      </c>
    </row>
    <row r="87" spans="1:7" x14ac:dyDescent="0.25">
      <c r="A87" s="1" t="s">
        <v>451</v>
      </c>
      <c r="B87">
        <v>4.38</v>
      </c>
      <c r="C87">
        <v>4.3</v>
      </c>
      <c r="D87">
        <v>3.85</v>
      </c>
      <c r="E87">
        <v>5.2</v>
      </c>
      <c r="F87">
        <v>1.6</v>
      </c>
      <c r="G87">
        <v>1.5</v>
      </c>
    </row>
    <row r="88" spans="1:7" x14ac:dyDescent="0.25">
      <c r="A88" s="1" t="s">
        <v>452</v>
      </c>
      <c r="B88">
        <v>26.6</v>
      </c>
      <c r="C88">
        <v>22.5</v>
      </c>
      <c r="D88">
        <v>50</v>
      </c>
      <c r="E88">
        <v>21.9</v>
      </c>
      <c r="F88">
        <v>32</v>
      </c>
      <c r="G88">
        <v>49.4</v>
      </c>
    </row>
    <row r="89" spans="1:7" x14ac:dyDescent="0.25">
      <c r="A89" s="1" t="s">
        <v>453</v>
      </c>
      <c r="B89">
        <v>3.75</v>
      </c>
      <c r="C89">
        <v>3.5</v>
      </c>
      <c r="D89">
        <v>3.35</v>
      </c>
      <c r="E89">
        <v>3.26</v>
      </c>
      <c r="F89">
        <v>3.53</v>
      </c>
      <c r="G89">
        <v>0.3</v>
      </c>
    </row>
    <row r="90" spans="1:7" x14ac:dyDescent="0.25">
      <c r="A90" s="1" t="s">
        <v>454</v>
      </c>
      <c r="B90">
        <v>10</v>
      </c>
      <c r="C90">
        <v>68</v>
      </c>
      <c r="D90">
        <v>21.3</v>
      </c>
      <c r="E90">
        <v>5.0999999999999996</v>
      </c>
      <c r="F90">
        <v>75.2</v>
      </c>
      <c r="G90">
        <v>20</v>
      </c>
    </row>
    <row r="91" spans="1:7" x14ac:dyDescent="0.25">
      <c r="A91" s="1" t="s">
        <v>455</v>
      </c>
      <c r="B91">
        <v>1.81</v>
      </c>
      <c r="C91">
        <v>3</v>
      </c>
      <c r="D91">
        <v>2.7</v>
      </c>
      <c r="E91">
        <v>1.69</v>
      </c>
      <c r="F91">
        <v>1.45</v>
      </c>
      <c r="G91">
        <v>1.22</v>
      </c>
    </row>
    <row r="92" spans="1:7" x14ac:dyDescent="0.25">
      <c r="A92" s="1" t="s">
        <v>215</v>
      </c>
      <c r="B92">
        <v>34</v>
      </c>
      <c r="C92">
        <v>34</v>
      </c>
      <c r="D92">
        <v>34</v>
      </c>
      <c r="E92">
        <v>4</v>
      </c>
      <c r="F92">
        <v>4</v>
      </c>
      <c r="G92">
        <v>4</v>
      </c>
    </row>
    <row r="93" spans="1:7" x14ac:dyDescent="0.25">
      <c r="A93" s="1" t="s">
        <v>456</v>
      </c>
      <c r="B93">
        <v>10</v>
      </c>
      <c r="C93">
        <v>67</v>
      </c>
      <c r="D93">
        <v>23</v>
      </c>
      <c r="E93">
        <v>9.75</v>
      </c>
      <c r="F93">
        <v>70</v>
      </c>
      <c r="G93">
        <v>19.899999999999999</v>
      </c>
    </row>
    <row r="94" spans="1:7" x14ac:dyDescent="0.25">
      <c r="A94" s="1" t="s">
        <v>457</v>
      </c>
      <c r="B94">
        <v>1.9</v>
      </c>
      <c r="C94">
        <v>3</v>
      </c>
      <c r="D94">
        <v>2.9</v>
      </c>
      <c r="E94">
        <v>2.15</v>
      </c>
      <c r="F94">
        <v>4.05</v>
      </c>
      <c r="G94">
        <v>2.25</v>
      </c>
    </row>
    <row r="95" spans="1:7" x14ac:dyDescent="0.25">
      <c r="A95" s="1" t="s">
        <v>458</v>
      </c>
      <c r="B95">
        <v>25.6</v>
      </c>
      <c r="C95">
        <v>58.3</v>
      </c>
      <c r="D95">
        <v>15.9</v>
      </c>
      <c r="E95">
        <v>27.5</v>
      </c>
      <c r="F95">
        <v>64.3</v>
      </c>
      <c r="G95">
        <v>9.8000000000000007</v>
      </c>
    </row>
    <row r="96" spans="1:7" x14ac:dyDescent="0.25">
      <c r="A96" s="1" t="s">
        <v>459</v>
      </c>
      <c r="B96">
        <v>3.4</v>
      </c>
      <c r="C96">
        <v>3.96</v>
      </c>
      <c r="D96">
        <v>3.2</v>
      </c>
      <c r="E96">
        <v>0.4</v>
      </c>
      <c r="F96">
        <v>1.9</v>
      </c>
      <c r="G96">
        <v>1.61</v>
      </c>
    </row>
    <row r="97" spans="1:7" x14ac:dyDescent="0.25">
      <c r="A97" s="1" t="s">
        <v>460</v>
      </c>
      <c r="B97">
        <v>23.3</v>
      </c>
      <c r="C97">
        <v>58</v>
      </c>
      <c r="D97">
        <v>18.2</v>
      </c>
      <c r="E97">
        <v>18</v>
      </c>
      <c r="F97">
        <v>68.099999999999994</v>
      </c>
      <c r="G97">
        <v>14</v>
      </c>
    </row>
    <row r="98" spans="1:7" x14ac:dyDescent="0.25">
      <c r="A98" s="1" t="s">
        <v>461</v>
      </c>
      <c r="B98">
        <v>4.0999999999999996</v>
      </c>
      <c r="C98">
        <v>3</v>
      </c>
      <c r="D98">
        <v>3.2</v>
      </c>
      <c r="E98">
        <v>0.45</v>
      </c>
      <c r="F98">
        <v>3.05</v>
      </c>
      <c r="G98">
        <v>3.5</v>
      </c>
    </row>
    <row r="99" spans="1:7" x14ac:dyDescent="0.25">
      <c r="A99" s="1" t="s">
        <v>462</v>
      </c>
      <c r="B99">
        <v>16.399999999999999</v>
      </c>
      <c r="C99">
        <v>29.3</v>
      </c>
      <c r="D99">
        <v>53.7</v>
      </c>
      <c r="E99">
        <v>18.899999999999999</v>
      </c>
      <c r="F99">
        <v>31.8</v>
      </c>
      <c r="G99">
        <v>49.3</v>
      </c>
    </row>
    <row r="100" spans="1:7" x14ac:dyDescent="0.25">
      <c r="A100" s="1" t="s">
        <v>463</v>
      </c>
      <c r="B100">
        <v>2.0499999999999998</v>
      </c>
      <c r="C100">
        <v>3</v>
      </c>
      <c r="D100">
        <v>3.24</v>
      </c>
      <c r="E100">
        <v>6.4</v>
      </c>
      <c r="F100">
        <v>0.7</v>
      </c>
      <c r="G100">
        <v>5.0999999999999996</v>
      </c>
    </row>
    <row r="101" spans="1:7" x14ac:dyDescent="0.25">
      <c r="A101" s="1" t="s">
        <v>464</v>
      </c>
      <c r="B101">
        <v>50</v>
      </c>
      <c r="C101">
        <v>39.6</v>
      </c>
      <c r="D101">
        <v>11</v>
      </c>
      <c r="E101">
        <v>51</v>
      </c>
      <c r="F101">
        <v>42.4</v>
      </c>
      <c r="G101">
        <v>8.4</v>
      </c>
    </row>
    <row r="102" spans="1:7" x14ac:dyDescent="0.25">
      <c r="A102" s="1" t="s">
        <v>465</v>
      </c>
      <c r="B102">
        <v>2.5</v>
      </c>
      <c r="C102">
        <v>2.6</v>
      </c>
      <c r="D102">
        <v>2</v>
      </c>
      <c r="E102">
        <v>5.2</v>
      </c>
      <c r="F102">
        <v>2.6</v>
      </c>
      <c r="G102">
        <v>1.76</v>
      </c>
    </row>
    <row r="103" spans="1:7" x14ac:dyDescent="0.25">
      <c r="A103" s="1" t="s">
        <v>215</v>
      </c>
      <c r="B103">
        <v>40</v>
      </c>
      <c r="C103">
        <v>40</v>
      </c>
      <c r="D103">
        <v>40</v>
      </c>
      <c r="E103">
        <v>5</v>
      </c>
      <c r="F103">
        <v>5</v>
      </c>
      <c r="G103">
        <v>5</v>
      </c>
    </row>
    <row r="104" spans="1:7" x14ac:dyDescent="0.25">
      <c r="A104" s="1" t="s">
        <v>466</v>
      </c>
      <c r="B104">
        <v>21.9</v>
      </c>
      <c r="C104">
        <v>59.3</v>
      </c>
      <c r="D104">
        <v>19.8</v>
      </c>
      <c r="E104">
        <v>22.3</v>
      </c>
      <c r="F104">
        <v>62.1</v>
      </c>
      <c r="G104">
        <v>16.600000000000001</v>
      </c>
    </row>
    <row r="105" spans="1:7" x14ac:dyDescent="0.25">
      <c r="A105" s="1" t="s">
        <v>467</v>
      </c>
      <c r="B105">
        <v>3</v>
      </c>
      <c r="C105">
        <v>2.75</v>
      </c>
      <c r="D105">
        <v>2.5</v>
      </c>
      <c r="E105">
        <v>1.8</v>
      </c>
      <c r="F105">
        <v>1.1000000000000001</v>
      </c>
      <c r="G105">
        <v>2.0699999999999998</v>
      </c>
    </row>
    <row r="106" spans="1:7" x14ac:dyDescent="0.25">
      <c r="A106" s="1" t="s">
        <v>468</v>
      </c>
      <c r="B106">
        <v>16</v>
      </c>
      <c r="C106">
        <v>31.5</v>
      </c>
      <c r="D106">
        <v>52</v>
      </c>
      <c r="E106">
        <v>17.899999999999999</v>
      </c>
      <c r="F106">
        <v>33</v>
      </c>
      <c r="G106">
        <v>52.6</v>
      </c>
    </row>
    <row r="107" spans="1:7" x14ac:dyDescent="0.25">
      <c r="A107" s="1" t="s">
        <v>469</v>
      </c>
      <c r="B107">
        <v>4</v>
      </c>
      <c r="C107">
        <v>3.5</v>
      </c>
      <c r="D107">
        <v>5.9</v>
      </c>
      <c r="E107">
        <v>5.3</v>
      </c>
      <c r="F107">
        <v>3.58</v>
      </c>
      <c r="G107">
        <v>3.4</v>
      </c>
    </row>
    <row r="108" spans="1:7" x14ac:dyDescent="0.25">
      <c r="A108" s="1" t="s">
        <v>470</v>
      </c>
      <c r="B108">
        <v>10</v>
      </c>
      <c r="C108">
        <v>68.400000000000006</v>
      </c>
      <c r="D108">
        <v>21.3</v>
      </c>
      <c r="E108">
        <v>4.0999999999999996</v>
      </c>
      <c r="F108">
        <v>76.900000000000006</v>
      </c>
      <c r="G108">
        <v>19.600000000000001</v>
      </c>
    </row>
    <row r="109" spans="1:7" x14ac:dyDescent="0.25">
      <c r="A109" s="1" t="s">
        <v>471</v>
      </c>
      <c r="B109">
        <v>2</v>
      </c>
      <c r="C109">
        <v>3.3</v>
      </c>
      <c r="D109">
        <v>1.93</v>
      </c>
      <c r="E109">
        <v>2.59</v>
      </c>
      <c r="F109">
        <v>2.02</v>
      </c>
      <c r="G109">
        <v>0.8</v>
      </c>
    </row>
    <row r="110" spans="1:7" x14ac:dyDescent="0.25">
      <c r="A110" s="1" t="s">
        <v>472</v>
      </c>
      <c r="B110">
        <v>12</v>
      </c>
      <c r="C110">
        <v>61.7</v>
      </c>
      <c r="D110">
        <v>26.3</v>
      </c>
      <c r="E110">
        <v>5.28</v>
      </c>
      <c r="F110">
        <v>70.400000000000006</v>
      </c>
      <c r="G110">
        <v>24.9</v>
      </c>
    </row>
    <row r="111" spans="1:7" x14ac:dyDescent="0.25">
      <c r="A111" s="1" t="s">
        <v>473</v>
      </c>
      <c r="B111">
        <v>2.23</v>
      </c>
      <c r="C111">
        <v>3.8</v>
      </c>
      <c r="D111">
        <v>2.4500000000000002</v>
      </c>
      <c r="E111">
        <v>2.59</v>
      </c>
      <c r="F111">
        <v>1.9</v>
      </c>
      <c r="G111">
        <v>1.98</v>
      </c>
    </row>
    <row r="112" spans="1:7" x14ac:dyDescent="0.25">
      <c r="A112" s="1" t="s">
        <v>474</v>
      </c>
      <c r="B112">
        <v>54.9</v>
      </c>
      <c r="C112">
        <v>19.600000000000001</v>
      </c>
      <c r="D112">
        <v>25.8</v>
      </c>
      <c r="E112">
        <v>55.1</v>
      </c>
      <c r="F112">
        <v>18.3</v>
      </c>
      <c r="G112">
        <v>26</v>
      </c>
    </row>
    <row r="113" spans="1:7" x14ac:dyDescent="0.25">
      <c r="A113" s="1" t="s">
        <v>475</v>
      </c>
      <c r="B113">
        <v>2.9</v>
      </c>
      <c r="C113">
        <v>2.8</v>
      </c>
      <c r="D113">
        <v>3.5</v>
      </c>
      <c r="E113">
        <v>0.61</v>
      </c>
      <c r="F113">
        <v>1.31</v>
      </c>
      <c r="G113">
        <v>1.92</v>
      </c>
    </row>
    <row r="114" spans="1:7" x14ac:dyDescent="0.25">
      <c r="A114" s="1" t="s">
        <v>215</v>
      </c>
      <c r="B114">
        <v>39</v>
      </c>
      <c r="C114">
        <v>39</v>
      </c>
      <c r="D114">
        <v>39</v>
      </c>
      <c r="E114">
        <v>3</v>
      </c>
      <c r="F114">
        <v>3</v>
      </c>
      <c r="G114">
        <v>3</v>
      </c>
    </row>
    <row r="115" spans="1:7" x14ac:dyDescent="0.25">
      <c r="A115" s="1" t="s">
        <v>476</v>
      </c>
      <c r="B115">
        <v>18</v>
      </c>
      <c r="C115">
        <v>57.3</v>
      </c>
      <c r="D115">
        <v>26</v>
      </c>
      <c r="E115">
        <v>18.3</v>
      </c>
      <c r="F115">
        <v>60</v>
      </c>
      <c r="G115">
        <v>28.8</v>
      </c>
    </row>
    <row r="116" spans="1:7" x14ac:dyDescent="0.25">
      <c r="A116" s="1" t="s">
        <v>477</v>
      </c>
      <c r="B116">
        <v>4.3</v>
      </c>
      <c r="C116">
        <v>4.5999999999999996</v>
      </c>
      <c r="D116">
        <v>4</v>
      </c>
      <c r="E116">
        <v>0.37</v>
      </c>
      <c r="F116">
        <v>5.7</v>
      </c>
      <c r="G116">
        <v>1.05</v>
      </c>
    </row>
    <row r="117" spans="1:7" x14ac:dyDescent="0.25">
      <c r="A117" s="1" t="s">
        <v>478</v>
      </c>
      <c r="B117">
        <v>40.299999999999997</v>
      </c>
      <c r="C117">
        <v>41.4</v>
      </c>
      <c r="D117">
        <v>19.3</v>
      </c>
      <c r="E117">
        <v>37.299999999999997</v>
      </c>
      <c r="F117">
        <v>39.1</v>
      </c>
      <c r="G117">
        <v>21.3</v>
      </c>
    </row>
    <row r="118" spans="1:7" x14ac:dyDescent="0.25">
      <c r="A118" s="1" t="s">
        <v>479</v>
      </c>
      <c r="B118">
        <v>4.7</v>
      </c>
      <c r="C118">
        <v>2.4</v>
      </c>
      <c r="D118">
        <v>3.3</v>
      </c>
      <c r="E118">
        <v>4.6900000000000004</v>
      </c>
      <c r="F118">
        <v>1.81</v>
      </c>
      <c r="G118">
        <v>4.12</v>
      </c>
    </row>
    <row r="119" spans="1:7" x14ac:dyDescent="0.25">
      <c r="A119" s="1" t="s">
        <v>480</v>
      </c>
      <c r="B119">
        <v>39.299999999999997</v>
      </c>
      <c r="C119">
        <v>46</v>
      </c>
      <c r="D119">
        <v>15</v>
      </c>
      <c r="E119">
        <v>33.1</v>
      </c>
      <c r="F119">
        <v>53.4</v>
      </c>
      <c r="G119">
        <v>13.5</v>
      </c>
    </row>
    <row r="120" spans="1:7" x14ac:dyDescent="0.25">
      <c r="A120" s="1" t="s">
        <v>481</v>
      </c>
      <c r="B120">
        <v>3.5</v>
      </c>
      <c r="C120">
        <v>2.95</v>
      </c>
      <c r="D120">
        <v>2</v>
      </c>
      <c r="E120">
        <v>0.4</v>
      </c>
      <c r="F120">
        <v>0.9</v>
      </c>
      <c r="G120">
        <v>0.5</v>
      </c>
    </row>
    <row r="121" spans="1:7" x14ac:dyDescent="0.25">
      <c r="A121" s="1" t="s">
        <v>482</v>
      </c>
      <c r="B121">
        <v>20.8</v>
      </c>
      <c r="C121">
        <v>48.5</v>
      </c>
      <c r="D121">
        <v>30</v>
      </c>
      <c r="E121">
        <v>14.7</v>
      </c>
      <c r="F121">
        <v>57.1</v>
      </c>
      <c r="G121">
        <v>31.8</v>
      </c>
    </row>
    <row r="122" spans="1:7" x14ac:dyDescent="0.25">
      <c r="A122" s="1" t="s">
        <v>483</v>
      </c>
      <c r="B122">
        <v>5.05</v>
      </c>
      <c r="C122">
        <v>4.8</v>
      </c>
      <c r="D122">
        <v>3</v>
      </c>
      <c r="E122">
        <v>2.59</v>
      </c>
      <c r="F122">
        <v>3.4</v>
      </c>
      <c r="G122">
        <v>3.5</v>
      </c>
    </row>
    <row r="123" spans="1:7" x14ac:dyDescent="0.25">
      <c r="A123" s="1" t="s">
        <v>484</v>
      </c>
      <c r="B123">
        <v>39.200000000000003</v>
      </c>
      <c r="C123">
        <v>37</v>
      </c>
      <c r="D123">
        <v>24</v>
      </c>
      <c r="E123">
        <v>41.5</v>
      </c>
      <c r="F123">
        <v>31.2</v>
      </c>
      <c r="G123">
        <v>23.5</v>
      </c>
    </row>
    <row r="124" spans="1:7" x14ac:dyDescent="0.25">
      <c r="A124" s="1" t="s">
        <v>485</v>
      </c>
      <c r="B124">
        <v>5.6</v>
      </c>
      <c r="C124">
        <v>5.0999999999999996</v>
      </c>
      <c r="D124">
        <v>2.15</v>
      </c>
      <c r="E124">
        <v>4.16</v>
      </c>
      <c r="F124">
        <v>2.92</v>
      </c>
      <c r="G124">
        <v>0.6</v>
      </c>
    </row>
    <row r="125" spans="1:7" x14ac:dyDescent="0.25">
      <c r="A125" s="1" t="s">
        <v>215</v>
      </c>
      <c r="B125">
        <v>35</v>
      </c>
      <c r="C125">
        <v>35</v>
      </c>
      <c r="D125">
        <v>35</v>
      </c>
      <c r="E125">
        <v>3</v>
      </c>
      <c r="F125">
        <v>3</v>
      </c>
      <c r="G125">
        <v>3</v>
      </c>
    </row>
    <row r="126" spans="1:7" x14ac:dyDescent="0.25">
      <c r="A126" s="1" t="s">
        <v>486</v>
      </c>
      <c r="B126">
        <v>22.5</v>
      </c>
      <c r="C126">
        <v>57.5</v>
      </c>
      <c r="D126">
        <v>19.3</v>
      </c>
      <c r="E126">
        <v>26</v>
      </c>
      <c r="F126">
        <v>57</v>
      </c>
      <c r="G126">
        <v>19</v>
      </c>
    </row>
    <row r="127" spans="1:7" x14ac:dyDescent="0.25">
      <c r="A127" s="1" t="s">
        <v>487</v>
      </c>
      <c r="B127">
        <v>3.54</v>
      </c>
      <c r="C127">
        <v>3.5</v>
      </c>
      <c r="D127">
        <v>2.78</v>
      </c>
      <c r="E127">
        <v>0.88</v>
      </c>
      <c r="F127">
        <v>1</v>
      </c>
      <c r="G127">
        <v>3</v>
      </c>
    </row>
    <row r="128" spans="1:7" x14ac:dyDescent="0.25">
      <c r="A128" s="1" t="s">
        <v>488</v>
      </c>
      <c r="B128">
        <v>82.6</v>
      </c>
      <c r="C128">
        <v>9</v>
      </c>
      <c r="D128">
        <v>9</v>
      </c>
      <c r="E128">
        <v>82</v>
      </c>
      <c r="F128">
        <v>7</v>
      </c>
      <c r="G128">
        <v>11</v>
      </c>
    </row>
    <row r="129" spans="1:7" x14ac:dyDescent="0.25">
      <c r="A129" s="1" t="s">
        <v>489</v>
      </c>
      <c r="B129">
        <v>1.8</v>
      </c>
      <c r="C129">
        <v>1.4</v>
      </c>
      <c r="D129">
        <v>2</v>
      </c>
      <c r="E129">
        <v>0</v>
      </c>
      <c r="F129">
        <v>1</v>
      </c>
      <c r="G129">
        <v>1</v>
      </c>
    </row>
    <row r="130" spans="1:7" x14ac:dyDescent="0.25">
      <c r="A130" s="1" t="s">
        <v>490</v>
      </c>
      <c r="B130">
        <v>35.799999999999997</v>
      </c>
      <c r="C130">
        <v>28.7</v>
      </c>
      <c r="D130">
        <v>35</v>
      </c>
      <c r="E130">
        <v>40.9</v>
      </c>
      <c r="F130">
        <v>27</v>
      </c>
      <c r="G130">
        <v>36</v>
      </c>
    </row>
    <row r="131" spans="1:7" x14ac:dyDescent="0.25">
      <c r="A131" s="1" t="s">
        <v>491</v>
      </c>
      <c r="B131">
        <v>3.83</v>
      </c>
      <c r="C131">
        <v>2.87</v>
      </c>
      <c r="D131">
        <v>3</v>
      </c>
      <c r="E131">
        <v>3.08</v>
      </c>
      <c r="F131">
        <v>3</v>
      </c>
      <c r="G131">
        <v>2.76</v>
      </c>
    </row>
    <row r="132" spans="1:7" x14ac:dyDescent="0.25">
      <c r="A132" s="1" t="s">
        <v>492</v>
      </c>
      <c r="B132">
        <v>17.3</v>
      </c>
      <c r="C132">
        <v>49.6</v>
      </c>
      <c r="D132">
        <v>34</v>
      </c>
      <c r="E132">
        <v>19.3</v>
      </c>
      <c r="F132">
        <v>48</v>
      </c>
      <c r="G132">
        <v>40</v>
      </c>
    </row>
    <row r="133" spans="1:7" x14ac:dyDescent="0.25">
      <c r="A133" s="1" t="s">
        <v>493</v>
      </c>
      <c r="B133">
        <v>3.02</v>
      </c>
      <c r="C133">
        <v>3.6</v>
      </c>
      <c r="D133">
        <v>4.78</v>
      </c>
      <c r="E133">
        <v>3.68</v>
      </c>
      <c r="F133">
        <v>7.92</v>
      </c>
      <c r="G133">
        <v>0.6</v>
      </c>
    </row>
    <row r="134" spans="1:7" x14ac:dyDescent="0.25">
      <c r="A134" s="1" t="s">
        <v>494</v>
      </c>
      <c r="B134">
        <v>21</v>
      </c>
      <c r="C134">
        <v>60</v>
      </c>
      <c r="D134">
        <v>19</v>
      </c>
      <c r="E134">
        <v>25</v>
      </c>
      <c r="F134">
        <v>57</v>
      </c>
      <c r="G134">
        <v>18.2</v>
      </c>
    </row>
    <row r="135" spans="1:7" x14ac:dyDescent="0.25">
      <c r="A135" s="1" t="s">
        <v>495</v>
      </c>
      <c r="B135">
        <v>3</v>
      </c>
      <c r="C135">
        <v>2.2000000000000002</v>
      </c>
      <c r="D135">
        <v>2</v>
      </c>
      <c r="E135">
        <v>8</v>
      </c>
      <c r="F135">
        <v>7</v>
      </c>
      <c r="G135">
        <v>0.24</v>
      </c>
    </row>
    <row r="136" spans="1:7" x14ac:dyDescent="0.25">
      <c r="A136" s="1" t="s">
        <v>215</v>
      </c>
      <c r="B136">
        <v>37</v>
      </c>
      <c r="C136">
        <v>37</v>
      </c>
      <c r="D136">
        <v>37</v>
      </c>
      <c r="E136">
        <v>5</v>
      </c>
      <c r="F136">
        <v>5</v>
      </c>
      <c r="G136">
        <v>5</v>
      </c>
    </row>
    <row r="137" spans="1:7" x14ac:dyDescent="0.25">
      <c r="A137" s="1" t="s">
        <v>496</v>
      </c>
      <c r="B137">
        <v>36</v>
      </c>
      <c r="C137">
        <v>28.4</v>
      </c>
      <c r="D137">
        <v>36.200000000000003</v>
      </c>
      <c r="E137">
        <v>36</v>
      </c>
      <c r="F137">
        <v>30.9</v>
      </c>
      <c r="G137">
        <v>30.7</v>
      </c>
    </row>
    <row r="138" spans="1:7" x14ac:dyDescent="0.25">
      <c r="A138" s="1" t="s">
        <v>497</v>
      </c>
      <c r="B138">
        <v>3.7</v>
      </c>
      <c r="C138">
        <v>3.4</v>
      </c>
      <c r="D138">
        <v>3.2</v>
      </c>
      <c r="E138">
        <v>2.9</v>
      </c>
      <c r="F138">
        <v>8.0500000000000007</v>
      </c>
      <c r="G138">
        <v>3</v>
      </c>
    </row>
    <row r="139" spans="1:7" x14ac:dyDescent="0.25">
      <c r="A139" s="1" t="s">
        <v>498</v>
      </c>
      <c r="B139">
        <v>27.5</v>
      </c>
      <c r="C139">
        <v>49.9</v>
      </c>
      <c r="D139">
        <v>22.4</v>
      </c>
      <c r="E139">
        <v>25</v>
      </c>
      <c r="F139">
        <v>49.6</v>
      </c>
      <c r="G139">
        <v>20.8</v>
      </c>
    </row>
    <row r="140" spans="1:7" x14ac:dyDescent="0.25">
      <c r="A140" s="1" t="s">
        <v>499</v>
      </c>
      <c r="B140">
        <v>3.5</v>
      </c>
      <c r="C140">
        <v>4</v>
      </c>
      <c r="D140">
        <v>2.4</v>
      </c>
      <c r="E140">
        <v>4.5999999999999996</v>
      </c>
      <c r="F140">
        <v>4.4400000000000004</v>
      </c>
      <c r="G140">
        <v>4.8</v>
      </c>
    </row>
    <row r="141" spans="1:7" x14ac:dyDescent="0.25">
      <c r="A141" s="1" t="s">
        <v>500</v>
      </c>
      <c r="B141">
        <v>24</v>
      </c>
      <c r="C141">
        <v>54</v>
      </c>
      <c r="D141">
        <v>22.5</v>
      </c>
      <c r="E141">
        <v>20.399999999999999</v>
      </c>
      <c r="F141">
        <v>63.2</v>
      </c>
      <c r="G141">
        <v>17.5</v>
      </c>
    </row>
    <row r="142" spans="1:7" x14ac:dyDescent="0.25">
      <c r="A142" s="1" t="s">
        <v>501</v>
      </c>
      <c r="B142">
        <v>3.4</v>
      </c>
      <c r="C142">
        <v>4.5</v>
      </c>
      <c r="D142">
        <v>3.5</v>
      </c>
      <c r="E142">
        <v>1.1399999999999999</v>
      </c>
      <c r="F142">
        <v>0.2</v>
      </c>
      <c r="G142">
        <v>0.39</v>
      </c>
    </row>
    <row r="143" spans="1:7" x14ac:dyDescent="0.25">
      <c r="A143" s="1" t="s">
        <v>502</v>
      </c>
      <c r="B143">
        <v>37.4</v>
      </c>
      <c r="C143">
        <v>47</v>
      </c>
      <c r="D143">
        <v>14.8</v>
      </c>
      <c r="E143">
        <v>35</v>
      </c>
      <c r="F143">
        <v>52.4</v>
      </c>
      <c r="G143">
        <v>12</v>
      </c>
    </row>
    <row r="144" spans="1:7" x14ac:dyDescent="0.25">
      <c r="A144" s="1" t="s">
        <v>503</v>
      </c>
      <c r="B144">
        <v>2.6</v>
      </c>
      <c r="C144">
        <v>2</v>
      </c>
      <c r="D144">
        <v>2.2999999999999998</v>
      </c>
      <c r="E144">
        <v>0.85</v>
      </c>
      <c r="F144">
        <v>0.84499999999999997</v>
      </c>
      <c r="G144">
        <v>0.23</v>
      </c>
    </row>
    <row r="145" spans="1:7" x14ac:dyDescent="0.25">
      <c r="A145" s="1" t="s">
        <v>504</v>
      </c>
      <c r="B145">
        <v>42</v>
      </c>
      <c r="C145">
        <v>36.299999999999997</v>
      </c>
      <c r="D145">
        <v>22.5</v>
      </c>
      <c r="E145">
        <v>42</v>
      </c>
      <c r="F145">
        <v>38.5</v>
      </c>
      <c r="G145">
        <v>19.600000000000001</v>
      </c>
    </row>
    <row r="146" spans="1:7" x14ac:dyDescent="0.25">
      <c r="A146" s="1" t="s">
        <v>505</v>
      </c>
      <c r="B146">
        <v>3</v>
      </c>
      <c r="C146">
        <v>2.7</v>
      </c>
      <c r="D146">
        <v>2.5</v>
      </c>
      <c r="E146">
        <v>1.87</v>
      </c>
      <c r="F146">
        <v>1.36</v>
      </c>
      <c r="G146">
        <v>0.66</v>
      </c>
    </row>
    <row r="147" spans="1:7" x14ac:dyDescent="0.25">
      <c r="A147" s="1" t="s">
        <v>215</v>
      </c>
      <c r="B147">
        <v>36</v>
      </c>
      <c r="C147">
        <v>36</v>
      </c>
      <c r="D147">
        <v>36</v>
      </c>
      <c r="E147">
        <v>2</v>
      </c>
      <c r="F147">
        <v>2</v>
      </c>
      <c r="G147">
        <v>2</v>
      </c>
    </row>
    <row r="148" spans="1:7" x14ac:dyDescent="0.25">
      <c r="A148" s="1" t="s">
        <v>506</v>
      </c>
      <c r="B148">
        <v>36.5</v>
      </c>
      <c r="C148">
        <v>40.9</v>
      </c>
      <c r="D148">
        <v>22</v>
      </c>
      <c r="E148">
        <v>40.1</v>
      </c>
      <c r="F148">
        <v>40.4</v>
      </c>
      <c r="G148">
        <v>19.100000000000001</v>
      </c>
    </row>
    <row r="149" spans="1:7" x14ac:dyDescent="0.25">
      <c r="A149" s="1" t="s">
        <v>507</v>
      </c>
      <c r="B149">
        <v>3.12</v>
      </c>
      <c r="C149">
        <v>2.85</v>
      </c>
      <c r="D149">
        <v>2.04</v>
      </c>
      <c r="E149">
        <v>3.05</v>
      </c>
      <c r="F149">
        <v>1.6</v>
      </c>
      <c r="G149">
        <v>0.95</v>
      </c>
    </row>
    <row r="150" spans="1:7" x14ac:dyDescent="0.25">
      <c r="A150" s="1" t="s">
        <v>508</v>
      </c>
      <c r="B150">
        <v>79.099999999999994</v>
      </c>
      <c r="C150">
        <v>13</v>
      </c>
      <c r="D150">
        <v>8.9499999999999993</v>
      </c>
      <c r="E150">
        <v>79.8</v>
      </c>
      <c r="F150">
        <v>13.7</v>
      </c>
      <c r="G150">
        <v>6.6</v>
      </c>
    </row>
    <row r="151" spans="1:7" x14ac:dyDescent="0.25">
      <c r="A151" s="1" t="s">
        <v>509</v>
      </c>
      <c r="B151">
        <v>1.9</v>
      </c>
      <c r="C151">
        <v>2.15</v>
      </c>
      <c r="D151">
        <v>1.87</v>
      </c>
      <c r="E151">
        <v>0.8</v>
      </c>
      <c r="F151">
        <v>1.35</v>
      </c>
      <c r="G151">
        <v>0.5</v>
      </c>
    </row>
    <row r="152" spans="1:7" x14ac:dyDescent="0.25">
      <c r="A152" s="1" t="s">
        <v>510</v>
      </c>
      <c r="B152">
        <v>46.4</v>
      </c>
      <c r="C152">
        <v>35</v>
      </c>
      <c r="D152">
        <v>18.3</v>
      </c>
      <c r="E152">
        <v>45.9</v>
      </c>
      <c r="F152">
        <v>38.1</v>
      </c>
      <c r="G152">
        <v>16.100000000000001</v>
      </c>
    </row>
    <row r="153" spans="1:7" x14ac:dyDescent="0.25">
      <c r="A153" s="1" t="s">
        <v>511</v>
      </c>
      <c r="B153">
        <v>3.18</v>
      </c>
      <c r="C153">
        <v>3.12</v>
      </c>
      <c r="D153">
        <v>2.21</v>
      </c>
      <c r="E153">
        <v>0.9</v>
      </c>
      <c r="F153">
        <v>3.05</v>
      </c>
      <c r="G153">
        <v>3.9</v>
      </c>
    </row>
    <row r="154" spans="1:7" x14ac:dyDescent="0.25">
      <c r="A154" s="1" t="s">
        <v>512</v>
      </c>
      <c r="B154">
        <v>14.6</v>
      </c>
      <c r="C154">
        <v>63.1</v>
      </c>
      <c r="D154">
        <v>21.4</v>
      </c>
      <c r="E154">
        <v>13.3</v>
      </c>
      <c r="F154">
        <v>68.900000000000006</v>
      </c>
      <c r="G154">
        <v>17.8</v>
      </c>
    </row>
    <row r="155" spans="1:7" x14ac:dyDescent="0.25">
      <c r="A155" s="1" t="s">
        <v>513</v>
      </c>
      <c r="B155">
        <v>1.68</v>
      </c>
      <c r="C155">
        <v>3.8</v>
      </c>
      <c r="D155">
        <v>2.5499999999999998</v>
      </c>
      <c r="E155">
        <v>1.7</v>
      </c>
      <c r="F155">
        <v>2.9</v>
      </c>
      <c r="G155">
        <v>1.2</v>
      </c>
    </row>
    <row r="156" spans="1:7" x14ac:dyDescent="0.25">
      <c r="A156" s="1" t="s">
        <v>514</v>
      </c>
      <c r="B156">
        <v>36.700000000000003</v>
      </c>
      <c r="C156">
        <v>48</v>
      </c>
      <c r="D156">
        <v>15.6</v>
      </c>
      <c r="E156">
        <v>29.1</v>
      </c>
      <c r="F156">
        <v>56.7</v>
      </c>
      <c r="G156">
        <v>14.2</v>
      </c>
    </row>
    <row r="157" spans="1:7" x14ac:dyDescent="0.25">
      <c r="A157" s="1" t="s">
        <v>515</v>
      </c>
      <c r="B157">
        <v>3.3</v>
      </c>
      <c r="C157">
        <v>2.65</v>
      </c>
      <c r="D157">
        <v>2.4</v>
      </c>
      <c r="E157">
        <v>3.1</v>
      </c>
      <c r="F157">
        <v>0.3</v>
      </c>
      <c r="G157">
        <v>2.8</v>
      </c>
    </row>
    <row r="158" spans="1:7" x14ac:dyDescent="0.25">
      <c r="A158" s="1" t="s">
        <v>215</v>
      </c>
      <c r="B158">
        <v>36</v>
      </c>
      <c r="C158">
        <v>36</v>
      </c>
      <c r="D158">
        <v>36</v>
      </c>
      <c r="E158">
        <v>3</v>
      </c>
      <c r="F158">
        <v>3</v>
      </c>
      <c r="G158">
        <v>3</v>
      </c>
    </row>
    <row r="159" spans="1:7" x14ac:dyDescent="0.25">
      <c r="A159" s="1" t="s">
        <v>516</v>
      </c>
      <c r="B159">
        <v>28.9</v>
      </c>
      <c r="C159">
        <v>55.7</v>
      </c>
      <c r="D159">
        <v>14.7</v>
      </c>
      <c r="E159">
        <v>24.3</v>
      </c>
      <c r="F159">
        <v>63</v>
      </c>
      <c r="G159">
        <v>12.9</v>
      </c>
    </row>
    <row r="160" spans="1:7" x14ac:dyDescent="0.25">
      <c r="A160" s="1" t="s">
        <v>517</v>
      </c>
      <c r="B160">
        <v>3.61</v>
      </c>
      <c r="C160">
        <v>2.9</v>
      </c>
      <c r="D160">
        <v>2.6</v>
      </c>
      <c r="E160">
        <v>0.06</v>
      </c>
      <c r="F160">
        <v>0.96</v>
      </c>
      <c r="G160">
        <v>1.1200000000000001</v>
      </c>
    </row>
    <row r="161" spans="1:7" x14ac:dyDescent="0.25">
      <c r="A161" s="1" t="s">
        <v>518</v>
      </c>
      <c r="B161">
        <v>36.5</v>
      </c>
      <c r="C161">
        <v>48</v>
      </c>
      <c r="D161">
        <v>14.8</v>
      </c>
      <c r="E161">
        <v>35.4</v>
      </c>
      <c r="F161">
        <v>53.9</v>
      </c>
      <c r="G161">
        <v>13.4</v>
      </c>
    </row>
    <row r="162" spans="1:7" x14ac:dyDescent="0.25">
      <c r="A162" s="1" t="s">
        <v>519</v>
      </c>
      <c r="B162">
        <v>2.5</v>
      </c>
      <c r="C162">
        <v>2.4500000000000002</v>
      </c>
      <c r="D162">
        <v>2</v>
      </c>
      <c r="E162">
        <v>2.79</v>
      </c>
      <c r="F162">
        <v>0.38</v>
      </c>
      <c r="G162">
        <v>0.24</v>
      </c>
    </row>
    <row r="163" spans="1:7" x14ac:dyDescent="0.25">
      <c r="A163" s="1" t="s">
        <v>520</v>
      </c>
      <c r="B163">
        <v>12.9</v>
      </c>
      <c r="C163">
        <v>51.3</v>
      </c>
      <c r="D163">
        <v>35.6</v>
      </c>
      <c r="E163">
        <v>4</v>
      </c>
      <c r="F163">
        <v>56.8</v>
      </c>
      <c r="G163">
        <v>35.200000000000003</v>
      </c>
    </row>
    <row r="164" spans="1:7" x14ac:dyDescent="0.25">
      <c r="A164" s="1" t="s">
        <v>521</v>
      </c>
      <c r="B164">
        <v>2.12</v>
      </c>
      <c r="C164">
        <v>4.2</v>
      </c>
      <c r="D164">
        <v>5.8</v>
      </c>
      <c r="E164">
        <v>0.55000000000000004</v>
      </c>
      <c r="F164">
        <v>1.53</v>
      </c>
      <c r="G164">
        <v>0.2</v>
      </c>
    </row>
    <row r="165" spans="1:7" x14ac:dyDescent="0.25">
      <c r="A165" s="1" t="s">
        <v>522</v>
      </c>
      <c r="B165">
        <v>35.6</v>
      </c>
      <c r="C165">
        <v>47.8</v>
      </c>
      <c r="D165">
        <v>16.2</v>
      </c>
      <c r="E165">
        <v>30.5</v>
      </c>
      <c r="F165">
        <v>55.4</v>
      </c>
      <c r="G165">
        <v>14.6</v>
      </c>
    </row>
    <row r="166" spans="1:7" x14ac:dyDescent="0.25">
      <c r="A166" s="1" t="s">
        <v>523</v>
      </c>
      <c r="B166">
        <v>2.81</v>
      </c>
      <c r="C166">
        <v>2.2999999999999998</v>
      </c>
      <c r="D166">
        <v>3.15</v>
      </c>
      <c r="E166">
        <v>1.22</v>
      </c>
      <c r="F166">
        <v>0.7</v>
      </c>
      <c r="G166">
        <v>0.38</v>
      </c>
    </row>
    <row r="167" spans="1:7" x14ac:dyDescent="0.25">
      <c r="A167" s="1" t="s">
        <v>524</v>
      </c>
      <c r="B167">
        <v>82.2</v>
      </c>
      <c r="C167">
        <v>12</v>
      </c>
      <c r="D167">
        <v>5</v>
      </c>
      <c r="E167">
        <v>86.5</v>
      </c>
      <c r="F167">
        <v>11.6</v>
      </c>
      <c r="G167">
        <v>2.4500000000000002</v>
      </c>
    </row>
    <row r="168" spans="1:7" x14ac:dyDescent="0.25">
      <c r="A168" s="1" t="s">
        <v>525</v>
      </c>
      <c r="B168">
        <v>1.89</v>
      </c>
      <c r="C168">
        <v>2.8</v>
      </c>
      <c r="D168">
        <v>0.75</v>
      </c>
      <c r="E168">
        <v>1.65</v>
      </c>
      <c r="F168">
        <v>1.69</v>
      </c>
      <c r="G168">
        <v>0.1</v>
      </c>
    </row>
    <row r="169" spans="1:7" x14ac:dyDescent="0.25">
      <c r="A169" s="1" t="s">
        <v>215</v>
      </c>
      <c r="B169">
        <v>36</v>
      </c>
      <c r="C169">
        <v>36</v>
      </c>
      <c r="D169">
        <v>36</v>
      </c>
      <c r="E169">
        <v>4</v>
      </c>
      <c r="F169">
        <v>4</v>
      </c>
      <c r="G169">
        <v>4</v>
      </c>
    </row>
    <row r="170" spans="1:7" x14ac:dyDescent="0.25">
      <c r="A170" s="1" t="s">
        <v>526</v>
      </c>
      <c r="B170">
        <v>47.9</v>
      </c>
      <c r="C170">
        <v>37.4</v>
      </c>
      <c r="D170">
        <v>15.9</v>
      </c>
      <c r="E170">
        <v>50.2</v>
      </c>
      <c r="F170">
        <v>34.700000000000003</v>
      </c>
      <c r="G170">
        <v>14.9</v>
      </c>
    </row>
    <row r="171" spans="1:7" x14ac:dyDescent="0.25">
      <c r="A171" s="1" t="s">
        <v>527</v>
      </c>
      <c r="B171">
        <v>3.1</v>
      </c>
      <c r="C171">
        <v>2.95</v>
      </c>
      <c r="D171">
        <v>2.1</v>
      </c>
      <c r="E171">
        <v>0.95</v>
      </c>
      <c r="F171">
        <v>1.3</v>
      </c>
      <c r="G171">
        <v>1.45</v>
      </c>
    </row>
    <row r="172" spans="1:7" x14ac:dyDescent="0.25">
      <c r="A172" s="1" t="s">
        <v>528</v>
      </c>
      <c r="B172">
        <v>38.9</v>
      </c>
      <c r="C172">
        <v>39.4</v>
      </c>
      <c r="D172">
        <v>22</v>
      </c>
      <c r="E172">
        <v>40.4</v>
      </c>
      <c r="F172">
        <v>37.1</v>
      </c>
      <c r="G172">
        <v>21.5</v>
      </c>
    </row>
    <row r="173" spans="1:7" x14ac:dyDescent="0.25">
      <c r="A173" s="1" t="s">
        <v>529</v>
      </c>
      <c r="B173">
        <v>4.3499999999999996</v>
      </c>
      <c r="C173">
        <v>5.2</v>
      </c>
      <c r="D173">
        <v>1.1499999999999999</v>
      </c>
      <c r="E173">
        <v>2.35</v>
      </c>
      <c r="F173">
        <v>3.35</v>
      </c>
      <c r="G173">
        <v>1.46</v>
      </c>
    </row>
    <row r="174" spans="1:7" x14ac:dyDescent="0.25">
      <c r="A174" s="1" t="s">
        <v>530</v>
      </c>
      <c r="B174">
        <v>11.9</v>
      </c>
      <c r="C174">
        <v>57.3</v>
      </c>
      <c r="D174">
        <v>30.2</v>
      </c>
      <c r="E174">
        <v>3.32</v>
      </c>
      <c r="F174">
        <v>64.400000000000006</v>
      </c>
      <c r="G174">
        <v>31.3</v>
      </c>
    </row>
    <row r="175" spans="1:7" x14ac:dyDescent="0.25">
      <c r="A175" s="1" t="s">
        <v>531</v>
      </c>
      <c r="B175">
        <v>1.73</v>
      </c>
      <c r="C175">
        <v>4.05</v>
      </c>
      <c r="D175">
        <v>2.75</v>
      </c>
      <c r="E175">
        <v>0.505</v>
      </c>
      <c r="F175">
        <v>1</v>
      </c>
      <c r="G175">
        <v>1.02</v>
      </c>
    </row>
    <row r="176" spans="1:7" x14ac:dyDescent="0.25">
      <c r="A176" s="1" t="s">
        <v>532</v>
      </c>
      <c r="B176">
        <v>85.4</v>
      </c>
      <c r="C176">
        <v>7.75</v>
      </c>
      <c r="D176">
        <v>7.69</v>
      </c>
      <c r="E176">
        <v>86.2</v>
      </c>
      <c r="F176">
        <v>8.1</v>
      </c>
      <c r="G176">
        <v>6</v>
      </c>
    </row>
    <row r="177" spans="1:7" x14ac:dyDescent="0.25">
      <c r="A177" s="1" t="s">
        <v>533</v>
      </c>
      <c r="B177">
        <v>2.0499999999999998</v>
      </c>
      <c r="C177">
        <v>1.75</v>
      </c>
      <c r="D177">
        <v>1.49</v>
      </c>
      <c r="E177">
        <v>0.22</v>
      </c>
      <c r="F177">
        <v>0.9</v>
      </c>
      <c r="G177">
        <v>0.3</v>
      </c>
    </row>
    <row r="178" spans="1:7" x14ac:dyDescent="0.25">
      <c r="A178" s="1" t="s">
        <v>534</v>
      </c>
      <c r="B178">
        <v>20</v>
      </c>
      <c r="C178">
        <v>58</v>
      </c>
      <c r="D178">
        <v>21</v>
      </c>
      <c r="E178">
        <v>15.3</v>
      </c>
      <c r="F178">
        <v>68</v>
      </c>
      <c r="G178">
        <v>16.7</v>
      </c>
    </row>
    <row r="179" spans="1:7" x14ac:dyDescent="0.25">
      <c r="A179" s="1" t="s">
        <v>535</v>
      </c>
      <c r="B179">
        <v>3.5</v>
      </c>
      <c r="C179">
        <v>4.0999999999999996</v>
      </c>
      <c r="D179">
        <v>2.97</v>
      </c>
      <c r="E179">
        <v>1.3</v>
      </c>
      <c r="F179">
        <v>2.2999999999999998</v>
      </c>
      <c r="G179">
        <v>1.34</v>
      </c>
    </row>
    <row r="180" spans="1:7" x14ac:dyDescent="0.25">
      <c r="A180" s="1" t="s">
        <v>215</v>
      </c>
      <c r="B180">
        <v>36</v>
      </c>
      <c r="C180">
        <v>36</v>
      </c>
      <c r="D180">
        <v>36</v>
      </c>
      <c r="E180">
        <v>5</v>
      </c>
      <c r="F180">
        <v>5</v>
      </c>
      <c r="G180">
        <v>5</v>
      </c>
    </row>
    <row r="181" spans="1:7" x14ac:dyDescent="0.25">
      <c r="A181" s="1" t="s">
        <v>536</v>
      </c>
      <c r="B181">
        <v>55</v>
      </c>
      <c r="C181">
        <v>34.700000000000003</v>
      </c>
      <c r="D181">
        <v>10</v>
      </c>
      <c r="E181">
        <v>52</v>
      </c>
      <c r="F181">
        <v>37</v>
      </c>
      <c r="G181">
        <v>9.1</v>
      </c>
    </row>
    <row r="182" spans="1:7" x14ac:dyDescent="0.25">
      <c r="A182" s="1" t="s">
        <v>537</v>
      </c>
      <c r="B182">
        <v>3</v>
      </c>
      <c r="C182">
        <v>2.4</v>
      </c>
      <c r="D182">
        <v>1.65</v>
      </c>
      <c r="E182">
        <v>1.8</v>
      </c>
      <c r="F182">
        <v>0.8</v>
      </c>
      <c r="G182">
        <v>1.9</v>
      </c>
    </row>
    <row r="183" spans="1:7" x14ac:dyDescent="0.25">
      <c r="A183" s="1" t="s">
        <v>538</v>
      </c>
      <c r="B183">
        <v>78.8</v>
      </c>
      <c r="C183">
        <v>11</v>
      </c>
      <c r="D183">
        <v>10</v>
      </c>
      <c r="E183">
        <v>78.7</v>
      </c>
      <c r="F183">
        <v>10.7</v>
      </c>
      <c r="G183">
        <v>10.9</v>
      </c>
    </row>
    <row r="184" spans="1:7" x14ac:dyDescent="0.25">
      <c r="A184" s="1" t="s">
        <v>539</v>
      </c>
      <c r="B184">
        <v>1.9</v>
      </c>
      <c r="C184">
        <v>2.25</v>
      </c>
      <c r="D184">
        <v>2</v>
      </c>
      <c r="E184">
        <v>0.6</v>
      </c>
      <c r="F184">
        <v>7.0000000000000007E-2</v>
      </c>
      <c r="G184">
        <v>1.1000000000000001</v>
      </c>
    </row>
    <row r="185" spans="1:7" x14ac:dyDescent="0.25">
      <c r="A185" s="1" t="s">
        <v>540</v>
      </c>
      <c r="B185">
        <v>67.2</v>
      </c>
      <c r="C185">
        <v>11.2</v>
      </c>
      <c r="D185">
        <v>21.8</v>
      </c>
      <c r="E185">
        <v>66.7</v>
      </c>
      <c r="F185">
        <v>11.5</v>
      </c>
      <c r="G185">
        <v>21.6</v>
      </c>
    </row>
    <row r="186" spans="1:7" x14ac:dyDescent="0.25">
      <c r="A186" s="1" t="s">
        <v>541</v>
      </c>
      <c r="B186">
        <v>3.14</v>
      </c>
      <c r="C186">
        <v>1.3</v>
      </c>
      <c r="D186">
        <v>2.2000000000000002</v>
      </c>
      <c r="E186">
        <v>1.1100000000000001</v>
      </c>
      <c r="F186">
        <v>0.55000000000000004</v>
      </c>
      <c r="G186">
        <v>0.8</v>
      </c>
    </row>
    <row r="187" spans="1:7" x14ac:dyDescent="0.25">
      <c r="A187" s="1" t="s">
        <v>542</v>
      </c>
      <c r="B187">
        <v>11.1</v>
      </c>
      <c r="C187">
        <v>67.400000000000006</v>
      </c>
      <c r="D187">
        <v>21.3</v>
      </c>
      <c r="E187">
        <v>6.48</v>
      </c>
      <c r="F187">
        <v>68.900000000000006</v>
      </c>
      <c r="G187">
        <v>23.4</v>
      </c>
    </row>
    <row r="188" spans="1:7" x14ac:dyDescent="0.25">
      <c r="A188" s="1" t="s">
        <v>543</v>
      </c>
      <c r="B188">
        <v>1.75</v>
      </c>
      <c r="C188">
        <v>3.4</v>
      </c>
      <c r="D188">
        <v>2.04</v>
      </c>
      <c r="E188">
        <v>4.13</v>
      </c>
      <c r="F188">
        <v>8</v>
      </c>
      <c r="G188">
        <v>2.65</v>
      </c>
    </row>
    <row r="189" spans="1:7" x14ac:dyDescent="0.25">
      <c r="A189" s="1" t="s">
        <v>544</v>
      </c>
      <c r="B189">
        <v>11.1</v>
      </c>
      <c r="C189">
        <v>57.5</v>
      </c>
      <c r="D189">
        <v>29</v>
      </c>
      <c r="E189">
        <v>9</v>
      </c>
      <c r="F189">
        <v>63.5</v>
      </c>
      <c r="G189">
        <v>32.6</v>
      </c>
    </row>
    <row r="190" spans="1:7" x14ac:dyDescent="0.25">
      <c r="A190" s="1" t="s">
        <v>545</v>
      </c>
      <c r="B190">
        <v>1.75</v>
      </c>
      <c r="C190">
        <v>2.5</v>
      </c>
      <c r="D190">
        <v>2.4300000000000002</v>
      </c>
      <c r="E190">
        <v>3.6</v>
      </c>
      <c r="F190">
        <v>1.5</v>
      </c>
      <c r="G190">
        <v>0.57999999999999996</v>
      </c>
    </row>
    <row r="191" spans="1:7" x14ac:dyDescent="0.25">
      <c r="A191" s="1" t="s">
        <v>215</v>
      </c>
      <c r="B191">
        <v>39</v>
      </c>
      <c r="C191">
        <v>39</v>
      </c>
      <c r="D191">
        <v>39</v>
      </c>
      <c r="E191">
        <v>3</v>
      </c>
      <c r="F191">
        <v>3</v>
      </c>
      <c r="G191">
        <v>3</v>
      </c>
    </row>
    <row r="192" spans="1:7" x14ac:dyDescent="0.25">
      <c r="A192" s="1" t="s">
        <v>546</v>
      </c>
      <c r="B192">
        <v>58.3</v>
      </c>
      <c r="C192">
        <v>23.3</v>
      </c>
      <c r="D192">
        <v>19</v>
      </c>
      <c r="E192">
        <v>57.3</v>
      </c>
      <c r="F192">
        <v>26.6</v>
      </c>
      <c r="G192">
        <v>17.399999999999999</v>
      </c>
    </row>
    <row r="193" spans="1:7" x14ac:dyDescent="0.25">
      <c r="A193" s="1" t="s">
        <v>547</v>
      </c>
      <c r="B193">
        <v>2.7</v>
      </c>
      <c r="C193">
        <v>3.3</v>
      </c>
      <c r="D193">
        <v>2.4</v>
      </c>
      <c r="E193">
        <v>0.3</v>
      </c>
      <c r="F193">
        <v>1.2</v>
      </c>
      <c r="G193">
        <v>2</v>
      </c>
    </row>
    <row r="194" spans="1:7" x14ac:dyDescent="0.25">
      <c r="A194" s="1" t="s">
        <v>548</v>
      </c>
      <c r="B194">
        <v>51.5</v>
      </c>
      <c r="C194">
        <v>39</v>
      </c>
      <c r="D194">
        <v>10</v>
      </c>
      <c r="E194">
        <v>54.1</v>
      </c>
      <c r="F194">
        <v>36.6</v>
      </c>
      <c r="G194">
        <v>8.4</v>
      </c>
    </row>
    <row r="195" spans="1:7" x14ac:dyDescent="0.25">
      <c r="A195" s="1" t="s">
        <v>549</v>
      </c>
      <c r="B195">
        <v>3.6</v>
      </c>
      <c r="C195">
        <v>4.0999999999999996</v>
      </c>
      <c r="D195">
        <v>2</v>
      </c>
      <c r="E195">
        <v>3.9</v>
      </c>
      <c r="F195">
        <v>4.9000000000000004</v>
      </c>
      <c r="G195">
        <v>0.1</v>
      </c>
    </row>
    <row r="196" spans="1:7" x14ac:dyDescent="0.25">
      <c r="A196" s="1" t="s">
        <v>550</v>
      </c>
      <c r="B196">
        <v>15</v>
      </c>
      <c r="C196">
        <v>56</v>
      </c>
      <c r="D196">
        <v>29.9</v>
      </c>
      <c r="E196">
        <v>6.65</v>
      </c>
      <c r="F196">
        <v>66.5</v>
      </c>
      <c r="G196">
        <v>26.9</v>
      </c>
    </row>
    <row r="197" spans="1:7" x14ac:dyDescent="0.25">
      <c r="A197" s="1" t="s">
        <v>551</v>
      </c>
      <c r="B197">
        <v>2.3199999999999998</v>
      </c>
      <c r="C197">
        <v>3</v>
      </c>
      <c r="D197">
        <v>3.66</v>
      </c>
      <c r="E197">
        <v>2.95</v>
      </c>
      <c r="F197">
        <v>1.7</v>
      </c>
      <c r="G197">
        <v>4.5999999999999996</v>
      </c>
    </row>
    <row r="198" spans="1:7" x14ac:dyDescent="0.25">
      <c r="A198" s="1" t="s">
        <v>552</v>
      </c>
      <c r="B198">
        <v>88</v>
      </c>
      <c r="C198">
        <v>7.3</v>
      </c>
      <c r="D198">
        <v>4.8</v>
      </c>
      <c r="E198">
        <v>89</v>
      </c>
      <c r="F198">
        <v>7.45</v>
      </c>
      <c r="G198">
        <v>3.6</v>
      </c>
    </row>
    <row r="199" spans="1:7" x14ac:dyDescent="0.25">
      <c r="A199" s="1" t="s">
        <v>553</v>
      </c>
      <c r="B199">
        <v>2</v>
      </c>
      <c r="C199">
        <v>1.5</v>
      </c>
      <c r="D199">
        <v>0.60599999999999998</v>
      </c>
      <c r="E199">
        <v>0.25</v>
      </c>
      <c r="F199">
        <v>0.65</v>
      </c>
      <c r="G199">
        <v>0.4</v>
      </c>
    </row>
    <row r="200" spans="1:7" x14ac:dyDescent="0.25">
      <c r="A200" s="1" t="s">
        <v>554</v>
      </c>
      <c r="B200">
        <v>51.8</v>
      </c>
      <c r="C200">
        <v>34.4</v>
      </c>
      <c r="D200">
        <v>14.4</v>
      </c>
      <c r="E200">
        <v>50.6</v>
      </c>
      <c r="F200">
        <v>37.9</v>
      </c>
      <c r="G200">
        <v>11.6</v>
      </c>
    </row>
    <row r="201" spans="1:7" x14ac:dyDescent="0.25">
      <c r="A201" s="1" t="s">
        <v>555</v>
      </c>
      <c r="B201">
        <v>3.2</v>
      </c>
      <c r="C201">
        <v>2.6</v>
      </c>
      <c r="D201">
        <v>1.9</v>
      </c>
      <c r="E201">
        <v>0.15</v>
      </c>
      <c r="F201">
        <v>1.1499999999999999</v>
      </c>
      <c r="G201">
        <v>1.25</v>
      </c>
    </row>
    <row r="202" spans="1:7" x14ac:dyDescent="0.25">
      <c r="A202" s="1" t="s">
        <v>215</v>
      </c>
      <c r="B202">
        <v>41</v>
      </c>
      <c r="C202">
        <v>41</v>
      </c>
      <c r="D202">
        <v>41</v>
      </c>
      <c r="E202">
        <v>2</v>
      </c>
      <c r="F202">
        <v>1</v>
      </c>
      <c r="G202">
        <v>1</v>
      </c>
    </row>
    <row r="203" spans="1:7" x14ac:dyDescent="0.25">
      <c r="A203" s="1" t="s">
        <v>556</v>
      </c>
      <c r="B203">
        <v>14.3</v>
      </c>
      <c r="C203">
        <v>55.7</v>
      </c>
      <c r="D203">
        <v>29.7</v>
      </c>
      <c r="E203">
        <v>2.34</v>
      </c>
      <c r="F203">
        <v>64.2</v>
      </c>
      <c r="G203">
        <v>32.1</v>
      </c>
    </row>
    <row r="204" spans="1:7" x14ac:dyDescent="0.25">
      <c r="A204" s="1" t="s">
        <v>557</v>
      </c>
      <c r="B204">
        <v>2.04</v>
      </c>
      <c r="C204">
        <v>4.7</v>
      </c>
      <c r="D204">
        <v>3.57</v>
      </c>
      <c r="E204">
        <v>1.26</v>
      </c>
      <c r="F204">
        <v>0</v>
      </c>
      <c r="G204">
        <v>0</v>
      </c>
    </row>
    <row r="205" spans="1:7" x14ac:dyDescent="0.25">
      <c r="A205" s="1" t="s">
        <v>558</v>
      </c>
      <c r="B205">
        <v>48.8</v>
      </c>
      <c r="C205">
        <v>33.299999999999997</v>
      </c>
      <c r="D205">
        <v>17.5</v>
      </c>
      <c r="E205">
        <v>24.9</v>
      </c>
      <c r="F205">
        <v>42.3</v>
      </c>
      <c r="G205">
        <v>9.3000000000000007</v>
      </c>
    </row>
    <row r="206" spans="1:7" x14ac:dyDescent="0.25">
      <c r="A206" s="1" t="s">
        <v>559</v>
      </c>
      <c r="B206">
        <v>2.77</v>
      </c>
      <c r="C206">
        <v>3.74</v>
      </c>
      <c r="D206">
        <v>2.5</v>
      </c>
      <c r="E206">
        <v>23.5</v>
      </c>
      <c r="F206">
        <v>0</v>
      </c>
      <c r="G206">
        <v>0</v>
      </c>
    </row>
    <row r="207" spans="1:7" x14ac:dyDescent="0.25">
      <c r="A207" s="1" t="s">
        <v>560</v>
      </c>
      <c r="B207">
        <v>18</v>
      </c>
      <c r="C207">
        <v>31</v>
      </c>
      <c r="D207">
        <v>50.4</v>
      </c>
      <c r="E207">
        <v>6.09</v>
      </c>
      <c r="F207">
        <v>57.4</v>
      </c>
      <c r="G207">
        <v>31.6</v>
      </c>
    </row>
    <row r="208" spans="1:7" x14ac:dyDescent="0.25">
      <c r="A208" s="1" t="s">
        <v>561</v>
      </c>
      <c r="B208">
        <v>1.74</v>
      </c>
      <c r="C208">
        <v>4.54</v>
      </c>
      <c r="D208">
        <v>4.5999999999999996</v>
      </c>
      <c r="E208">
        <v>5.0199999999999996</v>
      </c>
      <c r="F208">
        <v>0</v>
      </c>
      <c r="G208">
        <v>0</v>
      </c>
    </row>
    <row r="209" spans="1:7" x14ac:dyDescent="0.25">
      <c r="A209" s="1" t="s">
        <v>562</v>
      </c>
      <c r="B209">
        <v>32.200000000000003</v>
      </c>
      <c r="C209">
        <v>53.4</v>
      </c>
      <c r="D209">
        <v>13.8</v>
      </c>
      <c r="E209">
        <v>13</v>
      </c>
      <c r="F209">
        <v>61.9</v>
      </c>
      <c r="G209">
        <v>13.4</v>
      </c>
    </row>
    <row r="210" spans="1:7" x14ac:dyDescent="0.25">
      <c r="A210" s="1" t="s">
        <v>563</v>
      </c>
      <c r="B210">
        <v>2.2000000000000002</v>
      </c>
      <c r="C210">
        <v>3.4</v>
      </c>
      <c r="D210">
        <v>2.2000000000000002</v>
      </c>
      <c r="E210">
        <v>11.7</v>
      </c>
      <c r="F210">
        <v>0</v>
      </c>
      <c r="G210">
        <v>0</v>
      </c>
    </row>
    <row r="211" spans="1:7" x14ac:dyDescent="0.25">
      <c r="A211" s="1" t="s">
        <v>564</v>
      </c>
      <c r="B211">
        <v>40</v>
      </c>
      <c r="C211">
        <v>47.5</v>
      </c>
      <c r="D211">
        <v>12</v>
      </c>
      <c r="E211">
        <v>18.899999999999999</v>
      </c>
      <c r="F211">
        <v>54</v>
      </c>
      <c r="G211">
        <v>9.5</v>
      </c>
    </row>
    <row r="212" spans="1:7" x14ac:dyDescent="0.25">
      <c r="A212" s="1" t="s">
        <v>565</v>
      </c>
      <c r="B212">
        <v>4</v>
      </c>
      <c r="C212">
        <v>4.5</v>
      </c>
      <c r="D212">
        <v>2</v>
      </c>
      <c r="E212">
        <v>17.600000000000001</v>
      </c>
      <c r="F212">
        <v>0</v>
      </c>
      <c r="G212">
        <v>0</v>
      </c>
    </row>
    <row r="213" spans="1:7" x14ac:dyDescent="0.25">
      <c r="A213" s="1" t="s">
        <v>215</v>
      </c>
      <c r="B213">
        <v>37</v>
      </c>
      <c r="C213">
        <v>37</v>
      </c>
      <c r="D213">
        <v>37</v>
      </c>
      <c r="E213">
        <v>6</v>
      </c>
      <c r="F213">
        <v>6</v>
      </c>
      <c r="G213">
        <v>6</v>
      </c>
    </row>
    <row r="214" spans="1:7" x14ac:dyDescent="0.25">
      <c r="A214" s="1" t="s">
        <v>566</v>
      </c>
      <c r="B214">
        <v>32.1</v>
      </c>
      <c r="C214">
        <v>44</v>
      </c>
      <c r="D214">
        <v>25</v>
      </c>
      <c r="E214">
        <v>23.2</v>
      </c>
      <c r="F214">
        <v>43.2</v>
      </c>
      <c r="G214">
        <v>22.4</v>
      </c>
    </row>
    <row r="215" spans="1:7" x14ac:dyDescent="0.25">
      <c r="A215" s="1" t="s">
        <v>567</v>
      </c>
      <c r="B215">
        <v>3.15</v>
      </c>
      <c r="C215">
        <v>3</v>
      </c>
      <c r="D215">
        <v>3</v>
      </c>
      <c r="E215">
        <v>1.41</v>
      </c>
      <c r="F215">
        <v>6.8</v>
      </c>
      <c r="G215">
        <v>5.7</v>
      </c>
    </row>
    <row r="216" spans="1:7" x14ac:dyDescent="0.25">
      <c r="A216" s="1" t="s">
        <v>568</v>
      </c>
      <c r="B216">
        <v>25</v>
      </c>
      <c r="C216">
        <v>52.1</v>
      </c>
      <c r="D216">
        <v>22.5</v>
      </c>
      <c r="E216">
        <v>19.5</v>
      </c>
      <c r="F216">
        <v>57.4</v>
      </c>
      <c r="G216">
        <v>20.5</v>
      </c>
    </row>
    <row r="217" spans="1:7" x14ac:dyDescent="0.25">
      <c r="A217" s="1" t="s">
        <v>569</v>
      </c>
      <c r="B217">
        <v>4</v>
      </c>
      <c r="C217">
        <v>3.1</v>
      </c>
      <c r="D217">
        <v>2.5</v>
      </c>
      <c r="E217">
        <v>2.83</v>
      </c>
      <c r="F217">
        <v>7.3</v>
      </c>
      <c r="G217">
        <v>4.3</v>
      </c>
    </row>
    <row r="218" spans="1:7" x14ac:dyDescent="0.25">
      <c r="A218" s="1" t="s">
        <v>570</v>
      </c>
      <c r="B218">
        <v>38</v>
      </c>
      <c r="C218">
        <v>47.4</v>
      </c>
      <c r="D218">
        <v>14.3</v>
      </c>
      <c r="E218">
        <v>33.4</v>
      </c>
      <c r="F218">
        <v>52.8</v>
      </c>
      <c r="G218">
        <v>15.2</v>
      </c>
    </row>
    <row r="219" spans="1:7" x14ac:dyDescent="0.25">
      <c r="A219" s="1" t="s">
        <v>571</v>
      </c>
      <c r="B219">
        <v>3</v>
      </c>
      <c r="C219">
        <v>2.4</v>
      </c>
      <c r="D219">
        <v>1.7</v>
      </c>
      <c r="E219">
        <v>1.45</v>
      </c>
      <c r="F219">
        <v>2.65</v>
      </c>
      <c r="G219">
        <v>2.4500000000000002</v>
      </c>
    </row>
    <row r="220" spans="1:7" x14ac:dyDescent="0.25">
      <c r="A220" s="1" t="s">
        <v>572</v>
      </c>
      <c r="B220">
        <v>38</v>
      </c>
      <c r="C220">
        <v>42</v>
      </c>
      <c r="D220">
        <v>21</v>
      </c>
      <c r="E220">
        <v>35.5</v>
      </c>
      <c r="F220">
        <v>38</v>
      </c>
      <c r="G220">
        <v>18.7</v>
      </c>
    </row>
    <row r="221" spans="1:7" x14ac:dyDescent="0.25">
      <c r="A221" s="1" t="s">
        <v>573</v>
      </c>
      <c r="B221">
        <v>3</v>
      </c>
      <c r="C221">
        <v>3.2</v>
      </c>
      <c r="D221">
        <v>1.8</v>
      </c>
      <c r="E221">
        <v>4.55</v>
      </c>
      <c r="F221">
        <v>2.31</v>
      </c>
      <c r="G221">
        <v>2.1</v>
      </c>
    </row>
    <row r="222" spans="1:7" x14ac:dyDescent="0.25">
      <c r="A222" s="1" t="s">
        <v>574</v>
      </c>
      <c r="B222">
        <v>67.5</v>
      </c>
      <c r="C222">
        <v>23.8</v>
      </c>
      <c r="D222">
        <v>8.4</v>
      </c>
      <c r="E222">
        <v>65.2</v>
      </c>
      <c r="F222">
        <v>27.1</v>
      </c>
      <c r="G222">
        <v>8.5500000000000007</v>
      </c>
    </row>
    <row r="223" spans="1:7" x14ac:dyDescent="0.25">
      <c r="A223" s="1" t="s">
        <v>575</v>
      </c>
      <c r="B223">
        <v>3.5</v>
      </c>
      <c r="C223">
        <v>2.2000000000000002</v>
      </c>
      <c r="D223">
        <v>1.6</v>
      </c>
      <c r="E223">
        <v>2.75</v>
      </c>
      <c r="F223">
        <v>2.25</v>
      </c>
      <c r="G223">
        <v>0.84499999999999997</v>
      </c>
    </row>
    <row r="224" spans="1:7" x14ac:dyDescent="0.25">
      <c r="A224" s="1" t="s">
        <v>215</v>
      </c>
      <c r="B224">
        <v>39</v>
      </c>
      <c r="C224">
        <v>39</v>
      </c>
      <c r="D224">
        <v>39</v>
      </c>
      <c r="E224">
        <v>7</v>
      </c>
      <c r="F224">
        <v>7</v>
      </c>
      <c r="G224">
        <v>7</v>
      </c>
    </row>
    <row r="225" spans="1:7" x14ac:dyDescent="0.25">
      <c r="A225" s="1" t="s">
        <v>576</v>
      </c>
      <c r="B225">
        <v>16</v>
      </c>
      <c r="C225">
        <v>30.3</v>
      </c>
      <c r="D225">
        <v>52.5</v>
      </c>
      <c r="E225">
        <v>13</v>
      </c>
      <c r="F225">
        <v>32.799999999999997</v>
      </c>
      <c r="G225">
        <v>54.1</v>
      </c>
    </row>
    <row r="226" spans="1:7" x14ac:dyDescent="0.25">
      <c r="A226" s="1" t="s">
        <v>577</v>
      </c>
      <c r="B226">
        <v>3.87</v>
      </c>
      <c r="C226">
        <v>3.84</v>
      </c>
      <c r="D226">
        <v>2.5</v>
      </c>
      <c r="E226">
        <v>2.8</v>
      </c>
      <c r="F226">
        <v>1.8</v>
      </c>
      <c r="G226">
        <v>1.89</v>
      </c>
    </row>
    <row r="227" spans="1:7" x14ac:dyDescent="0.25">
      <c r="A227" s="1" t="s">
        <v>578</v>
      </c>
      <c r="B227">
        <v>46</v>
      </c>
      <c r="C227">
        <v>42.4</v>
      </c>
      <c r="D227">
        <v>12</v>
      </c>
      <c r="E227">
        <v>42.7</v>
      </c>
      <c r="F227">
        <v>47.6</v>
      </c>
      <c r="G227">
        <v>12.3</v>
      </c>
    </row>
    <row r="228" spans="1:7" x14ac:dyDescent="0.25">
      <c r="A228" s="1" t="s">
        <v>579</v>
      </c>
      <c r="B228">
        <v>4</v>
      </c>
      <c r="C228">
        <v>3.57</v>
      </c>
      <c r="D228">
        <v>3</v>
      </c>
      <c r="E228">
        <v>0.7</v>
      </c>
      <c r="F228">
        <v>3.4</v>
      </c>
      <c r="G228">
        <v>2</v>
      </c>
    </row>
    <row r="229" spans="1:7" x14ac:dyDescent="0.25">
      <c r="A229" s="1" t="s">
        <v>580</v>
      </c>
      <c r="B229">
        <v>31.1</v>
      </c>
      <c r="C229">
        <v>44</v>
      </c>
      <c r="D229">
        <v>25</v>
      </c>
      <c r="E229">
        <v>25.7</v>
      </c>
      <c r="F229">
        <v>48.7</v>
      </c>
      <c r="G229">
        <v>26.7</v>
      </c>
    </row>
    <row r="230" spans="1:7" x14ac:dyDescent="0.25">
      <c r="A230" s="1" t="s">
        <v>581</v>
      </c>
      <c r="B230">
        <v>3.9</v>
      </c>
      <c r="C230">
        <v>4.5</v>
      </c>
      <c r="D230">
        <v>3</v>
      </c>
      <c r="E230">
        <v>1.1100000000000001</v>
      </c>
      <c r="F230">
        <v>2.16</v>
      </c>
      <c r="G230">
        <v>1.1000000000000001</v>
      </c>
    </row>
    <row r="231" spans="1:7" x14ac:dyDescent="0.25">
      <c r="A231" s="1" t="s">
        <v>582</v>
      </c>
      <c r="B231">
        <v>29.4</v>
      </c>
      <c r="C231">
        <v>44</v>
      </c>
      <c r="D231">
        <v>28.7</v>
      </c>
      <c r="E231">
        <v>22.8</v>
      </c>
      <c r="F231">
        <v>45.4</v>
      </c>
      <c r="G231">
        <v>28.4</v>
      </c>
    </row>
    <row r="232" spans="1:7" x14ac:dyDescent="0.25">
      <c r="A232" s="1" t="s">
        <v>583</v>
      </c>
      <c r="B232">
        <v>4.1500000000000004</v>
      </c>
      <c r="C232">
        <v>3</v>
      </c>
      <c r="D232">
        <v>3.18</v>
      </c>
      <c r="E232">
        <v>1.86</v>
      </c>
      <c r="F232">
        <v>2.85</v>
      </c>
      <c r="G232">
        <v>1.78</v>
      </c>
    </row>
    <row r="233" spans="1:7" x14ac:dyDescent="0.25">
      <c r="A233" s="1" t="s">
        <v>584</v>
      </c>
      <c r="B233">
        <v>27.5</v>
      </c>
      <c r="C233">
        <v>63.7</v>
      </c>
      <c r="D233">
        <v>9.06</v>
      </c>
      <c r="E233">
        <v>19.2</v>
      </c>
      <c r="F233">
        <v>70.2</v>
      </c>
      <c r="G233">
        <v>11.1</v>
      </c>
    </row>
    <row r="234" spans="1:7" x14ac:dyDescent="0.25">
      <c r="A234" s="1" t="s">
        <v>585</v>
      </c>
      <c r="B234">
        <v>4.5</v>
      </c>
      <c r="C234">
        <v>3.8</v>
      </c>
      <c r="D234">
        <v>1.34</v>
      </c>
      <c r="E234">
        <v>5.97</v>
      </c>
      <c r="F234">
        <v>5.71</v>
      </c>
      <c r="G234">
        <v>2.5099999999999998</v>
      </c>
    </row>
    <row r="235" spans="1:7" x14ac:dyDescent="0.25">
      <c r="A235" s="1" t="s">
        <v>214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s="1" t="s">
        <v>215</v>
      </c>
      <c r="B236">
        <v>34</v>
      </c>
      <c r="C236">
        <v>34</v>
      </c>
      <c r="D236">
        <v>34</v>
      </c>
      <c r="E236">
        <v>6</v>
      </c>
      <c r="F236">
        <v>6</v>
      </c>
      <c r="G236">
        <v>6</v>
      </c>
    </row>
    <row r="237" spans="1:7" x14ac:dyDescent="0.25">
      <c r="A237" s="1" t="s">
        <v>586</v>
      </c>
      <c r="B237">
        <v>43.1</v>
      </c>
      <c r="C237">
        <v>34.5</v>
      </c>
      <c r="D237">
        <v>22</v>
      </c>
      <c r="E237">
        <v>38.200000000000003</v>
      </c>
      <c r="F237">
        <v>38</v>
      </c>
      <c r="G237">
        <v>24.4</v>
      </c>
    </row>
    <row r="238" spans="1:7" x14ac:dyDescent="0.25">
      <c r="A238" s="1" t="s">
        <v>587</v>
      </c>
      <c r="B238">
        <v>4.7</v>
      </c>
      <c r="C238">
        <v>3.55</v>
      </c>
      <c r="D238">
        <v>4.9000000000000004</v>
      </c>
      <c r="E238">
        <v>3.11</v>
      </c>
      <c r="F238">
        <v>3.6</v>
      </c>
      <c r="G238">
        <v>3.45</v>
      </c>
    </row>
    <row r="239" spans="1:7" x14ac:dyDescent="0.25">
      <c r="A239" s="1" t="s">
        <v>588</v>
      </c>
      <c r="B239">
        <v>15.9</v>
      </c>
      <c r="C239">
        <v>52.6</v>
      </c>
      <c r="D239">
        <v>32.299999999999997</v>
      </c>
      <c r="E239">
        <v>8.85</v>
      </c>
      <c r="F239">
        <v>56.3</v>
      </c>
      <c r="G239">
        <v>33.9</v>
      </c>
    </row>
    <row r="240" spans="1:7" x14ac:dyDescent="0.25">
      <c r="A240" s="1" t="s">
        <v>589</v>
      </c>
      <c r="B240">
        <v>3.5</v>
      </c>
      <c r="C240">
        <v>4.2</v>
      </c>
      <c r="D240">
        <v>2.5</v>
      </c>
      <c r="E240">
        <v>3.7</v>
      </c>
      <c r="F240">
        <v>5.15</v>
      </c>
      <c r="G240">
        <v>3.41</v>
      </c>
    </row>
    <row r="241" spans="1:7" x14ac:dyDescent="0.25">
      <c r="A241" s="1" t="s">
        <v>590</v>
      </c>
      <c r="B241">
        <v>30.3</v>
      </c>
      <c r="C241">
        <v>54.9</v>
      </c>
      <c r="D241">
        <v>13.8</v>
      </c>
      <c r="E241">
        <v>25.3</v>
      </c>
      <c r="F241">
        <v>60.9</v>
      </c>
      <c r="G241">
        <v>13.1</v>
      </c>
    </row>
    <row r="242" spans="1:7" x14ac:dyDescent="0.25">
      <c r="A242" s="1" t="s">
        <v>591</v>
      </c>
      <c r="B242">
        <v>2.65</v>
      </c>
      <c r="C242">
        <v>3.35</v>
      </c>
      <c r="D242">
        <v>1.8</v>
      </c>
      <c r="E242">
        <v>0.95</v>
      </c>
      <c r="F242">
        <v>1.8</v>
      </c>
      <c r="G242">
        <v>1.75</v>
      </c>
    </row>
    <row r="243" spans="1:7" x14ac:dyDescent="0.25">
      <c r="A243" s="1" t="s">
        <v>592</v>
      </c>
      <c r="B243">
        <v>86</v>
      </c>
      <c r="C243">
        <v>8.4</v>
      </c>
      <c r="D243">
        <v>5.0199999999999996</v>
      </c>
      <c r="E243">
        <v>88.3</v>
      </c>
      <c r="F243">
        <v>8</v>
      </c>
      <c r="G243">
        <v>4.0999999999999996</v>
      </c>
    </row>
    <row r="244" spans="1:7" x14ac:dyDescent="0.25">
      <c r="A244" s="1" t="s">
        <v>593</v>
      </c>
      <c r="B244">
        <v>1.8</v>
      </c>
      <c r="C244">
        <v>1.65</v>
      </c>
      <c r="D244">
        <v>1</v>
      </c>
      <c r="E244">
        <v>1.2</v>
      </c>
      <c r="F244">
        <v>2.96</v>
      </c>
      <c r="G244">
        <v>0.22500000000000001</v>
      </c>
    </row>
    <row r="245" spans="1:7" x14ac:dyDescent="0.25">
      <c r="A245" s="1" t="s">
        <v>594</v>
      </c>
      <c r="B245">
        <v>31.4</v>
      </c>
      <c r="C245">
        <v>44.5</v>
      </c>
      <c r="D245">
        <v>24</v>
      </c>
      <c r="E245">
        <v>26.5</v>
      </c>
      <c r="F245">
        <v>44.8</v>
      </c>
      <c r="G245">
        <v>26.9</v>
      </c>
    </row>
    <row r="246" spans="1:7" x14ac:dyDescent="0.25">
      <c r="A246" s="1" t="s">
        <v>595</v>
      </c>
      <c r="B246">
        <v>2.65</v>
      </c>
      <c r="C246">
        <v>2.72</v>
      </c>
      <c r="D246">
        <v>2.9</v>
      </c>
      <c r="E246">
        <v>2.95</v>
      </c>
      <c r="F246">
        <v>3.65</v>
      </c>
      <c r="G246">
        <v>3.1</v>
      </c>
    </row>
    <row r="247" spans="1:7" x14ac:dyDescent="0.25">
      <c r="A247" s="1" t="s">
        <v>215</v>
      </c>
      <c r="B247">
        <v>35</v>
      </c>
      <c r="C247">
        <v>35</v>
      </c>
      <c r="D247">
        <v>35</v>
      </c>
      <c r="E247">
        <v>7</v>
      </c>
      <c r="F247">
        <v>7</v>
      </c>
      <c r="G247">
        <v>7</v>
      </c>
    </row>
    <row r="248" spans="1:7" x14ac:dyDescent="0.25">
      <c r="A248" s="1" t="s">
        <v>596</v>
      </c>
      <c r="B248">
        <v>16.3</v>
      </c>
      <c r="C248">
        <v>58</v>
      </c>
      <c r="D248">
        <v>24</v>
      </c>
      <c r="E248">
        <v>15</v>
      </c>
      <c r="F248">
        <v>62</v>
      </c>
      <c r="G248">
        <v>25</v>
      </c>
    </row>
    <row r="249" spans="1:7" x14ac:dyDescent="0.25">
      <c r="A249" s="1" t="s">
        <v>597</v>
      </c>
      <c r="B249">
        <v>3.5</v>
      </c>
      <c r="C249">
        <v>4</v>
      </c>
      <c r="D249">
        <v>4</v>
      </c>
      <c r="E249">
        <v>2.25</v>
      </c>
      <c r="F249">
        <v>2</v>
      </c>
      <c r="G249">
        <v>2.17</v>
      </c>
    </row>
    <row r="250" spans="1:7" x14ac:dyDescent="0.25">
      <c r="A250" s="1" t="s">
        <v>598</v>
      </c>
      <c r="B250">
        <v>82.5</v>
      </c>
      <c r="C250">
        <v>9.1999999999999993</v>
      </c>
      <c r="D250">
        <v>8.01</v>
      </c>
      <c r="E250">
        <v>83.7</v>
      </c>
      <c r="F250">
        <v>7.48</v>
      </c>
      <c r="G250">
        <v>8.01</v>
      </c>
    </row>
    <row r="251" spans="1:7" x14ac:dyDescent="0.25">
      <c r="A251" s="1" t="s">
        <v>599</v>
      </c>
      <c r="B251">
        <v>2.2999999999999998</v>
      </c>
      <c r="C251">
        <v>1.8</v>
      </c>
      <c r="D251">
        <v>1.23</v>
      </c>
      <c r="E251">
        <v>1.2</v>
      </c>
      <c r="F251">
        <v>1.1599999999999999</v>
      </c>
      <c r="G251">
        <v>1.83</v>
      </c>
    </row>
    <row r="252" spans="1:7" x14ac:dyDescent="0.25">
      <c r="A252" s="1" t="s">
        <v>600</v>
      </c>
      <c r="B252">
        <v>63.9</v>
      </c>
      <c r="C252">
        <v>27</v>
      </c>
      <c r="D252">
        <v>9</v>
      </c>
      <c r="E252">
        <v>65</v>
      </c>
      <c r="F252">
        <v>26</v>
      </c>
      <c r="G252">
        <v>9.8000000000000007</v>
      </c>
    </row>
    <row r="253" spans="1:7" x14ac:dyDescent="0.25">
      <c r="A253" s="1" t="s">
        <v>601</v>
      </c>
      <c r="B253">
        <v>3.1</v>
      </c>
      <c r="C253">
        <v>3</v>
      </c>
      <c r="D253">
        <v>1.5</v>
      </c>
      <c r="E253">
        <v>2</v>
      </c>
      <c r="F253">
        <v>4</v>
      </c>
      <c r="G253">
        <v>0.8</v>
      </c>
    </row>
    <row r="254" spans="1:7" x14ac:dyDescent="0.25">
      <c r="A254" s="1" t="s">
        <v>602</v>
      </c>
      <c r="B254">
        <v>40.200000000000003</v>
      </c>
      <c r="C254">
        <v>41.6</v>
      </c>
      <c r="D254">
        <v>17.5</v>
      </c>
      <c r="E254">
        <v>35</v>
      </c>
      <c r="F254">
        <v>47.5</v>
      </c>
      <c r="G254">
        <v>18</v>
      </c>
    </row>
    <row r="255" spans="1:7" x14ac:dyDescent="0.25">
      <c r="A255" s="1" t="s">
        <v>603</v>
      </c>
      <c r="B255">
        <v>5.2</v>
      </c>
      <c r="C255">
        <v>3.6</v>
      </c>
      <c r="D255">
        <v>3.2</v>
      </c>
      <c r="E255">
        <v>2.5</v>
      </c>
      <c r="F255">
        <v>2.62</v>
      </c>
      <c r="G255">
        <v>1.0900000000000001</v>
      </c>
    </row>
    <row r="256" spans="1:7" x14ac:dyDescent="0.25">
      <c r="A256" s="1" t="s">
        <v>604</v>
      </c>
      <c r="B256">
        <v>92</v>
      </c>
      <c r="C256">
        <v>3.9</v>
      </c>
      <c r="D256">
        <v>5</v>
      </c>
      <c r="E256">
        <v>91.8</v>
      </c>
      <c r="F256">
        <v>2</v>
      </c>
      <c r="G256">
        <v>3.76</v>
      </c>
    </row>
    <row r="257" spans="1:7" x14ac:dyDescent="0.25">
      <c r="A257" s="1" t="s">
        <v>605</v>
      </c>
      <c r="B257">
        <v>2</v>
      </c>
      <c r="C257">
        <v>0.47499999999999998</v>
      </c>
      <c r="D257">
        <v>1.08</v>
      </c>
      <c r="E257">
        <v>3.23</v>
      </c>
      <c r="F257">
        <v>0.4</v>
      </c>
      <c r="G257">
        <v>1.26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2" sqref="B2:C4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4"/>
  <sheetViews>
    <sheetView topLeftCell="A848" workbookViewId="0">
      <selection activeCell="A854" sqref="A854:XFD857"/>
    </sheetView>
  </sheetViews>
  <sheetFormatPr defaultRowHeight="15" x14ac:dyDescent="0.25"/>
  <cols>
    <col min="1" max="1" width="22.7109375" style="443" customWidth="1"/>
  </cols>
  <sheetData>
    <row r="1" spans="1:7" x14ac:dyDescent="0.25">
      <c r="A1" s="442" t="s">
        <v>212</v>
      </c>
      <c r="B1" s="451" t="s">
        <v>0</v>
      </c>
      <c r="C1" s="451" t="s">
        <v>1</v>
      </c>
      <c r="D1" s="451" t="s">
        <v>2</v>
      </c>
      <c r="E1" s="451" t="s">
        <v>373</v>
      </c>
      <c r="F1" s="451" t="s">
        <v>374</v>
      </c>
      <c r="G1" s="451" t="s">
        <v>375</v>
      </c>
    </row>
    <row r="2" spans="1:7" ht="45" x14ac:dyDescent="0.25">
      <c r="A2" s="1" t="s">
        <v>213</v>
      </c>
      <c r="B2" s="2245" t="s">
        <v>9</v>
      </c>
      <c r="C2" s="2245" t="s">
        <v>88</v>
      </c>
      <c r="D2" s="2245" t="s">
        <v>150</v>
      </c>
      <c r="E2" s="2245" t="s">
        <v>9</v>
      </c>
      <c r="F2" s="2245" t="s">
        <v>88</v>
      </c>
      <c r="G2" s="2245" t="s">
        <v>150</v>
      </c>
    </row>
    <row r="3" spans="1:7" x14ac:dyDescent="0.25">
      <c r="A3" s="1" t="s">
        <v>214</v>
      </c>
      <c r="B3" s="2245" t="s">
        <v>3</v>
      </c>
      <c r="C3" s="2245" t="s">
        <v>3</v>
      </c>
      <c r="D3" s="2245" t="s">
        <v>3</v>
      </c>
      <c r="E3" s="2245" t="s">
        <v>3</v>
      </c>
      <c r="F3" s="2245" t="s">
        <v>3</v>
      </c>
      <c r="G3" s="2245" t="s">
        <v>3</v>
      </c>
    </row>
    <row r="4" spans="1:7" x14ac:dyDescent="0.25">
      <c r="A4" s="1" t="s">
        <v>215</v>
      </c>
      <c r="B4">
        <v>30</v>
      </c>
      <c r="C4">
        <v>30</v>
      </c>
      <c r="D4">
        <v>30</v>
      </c>
      <c r="E4">
        <v>4</v>
      </c>
      <c r="F4">
        <v>4</v>
      </c>
      <c r="G4">
        <v>4</v>
      </c>
    </row>
    <row r="5" spans="1:7" x14ac:dyDescent="0.25">
      <c r="A5" s="1" t="s">
        <v>376</v>
      </c>
      <c r="B5">
        <v>38.200000000000003</v>
      </c>
      <c r="C5">
        <v>50.6</v>
      </c>
      <c r="D5">
        <v>11.6</v>
      </c>
      <c r="E5">
        <v>37</v>
      </c>
      <c r="F5">
        <v>54.2</v>
      </c>
      <c r="G5">
        <v>8.65</v>
      </c>
    </row>
    <row r="6" spans="1:7" x14ac:dyDescent="0.25">
      <c r="A6" s="1" t="s">
        <v>377</v>
      </c>
      <c r="B6">
        <v>3.2</v>
      </c>
      <c r="C6">
        <v>2.5</v>
      </c>
      <c r="D6">
        <v>2.5</v>
      </c>
      <c r="E6">
        <v>3.1</v>
      </c>
      <c r="F6">
        <v>3.05</v>
      </c>
      <c r="G6">
        <v>0.21</v>
      </c>
    </row>
    <row r="7" spans="1:7" x14ac:dyDescent="0.25">
      <c r="A7" s="1" t="s">
        <v>378</v>
      </c>
      <c r="B7">
        <v>76.5</v>
      </c>
      <c r="C7">
        <v>17.5</v>
      </c>
      <c r="D7">
        <v>6.13</v>
      </c>
      <c r="E7">
        <v>82.9</v>
      </c>
      <c r="F7">
        <v>12.9</v>
      </c>
      <c r="G7">
        <v>5.6</v>
      </c>
    </row>
    <row r="8" spans="1:7" x14ac:dyDescent="0.25">
      <c r="A8" s="1" t="s">
        <v>379</v>
      </c>
      <c r="B8">
        <v>3.05</v>
      </c>
      <c r="C8">
        <v>3.5</v>
      </c>
      <c r="D8">
        <v>0.61299999999999999</v>
      </c>
      <c r="E8">
        <v>1.2</v>
      </c>
      <c r="F8">
        <v>1.27</v>
      </c>
      <c r="G8">
        <v>0.77</v>
      </c>
    </row>
    <row r="9" spans="1:7" x14ac:dyDescent="0.25">
      <c r="A9" s="1" t="s">
        <v>380</v>
      </c>
      <c r="B9">
        <v>73.5</v>
      </c>
      <c r="C9">
        <v>22</v>
      </c>
      <c r="D9">
        <v>5</v>
      </c>
      <c r="E9">
        <v>78.3</v>
      </c>
      <c r="F9">
        <v>17.5</v>
      </c>
      <c r="G9">
        <v>4.21</v>
      </c>
    </row>
    <row r="10" spans="1:7" x14ac:dyDescent="0.25">
      <c r="A10" s="1" t="s">
        <v>381</v>
      </c>
      <c r="B10">
        <v>5.3</v>
      </c>
      <c r="C10">
        <v>3.55</v>
      </c>
      <c r="D10">
        <v>0.5</v>
      </c>
      <c r="E10">
        <v>0.37</v>
      </c>
      <c r="F10">
        <v>0.02</v>
      </c>
      <c r="G10">
        <v>0.49</v>
      </c>
    </row>
    <row r="11" spans="1:7" x14ac:dyDescent="0.25">
      <c r="A11" s="1" t="s">
        <v>382</v>
      </c>
      <c r="B11">
        <v>56</v>
      </c>
      <c r="C11">
        <v>33.700000000000003</v>
      </c>
      <c r="D11">
        <v>10</v>
      </c>
      <c r="E11">
        <v>54.7</v>
      </c>
      <c r="F11">
        <v>33.1</v>
      </c>
      <c r="G11">
        <v>11.8</v>
      </c>
    </row>
    <row r="12" spans="1:7" x14ac:dyDescent="0.25">
      <c r="A12" s="1" t="s">
        <v>383</v>
      </c>
      <c r="B12">
        <v>2.75</v>
      </c>
      <c r="C12">
        <v>2.7</v>
      </c>
      <c r="D12">
        <v>2.5</v>
      </c>
      <c r="E12">
        <v>0.9</v>
      </c>
      <c r="F12">
        <v>1.25</v>
      </c>
      <c r="G12">
        <v>0.38</v>
      </c>
    </row>
    <row r="13" spans="1:7" x14ac:dyDescent="0.25">
      <c r="A13" s="1" t="s">
        <v>384</v>
      </c>
      <c r="B13">
        <v>43.9</v>
      </c>
      <c r="C13">
        <v>38.4</v>
      </c>
      <c r="D13">
        <v>17</v>
      </c>
      <c r="E13">
        <v>50.1</v>
      </c>
      <c r="F13">
        <v>30.7</v>
      </c>
      <c r="G13">
        <v>16.2</v>
      </c>
    </row>
    <row r="14" spans="1:7" x14ac:dyDescent="0.25">
      <c r="A14" s="1" t="s">
        <v>385</v>
      </c>
      <c r="B14">
        <v>4.28</v>
      </c>
      <c r="C14">
        <v>4.5999999999999996</v>
      </c>
      <c r="D14">
        <v>4.25</v>
      </c>
      <c r="E14">
        <v>3.25</v>
      </c>
      <c r="F14">
        <v>0.34</v>
      </c>
      <c r="G14">
        <v>3</v>
      </c>
    </row>
    <row r="15" spans="1:7" x14ac:dyDescent="0.25">
      <c r="A15" s="1" t="s">
        <v>215</v>
      </c>
      <c r="B15">
        <v>38</v>
      </c>
      <c r="C15">
        <v>38</v>
      </c>
      <c r="D15">
        <v>38</v>
      </c>
      <c r="E15">
        <v>5</v>
      </c>
      <c r="F15">
        <v>5</v>
      </c>
      <c r="G15">
        <v>5</v>
      </c>
    </row>
    <row r="16" spans="1:7" x14ac:dyDescent="0.25">
      <c r="A16" s="1" t="s">
        <v>386</v>
      </c>
      <c r="B16">
        <v>52.2</v>
      </c>
      <c r="C16">
        <v>31.2</v>
      </c>
      <c r="D16">
        <v>17.8</v>
      </c>
      <c r="E16">
        <v>53</v>
      </c>
      <c r="F16">
        <v>29.2</v>
      </c>
      <c r="G16">
        <v>17.8</v>
      </c>
    </row>
    <row r="17" spans="1:7" x14ac:dyDescent="0.25">
      <c r="A17" s="1" t="s">
        <v>387</v>
      </c>
      <c r="B17">
        <v>2.8</v>
      </c>
      <c r="C17">
        <v>4.5999999999999996</v>
      </c>
      <c r="D17">
        <v>2.25</v>
      </c>
      <c r="E17">
        <v>2</v>
      </c>
      <c r="F17">
        <v>1.5</v>
      </c>
      <c r="G17">
        <v>2</v>
      </c>
    </row>
    <row r="18" spans="1:7" x14ac:dyDescent="0.25">
      <c r="A18" s="1" t="s">
        <v>388</v>
      </c>
      <c r="B18">
        <v>15.5</v>
      </c>
      <c r="C18">
        <v>61.1</v>
      </c>
      <c r="D18">
        <v>24.5</v>
      </c>
      <c r="E18">
        <v>10</v>
      </c>
      <c r="F18">
        <v>64</v>
      </c>
      <c r="G18">
        <v>26</v>
      </c>
    </row>
    <row r="19" spans="1:7" x14ac:dyDescent="0.25">
      <c r="A19" s="1" t="s">
        <v>389</v>
      </c>
      <c r="B19">
        <v>2.4500000000000002</v>
      </c>
      <c r="C19">
        <v>4.4000000000000004</v>
      </c>
      <c r="D19">
        <v>4.6900000000000004</v>
      </c>
      <c r="E19">
        <v>3</v>
      </c>
      <c r="F19">
        <v>3.55</v>
      </c>
      <c r="G19">
        <v>2.69</v>
      </c>
    </row>
    <row r="20" spans="1:7" x14ac:dyDescent="0.25">
      <c r="A20" s="1" t="s">
        <v>390</v>
      </c>
      <c r="B20">
        <v>63</v>
      </c>
      <c r="C20">
        <v>27.5</v>
      </c>
      <c r="D20">
        <v>9.5500000000000007</v>
      </c>
      <c r="E20">
        <v>62.2</v>
      </c>
      <c r="F20">
        <v>28</v>
      </c>
      <c r="G20">
        <v>10.199999999999999</v>
      </c>
    </row>
    <row r="21" spans="1:7" x14ac:dyDescent="0.25">
      <c r="A21" s="1" t="s">
        <v>391</v>
      </c>
      <c r="B21">
        <v>4.7</v>
      </c>
      <c r="C21">
        <v>2.5</v>
      </c>
      <c r="D21">
        <v>1.42</v>
      </c>
      <c r="E21">
        <v>0.2</v>
      </c>
      <c r="F21">
        <v>2</v>
      </c>
      <c r="G21">
        <v>2.78</v>
      </c>
    </row>
    <row r="22" spans="1:7" x14ac:dyDescent="0.25">
      <c r="A22" s="1" t="s">
        <v>392</v>
      </c>
      <c r="B22">
        <v>82.1</v>
      </c>
      <c r="C22">
        <v>9</v>
      </c>
      <c r="D22">
        <v>8</v>
      </c>
      <c r="E22">
        <v>83</v>
      </c>
      <c r="F22">
        <v>7.2</v>
      </c>
      <c r="G22">
        <v>10</v>
      </c>
    </row>
    <row r="23" spans="1:7" x14ac:dyDescent="0.25">
      <c r="A23" s="1" t="s">
        <v>393</v>
      </c>
      <c r="B23">
        <v>3.01</v>
      </c>
      <c r="C23">
        <v>1.37</v>
      </c>
      <c r="D23">
        <v>1.1200000000000001</v>
      </c>
      <c r="E23">
        <v>1.3</v>
      </c>
      <c r="F23">
        <v>0.4</v>
      </c>
      <c r="G23">
        <v>1.2</v>
      </c>
    </row>
    <row r="24" spans="1:7" x14ac:dyDescent="0.25">
      <c r="A24" s="1" t="s">
        <v>394</v>
      </c>
      <c r="B24">
        <v>22</v>
      </c>
      <c r="C24">
        <v>63.3</v>
      </c>
      <c r="D24">
        <v>15</v>
      </c>
      <c r="E24">
        <v>15.8</v>
      </c>
      <c r="F24">
        <v>68</v>
      </c>
      <c r="G24">
        <v>16</v>
      </c>
    </row>
    <row r="25" spans="1:7" x14ac:dyDescent="0.25">
      <c r="A25" s="1" t="s">
        <v>395</v>
      </c>
      <c r="B25">
        <v>3.55</v>
      </c>
      <c r="C25">
        <v>4.3</v>
      </c>
      <c r="D25">
        <v>3.05</v>
      </c>
      <c r="E25">
        <v>0.5</v>
      </c>
      <c r="F25">
        <v>2.7</v>
      </c>
      <c r="G25">
        <v>2.0699999999999998</v>
      </c>
    </row>
    <row r="26" spans="1:7" x14ac:dyDescent="0.25">
      <c r="A26" s="1" t="s">
        <v>215</v>
      </c>
      <c r="B26">
        <v>36</v>
      </c>
      <c r="C26">
        <v>36</v>
      </c>
      <c r="D26">
        <v>36</v>
      </c>
      <c r="E26">
        <v>2</v>
      </c>
      <c r="F26">
        <v>2</v>
      </c>
      <c r="G26">
        <v>2</v>
      </c>
    </row>
    <row r="27" spans="1:7" x14ac:dyDescent="0.25">
      <c r="A27" s="1" t="s">
        <v>396</v>
      </c>
      <c r="B27">
        <v>17.5</v>
      </c>
      <c r="C27">
        <v>64.5</v>
      </c>
      <c r="D27">
        <v>18.3</v>
      </c>
      <c r="E27">
        <v>15</v>
      </c>
      <c r="F27">
        <v>69.8</v>
      </c>
      <c r="G27">
        <v>15.2</v>
      </c>
    </row>
    <row r="28" spans="1:7" x14ac:dyDescent="0.25">
      <c r="A28" s="1" t="s">
        <v>397</v>
      </c>
      <c r="B28">
        <v>4.2</v>
      </c>
      <c r="C28">
        <v>3.5</v>
      </c>
      <c r="D28">
        <v>1.98</v>
      </c>
      <c r="E28">
        <v>3.47</v>
      </c>
      <c r="F28">
        <v>1.02</v>
      </c>
      <c r="G28">
        <v>2.4500000000000002</v>
      </c>
    </row>
    <row r="29" spans="1:7" x14ac:dyDescent="0.25">
      <c r="A29" s="1" t="s">
        <v>398</v>
      </c>
      <c r="B29">
        <v>72.099999999999994</v>
      </c>
      <c r="C29">
        <v>18</v>
      </c>
      <c r="D29">
        <v>10.1</v>
      </c>
      <c r="E29">
        <v>73.8</v>
      </c>
      <c r="F29">
        <v>18</v>
      </c>
      <c r="G29">
        <v>8.2799999999999994</v>
      </c>
    </row>
    <row r="30" spans="1:7" x14ac:dyDescent="0.25">
      <c r="A30" s="1" t="s">
        <v>399</v>
      </c>
      <c r="B30">
        <v>2</v>
      </c>
      <c r="C30">
        <v>1.8</v>
      </c>
      <c r="D30">
        <v>2.06</v>
      </c>
      <c r="E30">
        <v>3.55</v>
      </c>
      <c r="F30">
        <v>1.95</v>
      </c>
      <c r="G30">
        <v>1.64</v>
      </c>
    </row>
    <row r="31" spans="1:7" x14ac:dyDescent="0.25">
      <c r="A31" s="1" t="s">
        <v>400</v>
      </c>
      <c r="B31">
        <v>13.1</v>
      </c>
      <c r="C31">
        <v>63.8</v>
      </c>
      <c r="D31">
        <v>22.7</v>
      </c>
      <c r="E31">
        <v>8.16</v>
      </c>
      <c r="F31">
        <v>72</v>
      </c>
      <c r="G31">
        <v>19.8</v>
      </c>
    </row>
    <row r="32" spans="1:7" x14ac:dyDescent="0.25">
      <c r="A32" s="1" t="s">
        <v>401</v>
      </c>
      <c r="B32">
        <v>2.54</v>
      </c>
      <c r="C32">
        <v>4.4000000000000004</v>
      </c>
      <c r="D32">
        <v>3.27</v>
      </c>
      <c r="E32">
        <v>4.04</v>
      </c>
      <c r="F32">
        <v>2.0099999999999998</v>
      </c>
      <c r="G32">
        <v>2.04</v>
      </c>
    </row>
    <row r="33" spans="1:7" x14ac:dyDescent="0.25">
      <c r="A33" s="1" t="s">
        <v>402</v>
      </c>
      <c r="B33">
        <v>88.7</v>
      </c>
      <c r="C33">
        <v>6.4</v>
      </c>
      <c r="D33">
        <v>4.62</v>
      </c>
      <c r="E33">
        <v>89.2</v>
      </c>
      <c r="F33">
        <v>7.32</v>
      </c>
      <c r="G33">
        <v>3.39</v>
      </c>
    </row>
    <row r="34" spans="1:7" x14ac:dyDescent="0.25">
      <c r="A34" s="1" t="s">
        <v>403</v>
      </c>
      <c r="B34">
        <v>1.55</v>
      </c>
      <c r="C34">
        <v>1.55</v>
      </c>
      <c r="D34">
        <v>1.1499999999999999</v>
      </c>
      <c r="E34">
        <v>0.30499999999999999</v>
      </c>
      <c r="F34">
        <v>0.38500000000000001</v>
      </c>
      <c r="G34">
        <v>0.69</v>
      </c>
    </row>
    <row r="35" spans="1:7" x14ac:dyDescent="0.25">
      <c r="A35" s="1" t="s">
        <v>404</v>
      </c>
      <c r="B35">
        <v>24.6</v>
      </c>
      <c r="C35">
        <v>59</v>
      </c>
      <c r="D35">
        <v>17.100000000000001</v>
      </c>
      <c r="E35">
        <v>21.9</v>
      </c>
      <c r="F35">
        <v>64.5</v>
      </c>
      <c r="G35">
        <v>13.3</v>
      </c>
    </row>
    <row r="36" spans="1:7" x14ac:dyDescent="0.25">
      <c r="A36" s="1" t="s">
        <v>405</v>
      </c>
      <c r="B36">
        <v>3.5</v>
      </c>
      <c r="C36">
        <v>4.05</v>
      </c>
      <c r="D36">
        <v>1.9</v>
      </c>
      <c r="E36">
        <v>1.2</v>
      </c>
      <c r="F36">
        <v>2.04</v>
      </c>
      <c r="G36">
        <v>0.95</v>
      </c>
    </row>
    <row r="37" spans="1:7" x14ac:dyDescent="0.25">
      <c r="A37" s="1" t="s">
        <v>215</v>
      </c>
      <c r="B37">
        <v>40</v>
      </c>
      <c r="C37">
        <v>40</v>
      </c>
      <c r="D37">
        <v>40</v>
      </c>
      <c r="E37">
        <v>5</v>
      </c>
      <c r="F37">
        <v>5</v>
      </c>
      <c r="G37">
        <v>5</v>
      </c>
    </row>
    <row r="38" spans="1:7" x14ac:dyDescent="0.25">
      <c r="A38" s="1" t="s">
        <v>406</v>
      </c>
      <c r="B38">
        <v>24.5</v>
      </c>
      <c r="C38">
        <v>58.4</v>
      </c>
      <c r="D38">
        <v>16</v>
      </c>
      <c r="E38">
        <v>20.7</v>
      </c>
      <c r="F38">
        <v>64</v>
      </c>
      <c r="G38">
        <v>16.2</v>
      </c>
    </row>
    <row r="39" spans="1:7" x14ac:dyDescent="0.25">
      <c r="A39" s="1" t="s">
        <v>407</v>
      </c>
      <c r="B39">
        <v>3.38</v>
      </c>
      <c r="C39">
        <v>2.95</v>
      </c>
      <c r="D39">
        <v>2.23</v>
      </c>
      <c r="E39">
        <v>1.02</v>
      </c>
      <c r="F39">
        <v>1.93</v>
      </c>
      <c r="G39">
        <v>1.31</v>
      </c>
    </row>
    <row r="40" spans="1:7" x14ac:dyDescent="0.25">
      <c r="A40" s="1" t="s">
        <v>408</v>
      </c>
      <c r="B40">
        <v>42.1</v>
      </c>
      <c r="C40">
        <v>31.2</v>
      </c>
      <c r="D40">
        <v>26.4</v>
      </c>
      <c r="E40">
        <v>42.7</v>
      </c>
      <c r="F40">
        <v>34.9</v>
      </c>
      <c r="G40">
        <v>22.6</v>
      </c>
    </row>
    <row r="41" spans="1:7" x14ac:dyDescent="0.25">
      <c r="A41" s="1" t="s">
        <v>409</v>
      </c>
      <c r="B41">
        <v>2.95</v>
      </c>
      <c r="C41">
        <v>2</v>
      </c>
      <c r="D41">
        <v>2.4</v>
      </c>
      <c r="E41">
        <v>0.85</v>
      </c>
      <c r="F41">
        <v>0.63</v>
      </c>
      <c r="G41">
        <v>0.19</v>
      </c>
    </row>
    <row r="42" spans="1:7" x14ac:dyDescent="0.25">
      <c r="A42" s="1" t="s">
        <v>410</v>
      </c>
      <c r="B42">
        <v>38.799999999999997</v>
      </c>
      <c r="C42">
        <v>32</v>
      </c>
      <c r="D42">
        <v>30</v>
      </c>
      <c r="E42">
        <v>33.799999999999997</v>
      </c>
      <c r="F42">
        <v>39.1</v>
      </c>
      <c r="G42">
        <v>27.9</v>
      </c>
    </row>
    <row r="43" spans="1:7" x14ac:dyDescent="0.25">
      <c r="A43" s="1" t="s">
        <v>411</v>
      </c>
      <c r="B43">
        <v>4.75</v>
      </c>
      <c r="C43">
        <v>2</v>
      </c>
      <c r="D43">
        <v>3</v>
      </c>
      <c r="E43">
        <v>0.60499999999999998</v>
      </c>
      <c r="F43">
        <v>1.18</v>
      </c>
      <c r="G43">
        <v>2.73</v>
      </c>
    </row>
    <row r="44" spans="1:7" x14ac:dyDescent="0.25">
      <c r="A44" s="1" t="s">
        <v>412</v>
      </c>
      <c r="B44">
        <v>87.2</v>
      </c>
      <c r="C44">
        <v>8</v>
      </c>
      <c r="D44">
        <v>4.75</v>
      </c>
      <c r="E44">
        <v>88.3</v>
      </c>
      <c r="F44">
        <v>8.0299999999999994</v>
      </c>
      <c r="G44">
        <v>3.69</v>
      </c>
    </row>
    <row r="45" spans="1:7" x14ac:dyDescent="0.25">
      <c r="A45" s="1" t="s">
        <v>413</v>
      </c>
      <c r="B45">
        <v>1.59</v>
      </c>
      <c r="C45">
        <v>2</v>
      </c>
      <c r="D45">
        <v>0.68799999999999994</v>
      </c>
      <c r="E45">
        <v>0.28999999999999998</v>
      </c>
      <c r="F45">
        <v>1.07</v>
      </c>
      <c r="G45">
        <v>1.1399999999999999</v>
      </c>
    </row>
    <row r="46" spans="1:7" x14ac:dyDescent="0.25">
      <c r="A46" s="1" t="s">
        <v>414</v>
      </c>
      <c r="B46">
        <v>95.7</v>
      </c>
      <c r="C46">
        <v>2.8</v>
      </c>
      <c r="D46">
        <v>2.2000000000000002</v>
      </c>
      <c r="E46">
        <v>96.7</v>
      </c>
      <c r="F46">
        <v>1.6</v>
      </c>
      <c r="G46">
        <v>2.0299999999999998</v>
      </c>
    </row>
    <row r="47" spans="1:7" x14ac:dyDescent="0.25">
      <c r="A47" s="1" t="s">
        <v>415</v>
      </c>
      <c r="B47">
        <v>1.3</v>
      </c>
      <c r="C47">
        <v>0.495</v>
      </c>
      <c r="D47">
        <v>0.318</v>
      </c>
      <c r="E47">
        <v>0.68</v>
      </c>
      <c r="F47">
        <v>0.60499999999999998</v>
      </c>
      <c r="G47">
        <v>0.5</v>
      </c>
    </row>
    <row r="48" spans="1:7" x14ac:dyDescent="0.25">
      <c r="A48" s="1" t="s">
        <v>215</v>
      </c>
      <c r="B48">
        <v>38</v>
      </c>
      <c r="C48">
        <v>38</v>
      </c>
      <c r="D48">
        <v>38</v>
      </c>
      <c r="E48">
        <v>5</v>
      </c>
      <c r="F48">
        <v>5</v>
      </c>
      <c r="G48">
        <v>5</v>
      </c>
    </row>
    <row r="49" spans="1:7" x14ac:dyDescent="0.25">
      <c r="A49" s="1" t="s">
        <v>416</v>
      </c>
      <c r="B49">
        <v>83.9</v>
      </c>
      <c r="C49">
        <v>12</v>
      </c>
      <c r="D49">
        <v>4</v>
      </c>
      <c r="E49">
        <v>87.2</v>
      </c>
      <c r="F49">
        <v>10.3</v>
      </c>
      <c r="G49">
        <v>2.5</v>
      </c>
    </row>
    <row r="50" spans="1:7" x14ac:dyDescent="0.25">
      <c r="A50" s="1" t="s">
        <v>417</v>
      </c>
      <c r="B50">
        <v>2.29</v>
      </c>
      <c r="C50">
        <v>1.4</v>
      </c>
      <c r="D50">
        <v>1.55</v>
      </c>
      <c r="E50">
        <v>0.5</v>
      </c>
      <c r="F50">
        <v>1.3</v>
      </c>
      <c r="G50">
        <v>0.24</v>
      </c>
    </row>
    <row r="51" spans="1:7" x14ac:dyDescent="0.25">
      <c r="A51" s="1" t="s">
        <v>418</v>
      </c>
      <c r="B51">
        <v>24.2</v>
      </c>
      <c r="C51">
        <v>58.1</v>
      </c>
      <c r="D51">
        <v>17</v>
      </c>
      <c r="E51">
        <v>23.2</v>
      </c>
      <c r="F51">
        <v>63.4</v>
      </c>
      <c r="G51">
        <v>13.8</v>
      </c>
    </row>
    <row r="52" spans="1:7" x14ac:dyDescent="0.25">
      <c r="A52" s="1" t="s">
        <v>419</v>
      </c>
      <c r="B52">
        <v>4.5999999999999996</v>
      </c>
      <c r="C52">
        <v>2.89</v>
      </c>
      <c r="D52">
        <v>3</v>
      </c>
      <c r="E52">
        <v>0.97</v>
      </c>
      <c r="F52">
        <v>4.1500000000000004</v>
      </c>
      <c r="G52">
        <v>2.78</v>
      </c>
    </row>
    <row r="53" spans="1:7" x14ac:dyDescent="0.25">
      <c r="A53" s="1" t="s">
        <v>420</v>
      </c>
      <c r="B53">
        <v>50.4</v>
      </c>
      <c r="C53">
        <v>30.2</v>
      </c>
      <c r="D53">
        <v>19.7</v>
      </c>
      <c r="E53">
        <v>49.3</v>
      </c>
      <c r="F53">
        <v>34.200000000000003</v>
      </c>
      <c r="G53">
        <v>16.7</v>
      </c>
    </row>
    <row r="54" spans="1:7" x14ac:dyDescent="0.25">
      <c r="A54" s="1" t="s">
        <v>421</v>
      </c>
      <c r="B54">
        <v>2.92</v>
      </c>
      <c r="C54">
        <v>2.1</v>
      </c>
      <c r="D54">
        <v>2.2000000000000002</v>
      </c>
      <c r="E54">
        <v>0.46500000000000002</v>
      </c>
      <c r="F54">
        <v>2.16</v>
      </c>
      <c r="G54">
        <v>1.83</v>
      </c>
    </row>
    <row r="55" spans="1:7" x14ac:dyDescent="0.25">
      <c r="A55" s="1" t="s">
        <v>422</v>
      </c>
      <c r="B55">
        <v>43</v>
      </c>
      <c r="C55">
        <v>34.9</v>
      </c>
      <c r="D55">
        <v>21.7</v>
      </c>
      <c r="E55">
        <v>44.1</v>
      </c>
      <c r="F55">
        <v>35.9</v>
      </c>
      <c r="G55">
        <v>18.7</v>
      </c>
    </row>
    <row r="56" spans="1:7" x14ac:dyDescent="0.25">
      <c r="A56" s="1" t="s">
        <v>423</v>
      </c>
      <c r="B56">
        <v>2.86</v>
      </c>
      <c r="C56">
        <v>2</v>
      </c>
      <c r="D56">
        <v>2.2999999999999998</v>
      </c>
      <c r="E56">
        <v>1.25</v>
      </c>
      <c r="F56">
        <v>1.1499999999999999</v>
      </c>
      <c r="G56">
        <v>2.52</v>
      </c>
    </row>
    <row r="57" spans="1:7" x14ac:dyDescent="0.25">
      <c r="A57" s="1" t="s">
        <v>424</v>
      </c>
      <c r="B57">
        <v>66.8</v>
      </c>
      <c r="C57">
        <v>11.7</v>
      </c>
      <c r="D57">
        <v>21.2</v>
      </c>
      <c r="E57">
        <v>67.5</v>
      </c>
      <c r="F57">
        <v>10</v>
      </c>
      <c r="G57">
        <v>21.2</v>
      </c>
    </row>
    <row r="58" spans="1:7" x14ac:dyDescent="0.25">
      <c r="A58" s="1" t="s">
        <v>425</v>
      </c>
      <c r="B58">
        <v>2.2000000000000002</v>
      </c>
      <c r="C58">
        <v>2</v>
      </c>
      <c r="D58">
        <v>1.78</v>
      </c>
      <c r="E58">
        <v>1.1000000000000001</v>
      </c>
      <c r="F58">
        <v>1.0900000000000001</v>
      </c>
      <c r="G58">
        <v>0.93</v>
      </c>
    </row>
    <row r="59" spans="1:7" x14ac:dyDescent="0.25">
      <c r="A59" s="1" t="s">
        <v>215</v>
      </c>
      <c r="B59">
        <v>43</v>
      </c>
      <c r="C59">
        <v>43</v>
      </c>
      <c r="D59">
        <v>43</v>
      </c>
      <c r="E59">
        <v>5</v>
      </c>
      <c r="F59">
        <v>5</v>
      </c>
      <c r="G59">
        <v>5</v>
      </c>
    </row>
    <row r="60" spans="1:7" x14ac:dyDescent="0.25">
      <c r="A60" s="1" t="s">
        <v>426</v>
      </c>
      <c r="B60">
        <v>17</v>
      </c>
      <c r="C60">
        <v>30</v>
      </c>
      <c r="D60">
        <v>51.4</v>
      </c>
      <c r="E60">
        <v>12.5</v>
      </c>
      <c r="F60">
        <v>37.299999999999997</v>
      </c>
      <c r="G60">
        <v>50.2</v>
      </c>
    </row>
    <row r="61" spans="1:7" x14ac:dyDescent="0.25">
      <c r="A61" s="1" t="s">
        <v>427</v>
      </c>
      <c r="B61">
        <v>1.77</v>
      </c>
      <c r="C61">
        <v>3</v>
      </c>
      <c r="D61">
        <v>3.01</v>
      </c>
      <c r="E61">
        <v>2.66</v>
      </c>
      <c r="F61">
        <v>1.71</v>
      </c>
      <c r="G61">
        <v>3.43</v>
      </c>
    </row>
    <row r="62" spans="1:7" x14ac:dyDescent="0.25">
      <c r="A62" s="1" t="s">
        <v>428</v>
      </c>
      <c r="B62">
        <v>64.8</v>
      </c>
      <c r="C62">
        <v>21</v>
      </c>
      <c r="D62">
        <v>14</v>
      </c>
      <c r="E62">
        <v>65.900000000000006</v>
      </c>
      <c r="F62">
        <v>21.9</v>
      </c>
      <c r="G62">
        <v>12</v>
      </c>
    </row>
    <row r="63" spans="1:7" x14ac:dyDescent="0.25">
      <c r="A63" s="1" t="s">
        <v>429</v>
      </c>
      <c r="B63">
        <v>2.4</v>
      </c>
      <c r="C63">
        <v>2</v>
      </c>
      <c r="D63">
        <v>2</v>
      </c>
      <c r="E63">
        <v>0.42</v>
      </c>
      <c r="F63">
        <v>0.44</v>
      </c>
      <c r="G63">
        <v>0.61</v>
      </c>
    </row>
    <row r="64" spans="1:7" x14ac:dyDescent="0.25">
      <c r="A64" s="1" t="s">
        <v>430</v>
      </c>
      <c r="B64">
        <v>62.5</v>
      </c>
      <c r="C64">
        <v>29.6</v>
      </c>
      <c r="D64">
        <v>8</v>
      </c>
      <c r="E64">
        <v>72</v>
      </c>
      <c r="F64">
        <v>20.100000000000001</v>
      </c>
      <c r="G64">
        <v>7.73</v>
      </c>
    </row>
    <row r="65" spans="1:7" x14ac:dyDescent="0.25">
      <c r="A65" s="1" t="s">
        <v>431</v>
      </c>
      <c r="B65">
        <v>3.7</v>
      </c>
      <c r="C65">
        <v>3.6</v>
      </c>
      <c r="D65">
        <v>1.06</v>
      </c>
      <c r="E65">
        <v>0.37</v>
      </c>
      <c r="F65">
        <v>0.2</v>
      </c>
      <c r="G65">
        <v>0.27</v>
      </c>
    </row>
    <row r="66" spans="1:7" x14ac:dyDescent="0.25">
      <c r="A66" s="1" t="s">
        <v>432</v>
      </c>
      <c r="B66">
        <v>24.9</v>
      </c>
      <c r="C66">
        <v>60</v>
      </c>
      <c r="D66">
        <v>16</v>
      </c>
      <c r="E66">
        <v>24.8</v>
      </c>
      <c r="F66">
        <v>61.9</v>
      </c>
      <c r="G66">
        <v>15.8</v>
      </c>
    </row>
    <row r="67" spans="1:7" x14ac:dyDescent="0.25">
      <c r="A67" s="1" t="s">
        <v>433</v>
      </c>
      <c r="B67">
        <v>4.88</v>
      </c>
      <c r="C67">
        <v>3</v>
      </c>
      <c r="D67">
        <v>2.4</v>
      </c>
      <c r="E67">
        <v>6.58</v>
      </c>
      <c r="F67">
        <v>4.09</v>
      </c>
      <c r="G67">
        <v>0.41</v>
      </c>
    </row>
    <row r="68" spans="1:7" x14ac:dyDescent="0.25">
      <c r="A68" s="1" t="s">
        <v>434</v>
      </c>
      <c r="B68">
        <v>25.5</v>
      </c>
      <c r="C68">
        <v>54</v>
      </c>
      <c r="D68">
        <v>21</v>
      </c>
      <c r="E68">
        <v>25.1</v>
      </c>
      <c r="F68">
        <v>53.9</v>
      </c>
      <c r="G68">
        <v>21.1</v>
      </c>
    </row>
    <row r="69" spans="1:7" x14ac:dyDescent="0.25">
      <c r="A69" s="1" t="s">
        <v>435</v>
      </c>
      <c r="B69">
        <v>4.5199999999999996</v>
      </c>
      <c r="C69">
        <v>3.25</v>
      </c>
      <c r="D69">
        <v>2</v>
      </c>
      <c r="E69">
        <v>3.8</v>
      </c>
      <c r="F69">
        <v>5.5</v>
      </c>
      <c r="G69">
        <v>0.82499999999999996</v>
      </c>
    </row>
    <row r="70" spans="1:7" x14ac:dyDescent="0.25">
      <c r="A70" s="1" t="s">
        <v>215</v>
      </c>
      <c r="B70">
        <v>37</v>
      </c>
      <c r="C70">
        <v>37</v>
      </c>
      <c r="D70">
        <v>37</v>
      </c>
      <c r="E70">
        <v>4</v>
      </c>
      <c r="F70">
        <v>4</v>
      </c>
      <c r="G70">
        <v>4</v>
      </c>
    </row>
    <row r="71" spans="1:7" x14ac:dyDescent="0.25">
      <c r="A71" s="1" t="s">
        <v>436</v>
      </c>
      <c r="B71">
        <v>14.7</v>
      </c>
      <c r="C71">
        <v>67</v>
      </c>
      <c r="D71">
        <v>19</v>
      </c>
      <c r="E71">
        <v>13.2</v>
      </c>
      <c r="F71">
        <v>72.599999999999994</v>
      </c>
      <c r="G71">
        <v>14.4</v>
      </c>
    </row>
    <row r="72" spans="1:7" x14ac:dyDescent="0.25">
      <c r="A72" s="1" t="s">
        <v>437</v>
      </c>
      <c r="B72">
        <v>2.0099999999999998</v>
      </c>
      <c r="C72">
        <v>4</v>
      </c>
      <c r="D72">
        <v>3.28</v>
      </c>
      <c r="E72">
        <v>3.9</v>
      </c>
      <c r="F72">
        <v>3.7</v>
      </c>
      <c r="G72">
        <v>2.25</v>
      </c>
    </row>
    <row r="73" spans="1:7" x14ac:dyDescent="0.25">
      <c r="A73" s="1" t="s">
        <v>438</v>
      </c>
      <c r="B73">
        <v>55.8</v>
      </c>
      <c r="C73">
        <v>36.799999999999997</v>
      </c>
      <c r="D73">
        <v>6</v>
      </c>
      <c r="E73">
        <v>56.1</v>
      </c>
      <c r="F73">
        <v>39.1</v>
      </c>
      <c r="G73">
        <v>4.8</v>
      </c>
    </row>
    <row r="74" spans="1:7" x14ac:dyDescent="0.25">
      <c r="A74" s="1" t="s">
        <v>439</v>
      </c>
      <c r="B74">
        <v>4.8</v>
      </c>
      <c r="C74">
        <v>4.4000000000000004</v>
      </c>
      <c r="D74">
        <v>2</v>
      </c>
      <c r="E74">
        <v>0.6</v>
      </c>
      <c r="F74">
        <v>0.5</v>
      </c>
      <c r="G74">
        <v>0.1</v>
      </c>
    </row>
    <row r="75" spans="1:7" x14ac:dyDescent="0.25">
      <c r="A75" s="1" t="s">
        <v>440</v>
      </c>
      <c r="B75">
        <v>10.4</v>
      </c>
      <c r="C75">
        <v>67.400000000000006</v>
      </c>
      <c r="D75">
        <v>23</v>
      </c>
      <c r="E75">
        <v>7.95</v>
      </c>
      <c r="F75">
        <v>72.900000000000006</v>
      </c>
      <c r="G75">
        <v>19.2</v>
      </c>
    </row>
    <row r="76" spans="1:7" x14ac:dyDescent="0.25">
      <c r="A76" s="1" t="s">
        <v>441</v>
      </c>
      <c r="B76">
        <v>1.84</v>
      </c>
      <c r="C76">
        <v>3.4</v>
      </c>
      <c r="D76">
        <v>3</v>
      </c>
      <c r="E76">
        <v>3.15</v>
      </c>
      <c r="F76">
        <v>1.3</v>
      </c>
      <c r="G76">
        <v>2.7</v>
      </c>
    </row>
    <row r="77" spans="1:7" x14ac:dyDescent="0.25">
      <c r="A77" s="1" t="s">
        <v>442</v>
      </c>
      <c r="B77">
        <v>50.3</v>
      </c>
      <c r="C77">
        <v>35</v>
      </c>
      <c r="D77">
        <v>14</v>
      </c>
      <c r="E77">
        <v>57</v>
      </c>
      <c r="F77">
        <v>34.200000000000003</v>
      </c>
      <c r="G77">
        <v>14.1</v>
      </c>
    </row>
    <row r="78" spans="1:7" x14ac:dyDescent="0.25">
      <c r="A78" s="1" t="s">
        <v>443</v>
      </c>
      <c r="B78">
        <v>2.9</v>
      </c>
      <c r="C78">
        <v>3</v>
      </c>
      <c r="D78">
        <v>3</v>
      </c>
      <c r="E78">
        <v>1.5</v>
      </c>
      <c r="F78">
        <v>2.2000000000000002</v>
      </c>
      <c r="G78">
        <v>1.2</v>
      </c>
    </row>
    <row r="79" spans="1:7" x14ac:dyDescent="0.25">
      <c r="A79" s="1" t="s">
        <v>444</v>
      </c>
      <c r="B79">
        <v>18</v>
      </c>
      <c r="C79">
        <v>57</v>
      </c>
      <c r="D79">
        <v>24.3</v>
      </c>
      <c r="E79">
        <v>15.8</v>
      </c>
      <c r="F79">
        <v>61</v>
      </c>
      <c r="G79">
        <v>18.8</v>
      </c>
    </row>
    <row r="80" spans="1:7" x14ac:dyDescent="0.25">
      <c r="A80" s="1" t="s">
        <v>445</v>
      </c>
      <c r="B80">
        <v>4.2</v>
      </c>
      <c r="C80">
        <v>4.6100000000000003</v>
      </c>
      <c r="D80">
        <v>4.7</v>
      </c>
      <c r="E80">
        <v>1.3</v>
      </c>
      <c r="F80">
        <v>3.85</v>
      </c>
      <c r="G80">
        <v>3.15</v>
      </c>
    </row>
    <row r="81" spans="1:7" x14ac:dyDescent="0.25">
      <c r="A81" s="1" t="s">
        <v>215</v>
      </c>
      <c r="B81">
        <v>39</v>
      </c>
      <c r="C81">
        <v>39</v>
      </c>
      <c r="D81">
        <v>38</v>
      </c>
      <c r="E81">
        <v>4</v>
      </c>
      <c r="F81">
        <v>4</v>
      </c>
      <c r="G81">
        <v>4</v>
      </c>
    </row>
    <row r="82" spans="1:7" x14ac:dyDescent="0.25">
      <c r="A82" s="1" t="s">
        <v>446</v>
      </c>
      <c r="B82">
        <v>85</v>
      </c>
      <c r="C82">
        <v>8.4</v>
      </c>
      <c r="D82">
        <v>6.6</v>
      </c>
      <c r="E82">
        <v>89.8</v>
      </c>
      <c r="F82">
        <v>5.6</v>
      </c>
      <c r="G82">
        <v>5.6</v>
      </c>
    </row>
    <row r="83" spans="1:7" x14ac:dyDescent="0.25">
      <c r="A83" s="1" t="s">
        <v>447</v>
      </c>
      <c r="B83">
        <v>1.95</v>
      </c>
      <c r="C83">
        <v>1.65</v>
      </c>
      <c r="D83">
        <v>0.98</v>
      </c>
      <c r="E83">
        <v>0.8</v>
      </c>
      <c r="F83">
        <v>1.38</v>
      </c>
      <c r="G83">
        <v>0.85</v>
      </c>
    </row>
    <row r="84" spans="1:7" x14ac:dyDescent="0.25">
      <c r="A84" s="1" t="s">
        <v>448</v>
      </c>
      <c r="B84">
        <v>67.599999999999994</v>
      </c>
      <c r="C84">
        <v>24.5</v>
      </c>
      <c r="D84">
        <v>7.4</v>
      </c>
      <c r="E84">
        <v>72</v>
      </c>
      <c r="F84">
        <v>23.9</v>
      </c>
      <c r="G84">
        <v>4.8600000000000003</v>
      </c>
    </row>
    <row r="85" spans="1:7" x14ac:dyDescent="0.25">
      <c r="A85" s="1" t="s">
        <v>449</v>
      </c>
      <c r="B85">
        <v>2.6</v>
      </c>
      <c r="C85">
        <v>2</v>
      </c>
      <c r="D85">
        <v>1.4</v>
      </c>
      <c r="E85">
        <v>0.8</v>
      </c>
      <c r="F85">
        <v>0.70499999999999996</v>
      </c>
      <c r="G85">
        <v>1.1000000000000001</v>
      </c>
    </row>
    <row r="86" spans="1:7" x14ac:dyDescent="0.25">
      <c r="A86" s="1" t="s">
        <v>450</v>
      </c>
      <c r="B86">
        <v>28.9</v>
      </c>
      <c r="C86">
        <v>48.2</v>
      </c>
      <c r="D86">
        <v>21</v>
      </c>
      <c r="E86">
        <v>29.9</v>
      </c>
      <c r="F86">
        <v>55</v>
      </c>
      <c r="G86">
        <v>15.1</v>
      </c>
    </row>
    <row r="87" spans="1:7" x14ac:dyDescent="0.25">
      <c r="A87" s="1" t="s">
        <v>451</v>
      </c>
      <c r="B87">
        <v>4.38</v>
      </c>
      <c r="C87">
        <v>4.3</v>
      </c>
      <c r="D87">
        <v>3.85</v>
      </c>
      <c r="E87">
        <v>5.2</v>
      </c>
      <c r="F87">
        <v>1.6</v>
      </c>
      <c r="G87">
        <v>1.5</v>
      </c>
    </row>
    <row r="88" spans="1:7" x14ac:dyDescent="0.25">
      <c r="A88" s="1" t="s">
        <v>452</v>
      </c>
      <c r="B88">
        <v>26.6</v>
      </c>
      <c r="C88">
        <v>22.5</v>
      </c>
      <c r="D88">
        <v>50</v>
      </c>
      <c r="E88">
        <v>21.9</v>
      </c>
      <c r="F88">
        <v>32</v>
      </c>
      <c r="G88">
        <v>49.4</v>
      </c>
    </row>
    <row r="89" spans="1:7" x14ac:dyDescent="0.25">
      <c r="A89" s="1" t="s">
        <v>453</v>
      </c>
      <c r="B89">
        <v>3.75</v>
      </c>
      <c r="C89">
        <v>3.5</v>
      </c>
      <c r="D89">
        <v>3.35</v>
      </c>
      <c r="E89">
        <v>3.26</v>
      </c>
      <c r="F89">
        <v>3.53</v>
      </c>
      <c r="G89">
        <v>0.3</v>
      </c>
    </row>
    <row r="90" spans="1:7" x14ac:dyDescent="0.25">
      <c r="A90" s="1" t="s">
        <v>454</v>
      </c>
      <c r="B90">
        <v>10</v>
      </c>
      <c r="C90">
        <v>68</v>
      </c>
      <c r="D90">
        <v>21.3</v>
      </c>
      <c r="E90">
        <v>5.0999999999999996</v>
      </c>
      <c r="F90">
        <v>75.2</v>
      </c>
      <c r="G90">
        <v>20</v>
      </c>
    </row>
    <row r="91" spans="1:7" x14ac:dyDescent="0.25">
      <c r="A91" s="1" t="s">
        <v>455</v>
      </c>
      <c r="B91">
        <v>1.81</v>
      </c>
      <c r="C91">
        <v>3</v>
      </c>
      <c r="D91">
        <v>2.7</v>
      </c>
      <c r="E91">
        <v>1.69</v>
      </c>
      <c r="F91">
        <v>1.45</v>
      </c>
      <c r="G91">
        <v>1.22</v>
      </c>
    </row>
    <row r="92" spans="1:7" x14ac:dyDescent="0.25">
      <c r="A92" s="1" t="s">
        <v>215</v>
      </c>
      <c r="B92">
        <v>34</v>
      </c>
      <c r="C92">
        <v>34</v>
      </c>
      <c r="D92">
        <v>34</v>
      </c>
      <c r="E92">
        <v>4</v>
      </c>
      <c r="F92">
        <v>4</v>
      </c>
      <c r="G92">
        <v>4</v>
      </c>
    </row>
    <row r="93" spans="1:7" x14ac:dyDescent="0.25">
      <c r="A93" s="1" t="s">
        <v>456</v>
      </c>
      <c r="B93">
        <v>10</v>
      </c>
      <c r="C93">
        <v>67</v>
      </c>
      <c r="D93">
        <v>23</v>
      </c>
      <c r="E93">
        <v>9.75</v>
      </c>
      <c r="F93">
        <v>70</v>
      </c>
      <c r="G93">
        <v>19.899999999999999</v>
      </c>
    </row>
    <row r="94" spans="1:7" x14ac:dyDescent="0.25">
      <c r="A94" s="1" t="s">
        <v>457</v>
      </c>
      <c r="B94">
        <v>1.9</v>
      </c>
      <c r="C94">
        <v>3</v>
      </c>
      <c r="D94">
        <v>2.9</v>
      </c>
      <c r="E94">
        <v>2.15</v>
      </c>
      <c r="F94">
        <v>4.05</v>
      </c>
      <c r="G94">
        <v>2.25</v>
      </c>
    </row>
    <row r="95" spans="1:7" x14ac:dyDescent="0.25">
      <c r="A95" s="1" t="s">
        <v>458</v>
      </c>
      <c r="B95">
        <v>25.6</v>
      </c>
      <c r="C95">
        <v>58.3</v>
      </c>
      <c r="D95">
        <v>15.9</v>
      </c>
      <c r="E95">
        <v>27.5</v>
      </c>
      <c r="F95">
        <v>64.3</v>
      </c>
      <c r="G95">
        <v>9.8000000000000007</v>
      </c>
    </row>
    <row r="96" spans="1:7" x14ac:dyDescent="0.25">
      <c r="A96" s="1" t="s">
        <v>459</v>
      </c>
      <c r="B96">
        <v>3.4</v>
      </c>
      <c r="C96">
        <v>3.96</v>
      </c>
      <c r="D96">
        <v>3.2</v>
      </c>
      <c r="E96">
        <v>0.4</v>
      </c>
      <c r="F96">
        <v>1.9</v>
      </c>
      <c r="G96">
        <v>1.61</v>
      </c>
    </row>
    <row r="97" spans="1:7" x14ac:dyDescent="0.25">
      <c r="A97" s="1" t="s">
        <v>460</v>
      </c>
      <c r="B97">
        <v>23.3</v>
      </c>
      <c r="C97">
        <v>58</v>
      </c>
      <c r="D97">
        <v>18.2</v>
      </c>
      <c r="E97">
        <v>18</v>
      </c>
      <c r="F97">
        <v>68.099999999999994</v>
      </c>
      <c r="G97">
        <v>14</v>
      </c>
    </row>
    <row r="98" spans="1:7" x14ac:dyDescent="0.25">
      <c r="A98" s="1" t="s">
        <v>461</v>
      </c>
      <c r="B98">
        <v>4.0999999999999996</v>
      </c>
      <c r="C98">
        <v>3</v>
      </c>
      <c r="D98">
        <v>3.2</v>
      </c>
      <c r="E98">
        <v>0.45</v>
      </c>
      <c r="F98">
        <v>3.05</v>
      </c>
      <c r="G98">
        <v>3.5</v>
      </c>
    </row>
    <row r="99" spans="1:7" x14ac:dyDescent="0.25">
      <c r="A99" s="1" t="s">
        <v>462</v>
      </c>
      <c r="B99">
        <v>16.399999999999999</v>
      </c>
      <c r="C99">
        <v>29.3</v>
      </c>
      <c r="D99">
        <v>53.7</v>
      </c>
      <c r="E99">
        <v>18.899999999999999</v>
      </c>
      <c r="F99">
        <v>31.8</v>
      </c>
      <c r="G99">
        <v>49.3</v>
      </c>
    </row>
    <row r="100" spans="1:7" x14ac:dyDescent="0.25">
      <c r="A100" s="1" t="s">
        <v>463</v>
      </c>
      <c r="B100">
        <v>2.0499999999999998</v>
      </c>
      <c r="C100">
        <v>3</v>
      </c>
      <c r="D100">
        <v>3.24</v>
      </c>
      <c r="E100">
        <v>6.4</v>
      </c>
      <c r="F100">
        <v>0.7</v>
      </c>
      <c r="G100">
        <v>5.0999999999999996</v>
      </c>
    </row>
    <row r="101" spans="1:7" x14ac:dyDescent="0.25">
      <c r="A101" s="1" t="s">
        <v>464</v>
      </c>
      <c r="B101">
        <v>50</v>
      </c>
      <c r="C101">
        <v>39.6</v>
      </c>
      <c r="D101">
        <v>11</v>
      </c>
      <c r="E101">
        <v>51</v>
      </c>
      <c r="F101">
        <v>42.4</v>
      </c>
      <c r="G101">
        <v>8.4</v>
      </c>
    </row>
    <row r="102" spans="1:7" x14ac:dyDescent="0.25">
      <c r="A102" s="1" t="s">
        <v>465</v>
      </c>
      <c r="B102">
        <v>2.5</v>
      </c>
      <c r="C102">
        <v>2.6</v>
      </c>
      <c r="D102">
        <v>2</v>
      </c>
      <c r="E102">
        <v>5.2</v>
      </c>
      <c r="F102">
        <v>2.6</v>
      </c>
      <c r="G102">
        <v>1.76</v>
      </c>
    </row>
    <row r="103" spans="1:7" x14ac:dyDescent="0.25">
      <c r="A103" s="1" t="s">
        <v>215</v>
      </c>
      <c r="B103">
        <v>40</v>
      </c>
      <c r="C103">
        <v>40</v>
      </c>
      <c r="D103">
        <v>40</v>
      </c>
      <c r="E103">
        <v>5</v>
      </c>
      <c r="F103">
        <v>5</v>
      </c>
      <c r="G103">
        <v>5</v>
      </c>
    </row>
    <row r="104" spans="1:7" x14ac:dyDescent="0.25">
      <c r="A104" s="1" t="s">
        <v>466</v>
      </c>
      <c r="B104">
        <v>21.9</v>
      </c>
      <c r="C104">
        <v>59.3</v>
      </c>
      <c r="D104">
        <v>19.8</v>
      </c>
      <c r="E104">
        <v>22.3</v>
      </c>
      <c r="F104">
        <v>62.1</v>
      </c>
      <c r="G104">
        <v>16.600000000000001</v>
      </c>
    </row>
    <row r="105" spans="1:7" x14ac:dyDescent="0.25">
      <c r="A105" s="1" t="s">
        <v>467</v>
      </c>
      <c r="B105">
        <v>3</v>
      </c>
      <c r="C105">
        <v>2.75</v>
      </c>
      <c r="D105">
        <v>2.5</v>
      </c>
      <c r="E105">
        <v>1.8</v>
      </c>
      <c r="F105">
        <v>1.1000000000000001</v>
      </c>
      <c r="G105">
        <v>2.0699999999999998</v>
      </c>
    </row>
    <row r="106" spans="1:7" x14ac:dyDescent="0.25">
      <c r="A106" s="1" t="s">
        <v>468</v>
      </c>
      <c r="B106">
        <v>16</v>
      </c>
      <c r="C106">
        <v>31.5</v>
      </c>
      <c r="D106">
        <v>52</v>
      </c>
      <c r="E106">
        <v>17.899999999999999</v>
      </c>
      <c r="F106">
        <v>33</v>
      </c>
      <c r="G106">
        <v>52.6</v>
      </c>
    </row>
    <row r="107" spans="1:7" x14ac:dyDescent="0.25">
      <c r="A107" s="1" t="s">
        <v>469</v>
      </c>
      <c r="B107">
        <v>4</v>
      </c>
      <c r="C107">
        <v>3.5</v>
      </c>
      <c r="D107">
        <v>5.9</v>
      </c>
      <c r="E107">
        <v>5.3</v>
      </c>
      <c r="F107">
        <v>3.58</v>
      </c>
      <c r="G107">
        <v>3.4</v>
      </c>
    </row>
    <row r="108" spans="1:7" x14ac:dyDescent="0.25">
      <c r="A108" s="1" t="s">
        <v>470</v>
      </c>
      <c r="B108">
        <v>10</v>
      </c>
      <c r="C108">
        <v>68.400000000000006</v>
      </c>
      <c r="D108">
        <v>21.3</v>
      </c>
      <c r="E108">
        <v>4.0999999999999996</v>
      </c>
      <c r="F108">
        <v>76.900000000000006</v>
      </c>
      <c r="G108">
        <v>19.600000000000001</v>
      </c>
    </row>
    <row r="109" spans="1:7" x14ac:dyDescent="0.25">
      <c r="A109" s="1" t="s">
        <v>471</v>
      </c>
      <c r="B109">
        <v>2</v>
      </c>
      <c r="C109">
        <v>3.3</v>
      </c>
      <c r="D109">
        <v>1.93</v>
      </c>
      <c r="E109">
        <v>2.59</v>
      </c>
      <c r="F109">
        <v>2.02</v>
      </c>
      <c r="G109">
        <v>0.8</v>
      </c>
    </row>
    <row r="110" spans="1:7" x14ac:dyDescent="0.25">
      <c r="A110" s="1" t="s">
        <v>472</v>
      </c>
      <c r="B110">
        <v>12</v>
      </c>
      <c r="C110">
        <v>61.7</v>
      </c>
      <c r="D110">
        <v>26.3</v>
      </c>
      <c r="E110">
        <v>5.28</v>
      </c>
      <c r="F110">
        <v>70.400000000000006</v>
      </c>
      <c r="G110">
        <v>24.9</v>
      </c>
    </row>
    <row r="111" spans="1:7" x14ac:dyDescent="0.25">
      <c r="A111" s="1" t="s">
        <v>473</v>
      </c>
      <c r="B111">
        <v>2.23</v>
      </c>
      <c r="C111">
        <v>3.8</v>
      </c>
      <c r="D111">
        <v>2.4500000000000002</v>
      </c>
      <c r="E111">
        <v>2.59</v>
      </c>
      <c r="F111">
        <v>1.9</v>
      </c>
      <c r="G111">
        <v>1.98</v>
      </c>
    </row>
    <row r="112" spans="1:7" x14ac:dyDescent="0.25">
      <c r="A112" s="1" t="s">
        <v>474</v>
      </c>
      <c r="B112">
        <v>54.9</v>
      </c>
      <c r="C112">
        <v>19.600000000000001</v>
      </c>
      <c r="D112">
        <v>25.8</v>
      </c>
      <c r="E112">
        <v>55.1</v>
      </c>
      <c r="F112">
        <v>18.3</v>
      </c>
      <c r="G112">
        <v>26</v>
      </c>
    </row>
    <row r="113" spans="1:7" x14ac:dyDescent="0.25">
      <c r="A113" s="1" t="s">
        <v>475</v>
      </c>
      <c r="B113">
        <v>2.9</v>
      </c>
      <c r="C113">
        <v>2.8</v>
      </c>
      <c r="D113">
        <v>3.5</v>
      </c>
      <c r="E113">
        <v>0.61</v>
      </c>
      <c r="F113">
        <v>1.31</v>
      </c>
      <c r="G113">
        <v>1.92</v>
      </c>
    </row>
    <row r="114" spans="1:7" x14ac:dyDescent="0.25">
      <c r="A114" s="1" t="s">
        <v>215</v>
      </c>
      <c r="B114">
        <v>39</v>
      </c>
      <c r="C114">
        <v>39</v>
      </c>
      <c r="D114">
        <v>39</v>
      </c>
      <c r="E114">
        <v>3</v>
      </c>
      <c r="F114">
        <v>3</v>
      </c>
      <c r="G114">
        <v>3</v>
      </c>
    </row>
    <row r="115" spans="1:7" x14ac:dyDescent="0.25">
      <c r="A115" s="1" t="s">
        <v>476</v>
      </c>
      <c r="B115">
        <v>18</v>
      </c>
      <c r="C115">
        <v>57.3</v>
      </c>
      <c r="D115">
        <v>26</v>
      </c>
      <c r="E115">
        <v>18.3</v>
      </c>
      <c r="F115">
        <v>60</v>
      </c>
      <c r="G115">
        <v>28.8</v>
      </c>
    </row>
    <row r="116" spans="1:7" x14ac:dyDescent="0.25">
      <c r="A116" s="1" t="s">
        <v>477</v>
      </c>
      <c r="B116">
        <v>4.3</v>
      </c>
      <c r="C116">
        <v>4.5999999999999996</v>
      </c>
      <c r="D116">
        <v>4</v>
      </c>
      <c r="E116">
        <v>0.37</v>
      </c>
      <c r="F116">
        <v>5.7</v>
      </c>
      <c r="G116">
        <v>1.05</v>
      </c>
    </row>
    <row r="117" spans="1:7" x14ac:dyDescent="0.25">
      <c r="A117" s="1" t="s">
        <v>478</v>
      </c>
      <c r="B117">
        <v>40.299999999999997</v>
      </c>
      <c r="C117">
        <v>41.4</v>
      </c>
      <c r="D117">
        <v>19.3</v>
      </c>
      <c r="E117">
        <v>37.299999999999997</v>
      </c>
      <c r="F117">
        <v>39.1</v>
      </c>
      <c r="G117">
        <v>21.3</v>
      </c>
    </row>
    <row r="118" spans="1:7" x14ac:dyDescent="0.25">
      <c r="A118" s="1" t="s">
        <v>479</v>
      </c>
      <c r="B118">
        <v>4.7</v>
      </c>
      <c r="C118">
        <v>2.4</v>
      </c>
      <c r="D118">
        <v>3.3</v>
      </c>
      <c r="E118">
        <v>4.6900000000000004</v>
      </c>
      <c r="F118">
        <v>1.81</v>
      </c>
      <c r="G118">
        <v>4.12</v>
      </c>
    </row>
    <row r="119" spans="1:7" x14ac:dyDescent="0.25">
      <c r="A119" s="1" t="s">
        <v>480</v>
      </c>
      <c r="B119">
        <v>39.299999999999997</v>
      </c>
      <c r="C119">
        <v>46</v>
      </c>
      <c r="D119">
        <v>15</v>
      </c>
      <c r="E119">
        <v>33.1</v>
      </c>
      <c r="F119">
        <v>53.4</v>
      </c>
      <c r="G119">
        <v>13.5</v>
      </c>
    </row>
    <row r="120" spans="1:7" x14ac:dyDescent="0.25">
      <c r="A120" s="1" t="s">
        <v>481</v>
      </c>
      <c r="B120">
        <v>3.5</v>
      </c>
      <c r="C120">
        <v>2.95</v>
      </c>
      <c r="D120">
        <v>2</v>
      </c>
      <c r="E120">
        <v>0.4</v>
      </c>
      <c r="F120">
        <v>0.9</v>
      </c>
      <c r="G120">
        <v>0.5</v>
      </c>
    </row>
    <row r="121" spans="1:7" x14ac:dyDescent="0.25">
      <c r="A121" s="1" t="s">
        <v>482</v>
      </c>
      <c r="B121">
        <v>20.8</v>
      </c>
      <c r="C121">
        <v>48.5</v>
      </c>
      <c r="D121">
        <v>30</v>
      </c>
      <c r="E121">
        <v>14.7</v>
      </c>
      <c r="F121">
        <v>57.1</v>
      </c>
      <c r="G121">
        <v>31.8</v>
      </c>
    </row>
    <row r="122" spans="1:7" x14ac:dyDescent="0.25">
      <c r="A122" s="1" t="s">
        <v>483</v>
      </c>
      <c r="B122">
        <v>5.05</v>
      </c>
      <c r="C122">
        <v>4.8</v>
      </c>
      <c r="D122">
        <v>3</v>
      </c>
      <c r="E122">
        <v>2.59</v>
      </c>
      <c r="F122">
        <v>3.4</v>
      </c>
      <c r="G122">
        <v>3.5</v>
      </c>
    </row>
    <row r="123" spans="1:7" x14ac:dyDescent="0.25">
      <c r="A123" s="1" t="s">
        <v>484</v>
      </c>
      <c r="B123">
        <v>39.200000000000003</v>
      </c>
      <c r="C123">
        <v>37</v>
      </c>
      <c r="D123">
        <v>24</v>
      </c>
      <c r="E123">
        <v>41.5</v>
      </c>
      <c r="F123">
        <v>31.2</v>
      </c>
      <c r="G123">
        <v>23.5</v>
      </c>
    </row>
    <row r="124" spans="1:7" x14ac:dyDescent="0.25">
      <c r="A124" s="1" t="s">
        <v>485</v>
      </c>
      <c r="B124">
        <v>5.6</v>
      </c>
      <c r="C124">
        <v>5.0999999999999996</v>
      </c>
      <c r="D124">
        <v>2.15</v>
      </c>
      <c r="E124">
        <v>4.16</v>
      </c>
      <c r="F124">
        <v>2.92</v>
      </c>
      <c r="G124">
        <v>0.6</v>
      </c>
    </row>
    <row r="125" spans="1:7" x14ac:dyDescent="0.25">
      <c r="A125" s="1" t="s">
        <v>215</v>
      </c>
      <c r="B125">
        <v>35</v>
      </c>
      <c r="C125">
        <v>35</v>
      </c>
      <c r="D125">
        <v>35</v>
      </c>
      <c r="E125">
        <v>3</v>
      </c>
      <c r="F125">
        <v>3</v>
      </c>
      <c r="G125">
        <v>3</v>
      </c>
    </row>
    <row r="126" spans="1:7" x14ac:dyDescent="0.25">
      <c r="A126" s="1" t="s">
        <v>486</v>
      </c>
      <c r="B126">
        <v>22.5</v>
      </c>
      <c r="C126">
        <v>57.5</v>
      </c>
      <c r="D126">
        <v>19.3</v>
      </c>
      <c r="E126">
        <v>26</v>
      </c>
      <c r="F126">
        <v>57</v>
      </c>
      <c r="G126">
        <v>19</v>
      </c>
    </row>
    <row r="127" spans="1:7" x14ac:dyDescent="0.25">
      <c r="A127" s="1" t="s">
        <v>487</v>
      </c>
      <c r="B127">
        <v>3.54</v>
      </c>
      <c r="C127">
        <v>3.5</v>
      </c>
      <c r="D127">
        <v>2.78</v>
      </c>
      <c r="E127">
        <v>0.88</v>
      </c>
      <c r="F127">
        <v>1</v>
      </c>
      <c r="G127">
        <v>3</v>
      </c>
    </row>
    <row r="128" spans="1:7" x14ac:dyDescent="0.25">
      <c r="A128" s="1" t="s">
        <v>488</v>
      </c>
      <c r="B128">
        <v>82.6</v>
      </c>
      <c r="C128">
        <v>9</v>
      </c>
      <c r="D128">
        <v>9</v>
      </c>
      <c r="E128">
        <v>82</v>
      </c>
      <c r="F128">
        <v>7</v>
      </c>
      <c r="G128">
        <v>11</v>
      </c>
    </row>
    <row r="129" spans="1:7" x14ac:dyDescent="0.25">
      <c r="A129" s="1" t="s">
        <v>489</v>
      </c>
      <c r="B129">
        <v>1.8</v>
      </c>
      <c r="C129">
        <v>1.4</v>
      </c>
      <c r="D129">
        <v>2</v>
      </c>
      <c r="E129">
        <v>0</v>
      </c>
      <c r="F129">
        <v>1</v>
      </c>
      <c r="G129">
        <v>1</v>
      </c>
    </row>
    <row r="130" spans="1:7" x14ac:dyDescent="0.25">
      <c r="A130" s="1" t="s">
        <v>490</v>
      </c>
      <c r="B130">
        <v>35.799999999999997</v>
      </c>
      <c r="C130">
        <v>28.7</v>
      </c>
      <c r="D130">
        <v>35</v>
      </c>
      <c r="E130">
        <v>40.9</v>
      </c>
      <c r="F130">
        <v>27</v>
      </c>
      <c r="G130">
        <v>36</v>
      </c>
    </row>
    <row r="131" spans="1:7" x14ac:dyDescent="0.25">
      <c r="A131" s="1" t="s">
        <v>491</v>
      </c>
      <c r="B131">
        <v>3.83</v>
      </c>
      <c r="C131">
        <v>2.87</v>
      </c>
      <c r="D131">
        <v>3</v>
      </c>
      <c r="E131">
        <v>3.08</v>
      </c>
      <c r="F131">
        <v>3</v>
      </c>
      <c r="G131">
        <v>2.76</v>
      </c>
    </row>
    <row r="132" spans="1:7" x14ac:dyDescent="0.25">
      <c r="A132" s="1" t="s">
        <v>492</v>
      </c>
      <c r="B132">
        <v>17.3</v>
      </c>
      <c r="C132">
        <v>49.6</v>
      </c>
      <c r="D132">
        <v>34</v>
      </c>
      <c r="E132">
        <v>19.3</v>
      </c>
      <c r="F132">
        <v>48</v>
      </c>
      <c r="G132">
        <v>40</v>
      </c>
    </row>
    <row r="133" spans="1:7" x14ac:dyDescent="0.25">
      <c r="A133" s="1" t="s">
        <v>493</v>
      </c>
      <c r="B133">
        <v>3.02</v>
      </c>
      <c r="C133">
        <v>3.6</v>
      </c>
      <c r="D133">
        <v>4.78</v>
      </c>
      <c r="E133">
        <v>3.68</v>
      </c>
      <c r="F133">
        <v>7.92</v>
      </c>
      <c r="G133">
        <v>0.6</v>
      </c>
    </row>
    <row r="134" spans="1:7" x14ac:dyDescent="0.25">
      <c r="A134" s="1" t="s">
        <v>494</v>
      </c>
      <c r="B134">
        <v>21</v>
      </c>
      <c r="C134">
        <v>60</v>
      </c>
      <c r="D134">
        <v>19</v>
      </c>
      <c r="E134">
        <v>25</v>
      </c>
      <c r="F134">
        <v>57</v>
      </c>
      <c r="G134">
        <v>18.2</v>
      </c>
    </row>
    <row r="135" spans="1:7" x14ac:dyDescent="0.25">
      <c r="A135" s="1" t="s">
        <v>495</v>
      </c>
      <c r="B135">
        <v>3</v>
      </c>
      <c r="C135">
        <v>2.2000000000000002</v>
      </c>
      <c r="D135">
        <v>2</v>
      </c>
      <c r="E135">
        <v>8</v>
      </c>
      <c r="F135">
        <v>7</v>
      </c>
      <c r="G135">
        <v>0.24</v>
      </c>
    </row>
    <row r="136" spans="1:7" x14ac:dyDescent="0.25">
      <c r="A136" s="1" t="s">
        <v>215</v>
      </c>
      <c r="B136">
        <v>37</v>
      </c>
      <c r="C136">
        <v>37</v>
      </c>
      <c r="D136">
        <v>37</v>
      </c>
      <c r="E136">
        <v>5</v>
      </c>
      <c r="F136">
        <v>5</v>
      </c>
      <c r="G136">
        <v>5</v>
      </c>
    </row>
    <row r="137" spans="1:7" x14ac:dyDescent="0.25">
      <c r="A137" s="1" t="s">
        <v>496</v>
      </c>
      <c r="B137">
        <v>36</v>
      </c>
      <c r="C137">
        <v>28.4</v>
      </c>
      <c r="D137">
        <v>36.200000000000003</v>
      </c>
      <c r="E137">
        <v>36</v>
      </c>
      <c r="F137">
        <v>30.9</v>
      </c>
      <c r="G137">
        <v>30.7</v>
      </c>
    </row>
    <row r="138" spans="1:7" x14ac:dyDescent="0.25">
      <c r="A138" s="1" t="s">
        <v>497</v>
      </c>
      <c r="B138">
        <v>3.7</v>
      </c>
      <c r="C138">
        <v>3.4</v>
      </c>
      <c r="D138">
        <v>3.2</v>
      </c>
      <c r="E138">
        <v>2.9</v>
      </c>
      <c r="F138">
        <v>8.0500000000000007</v>
      </c>
      <c r="G138">
        <v>3</v>
      </c>
    </row>
    <row r="139" spans="1:7" x14ac:dyDescent="0.25">
      <c r="A139" s="1" t="s">
        <v>498</v>
      </c>
      <c r="B139">
        <v>27.5</v>
      </c>
      <c r="C139">
        <v>49.9</v>
      </c>
      <c r="D139">
        <v>22.4</v>
      </c>
      <c r="E139">
        <v>25</v>
      </c>
      <c r="F139">
        <v>49.6</v>
      </c>
      <c r="G139">
        <v>20.8</v>
      </c>
    </row>
    <row r="140" spans="1:7" x14ac:dyDescent="0.25">
      <c r="A140" s="1" t="s">
        <v>499</v>
      </c>
      <c r="B140">
        <v>3.5</v>
      </c>
      <c r="C140">
        <v>4</v>
      </c>
      <c r="D140">
        <v>2.4</v>
      </c>
      <c r="E140">
        <v>4.5999999999999996</v>
      </c>
      <c r="F140">
        <v>4.4400000000000004</v>
      </c>
      <c r="G140">
        <v>4.8</v>
      </c>
    </row>
    <row r="141" spans="1:7" x14ac:dyDescent="0.25">
      <c r="A141" s="1" t="s">
        <v>500</v>
      </c>
      <c r="B141">
        <v>24</v>
      </c>
      <c r="C141">
        <v>54</v>
      </c>
      <c r="D141">
        <v>22.5</v>
      </c>
      <c r="E141">
        <v>20.399999999999999</v>
      </c>
      <c r="F141">
        <v>63.2</v>
      </c>
      <c r="G141">
        <v>17.5</v>
      </c>
    </row>
    <row r="142" spans="1:7" x14ac:dyDescent="0.25">
      <c r="A142" s="1" t="s">
        <v>501</v>
      </c>
      <c r="B142">
        <v>3.4</v>
      </c>
      <c r="C142">
        <v>4.5</v>
      </c>
      <c r="D142">
        <v>3.5</v>
      </c>
      <c r="E142">
        <v>1.1399999999999999</v>
      </c>
      <c r="F142">
        <v>0.2</v>
      </c>
      <c r="G142">
        <v>0.39</v>
      </c>
    </row>
    <row r="143" spans="1:7" x14ac:dyDescent="0.25">
      <c r="A143" s="1" t="s">
        <v>502</v>
      </c>
      <c r="B143">
        <v>37.4</v>
      </c>
      <c r="C143">
        <v>47</v>
      </c>
      <c r="D143">
        <v>14.8</v>
      </c>
      <c r="E143">
        <v>35</v>
      </c>
      <c r="F143">
        <v>52.4</v>
      </c>
      <c r="G143">
        <v>12</v>
      </c>
    </row>
    <row r="144" spans="1:7" x14ac:dyDescent="0.25">
      <c r="A144" s="1" t="s">
        <v>503</v>
      </c>
      <c r="B144">
        <v>2.6</v>
      </c>
      <c r="C144">
        <v>2</v>
      </c>
      <c r="D144">
        <v>2.2999999999999998</v>
      </c>
      <c r="E144">
        <v>0.85</v>
      </c>
      <c r="F144">
        <v>0.84499999999999997</v>
      </c>
      <c r="G144">
        <v>0.23</v>
      </c>
    </row>
    <row r="145" spans="1:7" x14ac:dyDescent="0.25">
      <c r="A145" s="1" t="s">
        <v>504</v>
      </c>
      <c r="B145">
        <v>42</v>
      </c>
      <c r="C145">
        <v>36.299999999999997</v>
      </c>
      <c r="D145">
        <v>22.5</v>
      </c>
      <c r="E145">
        <v>42</v>
      </c>
      <c r="F145">
        <v>38.5</v>
      </c>
      <c r="G145">
        <v>19.600000000000001</v>
      </c>
    </row>
    <row r="146" spans="1:7" x14ac:dyDescent="0.25">
      <c r="A146" s="1" t="s">
        <v>505</v>
      </c>
      <c r="B146">
        <v>3</v>
      </c>
      <c r="C146">
        <v>2.7</v>
      </c>
      <c r="D146">
        <v>2.5</v>
      </c>
      <c r="E146">
        <v>1.87</v>
      </c>
      <c r="F146">
        <v>1.36</v>
      </c>
      <c r="G146">
        <v>0.66</v>
      </c>
    </row>
    <row r="147" spans="1:7" x14ac:dyDescent="0.25">
      <c r="A147" s="1" t="s">
        <v>215</v>
      </c>
      <c r="B147">
        <v>36</v>
      </c>
      <c r="C147">
        <v>36</v>
      </c>
      <c r="D147">
        <v>36</v>
      </c>
      <c r="E147">
        <v>2</v>
      </c>
      <c r="F147">
        <v>2</v>
      </c>
      <c r="G147">
        <v>2</v>
      </c>
    </row>
    <row r="148" spans="1:7" x14ac:dyDescent="0.25">
      <c r="A148" s="1" t="s">
        <v>506</v>
      </c>
      <c r="B148">
        <v>36.5</v>
      </c>
      <c r="C148">
        <v>40.9</v>
      </c>
      <c r="D148">
        <v>22</v>
      </c>
      <c r="E148">
        <v>40.1</v>
      </c>
      <c r="F148">
        <v>40.4</v>
      </c>
      <c r="G148">
        <v>19.100000000000001</v>
      </c>
    </row>
    <row r="149" spans="1:7" x14ac:dyDescent="0.25">
      <c r="A149" s="1" t="s">
        <v>507</v>
      </c>
      <c r="B149">
        <v>3.12</v>
      </c>
      <c r="C149">
        <v>2.85</v>
      </c>
      <c r="D149">
        <v>2.04</v>
      </c>
      <c r="E149">
        <v>3.05</v>
      </c>
      <c r="F149">
        <v>1.6</v>
      </c>
      <c r="G149">
        <v>0.95</v>
      </c>
    </row>
    <row r="150" spans="1:7" x14ac:dyDescent="0.25">
      <c r="A150" s="1" t="s">
        <v>508</v>
      </c>
      <c r="B150">
        <v>79.099999999999994</v>
      </c>
      <c r="C150">
        <v>13</v>
      </c>
      <c r="D150">
        <v>8.9499999999999993</v>
      </c>
      <c r="E150">
        <v>79.8</v>
      </c>
      <c r="F150">
        <v>13.7</v>
      </c>
      <c r="G150">
        <v>6.6</v>
      </c>
    </row>
    <row r="151" spans="1:7" x14ac:dyDescent="0.25">
      <c r="A151" s="1" t="s">
        <v>509</v>
      </c>
      <c r="B151">
        <v>1.9</v>
      </c>
      <c r="C151">
        <v>2.15</v>
      </c>
      <c r="D151">
        <v>1.87</v>
      </c>
      <c r="E151">
        <v>0.8</v>
      </c>
      <c r="F151">
        <v>1.35</v>
      </c>
      <c r="G151">
        <v>0.5</v>
      </c>
    </row>
    <row r="152" spans="1:7" x14ac:dyDescent="0.25">
      <c r="A152" s="1" t="s">
        <v>510</v>
      </c>
      <c r="B152">
        <v>46.4</v>
      </c>
      <c r="C152">
        <v>35</v>
      </c>
      <c r="D152">
        <v>18.3</v>
      </c>
      <c r="E152">
        <v>45.9</v>
      </c>
      <c r="F152">
        <v>38.1</v>
      </c>
      <c r="G152">
        <v>16.100000000000001</v>
      </c>
    </row>
    <row r="153" spans="1:7" x14ac:dyDescent="0.25">
      <c r="A153" s="1" t="s">
        <v>511</v>
      </c>
      <c r="B153">
        <v>3.18</v>
      </c>
      <c r="C153">
        <v>3.12</v>
      </c>
      <c r="D153">
        <v>2.21</v>
      </c>
      <c r="E153">
        <v>0.9</v>
      </c>
      <c r="F153">
        <v>3.05</v>
      </c>
      <c r="G153">
        <v>3.9</v>
      </c>
    </row>
    <row r="154" spans="1:7" x14ac:dyDescent="0.25">
      <c r="A154" s="1" t="s">
        <v>512</v>
      </c>
      <c r="B154">
        <v>14.6</v>
      </c>
      <c r="C154">
        <v>63.1</v>
      </c>
      <c r="D154">
        <v>21.4</v>
      </c>
      <c r="E154">
        <v>13.3</v>
      </c>
      <c r="F154">
        <v>68.900000000000006</v>
      </c>
      <c r="G154">
        <v>17.8</v>
      </c>
    </row>
    <row r="155" spans="1:7" x14ac:dyDescent="0.25">
      <c r="A155" s="1" t="s">
        <v>513</v>
      </c>
      <c r="B155">
        <v>1.68</v>
      </c>
      <c r="C155">
        <v>3.8</v>
      </c>
      <c r="D155">
        <v>2.5499999999999998</v>
      </c>
      <c r="E155">
        <v>1.7</v>
      </c>
      <c r="F155">
        <v>2.9</v>
      </c>
      <c r="G155">
        <v>1.2</v>
      </c>
    </row>
    <row r="156" spans="1:7" x14ac:dyDescent="0.25">
      <c r="A156" s="1" t="s">
        <v>514</v>
      </c>
      <c r="B156">
        <v>36.700000000000003</v>
      </c>
      <c r="C156">
        <v>48</v>
      </c>
      <c r="D156">
        <v>15.6</v>
      </c>
      <c r="E156">
        <v>29.1</v>
      </c>
      <c r="F156">
        <v>56.7</v>
      </c>
      <c r="G156">
        <v>14.2</v>
      </c>
    </row>
    <row r="157" spans="1:7" x14ac:dyDescent="0.25">
      <c r="A157" s="1" t="s">
        <v>515</v>
      </c>
      <c r="B157">
        <v>3.3</v>
      </c>
      <c r="C157">
        <v>2.65</v>
      </c>
      <c r="D157">
        <v>2.4</v>
      </c>
      <c r="E157">
        <v>3.1</v>
      </c>
      <c r="F157">
        <v>0.3</v>
      </c>
      <c r="G157">
        <v>2.8</v>
      </c>
    </row>
    <row r="158" spans="1:7" x14ac:dyDescent="0.25">
      <c r="A158" s="1" t="s">
        <v>215</v>
      </c>
      <c r="B158">
        <v>36</v>
      </c>
      <c r="C158">
        <v>36</v>
      </c>
      <c r="D158">
        <v>36</v>
      </c>
      <c r="E158">
        <v>3</v>
      </c>
      <c r="F158">
        <v>3</v>
      </c>
      <c r="G158">
        <v>3</v>
      </c>
    </row>
    <row r="159" spans="1:7" x14ac:dyDescent="0.25">
      <c r="A159" s="1" t="s">
        <v>516</v>
      </c>
      <c r="B159">
        <v>28.9</v>
      </c>
      <c r="C159">
        <v>55.7</v>
      </c>
      <c r="D159">
        <v>14.7</v>
      </c>
      <c r="E159">
        <v>24.3</v>
      </c>
      <c r="F159">
        <v>63</v>
      </c>
      <c r="G159">
        <v>12.9</v>
      </c>
    </row>
    <row r="160" spans="1:7" x14ac:dyDescent="0.25">
      <c r="A160" s="1" t="s">
        <v>517</v>
      </c>
      <c r="B160">
        <v>3.61</v>
      </c>
      <c r="C160">
        <v>2.9</v>
      </c>
      <c r="D160">
        <v>2.6</v>
      </c>
      <c r="E160">
        <v>0.06</v>
      </c>
      <c r="F160">
        <v>0.96</v>
      </c>
      <c r="G160">
        <v>1.1200000000000001</v>
      </c>
    </row>
    <row r="161" spans="1:7" x14ac:dyDescent="0.25">
      <c r="A161" s="1" t="s">
        <v>518</v>
      </c>
      <c r="B161">
        <v>36.5</v>
      </c>
      <c r="C161">
        <v>48</v>
      </c>
      <c r="D161">
        <v>14.8</v>
      </c>
      <c r="E161">
        <v>35.4</v>
      </c>
      <c r="F161">
        <v>53.9</v>
      </c>
      <c r="G161">
        <v>13.4</v>
      </c>
    </row>
    <row r="162" spans="1:7" x14ac:dyDescent="0.25">
      <c r="A162" s="1" t="s">
        <v>519</v>
      </c>
      <c r="B162">
        <v>2.5</v>
      </c>
      <c r="C162">
        <v>2.4500000000000002</v>
      </c>
      <c r="D162">
        <v>2</v>
      </c>
      <c r="E162">
        <v>2.79</v>
      </c>
      <c r="F162">
        <v>0.38</v>
      </c>
      <c r="G162">
        <v>0.24</v>
      </c>
    </row>
    <row r="163" spans="1:7" x14ac:dyDescent="0.25">
      <c r="A163" s="1" t="s">
        <v>520</v>
      </c>
      <c r="B163">
        <v>12.9</v>
      </c>
      <c r="C163">
        <v>51.3</v>
      </c>
      <c r="D163">
        <v>35.6</v>
      </c>
      <c r="E163">
        <v>4</v>
      </c>
      <c r="F163">
        <v>56.8</v>
      </c>
      <c r="G163">
        <v>35.200000000000003</v>
      </c>
    </row>
    <row r="164" spans="1:7" x14ac:dyDescent="0.25">
      <c r="A164" s="1" t="s">
        <v>521</v>
      </c>
      <c r="B164">
        <v>2.12</v>
      </c>
      <c r="C164">
        <v>4.2</v>
      </c>
      <c r="D164">
        <v>5.8</v>
      </c>
      <c r="E164">
        <v>0.55000000000000004</v>
      </c>
      <c r="F164">
        <v>1.53</v>
      </c>
      <c r="G164">
        <v>0.2</v>
      </c>
    </row>
    <row r="165" spans="1:7" x14ac:dyDescent="0.25">
      <c r="A165" s="1" t="s">
        <v>522</v>
      </c>
      <c r="B165">
        <v>35.6</v>
      </c>
      <c r="C165">
        <v>47.8</v>
      </c>
      <c r="D165">
        <v>16.2</v>
      </c>
      <c r="E165">
        <v>30.5</v>
      </c>
      <c r="F165">
        <v>55.4</v>
      </c>
      <c r="G165">
        <v>14.6</v>
      </c>
    </row>
    <row r="166" spans="1:7" x14ac:dyDescent="0.25">
      <c r="A166" s="1" t="s">
        <v>523</v>
      </c>
      <c r="B166">
        <v>2.81</v>
      </c>
      <c r="C166">
        <v>2.2999999999999998</v>
      </c>
      <c r="D166">
        <v>3.15</v>
      </c>
      <c r="E166">
        <v>1.22</v>
      </c>
      <c r="F166">
        <v>0.7</v>
      </c>
      <c r="G166">
        <v>0.38</v>
      </c>
    </row>
    <row r="167" spans="1:7" x14ac:dyDescent="0.25">
      <c r="A167" s="1" t="s">
        <v>524</v>
      </c>
      <c r="B167">
        <v>82.2</v>
      </c>
      <c r="C167">
        <v>12</v>
      </c>
      <c r="D167">
        <v>5</v>
      </c>
      <c r="E167">
        <v>86.5</v>
      </c>
      <c r="F167">
        <v>11.6</v>
      </c>
      <c r="G167">
        <v>2.4500000000000002</v>
      </c>
    </row>
    <row r="168" spans="1:7" x14ac:dyDescent="0.25">
      <c r="A168" s="1" t="s">
        <v>525</v>
      </c>
      <c r="B168">
        <v>1.89</v>
      </c>
      <c r="C168">
        <v>2.8</v>
      </c>
      <c r="D168">
        <v>0.75</v>
      </c>
      <c r="E168">
        <v>1.65</v>
      </c>
      <c r="F168">
        <v>1.69</v>
      </c>
      <c r="G168">
        <v>0.1</v>
      </c>
    </row>
    <row r="169" spans="1:7" x14ac:dyDescent="0.25">
      <c r="A169" s="1" t="s">
        <v>215</v>
      </c>
      <c r="B169">
        <v>36</v>
      </c>
      <c r="C169">
        <v>36</v>
      </c>
      <c r="D169">
        <v>36</v>
      </c>
      <c r="E169">
        <v>4</v>
      </c>
      <c r="F169">
        <v>4</v>
      </c>
      <c r="G169">
        <v>4</v>
      </c>
    </row>
    <row r="170" spans="1:7" x14ac:dyDescent="0.25">
      <c r="A170" s="1" t="s">
        <v>526</v>
      </c>
      <c r="B170">
        <v>47.9</v>
      </c>
      <c r="C170">
        <v>37.4</v>
      </c>
      <c r="D170">
        <v>15.9</v>
      </c>
      <c r="E170">
        <v>50.2</v>
      </c>
      <c r="F170">
        <v>34.700000000000003</v>
      </c>
      <c r="G170">
        <v>14.9</v>
      </c>
    </row>
    <row r="171" spans="1:7" x14ac:dyDescent="0.25">
      <c r="A171" s="1" t="s">
        <v>527</v>
      </c>
      <c r="B171">
        <v>3.1</v>
      </c>
      <c r="C171">
        <v>2.95</v>
      </c>
      <c r="D171">
        <v>2.1</v>
      </c>
      <c r="E171">
        <v>0.95</v>
      </c>
      <c r="F171">
        <v>1.3</v>
      </c>
      <c r="G171">
        <v>1.45</v>
      </c>
    </row>
    <row r="172" spans="1:7" x14ac:dyDescent="0.25">
      <c r="A172" s="1" t="s">
        <v>528</v>
      </c>
      <c r="B172">
        <v>38.9</v>
      </c>
      <c r="C172">
        <v>39.4</v>
      </c>
      <c r="D172">
        <v>22</v>
      </c>
      <c r="E172">
        <v>40.4</v>
      </c>
      <c r="F172">
        <v>37.1</v>
      </c>
      <c r="G172">
        <v>21.5</v>
      </c>
    </row>
    <row r="173" spans="1:7" x14ac:dyDescent="0.25">
      <c r="A173" s="1" t="s">
        <v>529</v>
      </c>
      <c r="B173">
        <v>4.3499999999999996</v>
      </c>
      <c r="C173">
        <v>5.2</v>
      </c>
      <c r="D173">
        <v>1.1499999999999999</v>
      </c>
      <c r="E173">
        <v>2.35</v>
      </c>
      <c r="F173">
        <v>3.35</v>
      </c>
      <c r="G173">
        <v>1.46</v>
      </c>
    </row>
    <row r="174" spans="1:7" x14ac:dyDescent="0.25">
      <c r="A174" s="1" t="s">
        <v>530</v>
      </c>
      <c r="B174">
        <v>11.9</v>
      </c>
      <c r="C174">
        <v>57.3</v>
      </c>
      <c r="D174">
        <v>30.2</v>
      </c>
      <c r="E174">
        <v>3.32</v>
      </c>
      <c r="F174">
        <v>64.400000000000006</v>
      </c>
      <c r="G174">
        <v>31.3</v>
      </c>
    </row>
    <row r="175" spans="1:7" x14ac:dyDescent="0.25">
      <c r="A175" s="1" t="s">
        <v>531</v>
      </c>
      <c r="B175">
        <v>1.73</v>
      </c>
      <c r="C175">
        <v>4.05</v>
      </c>
      <c r="D175">
        <v>2.75</v>
      </c>
      <c r="E175">
        <v>0.505</v>
      </c>
      <c r="F175">
        <v>1</v>
      </c>
      <c r="G175">
        <v>1.02</v>
      </c>
    </row>
    <row r="176" spans="1:7" x14ac:dyDescent="0.25">
      <c r="A176" s="1" t="s">
        <v>532</v>
      </c>
      <c r="B176">
        <v>85.4</v>
      </c>
      <c r="C176">
        <v>7.75</v>
      </c>
      <c r="D176">
        <v>7.69</v>
      </c>
      <c r="E176">
        <v>86.2</v>
      </c>
      <c r="F176">
        <v>8.1</v>
      </c>
      <c r="G176">
        <v>6</v>
      </c>
    </row>
    <row r="177" spans="1:7" x14ac:dyDescent="0.25">
      <c r="A177" s="1" t="s">
        <v>533</v>
      </c>
      <c r="B177">
        <v>2.0499999999999998</v>
      </c>
      <c r="C177">
        <v>1.75</v>
      </c>
      <c r="D177">
        <v>1.49</v>
      </c>
      <c r="E177">
        <v>0.22</v>
      </c>
      <c r="F177">
        <v>0.9</v>
      </c>
      <c r="G177">
        <v>0.3</v>
      </c>
    </row>
    <row r="178" spans="1:7" x14ac:dyDescent="0.25">
      <c r="A178" s="1" t="s">
        <v>534</v>
      </c>
      <c r="B178">
        <v>20</v>
      </c>
      <c r="C178">
        <v>58</v>
      </c>
      <c r="D178">
        <v>21</v>
      </c>
      <c r="E178">
        <v>15.3</v>
      </c>
      <c r="F178">
        <v>68</v>
      </c>
      <c r="G178">
        <v>16.7</v>
      </c>
    </row>
    <row r="179" spans="1:7" x14ac:dyDescent="0.25">
      <c r="A179" s="1" t="s">
        <v>535</v>
      </c>
      <c r="B179">
        <v>3.5</v>
      </c>
      <c r="C179">
        <v>4.0999999999999996</v>
      </c>
      <c r="D179">
        <v>2.97</v>
      </c>
      <c r="E179">
        <v>1.3</v>
      </c>
      <c r="F179">
        <v>2.2999999999999998</v>
      </c>
      <c r="G179">
        <v>1.34</v>
      </c>
    </row>
    <row r="180" spans="1:7" x14ac:dyDescent="0.25">
      <c r="A180" s="1" t="s">
        <v>215</v>
      </c>
      <c r="B180">
        <v>36</v>
      </c>
      <c r="C180">
        <v>36</v>
      </c>
      <c r="D180">
        <v>36</v>
      </c>
      <c r="E180">
        <v>5</v>
      </c>
      <c r="F180">
        <v>5</v>
      </c>
      <c r="G180">
        <v>5</v>
      </c>
    </row>
    <row r="181" spans="1:7" x14ac:dyDescent="0.25">
      <c r="A181" s="1" t="s">
        <v>536</v>
      </c>
      <c r="B181">
        <v>55</v>
      </c>
      <c r="C181">
        <v>34.700000000000003</v>
      </c>
      <c r="D181">
        <v>10</v>
      </c>
      <c r="E181">
        <v>52</v>
      </c>
      <c r="F181">
        <v>37</v>
      </c>
      <c r="G181">
        <v>9.1</v>
      </c>
    </row>
    <row r="182" spans="1:7" x14ac:dyDescent="0.25">
      <c r="A182" s="1" t="s">
        <v>537</v>
      </c>
      <c r="B182">
        <v>3</v>
      </c>
      <c r="C182">
        <v>2.4</v>
      </c>
      <c r="D182">
        <v>1.65</v>
      </c>
      <c r="E182">
        <v>1.8</v>
      </c>
      <c r="F182">
        <v>0.8</v>
      </c>
      <c r="G182">
        <v>1.9</v>
      </c>
    </row>
    <row r="183" spans="1:7" x14ac:dyDescent="0.25">
      <c r="A183" s="1" t="s">
        <v>538</v>
      </c>
      <c r="B183">
        <v>78.8</v>
      </c>
      <c r="C183">
        <v>11</v>
      </c>
      <c r="D183">
        <v>10</v>
      </c>
      <c r="E183">
        <v>78.7</v>
      </c>
      <c r="F183">
        <v>10.7</v>
      </c>
      <c r="G183">
        <v>10.9</v>
      </c>
    </row>
    <row r="184" spans="1:7" x14ac:dyDescent="0.25">
      <c r="A184" s="1" t="s">
        <v>539</v>
      </c>
      <c r="B184">
        <v>1.9</v>
      </c>
      <c r="C184">
        <v>2.25</v>
      </c>
      <c r="D184">
        <v>2</v>
      </c>
      <c r="E184">
        <v>0.6</v>
      </c>
      <c r="F184">
        <v>7.0000000000000007E-2</v>
      </c>
      <c r="G184">
        <v>1.1000000000000001</v>
      </c>
    </row>
    <row r="185" spans="1:7" x14ac:dyDescent="0.25">
      <c r="A185" s="1" t="s">
        <v>540</v>
      </c>
      <c r="B185">
        <v>67.2</v>
      </c>
      <c r="C185">
        <v>11.2</v>
      </c>
      <c r="D185">
        <v>21.8</v>
      </c>
      <c r="E185">
        <v>66.7</v>
      </c>
      <c r="F185">
        <v>11.5</v>
      </c>
      <c r="G185">
        <v>21.6</v>
      </c>
    </row>
    <row r="186" spans="1:7" x14ac:dyDescent="0.25">
      <c r="A186" s="1" t="s">
        <v>541</v>
      </c>
      <c r="B186">
        <v>3.14</v>
      </c>
      <c r="C186">
        <v>1.3</v>
      </c>
      <c r="D186">
        <v>2.2000000000000002</v>
      </c>
      <c r="E186">
        <v>1.1100000000000001</v>
      </c>
      <c r="F186">
        <v>0.55000000000000004</v>
      </c>
      <c r="G186">
        <v>0.8</v>
      </c>
    </row>
    <row r="187" spans="1:7" x14ac:dyDescent="0.25">
      <c r="A187" s="1" t="s">
        <v>542</v>
      </c>
      <c r="B187">
        <v>11.1</v>
      </c>
      <c r="C187">
        <v>67.400000000000006</v>
      </c>
      <c r="D187">
        <v>21.3</v>
      </c>
      <c r="E187">
        <v>6.48</v>
      </c>
      <c r="F187">
        <v>68.900000000000006</v>
      </c>
      <c r="G187">
        <v>23.4</v>
      </c>
    </row>
    <row r="188" spans="1:7" x14ac:dyDescent="0.25">
      <c r="A188" s="1" t="s">
        <v>543</v>
      </c>
      <c r="B188">
        <v>1.75</v>
      </c>
      <c r="C188">
        <v>3.4</v>
      </c>
      <c r="D188">
        <v>2.04</v>
      </c>
      <c r="E188">
        <v>4.13</v>
      </c>
      <c r="F188">
        <v>8</v>
      </c>
      <c r="G188">
        <v>2.65</v>
      </c>
    </row>
    <row r="189" spans="1:7" x14ac:dyDescent="0.25">
      <c r="A189" s="1" t="s">
        <v>544</v>
      </c>
      <c r="B189">
        <v>11.1</v>
      </c>
      <c r="C189">
        <v>57.5</v>
      </c>
      <c r="D189">
        <v>29</v>
      </c>
      <c r="E189">
        <v>9</v>
      </c>
      <c r="F189">
        <v>63.5</v>
      </c>
      <c r="G189">
        <v>32.6</v>
      </c>
    </row>
    <row r="190" spans="1:7" x14ac:dyDescent="0.25">
      <c r="A190" s="1" t="s">
        <v>545</v>
      </c>
      <c r="B190">
        <v>1.75</v>
      </c>
      <c r="C190">
        <v>2.5</v>
      </c>
      <c r="D190">
        <v>2.4300000000000002</v>
      </c>
      <c r="E190">
        <v>3.6</v>
      </c>
      <c r="F190">
        <v>1.5</v>
      </c>
      <c r="G190">
        <v>0.57999999999999996</v>
      </c>
    </row>
    <row r="191" spans="1:7" x14ac:dyDescent="0.25">
      <c r="A191" s="1" t="s">
        <v>215</v>
      </c>
      <c r="B191">
        <v>39</v>
      </c>
      <c r="C191">
        <v>39</v>
      </c>
      <c r="D191">
        <v>39</v>
      </c>
      <c r="E191">
        <v>3</v>
      </c>
      <c r="F191">
        <v>3</v>
      </c>
      <c r="G191">
        <v>3</v>
      </c>
    </row>
    <row r="192" spans="1:7" x14ac:dyDescent="0.25">
      <c r="A192" s="1" t="s">
        <v>546</v>
      </c>
      <c r="B192">
        <v>58.3</v>
      </c>
      <c r="C192">
        <v>23.3</v>
      </c>
      <c r="D192">
        <v>19</v>
      </c>
      <c r="E192">
        <v>57.3</v>
      </c>
      <c r="F192">
        <v>26.6</v>
      </c>
      <c r="G192">
        <v>17.399999999999999</v>
      </c>
    </row>
    <row r="193" spans="1:7" x14ac:dyDescent="0.25">
      <c r="A193" s="1" t="s">
        <v>547</v>
      </c>
      <c r="B193">
        <v>2.7</v>
      </c>
      <c r="C193">
        <v>3.3</v>
      </c>
      <c r="D193">
        <v>2.4</v>
      </c>
      <c r="E193">
        <v>0.3</v>
      </c>
      <c r="F193">
        <v>1.2</v>
      </c>
      <c r="G193">
        <v>2</v>
      </c>
    </row>
    <row r="194" spans="1:7" x14ac:dyDescent="0.25">
      <c r="A194" s="1" t="s">
        <v>548</v>
      </c>
      <c r="B194">
        <v>51.5</v>
      </c>
      <c r="C194">
        <v>39</v>
      </c>
      <c r="D194">
        <v>10</v>
      </c>
      <c r="E194">
        <v>54.1</v>
      </c>
      <c r="F194">
        <v>36.6</v>
      </c>
      <c r="G194">
        <v>8.4</v>
      </c>
    </row>
    <row r="195" spans="1:7" x14ac:dyDescent="0.25">
      <c r="A195" s="1" t="s">
        <v>549</v>
      </c>
      <c r="B195">
        <v>3.6</v>
      </c>
      <c r="C195">
        <v>4.0999999999999996</v>
      </c>
      <c r="D195">
        <v>2</v>
      </c>
      <c r="E195">
        <v>3.9</v>
      </c>
      <c r="F195">
        <v>4.9000000000000004</v>
      </c>
      <c r="G195">
        <v>0.1</v>
      </c>
    </row>
    <row r="196" spans="1:7" x14ac:dyDescent="0.25">
      <c r="A196" s="1" t="s">
        <v>550</v>
      </c>
      <c r="B196">
        <v>15</v>
      </c>
      <c r="C196">
        <v>56</v>
      </c>
      <c r="D196">
        <v>29.9</v>
      </c>
      <c r="E196">
        <v>6.65</v>
      </c>
      <c r="F196">
        <v>66.5</v>
      </c>
      <c r="G196">
        <v>26.9</v>
      </c>
    </row>
    <row r="197" spans="1:7" x14ac:dyDescent="0.25">
      <c r="A197" s="1" t="s">
        <v>551</v>
      </c>
      <c r="B197">
        <v>2.3199999999999998</v>
      </c>
      <c r="C197">
        <v>3</v>
      </c>
      <c r="D197">
        <v>3.66</v>
      </c>
      <c r="E197">
        <v>2.95</v>
      </c>
      <c r="F197">
        <v>1.7</v>
      </c>
      <c r="G197">
        <v>4.5999999999999996</v>
      </c>
    </row>
    <row r="198" spans="1:7" x14ac:dyDescent="0.25">
      <c r="A198" s="1" t="s">
        <v>552</v>
      </c>
      <c r="B198">
        <v>88</v>
      </c>
      <c r="C198">
        <v>7.3</v>
      </c>
      <c r="D198">
        <v>4.8</v>
      </c>
      <c r="E198">
        <v>89</v>
      </c>
      <c r="F198">
        <v>7.45</v>
      </c>
      <c r="G198">
        <v>3.6</v>
      </c>
    </row>
    <row r="199" spans="1:7" x14ac:dyDescent="0.25">
      <c r="A199" s="1" t="s">
        <v>553</v>
      </c>
      <c r="B199">
        <v>2</v>
      </c>
      <c r="C199">
        <v>1.5</v>
      </c>
      <c r="D199">
        <v>0.60599999999999998</v>
      </c>
      <c r="E199">
        <v>0.25</v>
      </c>
      <c r="F199">
        <v>0.65</v>
      </c>
      <c r="G199">
        <v>0.4</v>
      </c>
    </row>
    <row r="200" spans="1:7" x14ac:dyDescent="0.25">
      <c r="A200" s="1" t="s">
        <v>554</v>
      </c>
      <c r="B200">
        <v>51.8</v>
      </c>
      <c r="C200">
        <v>34.4</v>
      </c>
      <c r="D200">
        <v>14.4</v>
      </c>
      <c r="E200">
        <v>50.6</v>
      </c>
      <c r="F200">
        <v>37.9</v>
      </c>
      <c r="G200">
        <v>11.6</v>
      </c>
    </row>
    <row r="201" spans="1:7" x14ac:dyDescent="0.25">
      <c r="A201" s="1" t="s">
        <v>555</v>
      </c>
      <c r="B201">
        <v>3.2</v>
      </c>
      <c r="C201">
        <v>2.6</v>
      </c>
      <c r="D201">
        <v>1.9</v>
      </c>
      <c r="E201">
        <v>0.15</v>
      </c>
      <c r="F201">
        <v>1.1499999999999999</v>
      </c>
      <c r="G201">
        <v>1.25</v>
      </c>
    </row>
    <row r="202" spans="1:7" x14ac:dyDescent="0.25">
      <c r="A202" s="1" t="s">
        <v>215</v>
      </c>
      <c r="B202">
        <v>41</v>
      </c>
      <c r="C202">
        <v>41</v>
      </c>
      <c r="D202">
        <v>41</v>
      </c>
      <c r="E202">
        <v>2</v>
      </c>
      <c r="F202">
        <v>1</v>
      </c>
      <c r="G202">
        <v>1</v>
      </c>
    </row>
    <row r="203" spans="1:7" x14ac:dyDescent="0.25">
      <c r="A203" s="1" t="s">
        <v>556</v>
      </c>
      <c r="B203">
        <v>14.3</v>
      </c>
      <c r="C203">
        <v>55.7</v>
      </c>
      <c r="D203">
        <v>29.7</v>
      </c>
      <c r="E203">
        <v>2.34</v>
      </c>
      <c r="F203">
        <v>64.2</v>
      </c>
      <c r="G203">
        <v>32.1</v>
      </c>
    </row>
    <row r="204" spans="1:7" x14ac:dyDescent="0.25">
      <c r="A204" s="1" t="s">
        <v>557</v>
      </c>
      <c r="B204">
        <v>2.04</v>
      </c>
      <c r="C204">
        <v>4.7</v>
      </c>
      <c r="D204">
        <v>3.57</v>
      </c>
      <c r="E204">
        <v>1.26</v>
      </c>
      <c r="F204">
        <v>0</v>
      </c>
      <c r="G204">
        <v>0</v>
      </c>
    </row>
    <row r="205" spans="1:7" x14ac:dyDescent="0.25">
      <c r="A205" s="1" t="s">
        <v>558</v>
      </c>
      <c r="B205">
        <v>48.8</v>
      </c>
      <c r="C205">
        <v>33.299999999999997</v>
      </c>
      <c r="D205">
        <v>17.5</v>
      </c>
      <c r="E205">
        <v>24.9</v>
      </c>
      <c r="F205">
        <v>42.3</v>
      </c>
      <c r="G205">
        <v>9.3000000000000007</v>
      </c>
    </row>
    <row r="206" spans="1:7" x14ac:dyDescent="0.25">
      <c r="A206" s="1" t="s">
        <v>559</v>
      </c>
      <c r="B206">
        <v>2.77</v>
      </c>
      <c r="C206">
        <v>3.74</v>
      </c>
      <c r="D206">
        <v>2.5</v>
      </c>
      <c r="E206">
        <v>23.5</v>
      </c>
      <c r="F206">
        <v>0</v>
      </c>
      <c r="G206">
        <v>0</v>
      </c>
    </row>
    <row r="207" spans="1:7" x14ac:dyDescent="0.25">
      <c r="A207" s="1" t="s">
        <v>560</v>
      </c>
      <c r="B207">
        <v>18</v>
      </c>
      <c r="C207">
        <v>31</v>
      </c>
      <c r="D207">
        <v>50.4</v>
      </c>
      <c r="E207">
        <v>6.09</v>
      </c>
      <c r="F207">
        <v>57.4</v>
      </c>
      <c r="G207">
        <v>31.6</v>
      </c>
    </row>
    <row r="208" spans="1:7" x14ac:dyDescent="0.25">
      <c r="A208" s="1" t="s">
        <v>561</v>
      </c>
      <c r="B208">
        <v>1.74</v>
      </c>
      <c r="C208">
        <v>4.54</v>
      </c>
      <c r="D208">
        <v>4.5999999999999996</v>
      </c>
      <c r="E208">
        <v>5.0199999999999996</v>
      </c>
      <c r="F208">
        <v>0</v>
      </c>
      <c r="G208">
        <v>0</v>
      </c>
    </row>
    <row r="209" spans="1:7" x14ac:dyDescent="0.25">
      <c r="A209" s="1" t="s">
        <v>562</v>
      </c>
      <c r="B209">
        <v>32.200000000000003</v>
      </c>
      <c r="C209">
        <v>53.4</v>
      </c>
      <c r="D209">
        <v>13.8</v>
      </c>
      <c r="E209">
        <v>13</v>
      </c>
      <c r="F209">
        <v>61.9</v>
      </c>
      <c r="G209">
        <v>13.4</v>
      </c>
    </row>
    <row r="210" spans="1:7" x14ac:dyDescent="0.25">
      <c r="A210" s="1" t="s">
        <v>563</v>
      </c>
      <c r="B210">
        <v>2.2000000000000002</v>
      </c>
      <c r="C210">
        <v>3.4</v>
      </c>
      <c r="D210">
        <v>2.2000000000000002</v>
      </c>
      <c r="E210">
        <v>11.7</v>
      </c>
      <c r="F210">
        <v>0</v>
      </c>
      <c r="G210">
        <v>0</v>
      </c>
    </row>
    <row r="211" spans="1:7" x14ac:dyDescent="0.25">
      <c r="A211" s="1" t="s">
        <v>564</v>
      </c>
      <c r="B211">
        <v>40</v>
      </c>
      <c r="C211">
        <v>47.5</v>
      </c>
      <c r="D211">
        <v>12</v>
      </c>
      <c r="E211">
        <v>18.899999999999999</v>
      </c>
      <c r="F211">
        <v>54</v>
      </c>
      <c r="G211">
        <v>9.5</v>
      </c>
    </row>
    <row r="212" spans="1:7" x14ac:dyDescent="0.25">
      <c r="A212" s="1" t="s">
        <v>565</v>
      </c>
      <c r="B212">
        <v>4</v>
      </c>
      <c r="C212">
        <v>4.5</v>
      </c>
      <c r="D212">
        <v>2</v>
      </c>
      <c r="E212">
        <v>17.600000000000001</v>
      </c>
      <c r="F212">
        <v>0</v>
      </c>
      <c r="G212">
        <v>0</v>
      </c>
    </row>
    <row r="213" spans="1:7" x14ac:dyDescent="0.25">
      <c r="A213" s="1" t="s">
        <v>215</v>
      </c>
      <c r="B213">
        <v>37</v>
      </c>
      <c r="C213">
        <v>37</v>
      </c>
      <c r="D213">
        <v>37</v>
      </c>
      <c r="E213">
        <v>6</v>
      </c>
      <c r="F213">
        <v>6</v>
      </c>
      <c r="G213">
        <v>6</v>
      </c>
    </row>
    <row r="214" spans="1:7" x14ac:dyDescent="0.25">
      <c r="A214" s="1" t="s">
        <v>566</v>
      </c>
      <c r="B214">
        <v>32.1</v>
      </c>
      <c r="C214">
        <v>44</v>
      </c>
      <c r="D214">
        <v>25</v>
      </c>
      <c r="E214">
        <v>23.2</v>
      </c>
      <c r="F214">
        <v>43.2</v>
      </c>
      <c r="G214">
        <v>22.4</v>
      </c>
    </row>
    <row r="215" spans="1:7" x14ac:dyDescent="0.25">
      <c r="A215" s="1" t="s">
        <v>567</v>
      </c>
      <c r="B215">
        <v>3.15</v>
      </c>
      <c r="C215">
        <v>3</v>
      </c>
      <c r="D215">
        <v>3</v>
      </c>
      <c r="E215">
        <v>1.41</v>
      </c>
      <c r="F215">
        <v>6.8</v>
      </c>
      <c r="G215">
        <v>5.7</v>
      </c>
    </row>
    <row r="216" spans="1:7" x14ac:dyDescent="0.25">
      <c r="A216" s="1" t="s">
        <v>568</v>
      </c>
      <c r="B216">
        <v>25</v>
      </c>
      <c r="C216">
        <v>52.1</v>
      </c>
      <c r="D216">
        <v>22.5</v>
      </c>
      <c r="E216">
        <v>19.5</v>
      </c>
      <c r="F216">
        <v>57.4</v>
      </c>
      <c r="G216">
        <v>20.5</v>
      </c>
    </row>
    <row r="217" spans="1:7" x14ac:dyDescent="0.25">
      <c r="A217" s="1" t="s">
        <v>569</v>
      </c>
      <c r="B217">
        <v>4</v>
      </c>
      <c r="C217">
        <v>3.1</v>
      </c>
      <c r="D217">
        <v>2.5</v>
      </c>
      <c r="E217">
        <v>2.83</v>
      </c>
      <c r="F217">
        <v>7.3</v>
      </c>
      <c r="G217">
        <v>4.3</v>
      </c>
    </row>
    <row r="218" spans="1:7" x14ac:dyDescent="0.25">
      <c r="A218" s="1" t="s">
        <v>570</v>
      </c>
      <c r="B218">
        <v>38</v>
      </c>
      <c r="C218">
        <v>47.4</v>
      </c>
      <c r="D218">
        <v>14.3</v>
      </c>
      <c r="E218">
        <v>33.4</v>
      </c>
      <c r="F218">
        <v>52.8</v>
      </c>
      <c r="G218">
        <v>15.2</v>
      </c>
    </row>
    <row r="219" spans="1:7" x14ac:dyDescent="0.25">
      <c r="A219" s="1" t="s">
        <v>571</v>
      </c>
      <c r="B219">
        <v>3</v>
      </c>
      <c r="C219">
        <v>2.4</v>
      </c>
      <c r="D219">
        <v>1.7</v>
      </c>
      <c r="E219">
        <v>1.45</v>
      </c>
      <c r="F219">
        <v>2.65</v>
      </c>
      <c r="G219">
        <v>2.4500000000000002</v>
      </c>
    </row>
    <row r="220" spans="1:7" x14ac:dyDescent="0.25">
      <c r="A220" s="1" t="s">
        <v>572</v>
      </c>
      <c r="B220">
        <v>38</v>
      </c>
      <c r="C220">
        <v>42</v>
      </c>
      <c r="D220">
        <v>21</v>
      </c>
      <c r="E220">
        <v>35.5</v>
      </c>
      <c r="F220">
        <v>38</v>
      </c>
      <c r="G220">
        <v>18.7</v>
      </c>
    </row>
    <row r="221" spans="1:7" x14ac:dyDescent="0.25">
      <c r="A221" s="1" t="s">
        <v>573</v>
      </c>
      <c r="B221">
        <v>3</v>
      </c>
      <c r="C221">
        <v>3.2</v>
      </c>
      <c r="D221">
        <v>1.8</v>
      </c>
      <c r="E221">
        <v>4.55</v>
      </c>
      <c r="F221">
        <v>2.31</v>
      </c>
      <c r="G221">
        <v>2.1</v>
      </c>
    </row>
    <row r="222" spans="1:7" x14ac:dyDescent="0.25">
      <c r="A222" s="1" t="s">
        <v>574</v>
      </c>
      <c r="B222">
        <v>67.5</v>
      </c>
      <c r="C222">
        <v>23.8</v>
      </c>
      <c r="D222">
        <v>8.4</v>
      </c>
      <c r="E222">
        <v>65.2</v>
      </c>
      <c r="F222">
        <v>27.1</v>
      </c>
      <c r="G222">
        <v>8.5500000000000007</v>
      </c>
    </row>
    <row r="223" spans="1:7" x14ac:dyDescent="0.25">
      <c r="A223" s="1" t="s">
        <v>575</v>
      </c>
      <c r="B223">
        <v>3.5</v>
      </c>
      <c r="C223">
        <v>2.2000000000000002</v>
      </c>
      <c r="D223">
        <v>1.6</v>
      </c>
      <c r="E223">
        <v>2.75</v>
      </c>
      <c r="F223">
        <v>2.25</v>
      </c>
      <c r="G223">
        <v>0.84499999999999997</v>
      </c>
    </row>
    <row r="224" spans="1:7" x14ac:dyDescent="0.25">
      <c r="A224" s="1" t="s">
        <v>215</v>
      </c>
      <c r="B224">
        <v>39</v>
      </c>
      <c r="C224">
        <v>39</v>
      </c>
      <c r="D224">
        <v>39</v>
      </c>
      <c r="E224">
        <v>7</v>
      </c>
      <c r="F224">
        <v>7</v>
      </c>
      <c r="G224">
        <v>7</v>
      </c>
    </row>
    <row r="225" spans="1:7" x14ac:dyDescent="0.25">
      <c r="A225" s="1" t="s">
        <v>576</v>
      </c>
      <c r="B225">
        <v>16</v>
      </c>
      <c r="C225">
        <v>30.3</v>
      </c>
      <c r="D225">
        <v>52.5</v>
      </c>
      <c r="E225">
        <v>13</v>
      </c>
      <c r="F225">
        <v>32.799999999999997</v>
      </c>
      <c r="G225">
        <v>54.1</v>
      </c>
    </row>
    <row r="226" spans="1:7" x14ac:dyDescent="0.25">
      <c r="A226" s="1" t="s">
        <v>577</v>
      </c>
      <c r="B226">
        <v>3.87</v>
      </c>
      <c r="C226">
        <v>3.84</v>
      </c>
      <c r="D226">
        <v>2.5</v>
      </c>
      <c r="E226">
        <v>2.8</v>
      </c>
      <c r="F226">
        <v>1.8</v>
      </c>
      <c r="G226">
        <v>1.89</v>
      </c>
    </row>
    <row r="227" spans="1:7" x14ac:dyDescent="0.25">
      <c r="A227" s="1" t="s">
        <v>578</v>
      </c>
      <c r="B227">
        <v>46</v>
      </c>
      <c r="C227">
        <v>42.4</v>
      </c>
      <c r="D227">
        <v>12</v>
      </c>
      <c r="E227">
        <v>42.7</v>
      </c>
      <c r="F227">
        <v>47.6</v>
      </c>
      <c r="G227">
        <v>12.3</v>
      </c>
    </row>
    <row r="228" spans="1:7" x14ac:dyDescent="0.25">
      <c r="A228" s="1" t="s">
        <v>579</v>
      </c>
      <c r="B228">
        <v>4</v>
      </c>
      <c r="C228">
        <v>3.57</v>
      </c>
      <c r="D228">
        <v>3</v>
      </c>
      <c r="E228">
        <v>0.7</v>
      </c>
      <c r="F228">
        <v>3.4</v>
      </c>
      <c r="G228">
        <v>2</v>
      </c>
    </row>
    <row r="229" spans="1:7" x14ac:dyDescent="0.25">
      <c r="A229" s="1" t="s">
        <v>580</v>
      </c>
      <c r="B229">
        <v>31.1</v>
      </c>
      <c r="C229">
        <v>44</v>
      </c>
      <c r="D229">
        <v>25</v>
      </c>
      <c r="E229">
        <v>25.7</v>
      </c>
      <c r="F229">
        <v>48.7</v>
      </c>
      <c r="G229">
        <v>26.7</v>
      </c>
    </row>
    <row r="230" spans="1:7" x14ac:dyDescent="0.25">
      <c r="A230" s="1" t="s">
        <v>581</v>
      </c>
      <c r="B230">
        <v>3.9</v>
      </c>
      <c r="C230">
        <v>4.5</v>
      </c>
      <c r="D230">
        <v>3</v>
      </c>
      <c r="E230">
        <v>1.1100000000000001</v>
      </c>
      <c r="F230">
        <v>2.16</v>
      </c>
      <c r="G230">
        <v>1.1000000000000001</v>
      </c>
    </row>
    <row r="231" spans="1:7" x14ac:dyDescent="0.25">
      <c r="A231" s="1" t="s">
        <v>582</v>
      </c>
      <c r="B231">
        <v>29.4</v>
      </c>
      <c r="C231">
        <v>44</v>
      </c>
      <c r="D231">
        <v>28.7</v>
      </c>
      <c r="E231">
        <v>22.8</v>
      </c>
      <c r="F231">
        <v>45.4</v>
      </c>
      <c r="G231">
        <v>28.4</v>
      </c>
    </row>
    <row r="232" spans="1:7" x14ac:dyDescent="0.25">
      <c r="A232" s="1" t="s">
        <v>583</v>
      </c>
      <c r="B232">
        <v>4.1500000000000004</v>
      </c>
      <c r="C232">
        <v>3</v>
      </c>
      <c r="D232">
        <v>3.18</v>
      </c>
      <c r="E232">
        <v>1.86</v>
      </c>
      <c r="F232">
        <v>2.85</v>
      </c>
      <c r="G232">
        <v>1.78</v>
      </c>
    </row>
    <row r="233" spans="1:7" x14ac:dyDescent="0.25">
      <c r="A233" s="1" t="s">
        <v>584</v>
      </c>
      <c r="B233">
        <v>27.5</v>
      </c>
      <c r="C233">
        <v>63.7</v>
      </c>
      <c r="D233">
        <v>9.06</v>
      </c>
      <c r="E233">
        <v>19.2</v>
      </c>
      <c r="F233">
        <v>70.2</v>
      </c>
      <c r="G233">
        <v>11.1</v>
      </c>
    </row>
    <row r="234" spans="1:7" x14ac:dyDescent="0.25">
      <c r="A234" s="1" t="s">
        <v>585</v>
      </c>
      <c r="B234">
        <v>4.5</v>
      </c>
      <c r="C234">
        <v>3.8</v>
      </c>
      <c r="D234">
        <v>1.34</v>
      </c>
      <c r="E234">
        <v>5.97</v>
      </c>
      <c r="F234">
        <v>5.71</v>
      </c>
      <c r="G234">
        <v>2.5099999999999998</v>
      </c>
    </row>
    <row r="235" spans="1:7" x14ac:dyDescent="0.25">
      <c r="A235" s="1" t="s">
        <v>214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s="1" t="s">
        <v>215</v>
      </c>
      <c r="B236">
        <v>34</v>
      </c>
      <c r="C236">
        <v>34</v>
      </c>
      <c r="D236">
        <v>34</v>
      </c>
      <c r="E236">
        <v>6</v>
      </c>
      <c r="F236">
        <v>6</v>
      </c>
      <c r="G236">
        <v>6</v>
      </c>
    </row>
    <row r="237" spans="1:7" x14ac:dyDescent="0.25">
      <c r="A237" s="1" t="s">
        <v>586</v>
      </c>
      <c r="B237">
        <v>43.1</v>
      </c>
      <c r="C237">
        <v>34.5</v>
      </c>
      <c r="D237">
        <v>22</v>
      </c>
      <c r="E237">
        <v>38.200000000000003</v>
      </c>
      <c r="F237">
        <v>38</v>
      </c>
      <c r="G237">
        <v>24.4</v>
      </c>
    </row>
    <row r="238" spans="1:7" x14ac:dyDescent="0.25">
      <c r="A238" s="1" t="s">
        <v>587</v>
      </c>
      <c r="B238">
        <v>4.7</v>
      </c>
      <c r="C238">
        <v>3.55</v>
      </c>
      <c r="D238">
        <v>4.9000000000000004</v>
      </c>
      <c r="E238">
        <v>3.11</v>
      </c>
      <c r="F238">
        <v>3.6</v>
      </c>
      <c r="G238">
        <v>3.45</v>
      </c>
    </row>
    <row r="239" spans="1:7" x14ac:dyDescent="0.25">
      <c r="A239" s="1" t="s">
        <v>588</v>
      </c>
      <c r="B239">
        <v>15.9</v>
      </c>
      <c r="C239">
        <v>52.6</v>
      </c>
      <c r="D239">
        <v>32.299999999999997</v>
      </c>
      <c r="E239">
        <v>8.85</v>
      </c>
      <c r="F239">
        <v>56.3</v>
      </c>
      <c r="G239">
        <v>33.9</v>
      </c>
    </row>
    <row r="240" spans="1:7" x14ac:dyDescent="0.25">
      <c r="A240" s="1" t="s">
        <v>589</v>
      </c>
      <c r="B240">
        <v>3.5</v>
      </c>
      <c r="C240">
        <v>4.2</v>
      </c>
      <c r="D240">
        <v>2.5</v>
      </c>
      <c r="E240">
        <v>3.7</v>
      </c>
      <c r="F240">
        <v>5.15</v>
      </c>
      <c r="G240">
        <v>3.41</v>
      </c>
    </row>
    <row r="241" spans="1:7" x14ac:dyDescent="0.25">
      <c r="A241" s="1" t="s">
        <v>590</v>
      </c>
      <c r="B241">
        <v>30.3</v>
      </c>
      <c r="C241">
        <v>54.9</v>
      </c>
      <c r="D241">
        <v>13.8</v>
      </c>
      <c r="E241">
        <v>25.3</v>
      </c>
      <c r="F241">
        <v>60.9</v>
      </c>
      <c r="G241">
        <v>13.1</v>
      </c>
    </row>
    <row r="242" spans="1:7" x14ac:dyDescent="0.25">
      <c r="A242" s="1" t="s">
        <v>591</v>
      </c>
      <c r="B242">
        <v>2.65</v>
      </c>
      <c r="C242">
        <v>3.35</v>
      </c>
      <c r="D242">
        <v>1.8</v>
      </c>
      <c r="E242">
        <v>0.95</v>
      </c>
      <c r="F242">
        <v>1.8</v>
      </c>
      <c r="G242">
        <v>1.75</v>
      </c>
    </row>
    <row r="243" spans="1:7" x14ac:dyDescent="0.25">
      <c r="A243" s="1" t="s">
        <v>592</v>
      </c>
      <c r="B243">
        <v>86</v>
      </c>
      <c r="C243">
        <v>8.4</v>
      </c>
      <c r="D243">
        <v>5.0199999999999996</v>
      </c>
      <c r="E243">
        <v>88.3</v>
      </c>
      <c r="F243">
        <v>8</v>
      </c>
      <c r="G243">
        <v>4.0999999999999996</v>
      </c>
    </row>
    <row r="244" spans="1:7" x14ac:dyDescent="0.25">
      <c r="A244" s="1" t="s">
        <v>593</v>
      </c>
      <c r="B244">
        <v>1.8</v>
      </c>
      <c r="C244">
        <v>1.65</v>
      </c>
      <c r="D244">
        <v>1</v>
      </c>
      <c r="E244">
        <v>1.2</v>
      </c>
      <c r="F244">
        <v>2.96</v>
      </c>
      <c r="G244">
        <v>0.22500000000000001</v>
      </c>
    </row>
    <row r="245" spans="1:7" x14ac:dyDescent="0.25">
      <c r="A245" s="1" t="s">
        <v>594</v>
      </c>
      <c r="B245">
        <v>31.4</v>
      </c>
      <c r="C245">
        <v>44.5</v>
      </c>
      <c r="D245">
        <v>24</v>
      </c>
      <c r="E245">
        <v>26.5</v>
      </c>
      <c r="F245">
        <v>44.8</v>
      </c>
      <c r="G245">
        <v>26.9</v>
      </c>
    </row>
    <row r="246" spans="1:7" x14ac:dyDescent="0.25">
      <c r="A246" s="1" t="s">
        <v>595</v>
      </c>
      <c r="B246">
        <v>2.65</v>
      </c>
      <c r="C246">
        <v>2.72</v>
      </c>
      <c r="D246">
        <v>2.9</v>
      </c>
      <c r="E246">
        <v>2.95</v>
      </c>
      <c r="F246">
        <v>3.65</v>
      </c>
      <c r="G246">
        <v>3.1</v>
      </c>
    </row>
    <row r="247" spans="1:7" x14ac:dyDescent="0.25">
      <c r="A247" s="1" t="s">
        <v>215</v>
      </c>
      <c r="B247">
        <v>35</v>
      </c>
      <c r="C247">
        <v>35</v>
      </c>
      <c r="D247">
        <v>35</v>
      </c>
      <c r="E247">
        <v>7</v>
      </c>
      <c r="F247">
        <v>7</v>
      </c>
      <c r="G247">
        <v>7</v>
      </c>
    </row>
    <row r="248" spans="1:7" x14ac:dyDescent="0.25">
      <c r="A248" s="1" t="s">
        <v>596</v>
      </c>
      <c r="B248">
        <v>16.3</v>
      </c>
      <c r="C248">
        <v>58</v>
      </c>
      <c r="D248">
        <v>24</v>
      </c>
      <c r="E248">
        <v>15</v>
      </c>
      <c r="F248">
        <v>62</v>
      </c>
      <c r="G248">
        <v>25</v>
      </c>
    </row>
    <row r="249" spans="1:7" x14ac:dyDescent="0.25">
      <c r="A249" s="1" t="s">
        <v>597</v>
      </c>
      <c r="B249">
        <v>3.5</v>
      </c>
      <c r="C249">
        <v>4</v>
      </c>
      <c r="D249">
        <v>4</v>
      </c>
      <c r="E249">
        <v>2.25</v>
      </c>
      <c r="F249">
        <v>2</v>
      </c>
      <c r="G249">
        <v>2.17</v>
      </c>
    </row>
    <row r="250" spans="1:7" x14ac:dyDescent="0.25">
      <c r="A250" s="1" t="s">
        <v>598</v>
      </c>
      <c r="B250">
        <v>82.5</v>
      </c>
      <c r="C250">
        <v>9.1999999999999993</v>
      </c>
      <c r="D250">
        <v>8.01</v>
      </c>
      <c r="E250">
        <v>83.7</v>
      </c>
      <c r="F250">
        <v>7.48</v>
      </c>
      <c r="G250">
        <v>8.01</v>
      </c>
    </row>
    <row r="251" spans="1:7" x14ac:dyDescent="0.25">
      <c r="A251" s="1" t="s">
        <v>599</v>
      </c>
      <c r="B251">
        <v>2.2999999999999998</v>
      </c>
      <c r="C251">
        <v>1.8</v>
      </c>
      <c r="D251">
        <v>1.23</v>
      </c>
      <c r="E251">
        <v>1.2</v>
      </c>
      <c r="F251">
        <v>1.1599999999999999</v>
      </c>
      <c r="G251">
        <v>1.83</v>
      </c>
    </row>
    <row r="252" spans="1:7" x14ac:dyDescent="0.25">
      <c r="A252" s="1" t="s">
        <v>600</v>
      </c>
      <c r="B252">
        <v>63.9</v>
      </c>
      <c r="C252">
        <v>27</v>
      </c>
      <c r="D252">
        <v>9</v>
      </c>
      <c r="E252">
        <v>65</v>
      </c>
      <c r="F252">
        <v>26</v>
      </c>
      <c r="G252">
        <v>9.8000000000000007</v>
      </c>
    </row>
    <row r="253" spans="1:7" x14ac:dyDescent="0.25">
      <c r="A253" s="1" t="s">
        <v>601</v>
      </c>
      <c r="B253">
        <v>3.1</v>
      </c>
      <c r="C253">
        <v>3</v>
      </c>
      <c r="D253">
        <v>1.5</v>
      </c>
      <c r="E253">
        <v>2</v>
      </c>
      <c r="F253">
        <v>4</v>
      </c>
      <c r="G253">
        <v>0.8</v>
      </c>
    </row>
    <row r="254" spans="1:7" x14ac:dyDescent="0.25">
      <c r="A254" s="1" t="s">
        <v>602</v>
      </c>
      <c r="B254">
        <v>40.200000000000003</v>
      </c>
      <c r="C254">
        <v>41.6</v>
      </c>
      <c r="D254">
        <v>17.5</v>
      </c>
      <c r="E254">
        <v>35</v>
      </c>
      <c r="F254">
        <v>47.5</v>
      </c>
      <c r="G254">
        <v>18</v>
      </c>
    </row>
    <row r="255" spans="1:7" x14ac:dyDescent="0.25">
      <c r="A255" s="1" t="s">
        <v>603</v>
      </c>
      <c r="B255">
        <v>5.2</v>
      </c>
      <c r="C255">
        <v>3.6</v>
      </c>
      <c r="D255">
        <v>3.2</v>
      </c>
      <c r="E255">
        <v>2.5</v>
      </c>
      <c r="F255">
        <v>2.62</v>
      </c>
      <c r="G255">
        <v>1.0900000000000001</v>
      </c>
    </row>
    <row r="256" spans="1:7" x14ac:dyDescent="0.25">
      <c r="A256" s="1" t="s">
        <v>604</v>
      </c>
      <c r="B256">
        <v>92</v>
      </c>
      <c r="C256">
        <v>3.9</v>
      </c>
      <c r="D256">
        <v>5</v>
      </c>
      <c r="E256">
        <v>91.8</v>
      </c>
      <c r="F256">
        <v>2</v>
      </c>
      <c r="G256">
        <v>3.76</v>
      </c>
    </row>
    <row r="257" spans="1:7" x14ac:dyDescent="0.25">
      <c r="A257" s="1" t="s">
        <v>605</v>
      </c>
      <c r="B257">
        <v>2</v>
      </c>
      <c r="C257">
        <v>0.47499999999999998</v>
      </c>
      <c r="D257">
        <v>1.08</v>
      </c>
      <c r="E257">
        <v>3.23</v>
      </c>
      <c r="F257">
        <v>0.4</v>
      </c>
      <c r="G257">
        <v>1.26</v>
      </c>
    </row>
    <row r="258" spans="1:7" x14ac:dyDescent="0.25">
      <c r="A258" s="443" t="s">
        <v>1292</v>
      </c>
      <c r="B258">
        <v>44</v>
      </c>
      <c r="C258">
        <v>44</v>
      </c>
      <c r="D258">
        <v>44</v>
      </c>
      <c r="E258">
        <v>5</v>
      </c>
      <c r="F258">
        <v>5</v>
      </c>
      <c r="G258">
        <v>5</v>
      </c>
    </row>
    <row r="259" spans="1:7" x14ac:dyDescent="0.25">
      <c r="A259" s="443" t="s">
        <v>1293</v>
      </c>
      <c r="B259">
        <v>78</v>
      </c>
      <c r="C259">
        <v>12.7</v>
      </c>
      <c r="D259">
        <v>8.8000000000000007</v>
      </c>
      <c r="E259">
        <v>78</v>
      </c>
      <c r="F259">
        <v>13</v>
      </c>
      <c r="G259">
        <v>7.99</v>
      </c>
    </row>
    <row r="260" spans="1:7" x14ac:dyDescent="0.25">
      <c r="A260" s="443" t="s">
        <v>1294</v>
      </c>
      <c r="B260">
        <v>2.08</v>
      </c>
      <c r="C260">
        <v>1.39</v>
      </c>
      <c r="D260">
        <v>1.2</v>
      </c>
      <c r="E260">
        <v>1.4</v>
      </c>
      <c r="F260">
        <v>0.7</v>
      </c>
      <c r="G260">
        <v>1.2</v>
      </c>
    </row>
    <row r="261" spans="1:7" x14ac:dyDescent="0.25">
      <c r="A261" s="443" t="s">
        <v>1295</v>
      </c>
      <c r="B261">
        <v>29</v>
      </c>
      <c r="C261">
        <v>41.7</v>
      </c>
      <c r="D261">
        <v>29.4</v>
      </c>
      <c r="E261">
        <v>27.4</v>
      </c>
      <c r="F261">
        <v>45.3</v>
      </c>
      <c r="G261">
        <v>27.1</v>
      </c>
    </row>
    <row r="262" spans="1:7" x14ac:dyDescent="0.25">
      <c r="A262" s="443" t="s">
        <v>1296</v>
      </c>
      <c r="B262">
        <v>3.72</v>
      </c>
      <c r="C262">
        <v>3.1</v>
      </c>
      <c r="D262">
        <v>1.9</v>
      </c>
      <c r="E262">
        <v>0.65</v>
      </c>
      <c r="F262">
        <v>2.86</v>
      </c>
      <c r="G262">
        <v>1.59</v>
      </c>
    </row>
    <row r="263" spans="1:7" x14ac:dyDescent="0.25">
      <c r="A263" s="443" t="s">
        <v>1297</v>
      </c>
      <c r="B263">
        <v>76.400000000000006</v>
      </c>
      <c r="C263">
        <v>17.399999999999999</v>
      </c>
      <c r="D263">
        <v>6</v>
      </c>
      <c r="E263">
        <v>81.2</v>
      </c>
      <c r="F263">
        <v>12.4</v>
      </c>
      <c r="G263">
        <v>5.86</v>
      </c>
    </row>
    <row r="264" spans="1:7" x14ac:dyDescent="0.25">
      <c r="A264" s="443" t="s">
        <v>1298</v>
      </c>
      <c r="B264">
        <v>2.2999999999999998</v>
      </c>
      <c r="C264">
        <v>2.6</v>
      </c>
      <c r="D264">
        <v>1.5</v>
      </c>
      <c r="E264">
        <v>1.48</v>
      </c>
      <c r="F264">
        <v>1.24</v>
      </c>
      <c r="G264">
        <v>0.55000000000000004</v>
      </c>
    </row>
    <row r="265" spans="1:7" x14ac:dyDescent="0.25">
      <c r="A265" s="443" t="s">
        <v>1299</v>
      </c>
    </row>
    <row r="266" spans="1:7" x14ac:dyDescent="0.25">
      <c r="A266" s="443" t="s">
        <v>1300</v>
      </c>
    </row>
    <row r="267" spans="1:7" x14ac:dyDescent="0.25">
      <c r="A267" s="443" t="s">
        <v>1301</v>
      </c>
      <c r="B267">
        <v>20</v>
      </c>
      <c r="C267">
        <v>55</v>
      </c>
      <c r="D267">
        <v>26</v>
      </c>
      <c r="E267">
        <v>13.4</v>
      </c>
      <c r="F267">
        <v>61.1</v>
      </c>
      <c r="G267">
        <v>24.9</v>
      </c>
    </row>
    <row r="268" spans="1:7" x14ac:dyDescent="0.25">
      <c r="A268" s="443" t="s">
        <v>1302</v>
      </c>
      <c r="B268">
        <v>5</v>
      </c>
      <c r="C268">
        <v>4.3899999999999997</v>
      </c>
      <c r="D268">
        <v>3.4</v>
      </c>
      <c r="E268">
        <v>0.62</v>
      </c>
      <c r="F268">
        <v>3.21</v>
      </c>
      <c r="G268">
        <v>3.48</v>
      </c>
    </row>
    <row r="269" spans="1:7" x14ac:dyDescent="0.25">
      <c r="A269" s="443" t="s">
        <v>1292</v>
      </c>
      <c r="B269">
        <v>30</v>
      </c>
      <c r="C269">
        <v>30</v>
      </c>
      <c r="D269">
        <v>30</v>
      </c>
      <c r="E269">
        <v>4</v>
      </c>
      <c r="F269">
        <v>4</v>
      </c>
      <c r="G269">
        <v>4</v>
      </c>
    </row>
    <row r="270" spans="1:7" x14ac:dyDescent="0.25">
      <c r="A270" s="443" t="s">
        <v>376</v>
      </c>
      <c r="B270">
        <v>38.200000000000003</v>
      </c>
      <c r="C270">
        <v>50.6</v>
      </c>
      <c r="D270">
        <v>11.6</v>
      </c>
      <c r="E270">
        <v>37</v>
      </c>
      <c r="F270">
        <v>54.2</v>
      </c>
      <c r="G270">
        <v>8.65</v>
      </c>
    </row>
    <row r="271" spans="1:7" x14ac:dyDescent="0.25">
      <c r="A271" s="443" t="s">
        <v>377</v>
      </c>
      <c r="B271">
        <v>3.2</v>
      </c>
      <c r="C271">
        <v>2.5</v>
      </c>
      <c r="D271">
        <v>2.5</v>
      </c>
      <c r="E271">
        <v>3.1</v>
      </c>
      <c r="F271">
        <v>3.05</v>
      </c>
      <c r="G271">
        <v>0.21</v>
      </c>
    </row>
    <row r="272" spans="1:7" x14ac:dyDescent="0.25">
      <c r="A272" s="443" t="s">
        <v>378</v>
      </c>
      <c r="B272">
        <v>76.5</v>
      </c>
      <c r="C272">
        <v>17.5</v>
      </c>
      <c r="D272">
        <v>6.13</v>
      </c>
      <c r="E272">
        <v>82.9</v>
      </c>
      <c r="F272">
        <v>12.9</v>
      </c>
      <c r="G272">
        <v>5.6</v>
      </c>
    </row>
    <row r="273" spans="1:7" x14ac:dyDescent="0.25">
      <c r="A273" s="443" t="s">
        <v>379</v>
      </c>
      <c r="B273">
        <v>3.05</v>
      </c>
      <c r="C273">
        <v>3.5</v>
      </c>
      <c r="D273">
        <v>0.61299999999999999</v>
      </c>
      <c r="E273">
        <v>1.2</v>
      </c>
      <c r="F273">
        <v>1.27</v>
      </c>
      <c r="G273">
        <v>0.77</v>
      </c>
    </row>
    <row r="274" spans="1:7" x14ac:dyDescent="0.25">
      <c r="A274" s="443" t="s">
        <v>380</v>
      </c>
      <c r="B274">
        <v>73.5</v>
      </c>
      <c r="C274">
        <v>22</v>
      </c>
      <c r="D274">
        <v>5</v>
      </c>
      <c r="E274">
        <v>78.3</v>
      </c>
      <c r="F274">
        <v>17.5</v>
      </c>
      <c r="G274">
        <v>4.21</v>
      </c>
    </row>
    <row r="275" spans="1:7" x14ac:dyDescent="0.25">
      <c r="A275" s="443" t="s">
        <v>381</v>
      </c>
      <c r="B275">
        <v>5.3</v>
      </c>
      <c r="C275">
        <v>3.55</v>
      </c>
      <c r="D275">
        <v>0.5</v>
      </c>
      <c r="E275">
        <v>0.37</v>
      </c>
      <c r="F275">
        <v>0.02</v>
      </c>
      <c r="G275">
        <v>0.49</v>
      </c>
    </row>
    <row r="276" spans="1:7" x14ac:dyDescent="0.25">
      <c r="A276" s="443" t="s">
        <v>382</v>
      </c>
      <c r="B276">
        <v>56</v>
      </c>
      <c r="C276">
        <v>33.700000000000003</v>
      </c>
      <c r="D276">
        <v>10</v>
      </c>
      <c r="E276">
        <v>54.7</v>
      </c>
      <c r="F276">
        <v>33.1</v>
      </c>
      <c r="G276">
        <v>11.8</v>
      </c>
    </row>
    <row r="277" spans="1:7" x14ac:dyDescent="0.25">
      <c r="A277" s="443" t="s">
        <v>383</v>
      </c>
      <c r="B277">
        <v>2.75</v>
      </c>
      <c r="C277">
        <v>2.7</v>
      </c>
      <c r="D277">
        <v>2.5</v>
      </c>
      <c r="E277">
        <v>0.9</v>
      </c>
      <c r="F277">
        <v>1.25</v>
      </c>
      <c r="G277">
        <v>0.38</v>
      </c>
    </row>
    <row r="278" spans="1:7" x14ac:dyDescent="0.25">
      <c r="A278" s="443" t="s">
        <v>384</v>
      </c>
      <c r="B278">
        <v>43.9</v>
      </c>
      <c r="C278">
        <v>38.4</v>
      </c>
      <c r="D278">
        <v>17</v>
      </c>
      <c r="E278">
        <v>50.1</v>
      </c>
      <c r="F278">
        <v>30.7</v>
      </c>
      <c r="G278">
        <v>16.2</v>
      </c>
    </row>
    <row r="279" spans="1:7" x14ac:dyDescent="0.25">
      <c r="A279" s="443" t="s">
        <v>385</v>
      </c>
      <c r="B279">
        <v>4.28</v>
      </c>
      <c r="C279">
        <v>4.5999999999999996</v>
      </c>
      <c r="D279">
        <v>4.25</v>
      </c>
      <c r="E279">
        <v>3.25</v>
      </c>
      <c r="F279">
        <v>0.34</v>
      </c>
      <c r="G279">
        <v>3</v>
      </c>
    </row>
    <row r="280" spans="1:7" x14ac:dyDescent="0.25">
      <c r="A280" s="443" t="s">
        <v>1292</v>
      </c>
      <c r="B280">
        <v>44</v>
      </c>
      <c r="C280">
        <v>44</v>
      </c>
      <c r="D280">
        <v>44</v>
      </c>
      <c r="E280">
        <v>3</v>
      </c>
      <c r="F280">
        <v>3</v>
      </c>
      <c r="G280">
        <v>3</v>
      </c>
    </row>
    <row r="281" spans="1:7" x14ac:dyDescent="0.25">
      <c r="A281" s="443" t="s">
        <v>1303</v>
      </c>
      <c r="B281">
        <v>18</v>
      </c>
      <c r="C281">
        <v>29.3</v>
      </c>
      <c r="D281">
        <v>50.9</v>
      </c>
      <c r="E281">
        <v>19.600000000000001</v>
      </c>
      <c r="F281">
        <v>33</v>
      </c>
      <c r="G281">
        <v>49.9</v>
      </c>
    </row>
    <row r="282" spans="1:7" x14ac:dyDescent="0.25">
      <c r="A282" s="443" t="s">
        <v>1304</v>
      </c>
      <c r="B282">
        <v>4.55</v>
      </c>
      <c r="C282">
        <v>2.7</v>
      </c>
      <c r="D282">
        <v>4.72</v>
      </c>
      <c r="E282">
        <v>6.4</v>
      </c>
      <c r="F282">
        <v>1.5</v>
      </c>
      <c r="G282">
        <v>2.5</v>
      </c>
    </row>
    <row r="283" spans="1:7" x14ac:dyDescent="0.25">
      <c r="A283" s="443" t="s">
        <v>1305</v>
      </c>
      <c r="B283">
        <v>24.6</v>
      </c>
      <c r="C283">
        <v>56.9</v>
      </c>
      <c r="D283">
        <v>18</v>
      </c>
      <c r="E283">
        <v>26</v>
      </c>
      <c r="F283">
        <v>62.6</v>
      </c>
      <c r="G283">
        <v>15</v>
      </c>
    </row>
    <row r="284" spans="1:7" x14ac:dyDescent="0.25">
      <c r="A284" s="443" t="s">
        <v>1306</v>
      </c>
      <c r="B284">
        <v>4.4000000000000004</v>
      </c>
      <c r="C284">
        <v>2.95</v>
      </c>
      <c r="D284">
        <v>3</v>
      </c>
      <c r="E284">
        <v>0.5</v>
      </c>
      <c r="F284">
        <v>3.21</v>
      </c>
      <c r="G284">
        <v>2.21</v>
      </c>
    </row>
    <row r="285" spans="1:7" x14ac:dyDescent="0.25">
      <c r="A285" s="443" t="s">
        <v>1307</v>
      </c>
      <c r="B285">
        <v>39.6</v>
      </c>
      <c r="C285">
        <v>39</v>
      </c>
      <c r="D285">
        <v>20.7</v>
      </c>
      <c r="E285">
        <v>39.299999999999997</v>
      </c>
      <c r="F285">
        <v>41.5</v>
      </c>
      <c r="G285">
        <v>19.899999999999999</v>
      </c>
    </row>
    <row r="286" spans="1:7" x14ac:dyDescent="0.25">
      <c r="A286" s="443" t="s">
        <v>1308</v>
      </c>
      <c r="B286">
        <v>3.4</v>
      </c>
      <c r="C286">
        <v>3</v>
      </c>
      <c r="D286">
        <v>2.7</v>
      </c>
      <c r="E286">
        <v>1.7</v>
      </c>
      <c r="F286">
        <v>7.5</v>
      </c>
      <c r="G286">
        <v>3.43</v>
      </c>
    </row>
    <row r="287" spans="1:7" x14ac:dyDescent="0.25">
      <c r="A287" s="443" t="s">
        <v>1309</v>
      </c>
      <c r="B287">
        <v>12.2</v>
      </c>
      <c r="C287">
        <v>60</v>
      </c>
      <c r="D287">
        <v>26</v>
      </c>
      <c r="E287">
        <v>10.6</v>
      </c>
      <c r="F287">
        <v>67.599999999999994</v>
      </c>
      <c r="G287">
        <v>21.8</v>
      </c>
    </row>
    <row r="288" spans="1:7" x14ac:dyDescent="0.25">
      <c r="A288" s="443" t="s">
        <v>1310</v>
      </c>
      <c r="B288">
        <v>1.22</v>
      </c>
      <c r="C288">
        <v>3.95</v>
      </c>
      <c r="D288">
        <v>3.75</v>
      </c>
      <c r="E288">
        <v>1.06</v>
      </c>
      <c r="F288">
        <v>3.43</v>
      </c>
      <c r="G288">
        <v>5.38</v>
      </c>
    </row>
    <row r="289" spans="1:7" x14ac:dyDescent="0.25">
      <c r="A289" s="443" t="s">
        <v>1311</v>
      </c>
      <c r="B289">
        <v>77</v>
      </c>
      <c r="C289">
        <v>16.600000000000001</v>
      </c>
      <c r="D289">
        <v>7</v>
      </c>
      <c r="E289">
        <v>82</v>
      </c>
      <c r="F289">
        <v>14</v>
      </c>
      <c r="G289">
        <v>5.7</v>
      </c>
    </row>
    <row r="290" spans="1:7" x14ac:dyDescent="0.25">
      <c r="A290" s="443" t="s">
        <v>1312</v>
      </c>
      <c r="B290">
        <v>3</v>
      </c>
      <c r="C290">
        <v>2.11</v>
      </c>
      <c r="D290">
        <v>1</v>
      </c>
      <c r="E290">
        <v>0.3</v>
      </c>
      <c r="F290">
        <v>0.49</v>
      </c>
      <c r="G290">
        <v>0.3</v>
      </c>
    </row>
    <row r="291" spans="1:7" x14ac:dyDescent="0.25">
      <c r="A291" s="443" t="s">
        <v>215</v>
      </c>
      <c r="B291">
        <v>40</v>
      </c>
      <c r="C291">
        <v>41</v>
      </c>
      <c r="D291">
        <v>41</v>
      </c>
    </row>
    <row r="292" spans="1:7" x14ac:dyDescent="0.25">
      <c r="A292" s="443" t="s">
        <v>216</v>
      </c>
      <c r="B292">
        <v>35</v>
      </c>
      <c r="C292">
        <v>47</v>
      </c>
      <c r="D292">
        <v>19</v>
      </c>
    </row>
    <row r="293" spans="1:7" x14ac:dyDescent="0.25">
      <c r="A293" s="443" t="s">
        <v>217</v>
      </c>
      <c r="B293">
        <v>3.8</v>
      </c>
      <c r="C293">
        <v>3.74</v>
      </c>
      <c r="D293">
        <v>3</v>
      </c>
    </row>
    <row r="294" spans="1:7" x14ac:dyDescent="0.25">
      <c r="A294" s="443" t="s">
        <v>218</v>
      </c>
      <c r="B294">
        <v>28.9</v>
      </c>
      <c r="C294">
        <v>53</v>
      </c>
      <c r="D294">
        <v>19.899999999999999</v>
      </c>
    </row>
    <row r="295" spans="1:7" x14ac:dyDescent="0.25">
      <c r="A295" s="443" t="s">
        <v>219</v>
      </c>
      <c r="B295">
        <v>6.1</v>
      </c>
      <c r="C295">
        <v>5</v>
      </c>
      <c r="D295">
        <v>3.89</v>
      </c>
    </row>
    <row r="296" spans="1:7" x14ac:dyDescent="0.25">
      <c r="A296" s="443" t="s">
        <v>220</v>
      </c>
      <c r="B296">
        <v>24</v>
      </c>
      <c r="C296">
        <v>56</v>
      </c>
      <c r="D296">
        <v>21</v>
      </c>
    </row>
    <row r="297" spans="1:7" x14ac:dyDescent="0.25">
      <c r="A297" s="443" t="s">
        <v>221</v>
      </c>
      <c r="B297">
        <v>3.75</v>
      </c>
      <c r="C297">
        <v>4.8</v>
      </c>
      <c r="D297">
        <v>2.6</v>
      </c>
    </row>
    <row r="298" spans="1:7" x14ac:dyDescent="0.25">
      <c r="A298" s="443" t="s">
        <v>222</v>
      </c>
      <c r="B298">
        <v>67.2</v>
      </c>
      <c r="C298">
        <v>24</v>
      </c>
      <c r="D298">
        <v>8.4</v>
      </c>
    </row>
    <row r="299" spans="1:7" x14ac:dyDescent="0.25">
      <c r="A299" s="443" t="s">
        <v>223</v>
      </c>
      <c r="B299">
        <v>4.18</v>
      </c>
      <c r="C299">
        <v>2.6</v>
      </c>
      <c r="D299">
        <v>1.58</v>
      </c>
    </row>
    <row r="300" spans="1:7" x14ac:dyDescent="0.25">
      <c r="A300" s="443" t="s">
        <v>224</v>
      </c>
      <c r="B300">
        <v>86</v>
      </c>
      <c r="C300">
        <v>9.6</v>
      </c>
      <c r="D300">
        <v>6</v>
      </c>
    </row>
    <row r="301" spans="1:7" x14ac:dyDescent="0.25">
      <c r="A301" s="443" t="s">
        <v>225</v>
      </c>
      <c r="B301">
        <v>3.44</v>
      </c>
      <c r="C301">
        <v>1.63</v>
      </c>
      <c r="D301">
        <v>1.85</v>
      </c>
    </row>
    <row r="302" spans="1:7" x14ac:dyDescent="0.25">
      <c r="A302" s="443" t="s">
        <v>215</v>
      </c>
      <c r="B302">
        <v>42</v>
      </c>
      <c r="C302">
        <v>41</v>
      </c>
      <c r="D302">
        <v>41</v>
      </c>
    </row>
    <row r="303" spans="1:7" x14ac:dyDescent="0.25">
      <c r="A303" s="443" t="s">
        <v>226</v>
      </c>
      <c r="B303">
        <v>19.399999999999999</v>
      </c>
      <c r="C303">
        <v>55</v>
      </c>
      <c r="D303">
        <v>26.7</v>
      </c>
    </row>
    <row r="304" spans="1:7" x14ac:dyDescent="0.25">
      <c r="A304" s="443" t="s">
        <v>227</v>
      </c>
      <c r="B304">
        <v>4.4000000000000004</v>
      </c>
      <c r="C304">
        <v>3</v>
      </c>
      <c r="D304">
        <v>2.7</v>
      </c>
    </row>
    <row r="305" spans="1:4" x14ac:dyDescent="0.25">
      <c r="A305" s="443" t="s">
        <v>228</v>
      </c>
      <c r="B305">
        <v>61.8</v>
      </c>
      <c r="C305">
        <v>19</v>
      </c>
      <c r="D305">
        <v>19</v>
      </c>
    </row>
    <row r="306" spans="1:4" x14ac:dyDescent="0.25">
      <c r="A306" s="443" t="s">
        <v>229</v>
      </c>
      <c r="B306">
        <v>2.5</v>
      </c>
      <c r="C306">
        <v>2</v>
      </c>
      <c r="D306">
        <v>3</v>
      </c>
    </row>
    <row r="307" spans="1:4" x14ac:dyDescent="0.25">
      <c r="A307" s="443" t="s">
        <v>230</v>
      </c>
      <c r="B307">
        <v>29</v>
      </c>
      <c r="C307">
        <v>45.2</v>
      </c>
      <c r="D307">
        <v>26</v>
      </c>
    </row>
    <row r="308" spans="1:4" x14ac:dyDescent="0.25">
      <c r="A308" s="443" t="s">
        <v>231</v>
      </c>
      <c r="B308">
        <v>3.4</v>
      </c>
      <c r="C308">
        <v>2.7</v>
      </c>
      <c r="D308">
        <v>2</v>
      </c>
    </row>
    <row r="309" spans="1:4" x14ac:dyDescent="0.25">
      <c r="A309" s="443" t="s">
        <v>232</v>
      </c>
      <c r="B309">
        <v>30</v>
      </c>
      <c r="C309">
        <v>60</v>
      </c>
      <c r="D309">
        <v>9</v>
      </c>
    </row>
    <row r="310" spans="1:4" x14ac:dyDescent="0.25">
      <c r="A310" s="443" t="s">
        <v>233</v>
      </c>
      <c r="B310">
        <v>3.5</v>
      </c>
      <c r="C310">
        <v>3.6</v>
      </c>
      <c r="D310">
        <v>3.4</v>
      </c>
    </row>
    <row r="311" spans="1:4" x14ac:dyDescent="0.25">
      <c r="A311" s="443" t="s">
        <v>234</v>
      </c>
      <c r="B311">
        <v>84.2</v>
      </c>
      <c r="C311">
        <v>9</v>
      </c>
      <c r="D311">
        <v>7</v>
      </c>
    </row>
    <row r="312" spans="1:4" x14ac:dyDescent="0.25">
      <c r="A312" s="443" t="s">
        <v>235</v>
      </c>
      <c r="B312">
        <v>22.8</v>
      </c>
      <c r="C312">
        <v>1.3</v>
      </c>
      <c r="D312">
        <v>1.9</v>
      </c>
    </row>
    <row r="313" spans="1:4" x14ac:dyDescent="0.25">
      <c r="A313" s="443" t="s">
        <v>215</v>
      </c>
      <c r="B313">
        <v>45</v>
      </c>
      <c r="C313">
        <v>45</v>
      </c>
      <c r="D313">
        <v>45</v>
      </c>
    </row>
    <row r="314" spans="1:4" x14ac:dyDescent="0.25">
      <c r="A314" s="443" t="s">
        <v>236</v>
      </c>
      <c r="B314">
        <v>26.6</v>
      </c>
      <c r="C314">
        <v>46</v>
      </c>
      <c r="D314">
        <v>27.5</v>
      </c>
    </row>
    <row r="315" spans="1:4" x14ac:dyDescent="0.25">
      <c r="A315" s="443" t="s">
        <v>237</v>
      </c>
      <c r="B315">
        <v>4.2</v>
      </c>
      <c r="C315">
        <v>3.5</v>
      </c>
      <c r="D315">
        <v>2.5</v>
      </c>
    </row>
    <row r="316" spans="1:4" x14ac:dyDescent="0.25">
      <c r="A316" s="443" t="s">
        <v>238</v>
      </c>
      <c r="B316">
        <v>19.899999999999999</v>
      </c>
      <c r="C316">
        <v>60</v>
      </c>
      <c r="D316">
        <v>18.8</v>
      </c>
    </row>
    <row r="317" spans="1:4" x14ac:dyDescent="0.25">
      <c r="A317" s="443" t="s">
        <v>239</v>
      </c>
      <c r="B317">
        <v>4.0999999999999996</v>
      </c>
      <c r="C317">
        <v>5</v>
      </c>
      <c r="D317">
        <v>3.3</v>
      </c>
    </row>
    <row r="318" spans="1:4" x14ac:dyDescent="0.25">
      <c r="A318" s="443" t="s">
        <v>240</v>
      </c>
      <c r="B318">
        <v>35</v>
      </c>
      <c r="C318">
        <v>55</v>
      </c>
      <c r="D318">
        <v>10</v>
      </c>
    </row>
    <row r="319" spans="1:4" x14ac:dyDescent="0.25">
      <c r="A319" s="443" t="s">
        <v>241</v>
      </c>
      <c r="B319">
        <v>3</v>
      </c>
      <c r="C319">
        <v>3.9</v>
      </c>
      <c r="D319">
        <v>2</v>
      </c>
    </row>
    <row r="320" spans="1:4" x14ac:dyDescent="0.25">
      <c r="A320" s="443" t="s">
        <v>242</v>
      </c>
      <c r="B320">
        <v>55.8</v>
      </c>
      <c r="C320">
        <v>36</v>
      </c>
      <c r="D320">
        <v>8.1999999999999993</v>
      </c>
    </row>
    <row r="321" spans="1:4" x14ac:dyDescent="0.25">
      <c r="A321" s="443" t="s">
        <v>243</v>
      </c>
      <c r="B321">
        <v>3.8</v>
      </c>
      <c r="C321">
        <v>3.2</v>
      </c>
      <c r="D321">
        <v>2.2000000000000002</v>
      </c>
    </row>
    <row r="322" spans="1:4" x14ac:dyDescent="0.25">
      <c r="A322" s="443" t="s">
        <v>244</v>
      </c>
      <c r="B322">
        <v>18</v>
      </c>
      <c r="C322">
        <v>56</v>
      </c>
      <c r="D322">
        <v>26</v>
      </c>
    </row>
    <row r="323" spans="1:4" x14ac:dyDescent="0.25">
      <c r="A323" s="443" t="s">
        <v>245</v>
      </c>
      <c r="B323">
        <v>4</v>
      </c>
      <c r="C323">
        <v>5</v>
      </c>
      <c r="D323">
        <v>2.7</v>
      </c>
    </row>
    <row r="324" spans="1:4" x14ac:dyDescent="0.25">
      <c r="A324" s="443" t="s">
        <v>215</v>
      </c>
      <c r="B324">
        <v>54</v>
      </c>
      <c r="C324">
        <v>54</v>
      </c>
      <c r="D324">
        <v>53</v>
      </c>
    </row>
    <row r="325" spans="1:4" x14ac:dyDescent="0.25">
      <c r="A325" s="443" t="s">
        <v>254</v>
      </c>
      <c r="B325">
        <v>65</v>
      </c>
      <c r="C325">
        <v>27</v>
      </c>
      <c r="D325">
        <v>9</v>
      </c>
    </row>
    <row r="326" spans="1:4" x14ac:dyDescent="0.25">
      <c r="A326" s="443" t="s">
        <v>255</v>
      </c>
      <c r="B326">
        <v>3</v>
      </c>
      <c r="C326">
        <v>3</v>
      </c>
      <c r="D326">
        <v>2</v>
      </c>
    </row>
    <row r="327" spans="1:4" x14ac:dyDescent="0.25">
      <c r="A327" s="443" t="s">
        <v>256</v>
      </c>
      <c r="B327">
        <v>63.6</v>
      </c>
      <c r="C327">
        <v>15.5</v>
      </c>
      <c r="D327">
        <v>21.6</v>
      </c>
    </row>
    <row r="328" spans="1:4" x14ac:dyDescent="0.25">
      <c r="A328" s="443" t="s">
        <v>257</v>
      </c>
      <c r="B328">
        <v>3.1</v>
      </c>
      <c r="C328">
        <v>2.5</v>
      </c>
      <c r="D328">
        <v>2.2999999999999998</v>
      </c>
    </row>
    <row r="329" spans="1:4" x14ac:dyDescent="0.25">
      <c r="A329" s="443" t="s">
        <v>258</v>
      </c>
      <c r="B329">
        <v>6</v>
      </c>
      <c r="C329">
        <v>4.9000000000000004</v>
      </c>
      <c r="D329">
        <v>4</v>
      </c>
    </row>
    <row r="330" spans="1:4" x14ac:dyDescent="0.25">
      <c r="A330" s="443" t="s">
        <v>259</v>
      </c>
      <c r="B330">
        <v>45</v>
      </c>
      <c r="C330">
        <v>33</v>
      </c>
      <c r="D330">
        <v>22.5</v>
      </c>
    </row>
    <row r="331" spans="1:4" x14ac:dyDescent="0.25">
      <c r="A331" s="443" t="s">
        <v>260</v>
      </c>
      <c r="B331">
        <v>3</v>
      </c>
      <c r="C331">
        <v>4.0999999999999996</v>
      </c>
      <c r="D331">
        <v>4.5</v>
      </c>
    </row>
    <row r="332" spans="1:4" x14ac:dyDescent="0.25">
      <c r="A332" s="443" t="s">
        <v>261</v>
      </c>
      <c r="B332">
        <v>22</v>
      </c>
      <c r="C332">
        <v>61.2</v>
      </c>
      <c r="D332">
        <v>16</v>
      </c>
    </row>
    <row r="333" spans="1:4" x14ac:dyDescent="0.25">
      <c r="A333" s="443" t="s">
        <v>262</v>
      </c>
      <c r="B333">
        <v>5.8</v>
      </c>
      <c r="C333">
        <v>6.9</v>
      </c>
      <c r="D333">
        <v>5.4</v>
      </c>
    </row>
    <row r="334" spans="1:4" x14ac:dyDescent="0.25">
      <c r="A334" s="443" t="s">
        <v>215</v>
      </c>
      <c r="B334">
        <v>52</v>
      </c>
      <c r="C334">
        <v>52</v>
      </c>
      <c r="D334">
        <v>52</v>
      </c>
    </row>
    <row r="335" spans="1:4" x14ac:dyDescent="0.25">
      <c r="A335" s="443" t="s">
        <v>263</v>
      </c>
      <c r="B335">
        <v>65</v>
      </c>
      <c r="C335">
        <v>26</v>
      </c>
      <c r="D335">
        <v>9</v>
      </c>
    </row>
    <row r="336" spans="1:4" x14ac:dyDescent="0.25">
      <c r="A336" s="443" t="s">
        <v>264</v>
      </c>
      <c r="B336">
        <v>2.2999999999999998</v>
      </c>
      <c r="C336">
        <v>2</v>
      </c>
      <c r="D336">
        <v>1.6</v>
      </c>
    </row>
    <row r="337" spans="1:4" x14ac:dyDescent="0.25">
      <c r="A337" s="443" t="s">
        <v>265</v>
      </c>
      <c r="B337">
        <v>36.6</v>
      </c>
      <c r="C337">
        <v>40</v>
      </c>
      <c r="D337">
        <v>23</v>
      </c>
    </row>
    <row r="338" spans="1:4" x14ac:dyDescent="0.25">
      <c r="A338" s="443" t="s">
        <v>266</v>
      </c>
      <c r="B338">
        <v>3.4</v>
      </c>
      <c r="C338">
        <v>3.1</v>
      </c>
      <c r="D338">
        <v>3</v>
      </c>
    </row>
    <row r="339" spans="1:4" x14ac:dyDescent="0.25">
      <c r="A339" s="443" t="s">
        <v>267</v>
      </c>
      <c r="B339">
        <v>70</v>
      </c>
      <c r="C339">
        <v>23</v>
      </c>
      <c r="D339">
        <v>7</v>
      </c>
    </row>
    <row r="340" spans="1:4" x14ac:dyDescent="0.25">
      <c r="A340" s="443" t="s">
        <v>268</v>
      </c>
      <c r="B340">
        <v>3.8</v>
      </c>
      <c r="C340">
        <v>2.5</v>
      </c>
      <c r="D340">
        <v>2</v>
      </c>
    </row>
    <row r="341" spans="1:4" x14ac:dyDescent="0.25">
      <c r="A341" s="443" t="s">
        <v>362</v>
      </c>
      <c r="B341">
        <v>70</v>
      </c>
      <c r="C341">
        <v>16.3</v>
      </c>
      <c r="D341">
        <v>14</v>
      </c>
    </row>
    <row r="342" spans="1:4" x14ac:dyDescent="0.25">
      <c r="A342" s="443" t="s">
        <v>363</v>
      </c>
      <c r="B342">
        <v>2</v>
      </c>
      <c r="C342">
        <v>2.2999999999999998</v>
      </c>
      <c r="D342">
        <v>2</v>
      </c>
    </row>
    <row r="343" spans="1:4" x14ac:dyDescent="0.25">
      <c r="A343" s="443" t="s">
        <v>269</v>
      </c>
      <c r="B343">
        <v>21.8</v>
      </c>
      <c r="C343">
        <v>60</v>
      </c>
      <c r="D343">
        <v>19.100000000000001</v>
      </c>
    </row>
    <row r="344" spans="1:4" x14ac:dyDescent="0.25">
      <c r="A344" s="443" t="s">
        <v>270</v>
      </c>
      <c r="B344">
        <v>3.6</v>
      </c>
      <c r="C344">
        <v>4.2</v>
      </c>
      <c r="D344">
        <v>3.3</v>
      </c>
    </row>
    <row r="345" spans="1:4" x14ac:dyDescent="0.25">
      <c r="A345" s="443" t="s">
        <v>215</v>
      </c>
      <c r="B345">
        <v>47</v>
      </c>
      <c r="C345">
        <v>48</v>
      </c>
      <c r="D345">
        <v>48</v>
      </c>
    </row>
    <row r="346" spans="1:4" x14ac:dyDescent="0.25">
      <c r="A346" s="443" t="s">
        <v>271</v>
      </c>
      <c r="B346">
        <v>67.5</v>
      </c>
      <c r="C346">
        <v>22.3</v>
      </c>
      <c r="D346">
        <v>8.9</v>
      </c>
    </row>
    <row r="347" spans="1:4" x14ac:dyDescent="0.25">
      <c r="A347" s="443" t="s">
        <v>272</v>
      </c>
      <c r="B347">
        <v>2.5</v>
      </c>
      <c r="C347">
        <v>3.8</v>
      </c>
      <c r="D347">
        <v>2</v>
      </c>
    </row>
    <row r="348" spans="1:4" x14ac:dyDescent="0.25">
      <c r="A348" s="443" t="s">
        <v>273</v>
      </c>
      <c r="B348">
        <v>47.8</v>
      </c>
      <c r="C348">
        <v>35.5</v>
      </c>
      <c r="D348">
        <v>17.399999999999999</v>
      </c>
    </row>
    <row r="349" spans="1:4" x14ac:dyDescent="0.25">
      <c r="A349" s="443" t="s">
        <v>274</v>
      </c>
      <c r="B349">
        <v>3</v>
      </c>
      <c r="C349">
        <v>4.5999999999999996</v>
      </c>
      <c r="D349">
        <v>2.6</v>
      </c>
    </row>
    <row r="350" spans="1:4" x14ac:dyDescent="0.25">
      <c r="A350" s="443" t="s">
        <v>275</v>
      </c>
      <c r="B350">
        <v>14.4</v>
      </c>
      <c r="C350">
        <v>55</v>
      </c>
      <c r="D350">
        <v>30.2</v>
      </c>
    </row>
    <row r="351" spans="1:4" x14ac:dyDescent="0.25">
      <c r="A351" s="443" t="s">
        <v>276</v>
      </c>
      <c r="B351">
        <v>4.5</v>
      </c>
      <c r="C351">
        <v>5.6</v>
      </c>
      <c r="D351">
        <v>3.4</v>
      </c>
    </row>
    <row r="352" spans="1:4" x14ac:dyDescent="0.25">
      <c r="A352" s="443" t="s">
        <v>277</v>
      </c>
      <c r="B352">
        <v>31.9</v>
      </c>
      <c r="C352">
        <v>52</v>
      </c>
      <c r="D352">
        <v>16</v>
      </c>
    </row>
    <row r="353" spans="1:4" x14ac:dyDescent="0.25">
      <c r="A353" s="443" t="s">
        <v>278</v>
      </c>
      <c r="B353">
        <v>3.6</v>
      </c>
      <c r="C353">
        <v>3.1</v>
      </c>
      <c r="D353">
        <v>3</v>
      </c>
    </row>
    <row r="354" spans="1:4" x14ac:dyDescent="0.25">
      <c r="A354" s="443" t="s">
        <v>279</v>
      </c>
      <c r="B354">
        <v>62.7</v>
      </c>
      <c r="C354">
        <v>27</v>
      </c>
      <c r="D354">
        <v>9.1</v>
      </c>
    </row>
    <row r="355" spans="1:4" x14ac:dyDescent="0.25">
      <c r="A355" s="443" t="s">
        <v>280</v>
      </c>
      <c r="B355">
        <v>3.3</v>
      </c>
      <c r="C355">
        <v>3</v>
      </c>
      <c r="D355">
        <v>1.7</v>
      </c>
    </row>
    <row r="356" spans="1:4" x14ac:dyDescent="0.25">
      <c r="A356" s="443" t="s">
        <v>215</v>
      </c>
      <c r="B356">
        <v>45</v>
      </c>
      <c r="C356">
        <v>45</v>
      </c>
      <c r="D356">
        <v>45</v>
      </c>
    </row>
    <row r="357" spans="1:4" x14ac:dyDescent="0.25">
      <c r="A357" s="443" t="s">
        <v>281</v>
      </c>
      <c r="B357">
        <v>22</v>
      </c>
      <c r="C357">
        <v>55.2</v>
      </c>
      <c r="D357">
        <v>22.5</v>
      </c>
    </row>
    <row r="358" spans="1:4" x14ac:dyDescent="0.25">
      <c r="A358" s="443" t="s">
        <v>282</v>
      </c>
      <c r="B358">
        <v>4.5999999999999996</v>
      </c>
      <c r="C358">
        <v>4.2</v>
      </c>
      <c r="D358">
        <v>1.5</v>
      </c>
    </row>
    <row r="359" spans="1:4" x14ac:dyDescent="0.25">
      <c r="A359" s="443" t="s">
        <v>283</v>
      </c>
      <c r="B359">
        <v>56</v>
      </c>
      <c r="C359">
        <v>31</v>
      </c>
      <c r="D359">
        <v>12</v>
      </c>
    </row>
    <row r="360" spans="1:4" x14ac:dyDescent="0.25">
      <c r="A360" s="443" t="s">
        <v>284</v>
      </c>
      <c r="B360">
        <v>3</v>
      </c>
      <c r="C360">
        <v>3.8</v>
      </c>
      <c r="D360">
        <v>3</v>
      </c>
    </row>
    <row r="361" spans="1:4" x14ac:dyDescent="0.25">
      <c r="A361" s="443" t="s">
        <v>285</v>
      </c>
      <c r="B361">
        <v>33.6</v>
      </c>
      <c r="C361">
        <v>34.200000000000003</v>
      </c>
      <c r="D361">
        <v>32</v>
      </c>
    </row>
    <row r="362" spans="1:4" x14ac:dyDescent="0.25">
      <c r="A362" s="443" t="s">
        <v>364</v>
      </c>
      <c r="B362">
        <v>3.2</v>
      </c>
      <c r="C362">
        <v>3.8</v>
      </c>
      <c r="D362">
        <v>3</v>
      </c>
    </row>
    <row r="363" spans="1:4" x14ac:dyDescent="0.25">
      <c r="A363" s="443" t="s">
        <v>365</v>
      </c>
      <c r="B363">
        <v>48</v>
      </c>
      <c r="C363">
        <v>35</v>
      </c>
      <c r="D363">
        <v>17.5</v>
      </c>
    </row>
    <row r="364" spans="1:4" x14ac:dyDescent="0.25">
      <c r="A364" s="443" t="s">
        <v>366</v>
      </c>
      <c r="B364">
        <v>3</v>
      </c>
      <c r="C364">
        <v>2.8</v>
      </c>
      <c r="D364">
        <v>1.5</v>
      </c>
    </row>
    <row r="365" spans="1:4" x14ac:dyDescent="0.25">
      <c r="A365" s="443" t="s">
        <v>367</v>
      </c>
      <c r="B365">
        <v>18</v>
      </c>
      <c r="C365">
        <v>54</v>
      </c>
      <c r="D365">
        <v>25</v>
      </c>
    </row>
    <row r="366" spans="1:4" x14ac:dyDescent="0.25">
      <c r="A366" s="443" t="s">
        <v>368</v>
      </c>
      <c r="B366">
        <v>4</v>
      </c>
      <c r="C366">
        <v>4</v>
      </c>
      <c r="D366">
        <v>2.5</v>
      </c>
    </row>
    <row r="367" spans="1:4" x14ac:dyDescent="0.25">
      <c r="A367" s="443" t="s">
        <v>215</v>
      </c>
      <c r="B367">
        <v>46</v>
      </c>
      <c r="C367">
        <v>46</v>
      </c>
      <c r="D367">
        <v>46</v>
      </c>
    </row>
    <row r="368" spans="1:4" x14ac:dyDescent="0.25">
      <c r="A368" s="443" t="s">
        <v>286</v>
      </c>
      <c r="B368">
        <v>18</v>
      </c>
      <c r="C368">
        <v>55.4</v>
      </c>
      <c r="D368">
        <v>25</v>
      </c>
    </row>
    <row r="369" spans="1:4" x14ac:dyDescent="0.25">
      <c r="A369" s="443" t="s">
        <v>287</v>
      </c>
      <c r="B369">
        <v>3.5</v>
      </c>
      <c r="C369">
        <v>4.5999999999999996</v>
      </c>
      <c r="D369">
        <v>2</v>
      </c>
    </row>
    <row r="370" spans="1:4" x14ac:dyDescent="0.25">
      <c r="A370" s="443" t="s">
        <v>288</v>
      </c>
      <c r="B370">
        <v>20</v>
      </c>
      <c r="C370">
        <v>65</v>
      </c>
      <c r="D370">
        <v>15</v>
      </c>
    </row>
    <row r="371" spans="1:4" x14ac:dyDescent="0.25">
      <c r="A371" s="443" t="s">
        <v>289</v>
      </c>
      <c r="B371">
        <v>3.8</v>
      </c>
      <c r="C371">
        <v>5</v>
      </c>
      <c r="D371">
        <v>3</v>
      </c>
    </row>
    <row r="372" spans="1:4" x14ac:dyDescent="0.25">
      <c r="A372" s="443" t="s">
        <v>290</v>
      </c>
      <c r="B372">
        <v>32.799999999999997</v>
      </c>
      <c r="C372">
        <v>33.5</v>
      </c>
      <c r="D372">
        <v>32.799999999999997</v>
      </c>
    </row>
    <row r="373" spans="1:4" x14ac:dyDescent="0.25">
      <c r="A373" s="443" t="s">
        <v>291</v>
      </c>
      <c r="B373">
        <v>3.2</v>
      </c>
      <c r="C373">
        <v>3.5</v>
      </c>
      <c r="D373">
        <v>2.8</v>
      </c>
    </row>
    <row r="374" spans="1:4" x14ac:dyDescent="0.25">
      <c r="A374" s="443" t="s">
        <v>292</v>
      </c>
      <c r="B374">
        <v>31.2</v>
      </c>
      <c r="C374">
        <v>54</v>
      </c>
      <c r="D374">
        <v>14.9</v>
      </c>
    </row>
    <row r="375" spans="1:4" x14ac:dyDescent="0.25">
      <c r="A375" s="443" t="s">
        <v>293</v>
      </c>
      <c r="B375">
        <v>4.2</v>
      </c>
      <c r="C375">
        <v>4</v>
      </c>
      <c r="D375">
        <v>2.4</v>
      </c>
    </row>
    <row r="376" spans="1:4" x14ac:dyDescent="0.25">
      <c r="A376" s="443" t="s">
        <v>370</v>
      </c>
      <c r="B376">
        <v>47.2</v>
      </c>
      <c r="C376">
        <v>35</v>
      </c>
      <c r="D376">
        <v>17.5</v>
      </c>
    </row>
    <row r="377" spans="1:4" x14ac:dyDescent="0.25">
      <c r="A377" s="443" t="s">
        <v>369</v>
      </c>
      <c r="B377">
        <v>3.8</v>
      </c>
      <c r="C377">
        <v>3</v>
      </c>
      <c r="D377">
        <v>2.5</v>
      </c>
    </row>
    <row r="378" spans="1:4" x14ac:dyDescent="0.25">
      <c r="A378" s="443" t="s">
        <v>215</v>
      </c>
      <c r="B378">
        <v>45</v>
      </c>
      <c r="C378">
        <v>45</v>
      </c>
      <c r="D378">
        <v>43</v>
      </c>
    </row>
    <row r="379" spans="1:4" x14ac:dyDescent="0.25">
      <c r="A379" s="443" t="s">
        <v>294</v>
      </c>
      <c r="B379">
        <v>94</v>
      </c>
      <c r="C379">
        <v>3</v>
      </c>
      <c r="D379">
        <v>2</v>
      </c>
    </row>
    <row r="380" spans="1:4" x14ac:dyDescent="0.25">
      <c r="A380" s="443" t="s">
        <v>295</v>
      </c>
      <c r="B380">
        <v>3</v>
      </c>
      <c r="C380">
        <v>1.8</v>
      </c>
      <c r="D380">
        <v>1.37</v>
      </c>
    </row>
    <row r="381" spans="1:4" x14ac:dyDescent="0.25">
      <c r="A381" s="443" t="s">
        <v>296</v>
      </c>
      <c r="B381">
        <v>18</v>
      </c>
      <c r="C381">
        <v>54</v>
      </c>
      <c r="D381">
        <v>25</v>
      </c>
    </row>
    <row r="382" spans="1:4" x14ac:dyDescent="0.25">
      <c r="A382" s="443" t="s">
        <v>297</v>
      </c>
      <c r="B382">
        <v>4</v>
      </c>
      <c r="C382">
        <v>5</v>
      </c>
      <c r="D382">
        <v>3</v>
      </c>
    </row>
    <row r="383" spans="1:4" x14ac:dyDescent="0.25">
      <c r="A383" s="443" t="s">
        <v>298</v>
      </c>
      <c r="B383">
        <v>55.4</v>
      </c>
      <c r="C383">
        <v>38</v>
      </c>
      <c r="D383">
        <v>6</v>
      </c>
    </row>
    <row r="384" spans="1:4" x14ac:dyDescent="0.25">
      <c r="A384" s="443" t="s">
        <v>299</v>
      </c>
      <c r="B384">
        <v>3.15</v>
      </c>
      <c r="C384">
        <v>3.6</v>
      </c>
      <c r="D384">
        <v>1.5</v>
      </c>
    </row>
    <row r="385" spans="1:4" x14ac:dyDescent="0.25">
      <c r="A385" s="443" t="s">
        <v>300</v>
      </c>
      <c r="B385">
        <v>48.9</v>
      </c>
      <c r="C385">
        <v>35</v>
      </c>
      <c r="D385">
        <v>15.9</v>
      </c>
    </row>
    <row r="386" spans="1:4" x14ac:dyDescent="0.25">
      <c r="A386" s="443" t="s">
        <v>301</v>
      </c>
      <c r="B386">
        <v>2.9</v>
      </c>
      <c r="C386">
        <v>2.61</v>
      </c>
      <c r="D386">
        <v>2.2999999999999998</v>
      </c>
    </row>
    <row r="387" spans="1:4" x14ac:dyDescent="0.25">
      <c r="A387" s="443" t="s">
        <v>371</v>
      </c>
      <c r="B387">
        <v>24</v>
      </c>
      <c r="C387">
        <v>53</v>
      </c>
      <c r="D387">
        <v>23</v>
      </c>
    </row>
    <row r="388" spans="1:4" x14ac:dyDescent="0.25">
      <c r="A388" s="443" t="s">
        <v>372</v>
      </c>
      <c r="B388">
        <v>4</v>
      </c>
      <c r="C388">
        <v>5</v>
      </c>
      <c r="D388">
        <v>3.92</v>
      </c>
    </row>
    <row r="389" spans="1:4" x14ac:dyDescent="0.25">
      <c r="A389" s="443" t="s">
        <v>215</v>
      </c>
      <c r="B389">
        <v>38</v>
      </c>
      <c r="C389">
        <v>38</v>
      </c>
      <c r="D389">
        <v>38</v>
      </c>
    </row>
    <row r="390" spans="1:4" x14ac:dyDescent="0.25">
      <c r="A390" s="443" t="s">
        <v>302</v>
      </c>
      <c r="B390">
        <v>61.5</v>
      </c>
      <c r="C390">
        <v>26.6</v>
      </c>
      <c r="D390">
        <v>12</v>
      </c>
    </row>
    <row r="391" spans="1:4" x14ac:dyDescent="0.25">
      <c r="A391" s="443" t="s">
        <v>303</v>
      </c>
      <c r="B391">
        <v>3.5</v>
      </c>
      <c r="C391">
        <v>3.51</v>
      </c>
      <c r="D391">
        <v>2</v>
      </c>
    </row>
    <row r="392" spans="1:4" x14ac:dyDescent="0.25">
      <c r="A392" s="443" t="s">
        <v>304</v>
      </c>
      <c r="B392">
        <v>38.799999999999997</v>
      </c>
      <c r="C392">
        <v>39.6</v>
      </c>
      <c r="D392">
        <v>22</v>
      </c>
    </row>
    <row r="393" spans="1:4" x14ac:dyDescent="0.25">
      <c r="A393" s="443" t="s">
        <v>305</v>
      </c>
      <c r="B393">
        <v>2.5</v>
      </c>
      <c r="C393">
        <v>2.4500000000000002</v>
      </c>
      <c r="D393">
        <v>2</v>
      </c>
    </row>
    <row r="394" spans="1:4" x14ac:dyDescent="0.25">
      <c r="A394" s="443" t="s">
        <v>306</v>
      </c>
      <c r="B394">
        <v>45.5</v>
      </c>
      <c r="C394">
        <v>38.5</v>
      </c>
      <c r="D394">
        <v>16.5</v>
      </c>
    </row>
    <row r="395" spans="1:4" x14ac:dyDescent="0.25">
      <c r="A395" s="443" t="s">
        <v>307</v>
      </c>
      <c r="B395">
        <v>4.5</v>
      </c>
      <c r="C395">
        <v>2.95</v>
      </c>
      <c r="D395">
        <v>3.5</v>
      </c>
    </row>
    <row r="396" spans="1:4" x14ac:dyDescent="0.25">
      <c r="A396" s="443" t="s">
        <v>308</v>
      </c>
      <c r="B396">
        <v>26.9</v>
      </c>
      <c r="C396">
        <v>54</v>
      </c>
      <c r="D396">
        <v>19.600000000000001</v>
      </c>
    </row>
    <row r="397" spans="1:4" x14ac:dyDescent="0.25">
      <c r="A397" s="443" t="s">
        <v>309</v>
      </c>
      <c r="B397">
        <v>2.86</v>
      </c>
      <c r="C397">
        <v>3.43</v>
      </c>
      <c r="D397">
        <v>2.7</v>
      </c>
    </row>
    <row r="398" spans="1:4" x14ac:dyDescent="0.25">
      <c r="A398" s="443" t="s">
        <v>310</v>
      </c>
      <c r="B398">
        <v>22.9</v>
      </c>
      <c r="C398">
        <v>56</v>
      </c>
      <c r="D398">
        <v>21</v>
      </c>
    </row>
    <row r="399" spans="1:4" x14ac:dyDescent="0.25">
      <c r="A399" s="443" t="s">
        <v>311</v>
      </c>
      <c r="B399">
        <v>3.44</v>
      </c>
      <c r="C399">
        <v>4.75</v>
      </c>
      <c r="D399">
        <v>3</v>
      </c>
    </row>
    <row r="400" spans="1:4" x14ac:dyDescent="0.25">
      <c r="A400" s="443" t="s">
        <v>215</v>
      </c>
      <c r="B400">
        <v>34</v>
      </c>
      <c r="C400">
        <v>34</v>
      </c>
      <c r="D400">
        <v>34</v>
      </c>
    </row>
    <row r="401" spans="1:4" x14ac:dyDescent="0.25">
      <c r="A401" s="443" t="s">
        <v>1313</v>
      </c>
      <c r="B401">
        <v>22.9</v>
      </c>
      <c r="C401">
        <v>56.8</v>
      </c>
      <c r="D401">
        <v>20</v>
      </c>
    </row>
    <row r="402" spans="1:4" x14ac:dyDescent="0.25">
      <c r="A402" s="443" t="s">
        <v>1314</v>
      </c>
      <c r="B402">
        <v>6.47</v>
      </c>
      <c r="C402">
        <v>6.59</v>
      </c>
      <c r="D402">
        <v>4.26</v>
      </c>
    </row>
    <row r="403" spans="1:4" x14ac:dyDescent="0.25">
      <c r="A403" s="443" t="s">
        <v>1315</v>
      </c>
      <c r="B403">
        <v>32.1</v>
      </c>
      <c r="C403">
        <v>39.200000000000003</v>
      </c>
      <c r="D403">
        <v>28.76</v>
      </c>
    </row>
    <row r="404" spans="1:4" x14ac:dyDescent="0.25">
      <c r="A404" s="443" t="s">
        <v>1316</v>
      </c>
      <c r="B404">
        <v>3.32</v>
      </c>
      <c r="C404">
        <v>3.83</v>
      </c>
      <c r="D404">
        <v>3.93</v>
      </c>
    </row>
    <row r="405" spans="1:4" x14ac:dyDescent="0.25">
      <c r="A405" s="443" t="s">
        <v>1317</v>
      </c>
      <c r="B405">
        <v>74.900000000000006</v>
      </c>
      <c r="C405">
        <v>16.5</v>
      </c>
      <c r="D405">
        <v>8.2799999999999994</v>
      </c>
    </row>
    <row r="406" spans="1:4" x14ac:dyDescent="0.25">
      <c r="A406" s="443" t="s">
        <v>1318</v>
      </c>
      <c r="B406">
        <v>4.34</v>
      </c>
      <c r="C406">
        <v>4.26</v>
      </c>
      <c r="D406">
        <v>3.15</v>
      </c>
    </row>
    <row r="407" spans="1:4" x14ac:dyDescent="0.25">
      <c r="A407" s="443" t="s">
        <v>1319</v>
      </c>
      <c r="B407">
        <v>35</v>
      </c>
      <c r="C407">
        <v>47</v>
      </c>
      <c r="D407">
        <v>17.82</v>
      </c>
    </row>
    <row r="408" spans="1:4" x14ac:dyDescent="0.25">
      <c r="A408" s="443" t="s">
        <v>1320</v>
      </c>
      <c r="B408">
        <v>3.67</v>
      </c>
      <c r="C408">
        <v>3.92</v>
      </c>
      <c r="D408">
        <v>2.5099999999999998</v>
      </c>
    </row>
    <row r="409" spans="1:4" x14ac:dyDescent="0.25">
      <c r="A409" s="443" t="s">
        <v>1321</v>
      </c>
      <c r="B409">
        <v>18.2</v>
      </c>
      <c r="C409">
        <v>51.5</v>
      </c>
      <c r="D409">
        <v>30.4</v>
      </c>
    </row>
    <row r="410" spans="1:4" x14ac:dyDescent="0.25">
      <c r="A410" s="443" t="s">
        <v>1322</v>
      </c>
      <c r="B410">
        <v>6.01</v>
      </c>
      <c r="C410">
        <v>5.5</v>
      </c>
      <c r="D410">
        <v>3.93</v>
      </c>
    </row>
    <row r="411" spans="1:4" x14ac:dyDescent="0.25">
      <c r="A411" s="443" t="s">
        <v>215</v>
      </c>
      <c r="B411">
        <v>59</v>
      </c>
      <c r="C411">
        <v>59</v>
      </c>
      <c r="D411">
        <v>59</v>
      </c>
    </row>
    <row r="412" spans="1:4" x14ac:dyDescent="0.25">
      <c r="A412" s="443" t="s">
        <v>1323</v>
      </c>
      <c r="B412">
        <v>55</v>
      </c>
      <c r="C412">
        <v>32.6</v>
      </c>
      <c r="D412">
        <v>12</v>
      </c>
    </row>
    <row r="413" spans="1:4" x14ac:dyDescent="0.25">
      <c r="A413" s="443" t="s">
        <v>1324</v>
      </c>
      <c r="B413">
        <v>2.2000000000000002</v>
      </c>
      <c r="C413">
        <v>3.6</v>
      </c>
      <c r="D413">
        <v>2</v>
      </c>
    </row>
    <row r="414" spans="1:4" x14ac:dyDescent="0.25">
      <c r="A414" s="443" t="s">
        <v>215</v>
      </c>
      <c r="B414">
        <v>56</v>
      </c>
      <c r="C414">
        <v>56</v>
      </c>
      <c r="D414">
        <v>56</v>
      </c>
    </row>
    <row r="415" spans="1:4" x14ac:dyDescent="0.25">
      <c r="A415" s="443" t="s">
        <v>1325</v>
      </c>
      <c r="B415">
        <v>53.3</v>
      </c>
      <c r="C415">
        <v>35</v>
      </c>
      <c r="D415">
        <v>12.5</v>
      </c>
    </row>
    <row r="416" spans="1:4" x14ac:dyDescent="0.25">
      <c r="A416" s="443" t="s">
        <v>1326</v>
      </c>
      <c r="B416">
        <v>2.5</v>
      </c>
      <c r="C416">
        <v>2.8</v>
      </c>
      <c r="D416">
        <v>2.4</v>
      </c>
    </row>
    <row r="417" spans="1:4" x14ac:dyDescent="0.25">
      <c r="A417" s="443" t="s">
        <v>215</v>
      </c>
      <c r="B417">
        <v>56</v>
      </c>
      <c r="C417">
        <v>56</v>
      </c>
      <c r="D417">
        <v>56</v>
      </c>
    </row>
    <row r="418" spans="1:4" x14ac:dyDescent="0.25">
      <c r="A418" s="443" t="s">
        <v>1327</v>
      </c>
      <c r="B418">
        <v>37.5</v>
      </c>
      <c r="C418">
        <v>42</v>
      </c>
      <c r="D418">
        <v>20</v>
      </c>
    </row>
    <row r="419" spans="1:4" x14ac:dyDescent="0.25">
      <c r="A419" s="443" t="s">
        <v>1328</v>
      </c>
      <c r="B419">
        <v>3.3</v>
      </c>
      <c r="C419">
        <v>3.2</v>
      </c>
      <c r="D419">
        <v>3.1</v>
      </c>
    </row>
    <row r="420" spans="1:4" x14ac:dyDescent="0.25">
      <c r="A420" s="443" t="s">
        <v>215</v>
      </c>
      <c r="B420">
        <v>54</v>
      </c>
      <c r="C420">
        <v>54</v>
      </c>
      <c r="D420">
        <v>54</v>
      </c>
    </row>
    <row r="421" spans="1:4" x14ac:dyDescent="0.25">
      <c r="A421" s="443" t="s">
        <v>1329</v>
      </c>
      <c r="B421">
        <v>70.7</v>
      </c>
      <c r="C421">
        <v>20.8</v>
      </c>
      <c r="D421">
        <v>8</v>
      </c>
    </row>
    <row r="422" spans="1:4" x14ac:dyDescent="0.25">
      <c r="A422" s="443" t="s">
        <v>1330</v>
      </c>
      <c r="B422">
        <v>2</v>
      </c>
      <c r="C422">
        <v>2.2000000000000002</v>
      </c>
      <c r="D422">
        <v>1.8</v>
      </c>
    </row>
    <row r="423" spans="1:4" x14ac:dyDescent="0.25">
      <c r="A423" s="443" t="s">
        <v>215</v>
      </c>
      <c r="B423">
        <v>55</v>
      </c>
      <c r="C423">
        <v>55</v>
      </c>
      <c r="D423">
        <v>55</v>
      </c>
    </row>
    <row r="424" spans="1:4" x14ac:dyDescent="0.25">
      <c r="A424" s="443" t="s">
        <v>1331</v>
      </c>
      <c r="B424">
        <v>54.3</v>
      </c>
      <c r="C424">
        <v>27</v>
      </c>
      <c r="D424">
        <v>18</v>
      </c>
    </row>
    <row r="425" spans="1:4" x14ac:dyDescent="0.25">
      <c r="A425" s="443" t="s">
        <v>1332</v>
      </c>
      <c r="B425">
        <v>2.7</v>
      </c>
      <c r="C425">
        <v>3</v>
      </c>
      <c r="D425">
        <v>2.6</v>
      </c>
    </row>
    <row r="426" spans="1:4" x14ac:dyDescent="0.25">
      <c r="A426" s="443" t="s">
        <v>215</v>
      </c>
      <c r="B426">
        <v>49</v>
      </c>
      <c r="C426">
        <v>49</v>
      </c>
      <c r="D426">
        <v>49</v>
      </c>
    </row>
    <row r="427" spans="1:4" x14ac:dyDescent="0.25">
      <c r="A427" s="443" t="s">
        <v>1333</v>
      </c>
      <c r="B427">
        <v>65</v>
      </c>
      <c r="C427">
        <v>22.5</v>
      </c>
      <c r="D427">
        <v>12</v>
      </c>
    </row>
    <row r="428" spans="1:4" x14ac:dyDescent="0.25">
      <c r="A428" s="443" t="s">
        <v>1334</v>
      </c>
      <c r="B428">
        <v>4</v>
      </c>
      <c r="C428">
        <v>2.5</v>
      </c>
      <c r="D428">
        <v>2.2000000000000002</v>
      </c>
    </row>
    <row r="429" spans="1:4" x14ac:dyDescent="0.25">
      <c r="A429" s="443" t="s">
        <v>215</v>
      </c>
      <c r="B429">
        <v>45</v>
      </c>
      <c r="C429">
        <v>45</v>
      </c>
      <c r="D429">
        <v>45</v>
      </c>
    </row>
    <row r="430" spans="1:4" x14ac:dyDescent="0.25">
      <c r="A430" s="443" t="s">
        <v>1335</v>
      </c>
      <c r="B430">
        <v>37.5</v>
      </c>
      <c r="C430">
        <v>41.3</v>
      </c>
      <c r="D430">
        <v>21</v>
      </c>
    </row>
    <row r="431" spans="1:4" x14ac:dyDescent="0.25">
      <c r="A431" s="443" t="s">
        <v>1336</v>
      </c>
      <c r="B431">
        <v>3.3</v>
      </c>
      <c r="C431">
        <v>3.3</v>
      </c>
      <c r="D431">
        <v>3</v>
      </c>
    </row>
    <row r="432" spans="1:4" x14ac:dyDescent="0.25">
      <c r="A432" s="443" t="s">
        <v>215</v>
      </c>
      <c r="B432">
        <v>46</v>
      </c>
      <c r="C432">
        <v>46</v>
      </c>
      <c r="D432">
        <v>46</v>
      </c>
    </row>
    <row r="433" spans="1:4" x14ac:dyDescent="0.25">
      <c r="A433" s="443" t="s">
        <v>1337</v>
      </c>
      <c r="B433">
        <v>18</v>
      </c>
      <c r="C433">
        <v>59</v>
      </c>
      <c r="D433">
        <v>22.3</v>
      </c>
    </row>
    <row r="434" spans="1:4" x14ac:dyDescent="0.25">
      <c r="A434" s="443" t="s">
        <v>1338</v>
      </c>
      <c r="B434">
        <v>4.5</v>
      </c>
      <c r="C434">
        <v>4.5</v>
      </c>
      <c r="D434">
        <v>4</v>
      </c>
    </row>
    <row r="435" spans="1:4" x14ac:dyDescent="0.25">
      <c r="A435" s="443" t="s">
        <v>215</v>
      </c>
      <c r="B435">
        <v>41</v>
      </c>
      <c r="C435">
        <v>41</v>
      </c>
      <c r="D435">
        <v>41</v>
      </c>
    </row>
    <row r="436" spans="1:4" x14ac:dyDescent="0.25">
      <c r="A436" s="443" t="s">
        <v>1339</v>
      </c>
      <c r="B436">
        <v>48</v>
      </c>
      <c r="C436">
        <v>42.2</v>
      </c>
      <c r="D436">
        <v>8</v>
      </c>
    </row>
    <row r="437" spans="1:4" x14ac:dyDescent="0.25">
      <c r="A437" s="443" t="s">
        <v>1340</v>
      </c>
      <c r="B437">
        <v>2.7</v>
      </c>
      <c r="C437">
        <v>4.5</v>
      </c>
      <c r="D437">
        <v>2.2000000000000002</v>
      </c>
    </row>
    <row r="438" spans="1:4" x14ac:dyDescent="0.25">
      <c r="A438" s="443" t="s">
        <v>215</v>
      </c>
      <c r="B438">
        <v>44</v>
      </c>
      <c r="C438">
        <v>44</v>
      </c>
      <c r="D438">
        <v>44</v>
      </c>
    </row>
    <row r="439" spans="1:4" x14ac:dyDescent="0.25">
      <c r="A439" s="443" t="s">
        <v>1341</v>
      </c>
      <c r="B439">
        <v>44.5</v>
      </c>
      <c r="C439">
        <v>32</v>
      </c>
      <c r="D439">
        <v>23.2</v>
      </c>
    </row>
    <row r="440" spans="1:4" x14ac:dyDescent="0.25">
      <c r="A440" s="443" t="s">
        <v>1342</v>
      </c>
      <c r="B440">
        <v>4.5</v>
      </c>
      <c r="C440">
        <v>5.0999999999999996</v>
      </c>
      <c r="D440">
        <v>5.2</v>
      </c>
    </row>
    <row r="441" spans="1:4" x14ac:dyDescent="0.25">
      <c r="A441" s="443" t="s">
        <v>215</v>
      </c>
      <c r="B441">
        <v>44</v>
      </c>
      <c r="C441">
        <v>44</v>
      </c>
      <c r="D441">
        <v>44</v>
      </c>
    </row>
    <row r="442" spans="1:4" x14ac:dyDescent="0.25">
      <c r="A442" s="443" t="s">
        <v>1343</v>
      </c>
      <c r="B442">
        <v>67</v>
      </c>
      <c r="C442">
        <v>21</v>
      </c>
      <c r="D442">
        <v>12</v>
      </c>
    </row>
    <row r="443" spans="1:4" x14ac:dyDescent="0.25">
      <c r="A443" s="443" t="s">
        <v>1344</v>
      </c>
      <c r="B443">
        <v>4</v>
      </c>
      <c r="C443">
        <v>3</v>
      </c>
      <c r="D443">
        <v>3</v>
      </c>
    </row>
    <row r="444" spans="1:4" x14ac:dyDescent="0.25">
      <c r="A444" s="443" t="s">
        <v>215</v>
      </c>
      <c r="B444">
        <v>54</v>
      </c>
      <c r="C444">
        <v>54</v>
      </c>
      <c r="D444">
        <v>54</v>
      </c>
    </row>
    <row r="445" spans="1:4" x14ac:dyDescent="0.25">
      <c r="A445" s="443" t="s">
        <v>1345</v>
      </c>
      <c r="B445">
        <v>31.8</v>
      </c>
      <c r="C445">
        <v>31.6</v>
      </c>
      <c r="D445">
        <v>33</v>
      </c>
    </row>
    <row r="446" spans="1:4" x14ac:dyDescent="0.25">
      <c r="A446" s="443" t="s">
        <v>1346</v>
      </c>
      <c r="B446">
        <v>6</v>
      </c>
      <c r="C446">
        <v>5.5</v>
      </c>
      <c r="D446">
        <v>5</v>
      </c>
    </row>
    <row r="447" spans="1:4" x14ac:dyDescent="0.25">
      <c r="A447" s="443" t="s">
        <v>215</v>
      </c>
      <c r="B447">
        <v>54</v>
      </c>
      <c r="C447">
        <v>54</v>
      </c>
      <c r="D447">
        <v>54</v>
      </c>
    </row>
    <row r="448" spans="1:4" x14ac:dyDescent="0.25">
      <c r="A448" s="443" t="s">
        <v>1347</v>
      </c>
      <c r="B448">
        <v>35.5</v>
      </c>
      <c r="C448">
        <v>54.9</v>
      </c>
      <c r="D448">
        <v>8.8000000000000007</v>
      </c>
    </row>
    <row r="449" spans="1:4" x14ac:dyDescent="0.25">
      <c r="A449" s="443" t="s">
        <v>1348</v>
      </c>
      <c r="B449">
        <v>6.5</v>
      </c>
      <c r="C449">
        <v>4.9000000000000004</v>
      </c>
      <c r="D449">
        <v>1.6</v>
      </c>
    </row>
    <row r="450" spans="1:4" x14ac:dyDescent="0.25">
      <c r="A450" s="443" t="s">
        <v>215</v>
      </c>
      <c r="B450">
        <v>54</v>
      </c>
      <c r="C450">
        <v>54</v>
      </c>
      <c r="D450">
        <v>54</v>
      </c>
    </row>
    <row r="451" spans="1:4" x14ac:dyDescent="0.25">
      <c r="A451" s="443" t="s">
        <v>1349</v>
      </c>
      <c r="B451">
        <v>12.2</v>
      </c>
      <c r="C451">
        <v>56</v>
      </c>
      <c r="D451">
        <v>30</v>
      </c>
    </row>
    <row r="452" spans="1:4" x14ac:dyDescent="0.25">
      <c r="A452" s="443" t="s">
        <v>1350</v>
      </c>
      <c r="B452">
        <v>3.8</v>
      </c>
      <c r="C452">
        <v>6</v>
      </c>
      <c r="D452">
        <v>4</v>
      </c>
    </row>
    <row r="453" spans="1:4" x14ac:dyDescent="0.25">
      <c r="A453" s="443" t="s">
        <v>215</v>
      </c>
      <c r="B453">
        <v>54</v>
      </c>
      <c r="C453">
        <v>54</v>
      </c>
      <c r="D453">
        <v>54</v>
      </c>
    </row>
    <row r="454" spans="1:4" x14ac:dyDescent="0.25">
      <c r="A454" s="443" t="s">
        <v>1351</v>
      </c>
      <c r="B454">
        <v>78</v>
      </c>
      <c r="C454">
        <v>12.1</v>
      </c>
      <c r="D454">
        <v>10</v>
      </c>
    </row>
    <row r="455" spans="1:4" x14ac:dyDescent="0.25">
      <c r="A455" s="443" t="s">
        <v>1352</v>
      </c>
      <c r="B455">
        <v>2</v>
      </c>
      <c r="C455">
        <v>2</v>
      </c>
      <c r="D455">
        <v>1.3</v>
      </c>
    </row>
    <row r="456" spans="1:4" x14ac:dyDescent="0.25">
      <c r="A456" s="443" t="s">
        <v>215</v>
      </c>
      <c r="B456">
        <v>53</v>
      </c>
      <c r="C456">
        <v>53</v>
      </c>
      <c r="D456">
        <v>53</v>
      </c>
    </row>
    <row r="457" spans="1:4" x14ac:dyDescent="0.25">
      <c r="A457" s="443" t="s">
        <v>1353</v>
      </c>
      <c r="B457">
        <v>57.7</v>
      </c>
      <c r="C457">
        <v>31</v>
      </c>
      <c r="D457">
        <v>11.3</v>
      </c>
    </row>
    <row r="458" spans="1:4" x14ac:dyDescent="0.25">
      <c r="A458" s="443" t="s">
        <v>1354</v>
      </c>
      <c r="B458">
        <v>3.3</v>
      </c>
      <c r="C458">
        <v>3</v>
      </c>
      <c r="D458">
        <v>1.7</v>
      </c>
    </row>
    <row r="459" spans="1:4" x14ac:dyDescent="0.25">
      <c r="A459" s="443" t="s">
        <v>215</v>
      </c>
      <c r="B459">
        <v>54</v>
      </c>
      <c r="C459">
        <v>54</v>
      </c>
      <c r="D459">
        <v>54</v>
      </c>
    </row>
    <row r="460" spans="1:4" x14ac:dyDescent="0.25">
      <c r="A460" s="443" t="s">
        <v>1355</v>
      </c>
      <c r="B460">
        <v>18</v>
      </c>
      <c r="C460">
        <v>60</v>
      </c>
      <c r="D460">
        <v>21.6</v>
      </c>
    </row>
    <row r="461" spans="1:4" x14ac:dyDescent="0.25">
      <c r="A461" s="443" t="s">
        <v>1356</v>
      </c>
      <c r="B461">
        <v>4.9000000000000004</v>
      </c>
      <c r="C461">
        <v>4.3</v>
      </c>
      <c r="D461">
        <v>2.2999999999999998</v>
      </c>
    </row>
    <row r="462" spans="1:4" x14ac:dyDescent="0.25">
      <c r="A462" s="443" t="s">
        <v>215</v>
      </c>
      <c r="B462">
        <v>47</v>
      </c>
      <c r="C462">
        <v>47</v>
      </c>
      <c r="D462">
        <v>48</v>
      </c>
    </row>
    <row r="463" spans="1:4" x14ac:dyDescent="0.25">
      <c r="A463" s="443" t="s">
        <v>1357</v>
      </c>
      <c r="B463">
        <v>18</v>
      </c>
      <c r="C463">
        <v>60.1</v>
      </c>
      <c r="D463">
        <v>21</v>
      </c>
    </row>
    <row r="464" spans="1:4" x14ac:dyDescent="0.25">
      <c r="A464" s="443" t="s">
        <v>1358</v>
      </c>
      <c r="B464">
        <v>6</v>
      </c>
      <c r="C464">
        <v>4.9000000000000004</v>
      </c>
      <c r="D464">
        <v>4</v>
      </c>
    </row>
    <row r="465" spans="1:4" x14ac:dyDescent="0.25">
      <c r="A465" s="443" t="s">
        <v>215</v>
      </c>
      <c r="B465">
        <v>47</v>
      </c>
      <c r="C465">
        <v>47</v>
      </c>
      <c r="D465">
        <v>47</v>
      </c>
    </row>
    <row r="466" spans="1:4" x14ac:dyDescent="0.25">
      <c r="A466" s="443" t="s">
        <v>1359</v>
      </c>
      <c r="B466">
        <v>82.2</v>
      </c>
      <c r="C466">
        <v>10.4</v>
      </c>
      <c r="D466">
        <v>6.1</v>
      </c>
    </row>
    <row r="467" spans="1:4" x14ac:dyDescent="0.25">
      <c r="A467" s="443" t="s">
        <v>1360</v>
      </c>
      <c r="B467">
        <v>3.2</v>
      </c>
      <c r="C467">
        <v>2.4</v>
      </c>
      <c r="D467">
        <v>1.3</v>
      </c>
    </row>
    <row r="468" spans="1:4" x14ac:dyDescent="0.25">
      <c r="A468" s="443" t="s">
        <v>215</v>
      </c>
      <c r="B468">
        <v>48</v>
      </c>
      <c r="C468">
        <v>48</v>
      </c>
      <c r="D468">
        <v>48</v>
      </c>
    </row>
    <row r="469" spans="1:4" x14ac:dyDescent="0.25">
      <c r="A469" s="443" t="s">
        <v>1361</v>
      </c>
      <c r="B469">
        <v>83</v>
      </c>
      <c r="C469">
        <v>12.9</v>
      </c>
      <c r="D469">
        <v>4</v>
      </c>
    </row>
    <row r="470" spans="1:4" x14ac:dyDescent="0.25">
      <c r="A470" s="443" t="s">
        <v>1362</v>
      </c>
      <c r="B470">
        <v>2</v>
      </c>
      <c r="C470">
        <v>2.1</v>
      </c>
      <c r="D470">
        <v>1.1000000000000001</v>
      </c>
    </row>
    <row r="471" spans="1:4" x14ac:dyDescent="0.25">
      <c r="A471" s="443" t="s">
        <v>215</v>
      </c>
      <c r="B471">
        <v>47</v>
      </c>
      <c r="C471">
        <v>47</v>
      </c>
      <c r="D471">
        <v>48</v>
      </c>
    </row>
    <row r="472" spans="1:4" x14ac:dyDescent="0.25">
      <c r="A472" s="443" t="s">
        <v>1363</v>
      </c>
      <c r="B472">
        <v>58.8</v>
      </c>
      <c r="C472">
        <v>27</v>
      </c>
      <c r="D472">
        <v>13</v>
      </c>
    </row>
    <row r="473" spans="1:4" x14ac:dyDescent="0.25">
      <c r="A473" s="443" t="s">
        <v>1364</v>
      </c>
      <c r="B473">
        <v>3.3</v>
      </c>
      <c r="C473">
        <v>3</v>
      </c>
      <c r="D473">
        <v>3</v>
      </c>
    </row>
    <row r="474" spans="1:4" x14ac:dyDescent="0.25">
      <c r="A474" s="443" t="s">
        <v>215</v>
      </c>
      <c r="B474">
        <v>48</v>
      </c>
      <c r="C474">
        <v>48</v>
      </c>
      <c r="D474">
        <v>49</v>
      </c>
    </row>
    <row r="475" spans="1:4" x14ac:dyDescent="0.25">
      <c r="A475" s="443" t="s">
        <v>1365</v>
      </c>
      <c r="B475">
        <v>23.7</v>
      </c>
      <c r="C475">
        <v>47.6</v>
      </c>
      <c r="D475">
        <v>28</v>
      </c>
    </row>
    <row r="476" spans="1:4" x14ac:dyDescent="0.25">
      <c r="A476" s="443" t="s">
        <v>1366</v>
      </c>
      <c r="B476">
        <v>6.2</v>
      </c>
      <c r="C476">
        <v>5.4</v>
      </c>
      <c r="D476">
        <v>7</v>
      </c>
    </row>
    <row r="477" spans="1:4" x14ac:dyDescent="0.25">
      <c r="A477" s="443" t="s">
        <v>215</v>
      </c>
      <c r="B477">
        <v>48</v>
      </c>
      <c r="C477">
        <v>48</v>
      </c>
      <c r="D477">
        <v>49</v>
      </c>
    </row>
    <row r="478" spans="1:4" x14ac:dyDescent="0.25">
      <c r="A478" s="443" t="s">
        <v>1367</v>
      </c>
      <c r="B478">
        <v>85.2</v>
      </c>
      <c r="C478">
        <v>8.9</v>
      </c>
      <c r="D478">
        <v>5</v>
      </c>
    </row>
    <row r="479" spans="1:4" x14ac:dyDescent="0.25">
      <c r="A479" s="443" t="s">
        <v>1368</v>
      </c>
      <c r="B479">
        <v>2.8</v>
      </c>
      <c r="C479">
        <v>2</v>
      </c>
      <c r="D479">
        <v>2</v>
      </c>
    </row>
    <row r="480" spans="1:4" x14ac:dyDescent="0.25">
      <c r="A480" s="443" t="s">
        <v>215</v>
      </c>
      <c r="B480">
        <v>37</v>
      </c>
      <c r="C480">
        <v>37</v>
      </c>
      <c r="D480">
        <v>37</v>
      </c>
    </row>
    <row r="481" spans="1:4" x14ac:dyDescent="0.25">
      <c r="A481" s="443" t="s">
        <v>1595</v>
      </c>
      <c r="B481">
        <v>15</v>
      </c>
      <c r="C481">
        <v>51.3</v>
      </c>
      <c r="D481">
        <v>31.1</v>
      </c>
    </row>
    <row r="482" spans="1:4" x14ac:dyDescent="0.25">
      <c r="A482" s="443" t="s">
        <v>1596</v>
      </c>
      <c r="B482">
        <v>5</v>
      </c>
      <c r="C482">
        <v>5.75</v>
      </c>
      <c r="D482">
        <v>7.33</v>
      </c>
    </row>
    <row r="483" spans="1:4" x14ac:dyDescent="0.25">
      <c r="A483" s="443" t="s">
        <v>1597</v>
      </c>
      <c r="B483">
        <v>73.3</v>
      </c>
      <c r="C483">
        <v>18.600000000000001</v>
      </c>
      <c r="D483">
        <v>7.2</v>
      </c>
    </row>
    <row r="484" spans="1:4" x14ac:dyDescent="0.25">
      <c r="A484" s="443" t="s">
        <v>1598</v>
      </c>
      <c r="B484">
        <v>2.93</v>
      </c>
      <c r="C484">
        <v>2.4900000000000002</v>
      </c>
      <c r="D484">
        <v>1.8</v>
      </c>
    </row>
    <row r="485" spans="1:4" x14ac:dyDescent="0.25">
      <c r="A485" s="443" t="s">
        <v>1599</v>
      </c>
      <c r="B485">
        <v>57.5</v>
      </c>
      <c r="C485">
        <v>34.6</v>
      </c>
      <c r="D485">
        <v>7</v>
      </c>
    </row>
    <row r="486" spans="1:4" x14ac:dyDescent="0.25">
      <c r="A486" s="443" t="s">
        <v>1600</v>
      </c>
      <c r="B486">
        <v>3.04</v>
      </c>
      <c r="C486">
        <v>2.6</v>
      </c>
      <c r="D486">
        <v>2</v>
      </c>
    </row>
    <row r="487" spans="1:4" x14ac:dyDescent="0.25">
      <c r="A487" s="443" t="s">
        <v>1601</v>
      </c>
      <c r="B487">
        <v>74.2</v>
      </c>
      <c r="C487">
        <v>20</v>
      </c>
      <c r="D487">
        <v>6.3</v>
      </c>
    </row>
    <row r="488" spans="1:4" x14ac:dyDescent="0.25">
      <c r="A488" s="443" t="s">
        <v>1602</v>
      </c>
      <c r="B488">
        <v>4</v>
      </c>
      <c r="C488">
        <v>3.7</v>
      </c>
      <c r="D488">
        <v>1.95</v>
      </c>
    </row>
    <row r="489" spans="1:4" x14ac:dyDescent="0.25">
      <c r="A489" s="443" t="s">
        <v>1603</v>
      </c>
      <c r="B489">
        <v>22</v>
      </c>
      <c r="C489">
        <v>43.2</v>
      </c>
      <c r="D489">
        <v>33.4</v>
      </c>
    </row>
    <row r="490" spans="1:4" x14ac:dyDescent="0.25">
      <c r="A490" s="443" t="s">
        <v>1604</v>
      </c>
      <c r="B490">
        <v>3.2</v>
      </c>
      <c r="C490">
        <v>5.7</v>
      </c>
      <c r="D490">
        <v>4.4000000000000004</v>
      </c>
    </row>
    <row r="491" spans="1:4" x14ac:dyDescent="0.25">
      <c r="A491" s="443" t="s">
        <v>215</v>
      </c>
      <c r="B491">
        <v>47</v>
      </c>
      <c r="C491">
        <v>47</v>
      </c>
      <c r="D491">
        <v>47</v>
      </c>
    </row>
    <row r="492" spans="1:4" x14ac:dyDescent="0.25">
      <c r="A492" s="443" t="s">
        <v>1605</v>
      </c>
      <c r="B492">
        <v>73</v>
      </c>
      <c r="C492">
        <v>19</v>
      </c>
      <c r="D492">
        <v>7</v>
      </c>
    </row>
    <row r="493" spans="1:4" x14ac:dyDescent="0.25">
      <c r="A493" s="443" t="s">
        <v>1606</v>
      </c>
      <c r="B493">
        <v>3</v>
      </c>
      <c r="C493">
        <v>2.9</v>
      </c>
      <c r="D493">
        <v>2</v>
      </c>
    </row>
    <row r="494" spans="1:4" x14ac:dyDescent="0.25">
      <c r="A494" s="443" t="s">
        <v>1607</v>
      </c>
      <c r="B494">
        <v>55</v>
      </c>
      <c r="C494">
        <v>19.399999999999999</v>
      </c>
      <c r="D494">
        <v>26.2</v>
      </c>
    </row>
    <row r="495" spans="1:4" x14ac:dyDescent="0.25">
      <c r="A495" s="443" t="s">
        <v>1608</v>
      </c>
      <c r="B495">
        <v>2.93</v>
      </c>
      <c r="C495">
        <v>3.54</v>
      </c>
      <c r="D495">
        <v>2.8</v>
      </c>
    </row>
    <row r="496" spans="1:4" x14ac:dyDescent="0.25">
      <c r="A496" s="443" t="s">
        <v>1609</v>
      </c>
      <c r="B496">
        <v>14</v>
      </c>
      <c r="C496">
        <v>46.8</v>
      </c>
      <c r="D496">
        <v>38</v>
      </c>
    </row>
    <row r="497" spans="1:4" x14ac:dyDescent="0.25">
      <c r="A497" s="443" t="s">
        <v>1610</v>
      </c>
      <c r="B497">
        <v>3.04</v>
      </c>
      <c r="C497">
        <v>4.8</v>
      </c>
      <c r="D497">
        <v>3</v>
      </c>
    </row>
    <row r="498" spans="1:4" x14ac:dyDescent="0.25">
      <c r="A498" s="443" t="s">
        <v>1611</v>
      </c>
      <c r="B498">
        <v>77.5</v>
      </c>
      <c r="C498">
        <v>15.8</v>
      </c>
      <c r="D498">
        <v>5.6</v>
      </c>
    </row>
    <row r="499" spans="1:4" x14ac:dyDescent="0.25">
      <c r="A499" s="443" t="s">
        <v>1612</v>
      </c>
      <c r="B499">
        <v>2.7</v>
      </c>
      <c r="C499">
        <v>2.2000000000000002</v>
      </c>
      <c r="D499">
        <v>1.6</v>
      </c>
    </row>
    <row r="500" spans="1:4" x14ac:dyDescent="0.25">
      <c r="A500" s="443" t="s">
        <v>1613</v>
      </c>
      <c r="B500">
        <v>67.400000000000006</v>
      </c>
      <c r="C500">
        <v>23.8</v>
      </c>
      <c r="D500">
        <v>8.6</v>
      </c>
    </row>
    <row r="501" spans="1:4" x14ac:dyDescent="0.25">
      <c r="A501" s="443" t="s">
        <v>1614</v>
      </c>
      <c r="B501">
        <v>2.57</v>
      </c>
      <c r="C501">
        <v>2.25</v>
      </c>
      <c r="D501">
        <v>1.9</v>
      </c>
    </row>
    <row r="502" spans="1:4" x14ac:dyDescent="0.25">
      <c r="A502" s="443" t="s">
        <v>215</v>
      </c>
      <c r="B502">
        <v>35</v>
      </c>
      <c r="C502">
        <v>35</v>
      </c>
      <c r="D502">
        <v>35</v>
      </c>
    </row>
    <row r="503" spans="1:4" x14ac:dyDescent="0.25">
      <c r="A503" s="443" t="s">
        <v>1615</v>
      </c>
      <c r="B503">
        <v>38.6</v>
      </c>
      <c r="C503">
        <v>22</v>
      </c>
      <c r="D503">
        <v>39.299999999999997</v>
      </c>
    </row>
    <row r="504" spans="1:4" x14ac:dyDescent="0.25">
      <c r="A504" s="443" t="s">
        <v>1616</v>
      </c>
      <c r="B504">
        <v>2.08</v>
      </c>
      <c r="C504">
        <v>3</v>
      </c>
      <c r="D504">
        <v>1.99</v>
      </c>
    </row>
    <row r="505" spans="1:4" x14ac:dyDescent="0.25">
      <c r="A505" s="443" t="s">
        <v>1617</v>
      </c>
      <c r="B505">
        <v>72.599999999999994</v>
      </c>
      <c r="C505">
        <v>20.100000000000001</v>
      </c>
      <c r="D505">
        <v>6.7</v>
      </c>
    </row>
    <row r="506" spans="1:4" x14ac:dyDescent="0.25">
      <c r="A506" s="443" t="s">
        <v>1618</v>
      </c>
      <c r="B506">
        <v>2.93</v>
      </c>
      <c r="C506">
        <v>2.48</v>
      </c>
      <c r="D506">
        <v>1.7</v>
      </c>
    </row>
    <row r="507" spans="1:4" x14ac:dyDescent="0.25">
      <c r="A507" s="443" t="s">
        <v>1619</v>
      </c>
      <c r="B507">
        <v>26.2</v>
      </c>
      <c r="C507">
        <v>55.1</v>
      </c>
      <c r="D507">
        <v>17.75</v>
      </c>
    </row>
    <row r="508" spans="1:4" x14ac:dyDescent="0.25">
      <c r="A508" s="443" t="s">
        <v>1620</v>
      </c>
      <c r="B508">
        <v>3.04</v>
      </c>
      <c r="C508">
        <v>3.71</v>
      </c>
      <c r="D508">
        <v>4.2699999999999996</v>
      </c>
    </row>
    <row r="509" spans="1:4" x14ac:dyDescent="0.25">
      <c r="A509" s="443" t="s">
        <v>1621</v>
      </c>
      <c r="B509">
        <v>47</v>
      </c>
      <c r="C509">
        <v>35.5</v>
      </c>
      <c r="D509">
        <v>17.75</v>
      </c>
    </row>
    <row r="510" spans="1:4" x14ac:dyDescent="0.25">
      <c r="A510" s="443" t="s">
        <v>1622</v>
      </c>
      <c r="B510">
        <v>3.04</v>
      </c>
      <c r="C510">
        <v>2.9</v>
      </c>
      <c r="D510">
        <v>2.25</v>
      </c>
    </row>
    <row r="511" spans="1:4" x14ac:dyDescent="0.25">
      <c r="A511" s="443" t="s">
        <v>1623</v>
      </c>
      <c r="B511">
        <v>62</v>
      </c>
      <c r="C511">
        <v>25.6</v>
      </c>
      <c r="D511">
        <v>12.3</v>
      </c>
    </row>
    <row r="512" spans="1:4" x14ac:dyDescent="0.25">
      <c r="A512" s="443" t="s">
        <v>1624</v>
      </c>
      <c r="B512">
        <v>3.08</v>
      </c>
      <c r="C512">
        <v>2.8</v>
      </c>
      <c r="D512">
        <v>1.75</v>
      </c>
    </row>
    <row r="513" spans="1:4" x14ac:dyDescent="0.25">
      <c r="A513" s="443" t="s">
        <v>215</v>
      </c>
      <c r="B513">
        <v>35</v>
      </c>
      <c r="C513">
        <v>35</v>
      </c>
      <c r="D513">
        <v>35</v>
      </c>
    </row>
    <row r="514" spans="1:4" x14ac:dyDescent="0.25">
      <c r="A514" s="443" t="s">
        <v>1625</v>
      </c>
      <c r="B514">
        <v>21.6</v>
      </c>
      <c r="C514">
        <v>59</v>
      </c>
      <c r="D514">
        <v>18</v>
      </c>
    </row>
    <row r="515" spans="1:4" x14ac:dyDescent="0.25">
      <c r="A515" s="443" t="s">
        <v>1626</v>
      </c>
      <c r="B515">
        <v>5</v>
      </c>
      <c r="C515">
        <v>3.6</v>
      </c>
      <c r="D515">
        <v>3</v>
      </c>
    </row>
    <row r="516" spans="1:4" x14ac:dyDescent="0.25">
      <c r="A516" s="443" t="s">
        <v>1627</v>
      </c>
      <c r="B516">
        <v>30.4</v>
      </c>
      <c r="C516">
        <v>42.2</v>
      </c>
      <c r="D516">
        <v>28.4</v>
      </c>
    </row>
    <row r="517" spans="1:4" x14ac:dyDescent="0.25">
      <c r="A517" s="443" t="s">
        <v>1628</v>
      </c>
      <c r="B517">
        <v>4.4000000000000004</v>
      </c>
      <c r="C517">
        <v>2.58</v>
      </c>
      <c r="D517">
        <v>2.39</v>
      </c>
    </row>
    <row r="518" spans="1:4" x14ac:dyDescent="0.25">
      <c r="A518" s="443" t="s">
        <v>1629</v>
      </c>
      <c r="B518">
        <v>16.899999999999999</v>
      </c>
      <c r="C518">
        <v>54</v>
      </c>
      <c r="D518">
        <v>28.5</v>
      </c>
    </row>
    <row r="519" spans="1:4" x14ac:dyDescent="0.25">
      <c r="A519" s="443" t="s">
        <v>1630</v>
      </c>
      <c r="B519">
        <v>4.1500000000000004</v>
      </c>
      <c r="C519">
        <v>5</v>
      </c>
      <c r="D519">
        <v>3.55</v>
      </c>
    </row>
    <row r="520" spans="1:4" x14ac:dyDescent="0.25">
      <c r="A520" s="443" t="s">
        <v>1631</v>
      </c>
      <c r="B520">
        <v>71.099999999999994</v>
      </c>
      <c r="C520">
        <v>19.2</v>
      </c>
      <c r="D520">
        <v>10</v>
      </c>
    </row>
    <row r="521" spans="1:4" x14ac:dyDescent="0.25">
      <c r="A521" s="443" t="s">
        <v>1632</v>
      </c>
      <c r="B521">
        <v>3.12</v>
      </c>
      <c r="C521">
        <v>1.45</v>
      </c>
      <c r="D521">
        <v>2</v>
      </c>
    </row>
    <row r="522" spans="1:4" x14ac:dyDescent="0.25">
      <c r="A522" s="443" t="s">
        <v>1633</v>
      </c>
      <c r="B522">
        <v>38.5</v>
      </c>
      <c r="C522">
        <v>38.9</v>
      </c>
      <c r="D522">
        <v>23.5</v>
      </c>
    </row>
    <row r="523" spans="1:4" x14ac:dyDescent="0.25">
      <c r="A523" s="443" t="s">
        <v>1634</v>
      </c>
      <c r="B523">
        <v>4.5</v>
      </c>
      <c r="C523">
        <v>3.7</v>
      </c>
      <c r="D523">
        <v>1.92</v>
      </c>
    </row>
    <row r="524" spans="1:4" x14ac:dyDescent="0.25">
      <c r="A524" s="443" t="s">
        <v>215</v>
      </c>
      <c r="B524">
        <v>39</v>
      </c>
      <c r="C524">
        <v>39</v>
      </c>
      <c r="D524">
        <v>38</v>
      </c>
    </row>
    <row r="525" spans="1:4" x14ac:dyDescent="0.25">
      <c r="A525" s="443" t="s">
        <v>1413</v>
      </c>
      <c r="B525">
        <v>67</v>
      </c>
      <c r="C525">
        <v>24.8</v>
      </c>
      <c r="D525">
        <v>8.5</v>
      </c>
    </row>
    <row r="526" spans="1:4" x14ac:dyDescent="0.25">
      <c r="A526" s="443" t="s">
        <v>1414</v>
      </c>
      <c r="B526">
        <v>2.68</v>
      </c>
      <c r="C526">
        <v>2.7</v>
      </c>
      <c r="D526">
        <v>1.9</v>
      </c>
    </row>
    <row r="527" spans="1:4" x14ac:dyDescent="0.25">
      <c r="A527" s="443" t="s">
        <v>1415</v>
      </c>
      <c r="B527">
        <v>21</v>
      </c>
      <c r="C527">
        <v>53.9</v>
      </c>
      <c r="D527">
        <v>22.5</v>
      </c>
    </row>
    <row r="528" spans="1:4" x14ac:dyDescent="0.25">
      <c r="A528" s="443" t="s">
        <v>1416</v>
      </c>
      <c r="B528">
        <v>4</v>
      </c>
      <c r="C528">
        <v>4.0999999999999996</v>
      </c>
      <c r="D528">
        <v>4.0999999999999996</v>
      </c>
    </row>
    <row r="529" spans="1:4" x14ac:dyDescent="0.25">
      <c r="A529" s="443" t="s">
        <v>1417</v>
      </c>
      <c r="B529">
        <v>22</v>
      </c>
      <c r="C529">
        <v>61</v>
      </c>
      <c r="D529">
        <v>17.3</v>
      </c>
    </row>
    <row r="530" spans="1:4" x14ac:dyDescent="0.25">
      <c r="A530" s="443" t="s">
        <v>1418</v>
      </c>
      <c r="B530">
        <v>5</v>
      </c>
      <c r="C530">
        <v>7</v>
      </c>
      <c r="D530">
        <v>3.55</v>
      </c>
    </row>
    <row r="531" spans="1:4" x14ac:dyDescent="0.25">
      <c r="A531" s="443" t="s">
        <v>1419</v>
      </c>
      <c r="B531">
        <v>56.5</v>
      </c>
      <c r="C531">
        <v>36.799999999999997</v>
      </c>
      <c r="D531">
        <v>6.1</v>
      </c>
    </row>
    <row r="532" spans="1:4" x14ac:dyDescent="0.25">
      <c r="A532" s="443" t="s">
        <v>1420</v>
      </c>
      <c r="B532">
        <v>4.25</v>
      </c>
      <c r="C532">
        <v>4.75</v>
      </c>
      <c r="D532">
        <v>1.56</v>
      </c>
    </row>
    <row r="533" spans="1:4" x14ac:dyDescent="0.25">
      <c r="A533" s="443" t="s">
        <v>1421</v>
      </c>
      <c r="B533">
        <v>10</v>
      </c>
      <c r="C533">
        <v>41.1</v>
      </c>
      <c r="D533">
        <v>48</v>
      </c>
    </row>
    <row r="534" spans="1:4" x14ac:dyDescent="0.25">
      <c r="A534" s="443" t="s">
        <v>1422</v>
      </c>
      <c r="B534">
        <v>5</v>
      </c>
      <c r="C534">
        <v>6.92</v>
      </c>
      <c r="D534">
        <v>6</v>
      </c>
    </row>
    <row r="535" spans="1:4" x14ac:dyDescent="0.25">
      <c r="A535" s="443" t="s">
        <v>215</v>
      </c>
      <c r="B535">
        <v>40</v>
      </c>
      <c r="C535">
        <v>40</v>
      </c>
      <c r="D535">
        <v>40</v>
      </c>
    </row>
    <row r="536" spans="1:4" x14ac:dyDescent="0.25">
      <c r="A536" s="443" t="s">
        <v>1413</v>
      </c>
      <c r="B536">
        <v>78.400000000000006</v>
      </c>
      <c r="C536">
        <v>12.9</v>
      </c>
      <c r="D536">
        <v>8.1999999999999993</v>
      </c>
    </row>
    <row r="537" spans="1:4" x14ac:dyDescent="0.25">
      <c r="A537" s="443" t="s">
        <v>1414</v>
      </c>
      <c r="B537">
        <v>3.13</v>
      </c>
      <c r="C537">
        <v>1.27</v>
      </c>
      <c r="D537">
        <v>1.2</v>
      </c>
    </row>
    <row r="538" spans="1:4" x14ac:dyDescent="0.25">
      <c r="A538" s="443" t="s">
        <v>1415</v>
      </c>
      <c r="B538">
        <v>75.2</v>
      </c>
      <c r="C538">
        <v>17.899999999999999</v>
      </c>
      <c r="D538">
        <v>6.2</v>
      </c>
    </row>
    <row r="539" spans="1:4" x14ac:dyDescent="0.25">
      <c r="A539" s="443" t="s">
        <v>1416</v>
      </c>
      <c r="B539">
        <v>3.01</v>
      </c>
      <c r="C539">
        <v>2.33</v>
      </c>
      <c r="D539">
        <v>1.2</v>
      </c>
    </row>
    <row r="540" spans="1:4" x14ac:dyDescent="0.25">
      <c r="A540" s="443" t="s">
        <v>1417</v>
      </c>
      <c r="B540">
        <v>66.5</v>
      </c>
      <c r="C540">
        <v>23.6</v>
      </c>
      <c r="D540">
        <v>10</v>
      </c>
    </row>
    <row r="541" spans="1:4" x14ac:dyDescent="0.25">
      <c r="A541" s="443" t="s">
        <v>1418</v>
      </c>
      <c r="B541">
        <v>2.66</v>
      </c>
      <c r="C541">
        <v>2.85</v>
      </c>
      <c r="D541">
        <v>2.5</v>
      </c>
    </row>
    <row r="542" spans="1:4" x14ac:dyDescent="0.25">
      <c r="A542" s="443" t="s">
        <v>1419</v>
      </c>
      <c r="B542">
        <v>25.6</v>
      </c>
      <c r="C542">
        <v>58.4</v>
      </c>
      <c r="D542">
        <v>17.2</v>
      </c>
    </row>
    <row r="543" spans="1:4" x14ac:dyDescent="0.25">
      <c r="A543" s="443" t="s">
        <v>1420</v>
      </c>
      <c r="B543">
        <v>6.62</v>
      </c>
      <c r="C543">
        <v>4.96</v>
      </c>
      <c r="D543">
        <v>3.24</v>
      </c>
    </row>
    <row r="544" spans="1:4" x14ac:dyDescent="0.25">
      <c r="A544" s="443" t="s">
        <v>1421</v>
      </c>
      <c r="B544">
        <v>73.400000000000006</v>
      </c>
      <c r="C544">
        <v>16</v>
      </c>
      <c r="D544">
        <v>10.3</v>
      </c>
    </row>
    <row r="545" spans="1:4" x14ac:dyDescent="0.25">
      <c r="A545" s="443" t="s">
        <v>1422</v>
      </c>
      <c r="B545">
        <v>2.93</v>
      </c>
      <c r="C545">
        <v>2.35</v>
      </c>
      <c r="D545">
        <v>1.55</v>
      </c>
    </row>
    <row r="546" spans="1:4" x14ac:dyDescent="0.25">
      <c r="A546" s="443" t="s">
        <v>215</v>
      </c>
      <c r="B546">
        <v>33</v>
      </c>
      <c r="C546">
        <v>33</v>
      </c>
      <c r="D546">
        <v>34</v>
      </c>
    </row>
    <row r="547" spans="1:4" x14ac:dyDescent="0.25">
      <c r="A547" s="443" t="s">
        <v>1635</v>
      </c>
      <c r="B547">
        <v>12.2</v>
      </c>
      <c r="C547">
        <v>57.5</v>
      </c>
      <c r="D547">
        <v>31</v>
      </c>
    </row>
    <row r="548" spans="1:4" x14ac:dyDescent="0.25">
      <c r="A548" s="443" t="s">
        <v>1636</v>
      </c>
      <c r="B548">
        <v>3.13</v>
      </c>
      <c r="C548">
        <v>4.5</v>
      </c>
      <c r="D548">
        <v>2.5499999999999998</v>
      </c>
    </row>
    <row r="549" spans="1:4" x14ac:dyDescent="0.25">
      <c r="A549" s="443" t="s">
        <v>1637</v>
      </c>
      <c r="B549">
        <v>75.5</v>
      </c>
      <c r="C549">
        <v>17.3</v>
      </c>
      <c r="D549">
        <v>7.2</v>
      </c>
    </row>
    <row r="550" spans="1:4" x14ac:dyDescent="0.25">
      <c r="A550" s="443" t="s">
        <v>1638</v>
      </c>
      <c r="B550">
        <v>3.01</v>
      </c>
      <c r="C550">
        <v>2.5</v>
      </c>
      <c r="D550">
        <v>2.15</v>
      </c>
    </row>
    <row r="551" spans="1:4" x14ac:dyDescent="0.25">
      <c r="A551" s="443" t="s">
        <v>1639</v>
      </c>
      <c r="B551">
        <v>22</v>
      </c>
      <c r="C551">
        <v>58.6</v>
      </c>
      <c r="D551">
        <v>19.5</v>
      </c>
    </row>
    <row r="552" spans="1:4" x14ac:dyDescent="0.25">
      <c r="A552" s="443" t="s">
        <v>1640</v>
      </c>
      <c r="B552">
        <v>2.66</v>
      </c>
      <c r="C552">
        <v>3.4</v>
      </c>
      <c r="D552">
        <v>2.75</v>
      </c>
    </row>
    <row r="553" spans="1:4" x14ac:dyDescent="0.25">
      <c r="A553" s="443" t="s">
        <v>1641</v>
      </c>
      <c r="B553">
        <v>8</v>
      </c>
      <c r="C553">
        <v>39.799999999999997</v>
      </c>
      <c r="D553">
        <v>50</v>
      </c>
    </row>
    <row r="554" spans="1:4" x14ac:dyDescent="0.25">
      <c r="A554" s="443" t="s">
        <v>1642</v>
      </c>
      <c r="B554">
        <v>4.8</v>
      </c>
      <c r="C554">
        <v>4.2</v>
      </c>
      <c r="D554">
        <v>3.18</v>
      </c>
    </row>
    <row r="555" spans="1:4" x14ac:dyDescent="0.25">
      <c r="A555" s="443" t="s">
        <v>1643</v>
      </c>
      <c r="B555">
        <v>38.4</v>
      </c>
      <c r="C555">
        <v>21.3</v>
      </c>
      <c r="D555">
        <v>39.299999999999997</v>
      </c>
    </row>
    <row r="556" spans="1:4" x14ac:dyDescent="0.25">
      <c r="A556" s="443" t="s">
        <v>1644</v>
      </c>
      <c r="B556">
        <v>2.93</v>
      </c>
      <c r="C556">
        <v>5.27</v>
      </c>
      <c r="D556">
        <v>3.71</v>
      </c>
    </row>
    <row r="557" spans="1:4" x14ac:dyDescent="0.25">
      <c r="A557" s="443" t="s">
        <v>215</v>
      </c>
      <c r="B557">
        <v>39</v>
      </c>
      <c r="C557">
        <v>39</v>
      </c>
      <c r="D557">
        <v>39</v>
      </c>
    </row>
    <row r="558" spans="1:4" x14ac:dyDescent="0.25">
      <c r="A558" s="443" t="s">
        <v>1635</v>
      </c>
      <c r="B558">
        <v>79.400000000000006</v>
      </c>
      <c r="C558">
        <v>14</v>
      </c>
      <c r="D558">
        <v>6.3</v>
      </c>
    </row>
    <row r="559" spans="1:4" x14ac:dyDescent="0.25">
      <c r="A559" s="443" t="s">
        <v>1636</v>
      </c>
      <c r="B559">
        <v>2.2999999999999998</v>
      </c>
      <c r="C559">
        <v>1.3</v>
      </c>
      <c r="D559">
        <v>1.2</v>
      </c>
    </row>
    <row r="560" spans="1:4" x14ac:dyDescent="0.25">
      <c r="A560" s="443" t="s">
        <v>1637</v>
      </c>
      <c r="B560">
        <v>26</v>
      </c>
      <c r="C560">
        <v>40</v>
      </c>
      <c r="D560">
        <v>31</v>
      </c>
    </row>
    <row r="561" spans="1:4" x14ac:dyDescent="0.25">
      <c r="A561" s="443" t="s">
        <v>1638</v>
      </c>
      <c r="B561">
        <v>3.72</v>
      </c>
      <c r="C561">
        <v>3</v>
      </c>
      <c r="D561">
        <v>2.4700000000000002</v>
      </c>
    </row>
    <row r="562" spans="1:4" x14ac:dyDescent="0.25">
      <c r="A562" s="443" t="s">
        <v>1639</v>
      </c>
      <c r="B562">
        <v>86</v>
      </c>
      <c r="C562">
        <v>8</v>
      </c>
      <c r="D562">
        <v>6</v>
      </c>
    </row>
    <row r="563" spans="1:4" x14ac:dyDescent="0.25">
      <c r="A563" s="443" t="s">
        <v>1640</v>
      </c>
      <c r="B563">
        <v>2.25</v>
      </c>
      <c r="C563">
        <v>1.3</v>
      </c>
      <c r="D563">
        <v>1.7</v>
      </c>
    </row>
    <row r="564" spans="1:4" x14ac:dyDescent="0.25">
      <c r="A564" s="443" t="s">
        <v>1641</v>
      </c>
      <c r="B564">
        <v>58</v>
      </c>
      <c r="C564">
        <v>30</v>
      </c>
      <c r="D564">
        <v>11.9</v>
      </c>
    </row>
    <row r="565" spans="1:4" x14ac:dyDescent="0.25">
      <c r="A565" s="443" t="s">
        <v>1642</v>
      </c>
      <c r="B565">
        <v>2.78</v>
      </c>
      <c r="C565">
        <v>2.5</v>
      </c>
      <c r="D565">
        <v>1.9</v>
      </c>
    </row>
    <row r="566" spans="1:4" x14ac:dyDescent="0.25">
      <c r="A566" s="443" t="s">
        <v>1643</v>
      </c>
      <c r="B566">
        <v>13</v>
      </c>
      <c r="C566">
        <v>55.4</v>
      </c>
      <c r="D566">
        <v>31</v>
      </c>
    </row>
    <row r="567" spans="1:4" x14ac:dyDescent="0.25">
      <c r="A567" s="443" t="s">
        <v>1644</v>
      </c>
      <c r="B567">
        <v>4</v>
      </c>
      <c r="C567">
        <v>7.2</v>
      </c>
      <c r="D567">
        <v>4.8499999999999996</v>
      </c>
    </row>
    <row r="568" spans="1:4" x14ac:dyDescent="0.25">
      <c r="A568" s="443" t="s">
        <v>215</v>
      </c>
      <c r="B568">
        <v>36</v>
      </c>
      <c r="C568">
        <v>36</v>
      </c>
      <c r="D568">
        <v>36</v>
      </c>
    </row>
    <row r="569" spans="1:4" x14ac:dyDescent="0.25">
      <c r="A569" s="443" t="s">
        <v>1645</v>
      </c>
      <c r="B569">
        <v>71.900000000000006</v>
      </c>
      <c r="C569">
        <v>17.7</v>
      </c>
      <c r="D569">
        <v>11.3</v>
      </c>
    </row>
    <row r="570" spans="1:4" x14ac:dyDescent="0.25">
      <c r="A570" s="443" t="s">
        <v>1646</v>
      </c>
      <c r="B570">
        <v>2.87</v>
      </c>
      <c r="C570">
        <v>3.42</v>
      </c>
      <c r="D570">
        <v>2.65</v>
      </c>
    </row>
    <row r="571" spans="1:4" x14ac:dyDescent="0.25">
      <c r="A571" s="443" t="s">
        <v>1647</v>
      </c>
      <c r="B571">
        <v>19.7</v>
      </c>
      <c r="C571">
        <v>56.5</v>
      </c>
      <c r="D571">
        <v>23.4</v>
      </c>
    </row>
    <row r="572" spans="1:4" x14ac:dyDescent="0.25">
      <c r="A572" s="443" t="s">
        <v>1648</v>
      </c>
      <c r="B572">
        <v>3.3</v>
      </c>
      <c r="C572">
        <v>4.82</v>
      </c>
      <c r="D572">
        <v>3.4</v>
      </c>
    </row>
    <row r="573" spans="1:4" x14ac:dyDescent="0.25">
      <c r="A573" s="443" t="s">
        <v>1649</v>
      </c>
      <c r="B573">
        <v>19</v>
      </c>
      <c r="C573">
        <v>57</v>
      </c>
      <c r="D573">
        <v>23.6</v>
      </c>
    </row>
    <row r="574" spans="1:4" x14ac:dyDescent="0.25">
      <c r="A574" s="443" t="s">
        <v>1650</v>
      </c>
      <c r="B574">
        <v>2.4500000000000002</v>
      </c>
      <c r="C574">
        <v>6.9</v>
      </c>
      <c r="D574">
        <v>3.29</v>
      </c>
    </row>
    <row r="575" spans="1:4" x14ac:dyDescent="0.25">
      <c r="A575" s="443" t="s">
        <v>1651</v>
      </c>
      <c r="B575">
        <v>79</v>
      </c>
      <c r="C575">
        <v>14</v>
      </c>
      <c r="D575">
        <v>6.8</v>
      </c>
    </row>
    <row r="576" spans="1:4" x14ac:dyDescent="0.25">
      <c r="A576" s="443" t="s">
        <v>1652</v>
      </c>
      <c r="B576">
        <v>3.16</v>
      </c>
      <c r="C576">
        <v>1.72</v>
      </c>
      <c r="D576">
        <v>1.88</v>
      </c>
    </row>
    <row r="577" spans="1:4" x14ac:dyDescent="0.25">
      <c r="A577" s="443" t="s">
        <v>1653</v>
      </c>
      <c r="B577">
        <v>95.9</v>
      </c>
      <c r="C577">
        <v>2.2000000000000002</v>
      </c>
      <c r="D577">
        <v>2</v>
      </c>
    </row>
    <row r="578" spans="1:4" x14ac:dyDescent="0.25">
      <c r="A578" s="443" t="s">
        <v>1654</v>
      </c>
      <c r="B578">
        <v>1.35</v>
      </c>
      <c r="C578">
        <v>1.27</v>
      </c>
      <c r="D578">
        <v>1.48</v>
      </c>
    </row>
    <row r="579" spans="1:4" x14ac:dyDescent="0.25">
      <c r="A579" s="443" t="s">
        <v>215</v>
      </c>
      <c r="B579">
        <v>44</v>
      </c>
      <c r="C579">
        <v>44</v>
      </c>
      <c r="D579">
        <v>44</v>
      </c>
    </row>
    <row r="580" spans="1:4" x14ac:dyDescent="0.25">
      <c r="A580" s="443" t="s">
        <v>1655</v>
      </c>
      <c r="B580">
        <v>60.6</v>
      </c>
      <c r="C580">
        <v>32</v>
      </c>
      <c r="D580">
        <v>7.9</v>
      </c>
    </row>
    <row r="581" spans="1:4" x14ac:dyDescent="0.25">
      <c r="A581" s="443" t="s">
        <v>1656</v>
      </c>
      <c r="B581">
        <v>2.6</v>
      </c>
      <c r="C581">
        <v>2.9</v>
      </c>
      <c r="D581">
        <v>1.9</v>
      </c>
    </row>
    <row r="582" spans="1:4" x14ac:dyDescent="0.25">
      <c r="A582" s="443" t="s">
        <v>1657</v>
      </c>
      <c r="B582">
        <v>86</v>
      </c>
      <c r="C582">
        <v>8</v>
      </c>
      <c r="D582">
        <v>5.3</v>
      </c>
    </row>
    <row r="583" spans="1:4" x14ac:dyDescent="0.25">
      <c r="A583" s="443" t="s">
        <v>1658</v>
      </c>
      <c r="B583">
        <v>2</v>
      </c>
      <c r="C583">
        <v>1.9</v>
      </c>
      <c r="D583">
        <v>1.7</v>
      </c>
    </row>
    <row r="584" spans="1:4" x14ac:dyDescent="0.25">
      <c r="A584" s="443" t="s">
        <v>1659</v>
      </c>
      <c r="B584">
        <v>80.2</v>
      </c>
      <c r="C584">
        <v>14</v>
      </c>
      <c r="D584">
        <v>6.6</v>
      </c>
    </row>
    <row r="585" spans="1:4" x14ac:dyDescent="0.25">
      <c r="A585" s="443" t="s">
        <v>1660</v>
      </c>
      <c r="B585">
        <v>1.8</v>
      </c>
      <c r="C585">
        <v>2</v>
      </c>
      <c r="D585">
        <v>1.6</v>
      </c>
    </row>
    <row r="586" spans="1:4" x14ac:dyDescent="0.25">
      <c r="A586" s="443" t="s">
        <v>1661</v>
      </c>
      <c r="B586">
        <v>26</v>
      </c>
      <c r="C586">
        <v>49</v>
      </c>
      <c r="D586">
        <v>25</v>
      </c>
    </row>
    <row r="587" spans="1:4" x14ac:dyDescent="0.25">
      <c r="A587" s="443" t="s">
        <v>1662</v>
      </c>
      <c r="B587">
        <v>3.2</v>
      </c>
      <c r="C587">
        <v>4.3</v>
      </c>
      <c r="D587">
        <v>4</v>
      </c>
    </row>
    <row r="588" spans="1:4" x14ac:dyDescent="0.25">
      <c r="A588" s="443" t="s">
        <v>1663</v>
      </c>
      <c r="B588">
        <v>33</v>
      </c>
      <c r="C588">
        <v>44.7</v>
      </c>
      <c r="D588">
        <v>21</v>
      </c>
    </row>
    <row r="589" spans="1:4" x14ac:dyDescent="0.25">
      <c r="A589" s="443" t="s">
        <v>1664</v>
      </c>
      <c r="B589">
        <v>3.3</v>
      </c>
      <c r="C589">
        <v>4.3</v>
      </c>
      <c r="D589">
        <v>3.6</v>
      </c>
    </row>
    <row r="590" spans="1:4" x14ac:dyDescent="0.25">
      <c r="A590" s="443" t="s">
        <v>215</v>
      </c>
      <c r="B590">
        <v>45</v>
      </c>
      <c r="C590">
        <v>45</v>
      </c>
      <c r="D590">
        <v>45</v>
      </c>
    </row>
    <row r="591" spans="1:4" x14ac:dyDescent="0.25">
      <c r="A591" s="443" t="s">
        <v>1665</v>
      </c>
      <c r="B591">
        <v>80</v>
      </c>
      <c r="C591">
        <v>15</v>
      </c>
      <c r="D591">
        <v>6</v>
      </c>
    </row>
    <row r="592" spans="1:4" x14ac:dyDescent="0.25">
      <c r="A592" s="443" t="s">
        <v>1666</v>
      </c>
      <c r="B592">
        <v>2</v>
      </c>
      <c r="C592">
        <v>2.1</v>
      </c>
      <c r="D592">
        <v>2</v>
      </c>
    </row>
    <row r="593" spans="1:4" x14ac:dyDescent="0.25">
      <c r="A593" s="443" t="s">
        <v>1667</v>
      </c>
      <c r="B593">
        <v>18</v>
      </c>
      <c r="C593">
        <v>57</v>
      </c>
      <c r="D593">
        <v>25.5</v>
      </c>
    </row>
    <row r="594" spans="1:4" x14ac:dyDescent="0.25">
      <c r="A594" s="443" t="s">
        <v>1668</v>
      </c>
      <c r="B594">
        <v>3.4</v>
      </c>
      <c r="C594">
        <v>5.43</v>
      </c>
      <c r="D594">
        <v>3.5</v>
      </c>
    </row>
    <row r="595" spans="1:4" x14ac:dyDescent="0.25">
      <c r="A595" s="443" t="s">
        <v>1669</v>
      </c>
      <c r="B595">
        <v>32.200000000000003</v>
      </c>
      <c r="C595">
        <v>53.2</v>
      </c>
      <c r="D595">
        <v>14</v>
      </c>
    </row>
    <row r="596" spans="1:4" x14ac:dyDescent="0.25">
      <c r="A596" s="443" t="s">
        <v>1670</v>
      </c>
      <c r="B596">
        <v>2.2000000000000002</v>
      </c>
      <c r="C596">
        <v>2.61</v>
      </c>
      <c r="D596">
        <v>2.09</v>
      </c>
    </row>
    <row r="597" spans="1:4" x14ac:dyDescent="0.25">
      <c r="A597" s="443" t="s">
        <v>1671</v>
      </c>
      <c r="B597">
        <v>24</v>
      </c>
      <c r="C597">
        <v>55</v>
      </c>
      <c r="D597">
        <v>21</v>
      </c>
    </row>
    <row r="598" spans="1:4" x14ac:dyDescent="0.25">
      <c r="A598" s="443" t="s">
        <v>1672</v>
      </c>
      <c r="B598">
        <v>3.1</v>
      </c>
      <c r="C598">
        <v>4.51</v>
      </c>
      <c r="D598">
        <v>4</v>
      </c>
    </row>
    <row r="599" spans="1:4" x14ac:dyDescent="0.25">
      <c r="A599" s="443" t="s">
        <v>1673</v>
      </c>
      <c r="B599">
        <v>18</v>
      </c>
      <c r="C599">
        <v>56.1</v>
      </c>
      <c r="D599">
        <v>24.9</v>
      </c>
    </row>
    <row r="600" spans="1:4" x14ac:dyDescent="0.25">
      <c r="A600" s="443" t="s">
        <v>1674</v>
      </c>
      <c r="B600">
        <v>3.61</v>
      </c>
      <c r="C600">
        <v>3.1</v>
      </c>
      <c r="D600">
        <v>3.6</v>
      </c>
    </row>
    <row r="601" spans="1:4" x14ac:dyDescent="0.25">
      <c r="A601" s="443" t="s">
        <v>215</v>
      </c>
      <c r="B601">
        <v>49</v>
      </c>
      <c r="C601">
        <v>49</v>
      </c>
      <c r="D601">
        <v>49</v>
      </c>
    </row>
    <row r="602" spans="1:4" x14ac:dyDescent="0.25">
      <c r="A602" s="443" t="s">
        <v>1675</v>
      </c>
      <c r="B602">
        <v>25</v>
      </c>
      <c r="C602">
        <v>58</v>
      </c>
      <c r="D602">
        <v>17.600000000000001</v>
      </c>
    </row>
    <row r="603" spans="1:4" x14ac:dyDescent="0.25">
      <c r="A603" s="443" t="s">
        <v>1676</v>
      </c>
      <c r="B603">
        <v>3.78</v>
      </c>
      <c r="C603">
        <v>4.12</v>
      </c>
      <c r="D603">
        <v>2.91</v>
      </c>
    </row>
    <row r="604" spans="1:4" x14ac:dyDescent="0.25">
      <c r="A604" s="443" t="s">
        <v>1677</v>
      </c>
      <c r="B604">
        <v>20.8</v>
      </c>
      <c r="C604">
        <v>55.8</v>
      </c>
      <c r="D604">
        <v>23</v>
      </c>
    </row>
    <row r="605" spans="1:4" x14ac:dyDescent="0.25">
      <c r="A605" s="443" t="s">
        <v>1678</v>
      </c>
      <c r="B605">
        <v>3.46</v>
      </c>
      <c r="C605">
        <v>4.0999999999999996</v>
      </c>
      <c r="D605">
        <v>1.85</v>
      </c>
    </row>
    <row r="606" spans="1:4" x14ac:dyDescent="0.25">
      <c r="A606" s="443" t="s">
        <v>1679</v>
      </c>
      <c r="B606">
        <v>60</v>
      </c>
      <c r="C606">
        <v>33.1</v>
      </c>
      <c r="D606">
        <v>7.2</v>
      </c>
    </row>
    <row r="607" spans="1:4" x14ac:dyDescent="0.25">
      <c r="A607" s="443" t="s">
        <v>1680</v>
      </c>
      <c r="B607">
        <v>3</v>
      </c>
      <c r="C607">
        <v>3.08</v>
      </c>
      <c r="D607">
        <v>1.53</v>
      </c>
    </row>
    <row r="608" spans="1:4" x14ac:dyDescent="0.25">
      <c r="A608" s="443" t="s">
        <v>1681</v>
      </c>
      <c r="B608">
        <v>18.899999999999999</v>
      </c>
      <c r="C608">
        <v>56.8</v>
      </c>
      <c r="D608">
        <v>24.9</v>
      </c>
    </row>
    <row r="609" spans="1:4" x14ac:dyDescent="0.25">
      <c r="A609" s="443" t="s">
        <v>1682</v>
      </c>
      <c r="B609">
        <v>3.56</v>
      </c>
      <c r="C609">
        <v>4.75</v>
      </c>
      <c r="D609">
        <v>3.1</v>
      </c>
    </row>
    <row r="610" spans="1:4" x14ac:dyDescent="0.25">
      <c r="A610" s="443" t="s">
        <v>1683</v>
      </c>
      <c r="B610">
        <v>33</v>
      </c>
      <c r="C610">
        <v>45.9</v>
      </c>
      <c r="D610">
        <v>21</v>
      </c>
    </row>
    <row r="611" spans="1:4" x14ac:dyDescent="0.25">
      <c r="A611" s="443" t="s">
        <v>1684</v>
      </c>
      <c r="B611">
        <v>3.05</v>
      </c>
      <c r="C611">
        <v>4.03</v>
      </c>
      <c r="D611">
        <v>2.6</v>
      </c>
    </row>
    <row r="612" spans="1:4" x14ac:dyDescent="0.25">
      <c r="A612" s="443" t="s">
        <v>215</v>
      </c>
      <c r="B612">
        <v>50</v>
      </c>
      <c r="C612">
        <v>50</v>
      </c>
      <c r="D612">
        <v>50</v>
      </c>
    </row>
    <row r="613" spans="1:4" x14ac:dyDescent="0.25">
      <c r="A613" s="443" t="s">
        <v>246</v>
      </c>
      <c r="B613">
        <v>16</v>
      </c>
      <c r="C613">
        <v>57.5</v>
      </c>
      <c r="D613">
        <v>25</v>
      </c>
    </row>
    <row r="614" spans="1:4" x14ac:dyDescent="0.25">
      <c r="A614" s="443" t="s">
        <v>247</v>
      </c>
      <c r="B614">
        <v>6</v>
      </c>
      <c r="C614">
        <v>6.4</v>
      </c>
      <c r="D614">
        <v>4.4000000000000004</v>
      </c>
    </row>
    <row r="615" spans="1:4" x14ac:dyDescent="0.25">
      <c r="A615" s="443" t="s">
        <v>1685</v>
      </c>
      <c r="B615">
        <v>35.1</v>
      </c>
      <c r="C615">
        <v>49.8</v>
      </c>
      <c r="D615">
        <v>15</v>
      </c>
    </row>
    <row r="616" spans="1:4" x14ac:dyDescent="0.25">
      <c r="A616" s="443" t="s">
        <v>1686</v>
      </c>
      <c r="B616">
        <v>5.0999999999999996</v>
      </c>
      <c r="C616">
        <v>3.7</v>
      </c>
      <c r="D616">
        <v>3</v>
      </c>
    </row>
    <row r="617" spans="1:4" x14ac:dyDescent="0.25">
      <c r="A617" s="443" t="s">
        <v>248</v>
      </c>
      <c r="B617">
        <v>56</v>
      </c>
      <c r="C617">
        <v>30.2</v>
      </c>
      <c r="D617">
        <v>14.1</v>
      </c>
    </row>
    <row r="618" spans="1:4" x14ac:dyDescent="0.25">
      <c r="A618" s="443" t="s">
        <v>249</v>
      </c>
      <c r="B618">
        <v>3.1</v>
      </c>
      <c r="C618">
        <v>3.1</v>
      </c>
      <c r="D618">
        <v>2.1</v>
      </c>
    </row>
    <row r="619" spans="1:4" x14ac:dyDescent="0.25">
      <c r="A619" s="443" t="s">
        <v>250</v>
      </c>
      <c r="B619">
        <v>94.6</v>
      </c>
      <c r="C619">
        <v>2.4</v>
      </c>
      <c r="D619">
        <v>2.4</v>
      </c>
    </row>
    <row r="620" spans="1:4" x14ac:dyDescent="0.25">
      <c r="A620" s="443" t="s">
        <v>251</v>
      </c>
      <c r="B620">
        <v>2.4</v>
      </c>
      <c r="C620">
        <v>1.4</v>
      </c>
      <c r="D620">
        <v>0.9</v>
      </c>
    </row>
    <row r="621" spans="1:4" x14ac:dyDescent="0.25">
      <c r="A621" s="443" t="s">
        <v>252</v>
      </c>
      <c r="B621">
        <v>65</v>
      </c>
      <c r="C621">
        <v>26</v>
      </c>
      <c r="D621">
        <v>9.3000000000000007</v>
      </c>
    </row>
    <row r="622" spans="1:4" x14ac:dyDescent="0.25">
      <c r="A622" s="443" t="s">
        <v>253</v>
      </c>
      <c r="B622">
        <v>4</v>
      </c>
      <c r="C622">
        <v>2.9</v>
      </c>
      <c r="D622">
        <v>1.7</v>
      </c>
    </row>
    <row r="623" spans="1:4" x14ac:dyDescent="0.25">
      <c r="A623" s="443" t="s">
        <v>215</v>
      </c>
      <c r="B623">
        <v>41</v>
      </c>
      <c r="C623">
        <v>41</v>
      </c>
      <c r="D623">
        <v>41</v>
      </c>
    </row>
    <row r="624" spans="1:4" x14ac:dyDescent="0.25">
      <c r="A624" s="443" t="s">
        <v>1687</v>
      </c>
      <c r="B624">
        <v>75</v>
      </c>
      <c r="C624">
        <v>9.4</v>
      </c>
      <c r="D624">
        <v>16</v>
      </c>
    </row>
    <row r="625" spans="1:4" x14ac:dyDescent="0.25">
      <c r="A625" s="443" t="s">
        <v>1688</v>
      </c>
      <c r="B625">
        <v>1.6</v>
      </c>
      <c r="C625">
        <v>1.8</v>
      </c>
      <c r="D625">
        <v>2</v>
      </c>
    </row>
    <row r="626" spans="1:4" x14ac:dyDescent="0.25">
      <c r="A626" s="443" t="s">
        <v>1689</v>
      </c>
      <c r="B626">
        <v>21.2</v>
      </c>
      <c r="C626">
        <v>57.7</v>
      </c>
      <c r="D626">
        <v>18</v>
      </c>
    </row>
    <row r="627" spans="1:4" x14ac:dyDescent="0.25">
      <c r="A627" s="443" t="s">
        <v>1690</v>
      </c>
      <c r="B627">
        <v>4</v>
      </c>
      <c r="C627">
        <v>6.1</v>
      </c>
      <c r="D627">
        <v>2.1</v>
      </c>
    </row>
    <row r="628" spans="1:4" x14ac:dyDescent="0.25">
      <c r="A628" s="443" t="s">
        <v>1691</v>
      </c>
      <c r="B628">
        <v>87.6</v>
      </c>
      <c r="C628">
        <v>7.5</v>
      </c>
      <c r="D628">
        <v>5</v>
      </c>
    </row>
    <row r="629" spans="1:4" x14ac:dyDescent="0.25">
      <c r="A629" s="443" t="s">
        <v>1692</v>
      </c>
      <c r="B629">
        <v>2.4</v>
      </c>
      <c r="C629">
        <v>1.6</v>
      </c>
      <c r="D629">
        <v>2</v>
      </c>
    </row>
    <row r="630" spans="1:4" x14ac:dyDescent="0.25">
      <c r="A630" s="443" t="s">
        <v>1693</v>
      </c>
      <c r="B630">
        <v>20</v>
      </c>
      <c r="C630">
        <v>55</v>
      </c>
      <c r="D630">
        <v>26</v>
      </c>
    </row>
    <row r="631" spans="1:4" x14ac:dyDescent="0.25">
      <c r="A631" s="443" t="s">
        <v>1694</v>
      </c>
      <c r="B631">
        <v>4.4000000000000004</v>
      </c>
      <c r="C631">
        <v>5.3</v>
      </c>
      <c r="D631">
        <v>2.4</v>
      </c>
    </row>
    <row r="632" spans="1:4" x14ac:dyDescent="0.25">
      <c r="A632" s="443" t="s">
        <v>1695</v>
      </c>
      <c r="B632">
        <v>71</v>
      </c>
      <c r="C632">
        <v>18.2</v>
      </c>
      <c r="D632">
        <v>10.6</v>
      </c>
    </row>
    <row r="633" spans="1:4" x14ac:dyDescent="0.25">
      <c r="A633" s="443" t="s">
        <v>1696</v>
      </c>
      <c r="B633">
        <v>2</v>
      </c>
      <c r="C633">
        <v>2.2999999999999998</v>
      </c>
      <c r="D633">
        <v>2.2000000000000002</v>
      </c>
    </row>
    <row r="634" spans="1:4" x14ac:dyDescent="0.25">
      <c r="A634" s="443" t="s">
        <v>215</v>
      </c>
      <c r="B634">
        <v>43</v>
      </c>
      <c r="C634">
        <v>43</v>
      </c>
      <c r="D634">
        <v>43</v>
      </c>
    </row>
    <row r="635" spans="1:4" x14ac:dyDescent="0.25">
      <c r="A635" s="443" t="s">
        <v>1697</v>
      </c>
      <c r="B635">
        <v>12.5</v>
      </c>
      <c r="C635">
        <v>40</v>
      </c>
      <c r="D635">
        <v>46.8</v>
      </c>
    </row>
    <row r="636" spans="1:4" x14ac:dyDescent="0.25">
      <c r="A636" s="443" t="s">
        <v>1698</v>
      </c>
      <c r="B636">
        <v>3.5</v>
      </c>
      <c r="C636">
        <v>4</v>
      </c>
      <c r="D636">
        <v>4.3</v>
      </c>
    </row>
    <row r="637" spans="1:4" x14ac:dyDescent="0.25">
      <c r="A637" s="443" t="s">
        <v>1699</v>
      </c>
      <c r="B637">
        <v>31.2</v>
      </c>
      <c r="C637">
        <v>42</v>
      </c>
      <c r="D637">
        <v>27</v>
      </c>
    </row>
    <row r="638" spans="1:4" x14ac:dyDescent="0.25">
      <c r="A638" s="443" t="s">
        <v>1700</v>
      </c>
      <c r="B638">
        <v>3</v>
      </c>
      <c r="C638">
        <v>5</v>
      </c>
      <c r="D638">
        <v>6</v>
      </c>
    </row>
    <row r="639" spans="1:4" x14ac:dyDescent="0.25">
      <c r="A639" s="443" t="s">
        <v>1701</v>
      </c>
      <c r="B639">
        <v>26.6</v>
      </c>
      <c r="C639">
        <v>46</v>
      </c>
      <c r="D639">
        <v>28</v>
      </c>
    </row>
    <row r="640" spans="1:4" x14ac:dyDescent="0.25">
      <c r="A640" s="443" t="s">
        <v>1702</v>
      </c>
      <c r="B640">
        <v>3.4</v>
      </c>
      <c r="C640">
        <v>4</v>
      </c>
      <c r="D640">
        <v>3</v>
      </c>
    </row>
    <row r="641" spans="1:4" x14ac:dyDescent="0.25">
      <c r="A641" s="443" t="s">
        <v>1703</v>
      </c>
      <c r="B641">
        <v>36.700000000000003</v>
      </c>
      <c r="C641">
        <v>34.9</v>
      </c>
      <c r="D641">
        <v>28</v>
      </c>
    </row>
    <row r="642" spans="1:4" x14ac:dyDescent="0.25">
      <c r="A642" s="443" t="s">
        <v>1704</v>
      </c>
      <c r="B642">
        <v>2.7</v>
      </c>
      <c r="C642">
        <v>3.1</v>
      </c>
      <c r="D642">
        <v>3.6</v>
      </c>
    </row>
    <row r="643" spans="1:4" x14ac:dyDescent="0.25">
      <c r="A643" s="443" t="s">
        <v>1705</v>
      </c>
      <c r="B643">
        <v>19.100000000000001</v>
      </c>
      <c r="C643">
        <v>57</v>
      </c>
      <c r="D643">
        <v>25.6</v>
      </c>
    </row>
    <row r="644" spans="1:4" x14ac:dyDescent="0.25">
      <c r="A644" s="443" t="s">
        <v>1706</v>
      </c>
      <c r="B644">
        <v>4.4000000000000004</v>
      </c>
      <c r="C644">
        <v>4.2</v>
      </c>
      <c r="D644">
        <v>2.6</v>
      </c>
    </row>
    <row r="645" spans="1:4" x14ac:dyDescent="0.25">
      <c r="A645" s="443" t="s">
        <v>215</v>
      </c>
      <c r="B645">
        <v>40</v>
      </c>
      <c r="C645">
        <v>40</v>
      </c>
      <c r="D645">
        <v>40</v>
      </c>
    </row>
    <row r="646" spans="1:4" x14ac:dyDescent="0.25">
      <c r="A646" s="443" t="s">
        <v>1707</v>
      </c>
      <c r="B646">
        <v>34.5</v>
      </c>
      <c r="C646">
        <v>54.7</v>
      </c>
      <c r="D646">
        <v>10</v>
      </c>
    </row>
    <row r="647" spans="1:4" x14ac:dyDescent="0.25">
      <c r="A647" s="443" t="s">
        <v>1708</v>
      </c>
      <c r="B647">
        <v>3.5</v>
      </c>
      <c r="C647">
        <v>4.3</v>
      </c>
      <c r="D647">
        <v>2.4</v>
      </c>
    </row>
    <row r="648" spans="1:4" x14ac:dyDescent="0.25">
      <c r="A648" s="443" t="s">
        <v>1709</v>
      </c>
      <c r="B648">
        <v>29.4</v>
      </c>
      <c r="C648">
        <v>49.7</v>
      </c>
      <c r="D648">
        <v>25.4</v>
      </c>
    </row>
    <row r="649" spans="1:4" x14ac:dyDescent="0.25">
      <c r="A649" s="443" t="s">
        <v>1710</v>
      </c>
      <c r="B649">
        <v>3.5</v>
      </c>
      <c r="C649">
        <v>4.3</v>
      </c>
      <c r="D649">
        <v>2.4</v>
      </c>
    </row>
    <row r="650" spans="1:4" x14ac:dyDescent="0.25">
      <c r="A650" s="443" t="s">
        <v>1711</v>
      </c>
      <c r="B650">
        <v>10.5</v>
      </c>
      <c r="C650">
        <v>66</v>
      </c>
      <c r="D650">
        <v>22.3</v>
      </c>
    </row>
    <row r="651" spans="1:4" x14ac:dyDescent="0.25">
      <c r="A651" s="443" t="s">
        <v>1712</v>
      </c>
      <c r="B651">
        <v>2.1</v>
      </c>
      <c r="C651">
        <v>4</v>
      </c>
      <c r="D651">
        <v>3.5</v>
      </c>
    </row>
    <row r="652" spans="1:4" x14ac:dyDescent="0.25">
      <c r="A652" s="443" t="s">
        <v>1713</v>
      </c>
      <c r="B652">
        <v>7.4</v>
      </c>
      <c r="C652">
        <v>19</v>
      </c>
      <c r="D652">
        <v>7</v>
      </c>
    </row>
    <row r="653" spans="1:4" x14ac:dyDescent="0.25">
      <c r="A653" s="443" t="s">
        <v>1714</v>
      </c>
      <c r="B653">
        <v>1.7</v>
      </c>
      <c r="C653">
        <v>1</v>
      </c>
      <c r="D653">
        <v>1.8</v>
      </c>
    </row>
    <row r="654" spans="1:4" x14ac:dyDescent="0.25">
      <c r="A654" s="443" t="s">
        <v>1715</v>
      </c>
      <c r="B654">
        <v>31.4</v>
      </c>
      <c r="C654">
        <v>46.3</v>
      </c>
      <c r="D654">
        <v>23</v>
      </c>
    </row>
    <row r="655" spans="1:4" x14ac:dyDescent="0.25">
      <c r="A655" s="443" t="s">
        <v>1716</v>
      </c>
      <c r="B655">
        <v>4.5999999999999996</v>
      </c>
      <c r="C655">
        <v>3.7</v>
      </c>
      <c r="D655">
        <v>3</v>
      </c>
    </row>
    <row r="656" spans="1:4" x14ac:dyDescent="0.25">
      <c r="A656" s="443" t="s">
        <v>215</v>
      </c>
      <c r="B656">
        <v>45</v>
      </c>
      <c r="C656">
        <v>45</v>
      </c>
      <c r="D656">
        <v>45</v>
      </c>
    </row>
    <row r="657" spans="1:4" x14ac:dyDescent="0.25">
      <c r="A657" s="443" t="s">
        <v>1717</v>
      </c>
      <c r="B657">
        <v>38.299999999999997</v>
      </c>
      <c r="C657">
        <v>48.6</v>
      </c>
      <c r="D657">
        <v>12.6</v>
      </c>
    </row>
    <row r="658" spans="1:4" x14ac:dyDescent="0.25">
      <c r="A658" s="443" t="s">
        <v>1718</v>
      </c>
      <c r="B658">
        <v>4.3</v>
      </c>
      <c r="C658">
        <v>4.3</v>
      </c>
      <c r="D658">
        <v>1.7</v>
      </c>
    </row>
    <row r="659" spans="1:4" x14ac:dyDescent="0.25">
      <c r="A659" s="443" t="s">
        <v>1719</v>
      </c>
      <c r="B659">
        <v>56</v>
      </c>
      <c r="C659">
        <v>25.8</v>
      </c>
      <c r="D659">
        <v>18.399999999999999</v>
      </c>
    </row>
    <row r="660" spans="1:4" x14ac:dyDescent="0.25">
      <c r="A660" s="443" t="s">
        <v>1720</v>
      </c>
      <c r="B660">
        <v>3</v>
      </c>
      <c r="C660">
        <v>3</v>
      </c>
      <c r="D660">
        <v>2.4</v>
      </c>
    </row>
    <row r="661" spans="1:4" x14ac:dyDescent="0.25">
      <c r="A661" s="443" t="s">
        <v>1721</v>
      </c>
      <c r="B661">
        <v>62.3</v>
      </c>
      <c r="C661">
        <v>27.5</v>
      </c>
      <c r="D661">
        <v>10</v>
      </c>
    </row>
    <row r="662" spans="1:4" x14ac:dyDescent="0.25">
      <c r="A662" s="443" t="s">
        <v>1722</v>
      </c>
      <c r="B662">
        <v>2.2999999999999998</v>
      </c>
      <c r="C662">
        <v>2.5</v>
      </c>
      <c r="D662">
        <v>2.1</v>
      </c>
    </row>
    <row r="663" spans="1:4" x14ac:dyDescent="0.25">
      <c r="A663" s="443" t="s">
        <v>1723</v>
      </c>
      <c r="B663">
        <v>30.5</v>
      </c>
      <c r="C663">
        <v>46</v>
      </c>
      <c r="D663">
        <v>22.5</v>
      </c>
    </row>
    <row r="664" spans="1:4" x14ac:dyDescent="0.25">
      <c r="A664" s="443" t="s">
        <v>1724</v>
      </c>
      <c r="B664">
        <v>3.5</v>
      </c>
      <c r="C664">
        <v>3</v>
      </c>
      <c r="D664">
        <v>3.5</v>
      </c>
    </row>
    <row r="665" spans="1:4" x14ac:dyDescent="0.25">
      <c r="A665" s="443" t="s">
        <v>1725</v>
      </c>
      <c r="B665">
        <v>49.9</v>
      </c>
      <c r="C665">
        <v>32.700000000000003</v>
      </c>
      <c r="D665">
        <v>17.3</v>
      </c>
    </row>
    <row r="666" spans="1:4" x14ac:dyDescent="0.25">
      <c r="A666" s="443" t="s">
        <v>1726</v>
      </c>
      <c r="B666">
        <v>2.4</v>
      </c>
      <c r="C666">
        <v>2.1</v>
      </c>
      <c r="D666">
        <v>2.5</v>
      </c>
    </row>
    <row r="667" spans="1:4" x14ac:dyDescent="0.25">
      <c r="A667" s="443" t="s">
        <v>215</v>
      </c>
      <c r="B667">
        <v>44</v>
      </c>
      <c r="C667">
        <v>44</v>
      </c>
      <c r="D667">
        <v>44</v>
      </c>
    </row>
    <row r="668" spans="1:4" x14ac:dyDescent="0.25">
      <c r="A668" s="443" t="s">
        <v>1727</v>
      </c>
      <c r="B668">
        <v>29.7</v>
      </c>
      <c r="C668">
        <v>45.1</v>
      </c>
      <c r="D668">
        <v>24</v>
      </c>
    </row>
    <row r="669" spans="1:4" x14ac:dyDescent="0.25">
      <c r="A669" s="443" t="s">
        <v>1728</v>
      </c>
      <c r="B669">
        <v>4.7</v>
      </c>
      <c r="C669">
        <v>3.9</v>
      </c>
      <c r="D669">
        <v>4</v>
      </c>
    </row>
    <row r="670" spans="1:4" x14ac:dyDescent="0.25">
      <c r="A670" s="443" t="s">
        <v>1729</v>
      </c>
      <c r="B670">
        <v>63</v>
      </c>
      <c r="C670">
        <v>15</v>
      </c>
      <c r="D670">
        <v>20.100000000000001</v>
      </c>
    </row>
    <row r="671" spans="1:4" x14ac:dyDescent="0.25">
      <c r="A671" s="443" t="s">
        <v>1730</v>
      </c>
      <c r="B671">
        <v>3</v>
      </c>
      <c r="C671">
        <v>2</v>
      </c>
      <c r="D671">
        <v>2.1</v>
      </c>
    </row>
    <row r="672" spans="1:4" x14ac:dyDescent="0.25">
      <c r="A672" s="443" t="s">
        <v>1731</v>
      </c>
      <c r="B672">
        <v>37.5</v>
      </c>
      <c r="C672">
        <v>45</v>
      </c>
      <c r="D672">
        <v>17.5</v>
      </c>
    </row>
    <row r="673" spans="1:4" x14ac:dyDescent="0.25">
      <c r="A673" s="443" t="s">
        <v>1732</v>
      </c>
      <c r="B673">
        <v>2.8</v>
      </c>
      <c r="C673">
        <v>5</v>
      </c>
      <c r="D673">
        <v>3.5</v>
      </c>
    </row>
    <row r="674" spans="1:4" x14ac:dyDescent="0.25">
      <c r="A674" s="443" t="s">
        <v>1733</v>
      </c>
      <c r="B674">
        <v>15.4</v>
      </c>
      <c r="C674">
        <v>48.8</v>
      </c>
      <c r="D674">
        <v>35</v>
      </c>
    </row>
    <row r="675" spans="1:4" x14ac:dyDescent="0.25">
      <c r="A675" s="443" t="s">
        <v>1734</v>
      </c>
      <c r="B675">
        <v>2.8</v>
      </c>
      <c r="C675">
        <v>2.8</v>
      </c>
      <c r="D675">
        <v>4</v>
      </c>
    </row>
    <row r="676" spans="1:4" x14ac:dyDescent="0.25">
      <c r="A676" s="443" t="s">
        <v>1735</v>
      </c>
      <c r="B676">
        <v>13.6</v>
      </c>
      <c r="C676">
        <v>70.8</v>
      </c>
      <c r="D676">
        <v>15.4</v>
      </c>
    </row>
    <row r="677" spans="1:4" x14ac:dyDescent="0.25">
      <c r="A677" s="443" t="s">
        <v>1736</v>
      </c>
      <c r="B677">
        <v>3.9</v>
      </c>
      <c r="C677">
        <v>5</v>
      </c>
      <c r="D677">
        <v>2.6</v>
      </c>
    </row>
    <row r="678" spans="1:4" x14ac:dyDescent="0.25">
      <c r="A678" s="443" t="s">
        <v>215</v>
      </c>
      <c r="B678">
        <v>43</v>
      </c>
      <c r="C678">
        <v>43</v>
      </c>
      <c r="D678">
        <v>43</v>
      </c>
    </row>
    <row r="679" spans="1:4" x14ac:dyDescent="0.25">
      <c r="A679" s="443" t="s">
        <v>1737</v>
      </c>
      <c r="B679">
        <v>59</v>
      </c>
      <c r="C679">
        <v>24.6</v>
      </c>
      <c r="D679">
        <v>16</v>
      </c>
    </row>
    <row r="680" spans="1:4" x14ac:dyDescent="0.25">
      <c r="A680" s="443" t="s">
        <v>1738</v>
      </c>
      <c r="B680">
        <v>2.1</v>
      </c>
      <c r="C680">
        <v>2.2000000000000002</v>
      </c>
      <c r="D680">
        <v>2.1</v>
      </c>
    </row>
    <row r="681" spans="1:4" x14ac:dyDescent="0.25">
      <c r="A681" s="443" t="s">
        <v>1739</v>
      </c>
      <c r="B681">
        <v>21.3</v>
      </c>
      <c r="C681">
        <v>68.7</v>
      </c>
      <c r="D681">
        <v>10.6</v>
      </c>
    </row>
    <row r="682" spans="1:4" x14ac:dyDescent="0.25">
      <c r="A682" s="443" t="s">
        <v>1740</v>
      </c>
      <c r="B682">
        <v>3.7</v>
      </c>
      <c r="C682">
        <v>2.7</v>
      </c>
      <c r="D682">
        <v>3</v>
      </c>
    </row>
    <row r="683" spans="1:4" x14ac:dyDescent="0.25">
      <c r="A683" s="443" t="s">
        <v>1741</v>
      </c>
      <c r="B683">
        <v>65.900000000000006</v>
      </c>
      <c r="C683">
        <v>21.6</v>
      </c>
      <c r="D683">
        <v>13</v>
      </c>
    </row>
    <row r="684" spans="1:4" x14ac:dyDescent="0.25">
      <c r="A684" s="443" t="s">
        <v>1742</v>
      </c>
      <c r="B684">
        <v>2.1</v>
      </c>
      <c r="C684">
        <v>1.6</v>
      </c>
      <c r="D684">
        <v>1.8</v>
      </c>
    </row>
    <row r="685" spans="1:4" x14ac:dyDescent="0.25">
      <c r="A685" s="443" t="s">
        <v>1743</v>
      </c>
      <c r="B685">
        <v>54.6</v>
      </c>
      <c r="C685">
        <v>30.9</v>
      </c>
      <c r="D685">
        <v>14.6</v>
      </c>
    </row>
    <row r="686" spans="1:4" x14ac:dyDescent="0.25">
      <c r="A686" s="443" t="s">
        <v>1744</v>
      </c>
      <c r="B686">
        <v>2.2999999999999998</v>
      </c>
      <c r="C686">
        <v>1.9</v>
      </c>
      <c r="D686">
        <v>2.1</v>
      </c>
    </row>
    <row r="687" spans="1:4" x14ac:dyDescent="0.25">
      <c r="A687" s="443" t="s">
        <v>1745</v>
      </c>
      <c r="B687">
        <v>31.4</v>
      </c>
      <c r="C687">
        <v>45</v>
      </c>
      <c r="D687">
        <v>23.4</v>
      </c>
    </row>
    <row r="688" spans="1:4" x14ac:dyDescent="0.25">
      <c r="A688" s="443" t="s">
        <v>1746</v>
      </c>
      <c r="B688">
        <v>4.2</v>
      </c>
      <c r="C688">
        <v>4.0999999999999996</v>
      </c>
      <c r="D688">
        <v>2.4</v>
      </c>
    </row>
    <row r="689" spans="1:4" x14ac:dyDescent="0.25">
      <c r="A689" s="443" t="s">
        <v>215</v>
      </c>
      <c r="B689">
        <v>48</v>
      </c>
      <c r="C689">
        <v>48</v>
      </c>
      <c r="D689">
        <v>48</v>
      </c>
    </row>
    <row r="690" spans="1:4" x14ac:dyDescent="0.25">
      <c r="A690" s="443" t="s">
        <v>1747</v>
      </c>
      <c r="B690">
        <v>17.5</v>
      </c>
      <c r="C690">
        <v>54</v>
      </c>
      <c r="D690">
        <v>29.6</v>
      </c>
    </row>
    <row r="691" spans="1:4" x14ac:dyDescent="0.25">
      <c r="A691" s="443" t="s">
        <v>1748</v>
      </c>
      <c r="B691">
        <v>2.5</v>
      </c>
      <c r="C691">
        <v>4</v>
      </c>
      <c r="D691">
        <v>2.1</v>
      </c>
    </row>
    <row r="692" spans="1:4" x14ac:dyDescent="0.25">
      <c r="A692" s="443" t="s">
        <v>1749</v>
      </c>
      <c r="B692">
        <v>36.700000000000003</v>
      </c>
      <c r="C692">
        <v>39</v>
      </c>
      <c r="D692">
        <v>25</v>
      </c>
    </row>
    <row r="693" spans="1:4" x14ac:dyDescent="0.25">
      <c r="A693" s="443" t="s">
        <v>1750</v>
      </c>
      <c r="B693">
        <v>3.3</v>
      </c>
      <c r="C693">
        <v>2.1</v>
      </c>
      <c r="D693">
        <v>2.8</v>
      </c>
    </row>
    <row r="694" spans="1:4" x14ac:dyDescent="0.25">
      <c r="A694" s="443" t="s">
        <v>1751</v>
      </c>
      <c r="B694">
        <v>33.4</v>
      </c>
      <c r="C694">
        <v>29.3</v>
      </c>
      <c r="D694">
        <v>38.4</v>
      </c>
    </row>
    <row r="695" spans="1:4" x14ac:dyDescent="0.25">
      <c r="A695" s="443" t="s">
        <v>1752</v>
      </c>
      <c r="B695">
        <v>3.4</v>
      </c>
      <c r="C695">
        <v>4.5</v>
      </c>
      <c r="D695">
        <v>5.0999999999999996</v>
      </c>
    </row>
    <row r="696" spans="1:4" x14ac:dyDescent="0.25">
      <c r="A696" s="443" t="s">
        <v>1753</v>
      </c>
      <c r="B696">
        <v>88</v>
      </c>
      <c r="C696">
        <v>6.4</v>
      </c>
      <c r="D696">
        <v>4</v>
      </c>
    </row>
    <row r="697" spans="1:4" x14ac:dyDescent="0.25">
      <c r="A697" s="443" t="s">
        <v>1754</v>
      </c>
      <c r="B697">
        <v>2.8</v>
      </c>
      <c r="C697">
        <v>1.4</v>
      </c>
      <c r="D697">
        <v>1.4</v>
      </c>
    </row>
    <row r="698" spans="1:4" x14ac:dyDescent="0.25">
      <c r="A698" s="443" t="s">
        <v>1755</v>
      </c>
      <c r="B698">
        <v>54</v>
      </c>
      <c r="C698">
        <v>36</v>
      </c>
      <c r="D698">
        <v>8.4</v>
      </c>
    </row>
    <row r="699" spans="1:4" x14ac:dyDescent="0.25">
      <c r="A699" s="443" t="s">
        <v>1756</v>
      </c>
      <c r="B699">
        <v>4</v>
      </c>
      <c r="C699">
        <v>3.9</v>
      </c>
      <c r="D699">
        <v>3.8</v>
      </c>
    </row>
    <row r="700" spans="1:4" x14ac:dyDescent="0.25">
      <c r="A700" s="443" t="s">
        <v>215</v>
      </c>
      <c r="B700">
        <v>45</v>
      </c>
      <c r="C700">
        <v>45</v>
      </c>
      <c r="D700">
        <v>45</v>
      </c>
    </row>
    <row r="701" spans="1:4" x14ac:dyDescent="0.25">
      <c r="A701" s="443" t="s">
        <v>1757</v>
      </c>
      <c r="B701">
        <v>31</v>
      </c>
      <c r="C701">
        <v>36</v>
      </c>
      <c r="D701">
        <v>34.6</v>
      </c>
    </row>
    <row r="702" spans="1:4" x14ac:dyDescent="0.25">
      <c r="A702" s="443" t="s">
        <v>1758</v>
      </c>
      <c r="B702">
        <v>3</v>
      </c>
      <c r="C702">
        <v>4.4000000000000004</v>
      </c>
      <c r="D702">
        <v>3.7</v>
      </c>
    </row>
    <row r="703" spans="1:4" x14ac:dyDescent="0.25">
      <c r="A703" s="443" t="s">
        <v>1759</v>
      </c>
      <c r="B703">
        <v>16.5</v>
      </c>
      <c r="C703">
        <v>28.6</v>
      </c>
      <c r="D703">
        <v>55.2</v>
      </c>
    </row>
    <row r="704" spans="1:4" x14ac:dyDescent="0.25">
      <c r="A704" s="443" t="s">
        <v>1760</v>
      </c>
      <c r="B704">
        <v>3.5</v>
      </c>
      <c r="C704">
        <v>3.6</v>
      </c>
      <c r="D704">
        <v>4.9000000000000004</v>
      </c>
    </row>
    <row r="705" spans="1:4" x14ac:dyDescent="0.25">
      <c r="A705" s="443" t="s">
        <v>1761</v>
      </c>
      <c r="B705">
        <v>36.1</v>
      </c>
      <c r="C705">
        <v>37.5</v>
      </c>
      <c r="D705">
        <v>26.1</v>
      </c>
    </row>
    <row r="706" spans="1:4" x14ac:dyDescent="0.25">
      <c r="A706" s="443" t="s">
        <v>1762</v>
      </c>
      <c r="B706">
        <v>3.1</v>
      </c>
      <c r="C706">
        <v>2.9</v>
      </c>
      <c r="D706">
        <v>2.2999999999999998</v>
      </c>
    </row>
    <row r="707" spans="1:4" x14ac:dyDescent="0.25">
      <c r="A707" s="443" t="s">
        <v>1763</v>
      </c>
      <c r="B707">
        <v>17.3</v>
      </c>
      <c r="C707">
        <v>45</v>
      </c>
      <c r="D707">
        <v>37.700000000000003</v>
      </c>
    </row>
    <row r="708" spans="1:4" x14ac:dyDescent="0.25">
      <c r="A708" s="443" t="s">
        <v>1764</v>
      </c>
      <c r="B708">
        <v>3</v>
      </c>
      <c r="C708">
        <v>3.4</v>
      </c>
      <c r="D708">
        <v>2.6</v>
      </c>
    </row>
    <row r="709" spans="1:4" x14ac:dyDescent="0.25">
      <c r="A709" s="443" t="s">
        <v>1765</v>
      </c>
      <c r="B709">
        <v>76</v>
      </c>
      <c r="C709">
        <v>12</v>
      </c>
      <c r="D709">
        <v>12</v>
      </c>
    </row>
    <row r="710" spans="1:4" x14ac:dyDescent="0.25">
      <c r="A710" s="443" t="s">
        <v>1766</v>
      </c>
      <c r="B710">
        <v>1.5</v>
      </c>
      <c r="C710">
        <v>2</v>
      </c>
      <c r="D710">
        <v>1.2</v>
      </c>
    </row>
    <row r="711" spans="1:4" x14ac:dyDescent="0.25">
      <c r="A711" s="443" t="s">
        <v>215</v>
      </c>
      <c r="B711">
        <v>53</v>
      </c>
      <c r="C711">
        <v>53</v>
      </c>
      <c r="D711">
        <v>53</v>
      </c>
    </row>
    <row r="712" spans="1:4" x14ac:dyDescent="0.25">
      <c r="A712" s="443" t="s">
        <v>1767</v>
      </c>
      <c r="B712">
        <v>38</v>
      </c>
      <c r="C712">
        <v>37</v>
      </c>
      <c r="D712">
        <v>25.9</v>
      </c>
    </row>
    <row r="713" spans="1:4" x14ac:dyDescent="0.25">
      <c r="A713" s="443" t="s">
        <v>1768</v>
      </c>
      <c r="B713">
        <v>4</v>
      </c>
      <c r="C713">
        <v>3</v>
      </c>
      <c r="D713">
        <v>2.8</v>
      </c>
    </row>
    <row r="714" spans="1:4" x14ac:dyDescent="0.25">
      <c r="A714" s="443" t="s">
        <v>1769</v>
      </c>
      <c r="B714">
        <v>85</v>
      </c>
      <c r="C714">
        <v>10.4</v>
      </c>
      <c r="D714">
        <v>4.5</v>
      </c>
    </row>
    <row r="715" spans="1:4" x14ac:dyDescent="0.25">
      <c r="A715" s="443" t="s">
        <v>1770</v>
      </c>
      <c r="B715">
        <v>2.2000000000000002</v>
      </c>
      <c r="C715">
        <v>1.6</v>
      </c>
      <c r="D715">
        <v>1.7</v>
      </c>
    </row>
    <row r="716" spans="1:4" x14ac:dyDescent="0.25">
      <c r="A716" s="443" t="s">
        <v>1771</v>
      </c>
      <c r="B716">
        <v>38.799999999999997</v>
      </c>
      <c r="C716">
        <v>38</v>
      </c>
      <c r="D716">
        <v>22</v>
      </c>
    </row>
    <row r="717" spans="1:4" x14ac:dyDescent="0.25">
      <c r="A717" s="443" t="s">
        <v>1772</v>
      </c>
      <c r="B717">
        <v>1.2</v>
      </c>
      <c r="C717">
        <v>3</v>
      </c>
      <c r="D717">
        <v>3</v>
      </c>
    </row>
    <row r="718" spans="1:4" x14ac:dyDescent="0.25">
      <c r="A718" s="443" t="s">
        <v>1773</v>
      </c>
      <c r="B718">
        <v>47</v>
      </c>
      <c r="C718">
        <v>24.2</v>
      </c>
      <c r="D718">
        <v>29.1</v>
      </c>
    </row>
    <row r="719" spans="1:4" x14ac:dyDescent="0.25">
      <c r="A719" s="443" t="s">
        <v>1774</v>
      </c>
      <c r="B719">
        <v>4</v>
      </c>
      <c r="C719">
        <v>3.2</v>
      </c>
      <c r="D719">
        <v>4.0999999999999996</v>
      </c>
    </row>
    <row r="720" spans="1:4" x14ac:dyDescent="0.25">
      <c r="A720" s="443" t="s">
        <v>1775</v>
      </c>
      <c r="B720">
        <v>42</v>
      </c>
      <c r="C720">
        <v>48</v>
      </c>
      <c r="D720">
        <v>10</v>
      </c>
    </row>
    <row r="721" spans="1:4" x14ac:dyDescent="0.25">
      <c r="A721" s="443" t="s">
        <v>1776</v>
      </c>
      <c r="B721">
        <v>4</v>
      </c>
      <c r="C721">
        <v>3.2</v>
      </c>
      <c r="D721">
        <v>2.5</v>
      </c>
    </row>
    <row r="722" spans="1:4" x14ac:dyDescent="0.25">
      <c r="A722" s="443" t="s">
        <v>215</v>
      </c>
      <c r="B722">
        <v>52</v>
      </c>
      <c r="C722">
        <v>52</v>
      </c>
      <c r="D722">
        <v>52</v>
      </c>
    </row>
    <row r="723" spans="1:4" x14ac:dyDescent="0.25">
      <c r="A723" s="443" t="s">
        <v>1777</v>
      </c>
      <c r="B723">
        <v>23.7</v>
      </c>
      <c r="C723">
        <v>62.9</v>
      </c>
      <c r="D723">
        <v>15.5</v>
      </c>
    </row>
    <row r="724" spans="1:4" x14ac:dyDescent="0.25">
      <c r="A724" s="443" t="s">
        <v>1778</v>
      </c>
      <c r="B724">
        <v>4.3</v>
      </c>
      <c r="C724">
        <v>3.6</v>
      </c>
      <c r="D724">
        <v>3</v>
      </c>
    </row>
    <row r="725" spans="1:4" x14ac:dyDescent="0.25">
      <c r="A725" s="443" t="s">
        <v>1779</v>
      </c>
      <c r="B725">
        <v>23.4</v>
      </c>
      <c r="C725">
        <v>47.1</v>
      </c>
      <c r="D725">
        <v>28.8</v>
      </c>
    </row>
    <row r="726" spans="1:4" x14ac:dyDescent="0.25">
      <c r="A726" s="443" t="s">
        <v>1780</v>
      </c>
      <c r="B726">
        <v>3.5</v>
      </c>
      <c r="C726">
        <v>4.8</v>
      </c>
      <c r="D726">
        <v>3.9</v>
      </c>
    </row>
    <row r="727" spans="1:4" x14ac:dyDescent="0.25">
      <c r="A727" s="443" t="s">
        <v>1781</v>
      </c>
      <c r="B727">
        <v>81.5</v>
      </c>
      <c r="C727">
        <v>9.5</v>
      </c>
      <c r="D727">
        <v>9.1999999999999993</v>
      </c>
    </row>
    <row r="728" spans="1:4" x14ac:dyDescent="0.25">
      <c r="A728" s="443" t="s">
        <v>1782</v>
      </c>
      <c r="B728">
        <v>1.6</v>
      </c>
      <c r="C728">
        <v>1.5</v>
      </c>
      <c r="D728">
        <v>1.7</v>
      </c>
    </row>
    <row r="729" spans="1:4" x14ac:dyDescent="0.25">
      <c r="A729" s="443" t="s">
        <v>1783</v>
      </c>
      <c r="B729">
        <v>44</v>
      </c>
      <c r="C729">
        <v>32</v>
      </c>
      <c r="D729">
        <v>25</v>
      </c>
    </row>
    <row r="730" spans="1:4" x14ac:dyDescent="0.25">
      <c r="A730" s="443" t="s">
        <v>1784</v>
      </c>
      <c r="B730">
        <v>3</v>
      </c>
      <c r="C730">
        <v>3</v>
      </c>
      <c r="D730">
        <v>4</v>
      </c>
    </row>
    <row r="731" spans="1:4" x14ac:dyDescent="0.25">
      <c r="A731" s="443" t="s">
        <v>1785</v>
      </c>
      <c r="B731">
        <v>39.299999999999997</v>
      </c>
      <c r="C731">
        <v>37</v>
      </c>
      <c r="D731">
        <v>26</v>
      </c>
    </row>
    <row r="732" spans="1:4" x14ac:dyDescent="0.25">
      <c r="A732" s="443" t="s">
        <v>1786</v>
      </c>
      <c r="B732">
        <v>3.7</v>
      </c>
      <c r="C732">
        <v>3</v>
      </c>
      <c r="D732">
        <v>2</v>
      </c>
    </row>
    <row r="733" spans="1:4" x14ac:dyDescent="0.25">
      <c r="A733" s="443" t="s">
        <v>215</v>
      </c>
      <c r="B733">
        <v>56</v>
      </c>
      <c r="C733">
        <v>56</v>
      </c>
      <c r="D733">
        <v>56</v>
      </c>
    </row>
    <row r="734" spans="1:4" x14ac:dyDescent="0.25">
      <c r="A734" s="443" t="s">
        <v>1787</v>
      </c>
      <c r="B734">
        <v>72.7</v>
      </c>
      <c r="C734">
        <v>12</v>
      </c>
      <c r="D734">
        <v>15</v>
      </c>
    </row>
    <row r="735" spans="1:4" x14ac:dyDescent="0.25">
      <c r="A735" s="443" t="s">
        <v>1788</v>
      </c>
      <c r="B735">
        <v>2.2999999999999998</v>
      </c>
      <c r="C735">
        <v>2.1</v>
      </c>
      <c r="D735">
        <v>1</v>
      </c>
    </row>
    <row r="736" spans="1:4" x14ac:dyDescent="0.25">
      <c r="A736" s="443" t="s">
        <v>1789</v>
      </c>
      <c r="B736">
        <v>30</v>
      </c>
      <c r="C736">
        <v>47</v>
      </c>
      <c r="D736">
        <v>22.1</v>
      </c>
    </row>
    <row r="737" spans="1:4" x14ac:dyDescent="0.25">
      <c r="A737" s="443" t="s">
        <v>1790</v>
      </c>
      <c r="B737">
        <v>5.3</v>
      </c>
      <c r="C737">
        <v>5</v>
      </c>
      <c r="D737">
        <v>4.3</v>
      </c>
    </row>
    <row r="738" spans="1:4" x14ac:dyDescent="0.25">
      <c r="A738" s="443" t="s">
        <v>1791</v>
      </c>
      <c r="B738">
        <v>90</v>
      </c>
      <c r="C738">
        <v>6</v>
      </c>
      <c r="D738">
        <v>4</v>
      </c>
    </row>
    <row r="739" spans="1:4" x14ac:dyDescent="0.25">
      <c r="A739" s="443" t="s">
        <v>1792</v>
      </c>
      <c r="B739">
        <v>2</v>
      </c>
      <c r="C739">
        <v>2</v>
      </c>
      <c r="D739">
        <v>1</v>
      </c>
    </row>
    <row r="740" spans="1:4" x14ac:dyDescent="0.25">
      <c r="A740" s="443" t="s">
        <v>1793</v>
      </c>
      <c r="B740">
        <v>45.5</v>
      </c>
      <c r="C740">
        <v>15</v>
      </c>
      <c r="D740">
        <v>38.6</v>
      </c>
    </row>
    <row r="741" spans="1:4" x14ac:dyDescent="0.25">
      <c r="A741" s="443" t="s">
        <v>1794</v>
      </c>
      <c r="B741">
        <v>3.5</v>
      </c>
      <c r="C741">
        <v>2.8</v>
      </c>
      <c r="D741">
        <v>2.6</v>
      </c>
    </row>
    <row r="742" spans="1:4" x14ac:dyDescent="0.25">
      <c r="A742" s="443" t="s">
        <v>1795</v>
      </c>
      <c r="B742">
        <v>87</v>
      </c>
      <c r="C742">
        <v>7</v>
      </c>
      <c r="D742">
        <v>6</v>
      </c>
    </row>
    <row r="743" spans="1:4" x14ac:dyDescent="0.25">
      <c r="A743" s="443" t="s">
        <v>1796</v>
      </c>
      <c r="B743">
        <v>2</v>
      </c>
      <c r="C743">
        <v>1.7</v>
      </c>
      <c r="D743">
        <v>1.5</v>
      </c>
    </row>
    <row r="744" spans="1:4" x14ac:dyDescent="0.25">
      <c r="A744" s="443" t="s">
        <v>215</v>
      </c>
      <c r="B744">
        <v>52</v>
      </c>
      <c r="C744">
        <v>52</v>
      </c>
      <c r="D744">
        <v>52</v>
      </c>
    </row>
    <row r="745" spans="1:4" x14ac:dyDescent="0.25">
      <c r="A745" s="443" t="s">
        <v>1797</v>
      </c>
      <c r="B745">
        <v>50</v>
      </c>
      <c r="C745">
        <v>29</v>
      </c>
      <c r="D745">
        <v>17.8</v>
      </c>
    </row>
    <row r="746" spans="1:4" x14ac:dyDescent="0.25">
      <c r="A746" s="443" t="s">
        <v>1798</v>
      </c>
      <c r="B746">
        <v>5.2</v>
      </c>
      <c r="C746">
        <v>4</v>
      </c>
      <c r="D746">
        <v>3.2</v>
      </c>
    </row>
    <row r="747" spans="1:4" x14ac:dyDescent="0.25">
      <c r="A747" s="443" t="s">
        <v>1799</v>
      </c>
      <c r="B747">
        <v>48</v>
      </c>
      <c r="C747">
        <v>29</v>
      </c>
      <c r="D747">
        <v>22.8</v>
      </c>
    </row>
    <row r="748" spans="1:4" x14ac:dyDescent="0.25">
      <c r="A748" s="443" t="s">
        <v>1800</v>
      </c>
      <c r="B748">
        <v>4.4000000000000004</v>
      </c>
      <c r="C748">
        <v>2</v>
      </c>
      <c r="D748">
        <v>2.8</v>
      </c>
    </row>
    <row r="749" spans="1:4" x14ac:dyDescent="0.25">
      <c r="A749" s="443" t="s">
        <v>1801</v>
      </c>
      <c r="B749">
        <v>91.5</v>
      </c>
      <c r="C749">
        <v>5.3</v>
      </c>
      <c r="D749">
        <v>3</v>
      </c>
    </row>
    <row r="750" spans="1:4" x14ac:dyDescent="0.25">
      <c r="A750" s="443" t="s">
        <v>1802</v>
      </c>
      <c r="B750">
        <v>2.2999999999999998</v>
      </c>
      <c r="C750">
        <v>1.6</v>
      </c>
      <c r="D750">
        <v>1</v>
      </c>
    </row>
    <row r="751" spans="1:4" x14ac:dyDescent="0.25">
      <c r="A751" s="443" t="s">
        <v>1803</v>
      </c>
      <c r="B751">
        <v>73.900000000000006</v>
      </c>
      <c r="C751">
        <v>11</v>
      </c>
      <c r="D751">
        <v>15</v>
      </c>
    </row>
    <row r="752" spans="1:4" x14ac:dyDescent="0.25">
      <c r="A752" s="443" t="s">
        <v>1804</v>
      </c>
      <c r="B752">
        <v>2</v>
      </c>
      <c r="C752">
        <v>1.5</v>
      </c>
      <c r="D752">
        <v>2</v>
      </c>
    </row>
    <row r="753" spans="1:4" x14ac:dyDescent="0.25">
      <c r="A753" s="443" t="s">
        <v>1805</v>
      </c>
      <c r="B753">
        <v>60.9</v>
      </c>
      <c r="C753">
        <v>28.8</v>
      </c>
      <c r="D753">
        <v>9.8000000000000007</v>
      </c>
    </row>
    <row r="754" spans="1:4" x14ac:dyDescent="0.25">
      <c r="A754" s="443" t="s">
        <v>1806</v>
      </c>
      <c r="B754">
        <v>2.9</v>
      </c>
      <c r="C754">
        <v>1.4</v>
      </c>
      <c r="D754">
        <v>1.8</v>
      </c>
    </row>
    <row r="755" spans="1:4" x14ac:dyDescent="0.25">
      <c r="A755" s="443" t="s">
        <v>215</v>
      </c>
      <c r="B755">
        <v>49</v>
      </c>
      <c r="C755">
        <v>49</v>
      </c>
      <c r="D755">
        <v>49</v>
      </c>
    </row>
    <row r="756" spans="1:4" x14ac:dyDescent="0.25">
      <c r="A756" s="443" t="s">
        <v>1807</v>
      </c>
      <c r="B756">
        <v>72</v>
      </c>
      <c r="C756">
        <v>12.3</v>
      </c>
      <c r="D756">
        <v>16</v>
      </c>
    </row>
    <row r="757" spans="1:4" x14ac:dyDescent="0.25">
      <c r="A757" s="443" t="s">
        <v>1808</v>
      </c>
      <c r="B757">
        <v>2.5</v>
      </c>
      <c r="C757">
        <v>1.6</v>
      </c>
      <c r="D757">
        <v>1.9</v>
      </c>
    </row>
    <row r="758" spans="1:4" x14ac:dyDescent="0.25">
      <c r="A758" s="443" t="s">
        <v>1809</v>
      </c>
      <c r="B758">
        <v>15</v>
      </c>
      <c r="C758">
        <v>56.6</v>
      </c>
      <c r="D758">
        <v>26.6</v>
      </c>
    </row>
    <row r="759" spans="1:4" x14ac:dyDescent="0.25">
      <c r="A759" s="443" t="s">
        <v>1810</v>
      </c>
      <c r="B759">
        <v>4.2</v>
      </c>
      <c r="C759">
        <v>6.4</v>
      </c>
      <c r="D759">
        <v>4.8</v>
      </c>
    </row>
    <row r="760" spans="1:4" x14ac:dyDescent="0.25">
      <c r="A760" s="443" t="s">
        <v>1811</v>
      </c>
      <c r="B760">
        <v>28</v>
      </c>
      <c r="C760">
        <v>58.2</v>
      </c>
      <c r="D760">
        <v>13.2</v>
      </c>
    </row>
    <row r="761" spans="1:4" x14ac:dyDescent="0.25">
      <c r="A761" s="443" t="s">
        <v>1812</v>
      </c>
      <c r="B761">
        <v>3</v>
      </c>
      <c r="C761">
        <v>2.8</v>
      </c>
      <c r="D761">
        <v>2.6</v>
      </c>
    </row>
    <row r="762" spans="1:4" x14ac:dyDescent="0.25">
      <c r="A762" s="443" t="s">
        <v>1813</v>
      </c>
      <c r="B762">
        <v>92</v>
      </c>
      <c r="C762">
        <v>3.8</v>
      </c>
      <c r="D762">
        <v>4</v>
      </c>
    </row>
    <row r="763" spans="1:4" x14ac:dyDescent="0.25">
      <c r="A763" s="443" t="s">
        <v>1814</v>
      </c>
      <c r="B763">
        <v>1.4</v>
      </c>
      <c r="C763">
        <v>1.3</v>
      </c>
      <c r="D763">
        <v>1.6</v>
      </c>
    </row>
    <row r="764" spans="1:4" x14ac:dyDescent="0.25">
      <c r="A764" s="443" t="s">
        <v>1815</v>
      </c>
      <c r="B764">
        <v>46</v>
      </c>
      <c r="C764">
        <v>43.8</v>
      </c>
      <c r="D764">
        <v>11</v>
      </c>
    </row>
    <row r="765" spans="1:4" x14ac:dyDescent="0.25">
      <c r="A765" s="443" t="s">
        <v>1816</v>
      </c>
      <c r="B765">
        <v>3.9</v>
      </c>
      <c r="C765">
        <v>3.3</v>
      </c>
      <c r="D765">
        <v>2.6</v>
      </c>
    </row>
    <row r="766" spans="1:4" x14ac:dyDescent="0.25">
      <c r="A766" s="443" t="s">
        <v>215</v>
      </c>
      <c r="B766">
        <v>51</v>
      </c>
      <c r="C766">
        <v>51</v>
      </c>
      <c r="D766">
        <v>51</v>
      </c>
    </row>
    <row r="767" spans="1:4" x14ac:dyDescent="0.25">
      <c r="A767" s="443" t="s">
        <v>1817</v>
      </c>
      <c r="B767">
        <v>88</v>
      </c>
      <c r="C767">
        <v>7</v>
      </c>
      <c r="D767">
        <v>5.2</v>
      </c>
    </row>
    <row r="768" spans="1:4" x14ac:dyDescent="0.25">
      <c r="A768" s="443" t="s">
        <v>1818</v>
      </c>
      <c r="B768">
        <v>2</v>
      </c>
      <c r="C768">
        <v>2</v>
      </c>
      <c r="D768">
        <v>1.4</v>
      </c>
    </row>
    <row r="769" spans="1:4" x14ac:dyDescent="0.25">
      <c r="A769" s="443" t="s">
        <v>1819</v>
      </c>
      <c r="B769">
        <v>19.600000000000001</v>
      </c>
      <c r="C769">
        <v>60</v>
      </c>
      <c r="D769">
        <v>18.600000000000001</v>
      </c>
    </row>
    <row r="770" spans="1:4" x14ac:dyDescent="0.25">
      <c r="A770" s="443" t="s">
        <v>1820</v>
      </c>
      <c r="B770">
        <v>4.5</v>
      </c>
      <c r="C770">
        <v>5</v>
      </c>
      <c r="D770">
        <v>3.5</v>
      </c>
    </row>
    <row r="771" spans="1:4" x14ac:dyDescent="0.25">
      <c r="A771" s="443" t="s">
        <v>1821</v>
      </c>
      <c r="B771">
        <v>35</v>
      </c>
      <c r="C771">
        <v>39.200000000000003</v>
      </c>
      <c r="D771">
        <v>25.7</v>
      </c>
    </row>
    <row r="772" spans="1:4" x14ac:dyDescent="0.25">
      <c r="A772" s="443" t="s">
        <v>1822</v>
      </c>
      <c r="B772">
        <v>3.8</v>
      </c>
      <c r="C772">
        <v>3.8</v>
      </c>
      <c r="D772">
        <v>3.7</v>
      </c>
    </row>
    <row r="773" spans="1:4" x14ac:dyDescent="0.25">
      <c r="A773" s="443" t="s">
        <v>1823</v>
      </c>
      <c r="B773">
        <v>35</v>
      </c>
      <c r="C773">
        <v>49.5</v>
      </c>
      <c r="D773">
        <v>15.7</v>
      </c>
    </row>
    <row r="774" spans="1:4" x14ac:dyDescent="0.25">
      <c r="A774" s="443" t="s">
        <v>1824</v>
      </c>
      <c r="B774">
        <v>3</v>
      </c>
      <c r="C774">
        <v>2.5</v>
      </c>
      <c r="D774">
        <v>2.7</v>
      </c>
    </row>
    <row r="775" spans="1:4" x14ac:dyDescent="0.25">
      <c r="A775" s="443" t="s">
        <v>1825</v>
      </c>
      <c r="B775">
        <v>72</v>
      </c>
      <c r="C775">
        <v>13</v>
      </c>
      <c r="D775">
        <v>15</v>
      </c>
    </row>
    <row r="776" spans="1:4" x14ac:dyDescent="0.25">
      <c r="A776" s="443" t="s">
        <v>1826</v>
      </c>
      <c r="B776">
        <v>3</v>
      </c>
      <c r="C776">
        <v>2</v>
      </c>
      <c r="D776">
        <v>2</v>
      </c>
    </row>
    <row r="777" spans="1:4" x14ac:dyDescent="0.25">
      <c r="A777" s="443" t="s">
        <v>215</v>
      </c>
      <c r="B777">
        <v>47</v>
      </c>
      <c r="C777">
        <v>47</v>
      </c>
      <c r="D777">
        <v>47</v>
      </c>
    </row>
    <row r="778" spans="1:4" x14ac:dyDescent="0.25">
      <c r="A778" s="443" t="s">
        <v>1827</v>
      </c>
      <c r="B778">
        <v>60</v>
      </c>
      <c r="C778">
        <v>27.5</v>
      </c>
      <c r="D778">
        <v>12.2</v>
      </c>
    </row>
    <row r="779" spans="1:4" x14ac:dyDescent="0.25">
      <c r="A779" s="443" t="s">
        <v>1828</v>
      </c>
      <c r="B779">
        <v>2.9</v>
      </c>
      <c r="C779">
        <v>2.8</v>
      </c>
      <c r="D779">
        <v>1.8</v>
      </c>
    </row>
    <row r="780" spans="1:4" x14ac:dyDescent="0.25">
      <c r="A780" s="443" t="s">
        <v>1829</v>
      </c>
      <c r="B780">
        <v>39</v>
      </c>
      <c r="C780">
        <v>48</v>
      </c>
      <c r="D780">
        <v>12</v>
      </c>
    </row>
    <row r="781" spans="1:4" x14ac:dyDescent="0.25">
      <c r="A781" s="443" t="s">
        <v>1830</v>
      </c>
      <c r="B781">
        <v>3.9</v>
      </c>
      <c r="C781">
        <v>4.5999999999999996</v>
      </c>
      <c r="D781">
        <v>2</v>
      </c>
    </row>
    <row r="782" spans="1:4" x14ac:dyDescent="0.25">
      <c r="A782" s="443" t="s">
        <v>1831</v>
      </c>
      <c r="B782">
        <v>85</v>
      </c>
      <c r="C782">
        <v>8.3000000000000007</v>
      </c>
      <c r="D782">
        <v>6.7</v>
      </c>
    </row>
    <row r="783" spans="1:4" x14ac:dyDescent="0.25">
      <c r="A783" s="443" t="s">
        <v>1832</v>
      </c>
      <c r="B783">
        <v>2</v>
      </c>
      <c r="C783">
        <v>1.7</v>
      </c>
      <c r="D783">
        <v>1.7</v>
      </c>
    </row>
    <row r="784" spans="1:4" x14ac:dyDescent="0.25">
      <c r="A784" s="443" t="s">
        <v>1833</v>
      </c>
      <c r="B784">
        <v>47.8</v>
      </c>
      <c r="C784">
        <v>32</v>
      </c>
      <c r="D784">
        <v>19.5</v>
      </c>
    </row>
    <row r="785" spans="1:4" x14ac:dyDescent="0.25">
      <c r="A785" s="443" t="s">
        <v>1834</v>
      </c>
      <c r="B785">
        <v>2.9</v>
      </c>
      <c r="C785">
        <v>4</v>
      </c>
      <c r="D785">
        <v>4</v>
      </c>
    </row>
    <row r="786" spans="1:4" x14ac:dyDescent="0.25">
      <c r="A786" s="443" t="s">
        <v>1835</v>
      </c>
      <c r="B786">
        <v>42</v>
      </c>
      <c r="C786">
        <v>38</v>
      </c>
      <c r="D786">
        <v>20</v>
      </c>
    </row>
    <row r="787" spans="1:4" x14ac:dyDescent="0.25">
      <c r="A787" s="443" t="s">
        <v>1836</v>
      </c>
      <c r="B787">
        <v>3</v>
      </c>
      <c r="C787">
        <v>4</v>
      </c>
      <c r="D787">
        <v>5</v>
      </c>
    </row>
    <row r="788" spans="1:4" x14ac:dyDescent="0.25">
      <c r="A788" s="443" t="s">
        <v>215</v>
      </c>
      <c r="B788">
        <v>48</v>
      </c>
      <c r="C788">
        <v>48</v>
      </c>
      <c r="D788">
        <v>48</v>
      </c>
    </row>
    <row r="789" spans="1:4" x14ac:dyDescent="0.25">
      <c r="A789" s="443" t="s">
        <v>1837</v>
      </c>
      <c r="B789">
        <v>49</v>
      </c>
      <c r="C789">
        <v>21.1</v>
      </c>
      <c r="D789">
        <v>32.299999999999997</v>
      </c>
    </row>
    <row r="790" spans="1:4" x14ac:dyDescent="0.25">
      <c r="A790" s="443" t="s">
        <v>1838</v>
      </c>
      <c r="B790">
        <v>3.5</v>
      </c>
      <c r="C790">
        <v>5</v>
      </c>
      <c r="D790">
        <v>4.5999999999999996</v>
      </c>
    </row>
    <row r="791" spans="1:4" x14ac:dyDescent="0.25">
      <c r="A791" s="443" t="s">
        <v>1839</v>
      </c>
      <c r="B791">
        <v>54.3</v>
      </c>
      <c r="C791">
        <v>36</v>
      </c>
      <c r="D791">
        <v>8.1999999999999993</v>
      </c>
    </row>
    <row r="792" spans="1:4" x14ac:dyDescent="0.25">
      <c r="A792" s="443" t="s">
        <v>1840</v>
      </c>
      <c r="B792">
        <v>2.7</v>
      </c>
      <c r="C792">
        <v>4</v>
      </c>
      <c r="D792">
        <v>1.8</v>
      </c>
    </row>
    <row r="793" spans="1:4" x14ac:dyDescent="0.25">
      <c r="A793" s="443" t="s">
        <v>1841</v>
      </c>
      <c r="B793">
        <v>86.1</v>
      </c>
      <c r="C793">
        <v>9</v>
      </c>
      <c r="D793">
        <v>5</v>
      </c>
    </row>
    <row r="794" spans="1:4" x14ac:dyDescent="0.25">
      <c r="A794" s="443" t="s">
        <v>1842</v>
      </c>
      <c r="B794">
        <v>2.2000000000000002</v>
      </c>
      <c r="C794">
        <v>1.4</v>
      </c>
      <c r="D794">
        <v>2</v>
      </c>
    </row>
    <row r="795" spans="1:4" x14ac:dyDescent="0.25">
      <c r="A795" s="443" t="s">
        <v>1843</v>
      </c>
      <c r="B795">
        <v>85.5</v>
      </c>
      <c r="C795">
        <v>7.8</v>
      </c>
      <c r="D795">
        <v>7</v>
      </c>
    </row>
    <row r="796" spans="1:4" x14ac:dyDescent="0.25">
      <c r="A796" s="443" t="s">
        <v>1844</v>
      </c>
      <c r="B796">
        <v>2.4</v>
      </c>
      <c r="C796">
        <v>1.5</v>
      </c>
      <c r="D796">
        <v>1</v>
      </c>
    </row>
    <row r="797" spans="1:4" x14ac:dyDescent="0.25">
      <c r="A797" s="443" t="s">
        <v>1845</v>
      </c>
      <c r="B797">
        <v>34</v>
      </c>
      <c r="C797">
        <v>48.3</v>
      </c>
      <c r="D797">
        <v>17.5</v>
      </c>
    </row>
    <row r="798" spans="1:4" x14ac:dyDescent="0.25">
      <c r="A798" s="443" t="s">
        <v>1846</v>
      </c>
      <c r="B798">
        <v>3.2</v>
      </c>
      <c r="C798">
        <v>5.3</v>
      </c>
      <c r="D798">
        <v>2.1</v>
      </c>
    </row>
    <row r="799" spans="1:4" x14ac:dyDescent="0.25">
      <c r="A799" s="443" t="s">
        <v>215</v>
      </c>
      <c r="B799">
        <v>50</v>
      </c>
      <c r="C799">
        <v>50</v>
      </c>
      <c r="D799">
        <v>50</v>
      </c>
    </row>
    <row r="800" spans="1:4" x14ac:dyDescent="0.25">
      <c r="A800" s="443" t="s">
        <v>1847</v>
      </c>
      <c r="B800">
        <v>85.2</v>
      </c>
      <c r="C800">
        <v>7</v>
      </c>
      <c r="D800">
        <v>6.9</v>
      </c>
    </row>
    <row r="801" spans="1:4" x14ac:dyDescent="0.25">
      <c r="A801" s="443" t="s">
        <v>1848</v>
      </c>
      <c r="B801">
        <v>2.2000000000000002</v>
      </c>
      <c r="C801">
        <v>2.2000000000000002</v>
      </c>
      <c r="D801">
        <v>1.7</v>
      </c>
    </row>
    <row r="802" spans="1:4" x14ac:dyDescent="0.25">
      <c r="A802" s="443" t="s">
        <v>1849</v>
      </c>
      <c r="B802">
        <v>17.5</v>
      </c>
      <c r="C802">
        <v>53</v>
      </c>
      <c r="D802">
        <v>29.6</v>
      </c>
    </row>
    <row r="803" spans="1:4" x14ac:dyDescent="0.25">
      <c r="A803" s="443" t="s">
        <v>1850</v>
      </c>
      <c r="B803">
        <v>3.1</v>
      </c>
      <c r="C803">
        <v>4</v>
      </c>
      <c r="D803">
        <v>2.4</v>
      </c>
    </row>
    <row r="804" spans="1:4" x14ac:dyDescent="0.25">
      <c r="A804" s="443" t="s">
        <v>1851</v>
      </c>
      <c r="B804">
        <v>61</v>
      </c>
      <c r="C804">
        <v>25.4</v>
      </c>
      <c r="D804">
        <v>13.9</v>
      </c>
    </row>
    <row r="805" spans="1:4" x14ac:dyDescent="0.25">
      <c r="A805" s="443" t="s">
        <v>1852</v>
      </c>
      <c r="B805">
        <v>3.4</v>
      </c>
      <c r="C805">
        <v>3.2</v>
      </c>
      <c r="D805">
        <v>2.1</v>
      </c>
    </row>
    <row r="806" spans="1:4" x14ac:dyDescent="0.25">
      <c r="A806" s="443" t="s">
        <v>1853</v>
      </c>
      <c r="B806">
        <v>14.8</v>
      </c>
      <c r="C806">
        <v>50.4</v>
      </c>
      <c r="D806">
        <v>34</v>
      </c>
    </row>
    <row r="807" spans="1:4" x14ac:dyDescent="0.25">
      <c r="A807" s="443" t="s">
        <v>1854</v>
      </c>
      <c r="B807">
        <v>3.8</v>
      </c>
      <c r="C807">
        <v>4.4000000000000004</v>
      </c>
      <c r="D807">
        <v>3.4</v>
      </c>
    </row>
    <row r="808" spans="1:4" x14ac:dyDescent="0.25">
      <c r="A808" s="443" t="s">
        <v>1855</v>
      </c>
      <c r="B808">
        <v>72.400000000000006</v>
      </c>
      <c r="C808">
        <v>13</v>
      </c>
      <c r="D808">
        <v>14</v>
      </c>
    </row>
    <row r="809" spans="1:4" x14ac:dyDescent="0.25">
      <c r="A809" s="443" t="s">
        <v>1856</v>
      </c>
      <c r="B809">
        <v>2.4</v>
      </c>
      <c r="C809">
        <v>2.4</v>
      </c>
      <c r="D809">
        <v>1.7</v>
      </c>
    </row>
    <row r="810" spans="1:4" x14ac:dyDescent="0.25">
      <c r="A810" s="443" t="s">
        <v>215</v>
      </c>
      <c r="B810">
        <v>57</v>
      </c>
      <c r="C810">
        <v>57</v>
      </c>
      <c r="D810">
        <v>57</v>
      </c>
    </row>
    <row r="811" spans="1:4" x14ac:dyDescent="0.25">
      <c r="A811" s="443" t="s">
        <v>1857</v>
      </c>
      <c r="B811">
        <v>22</v>
      </c>
      <c r="C811">
        <v>61</v>
      </c>
      <c r="D811">
        <v>18</v>
      </c>
    </row>
    <row r="812" spans="1:4" x14ac:dyDescent="0.25">
      <c r="A812" s="443" t="s">
        <v>1858</v>
      </c>
      <c r="B812">
        <v>4</v>
      </c>
      <c r="C812">
        <v>5</v>
      </c>
      <c r="D812">
        <v>3.1</v>
      </c>
    </row>
    <row r="813" spans="1:4" x14ac:dyDescent="0.25">
      <c r="A813" s="443" t="s">
        <v>1859</v>
      </c>
      <c r="B813">
        <v>85</v>
      </c>
      <c r="C813">
        <v>8</v>
      </c>
      <c r="D813">
        <v>6.8</v>
      </c>
    </row>
    <row r="814" spans="1:4" x14ac:dyDescent="0.25">
      <c r="A814" s="443" t="s">
        <v>1860</v>
      </c>
      <c r="B814">
        <v>2</v>
      </c>
      <c r="C814">
        <v>2</v>
      </c>
      <c r="D814">
        <v>1.9</v>
      </c>
    </row>
    <row r="815" spans="1:4" x14ac:dyDescent="0.25">
      <c r="A815" s="443" t="s">
        <v>1861</v>
      </c>
      <c r="B815">
        <v>6.7</v>
      </c>
      <c r="C815">
        <v>38</v>
      </c>
      <c r="D815">
        <v>53.1</v>
      </c>
    </row>
    <row r="816" spans="1:4" x14ac:dyDescent="0.25">
      <c r="A816" s="443" t="s">
        <v>1862</v>
      </c>
      <c r="B816">
        <v>4.3</v>
      </c>
      <c r="C816">
        <v>6.9</v>
      </c>
      <c r="D816">
        <v>5.6</v>
      </c>
    </row>
    <row r="817" spans="1:4" x14ac:dyDescent="0.25">
      <c r="A817" s="443" t="s">
        <v>1863</v>
      </c>
      <c r="B817">
        <v>90</v>
      </c>
      <c r="C817">
        <v>4</v>
      </c>
      <c r="D817">
        <v>6</v>
      </c>
    </row>
    <row r="818" spans="1:4" x14ac:dyDescent="0.25">
      <c r="A818" s="443" t="s">
        <v>1864</v>
      </c>
      <c r="B818">
        <v>2.5</v>
      </c>
      <c r="C818">
        <v>1.2</v>
      </c>
      <c r="D818">
        <v>2</v>
      </c>
    </row>
    <row r="819" spans="1:4" x14ac:dyDescent="0.25">
      <c r="A819" s="443" t="s">
        <v>1865</v>
      </c>
      <c r="B819">
        <v>45</v>
      </c>
      <c r="C819">
        <v>38</v>
      </c>
      <c r="D819">
        <v>17</v>
      </c>
    </row>
    <row r="820" spans="1:4" x14ac:dyDescent="0.25">
      <c r="A820" s="443" t="s">
        <v>1866</v>
      </c>
      <c r="B820">
        <v>3.2</v>
      </c>
      <c r="C820">
        <v>4</v>
      </c>
      <c r="D820">
        <v>3</v>
      </c>
    </row>
    <row r="821" spans="1:4" x14ac:dyDescent="0.25">
      <c r="A821" s="443" t="s">
        <v>215</v>
      </c>
      <c r="B821">
        <v>39</v>
      </c>
      <c r="C821">
        <v>39</v>
      </c>
      <c r="D821">
        <v>39</v>
      </c>
    </row>
    <row r="822" spans="1:4" x14ac:dyDescent="0.25">
      <c r="A822" s="443" t="s">
        <v>1867</v>
      </c>
      <c r="B822">
        <v>58</v>
      </c>
      <c r="C822">
        <v>32.4</v>
      </c>
      <c r="D822">
        <v>10</v>
      </c>
    </row>
    <row r="823" spans="1:4" x14ac:dyDescent="0.25">
      <c r="A823" s="443" t="s">
        <v>1868</v>
      </c>
      <c r="B823">
        <v>2.5</v>
      </c>
      <c r="C823">
        <v>2.4</v>
      </c>
      <c r="D823">
        <v>2</v>
      </c>
    </row>
    <row r="824" spans="1:4" x14ac:dyDescent="0.25">
      <c r="A824" s="443" t="s">
        <v>1869</v>
      </c>
      <c r="B824">
        <v>39.6</v>
      </c>
      <c r="C824">
        <v>43</v>
      </c>
      <c r="D824">
        <v>18</v>
      </c>
    </row>
    <row r="825" spans="1:4" x14ac:dyDescent="0.25">
      <c r="A825" s="443" t="s">
        <v>1870</v>
      </c>
      <c r="B825">
        <v>4.2</v>
      </c>
      <c r="C825">
        <v>3.2</v>
      </c>
      <c r="D825">
        <v>2.5</v>
      </c>
    </row>
    <row r="826" spans="1:4" x14ac:dyDescent="0.25">
      <c r="A826" s="443" t="s">
        <v>1871</v>
      </c>
      <c r="B826">
        <v>42.5</v>
      </c>
      <c r="C826">
        <v>38.799999999999997</v>
      </c>
      <c r="D826">
        <v>17</v>
      </c>
    </row>
    <row r="827" spans="1:4" x14ac:dyDescent="0.25">
      <c r="A827" s="443" t="s">
        <v>1872</v>
      </c>
      <c r="B827">
        <v>3.2</v>
      </c>
      <c r="C827">
        <v>2.9</v>
      </c>
      <c r="D827">
        <v>3.4</v>
      </c>
    </row>
    <row r="828" spans="1:4" x14ac:dyDescent="0.25">
      <c r="A828" s="443" t="s">
        <v>1873</v>
      </c>
      <c r="B828">
        <v>51.5</v>
      </c>
      <c r="C828">
        <v>30.9</v>
      </c>
      <c r="D828">
        <v>18</v>
      </c>
    </row>
    <row r="829" spans="1:4" x14ac:dyDescent="0.25">
      <c r="A829" s="443" t="s">
        <v>1874</v>
      </c>
      <c r="B829">
        <v>3.5</v>
      </c>
      <c r="C829">
        <v>2.9</v>
      </c>
      <c r="D829">
        <v>2.8</v>
      </c>
    </row>
    <row r="830" spans="1:4" x14ac:dyDescent="0.25">
      <c r="A830" s="443" t="s">
        <v>1875</v>
      </c>
      <c r="B830">
        <v>20.7</v>
      </c>
      <c r="C830">
        <v>42</v>
      </c>
      <c r="D830">
        <v>37</v>
      </c>
    </row>
    <row r="831" spans="1:4" x14ac:dyDescent="0.25">
      <c r="A831" s="443" t="s">
        <v>1876</v>
      </c>
      <c r="B831">
        <v>5.3</v>
      </c>
      <c r="C831">
        <v>4</v>
      </c>
      <c r="D831">
        <v>3</v>
      </c>
    </row>
    <row r="832" spans="1:4" x14ac:dyDescent="0.25">
      <c r="A832" s="443" t="s">
        <v>215</v>
      </c>
      <c r="B832">
        <v>51</v>
      </c>
      <c r="C832">
        <v>51</v>
      </c>
      <c r="D832">
        <v>51</v>
      </c>
    </row>
    <row r="833" spans="1:4" x14ac:dyDescent="0.25">
      <c r="A833" s="443" t="s">
        <v>1877</v>
      </c>
      <c r="B833">
        <v>38</v>
      </c>
      <c r="C833">
        <v>48</v>
      </c>
      <c r="D833">
        <v>13</v>
      </c>
    </row>
    <row r="834" spans="1:4" x14ac:dyDescent="0.25">
      <c r="A834" s="443" t="s">
        <v>1878</v>
      </c>
      <c r="B834">
        <v>4</v>
      </c>
      <c r="C834">
        <v>4</v>
      </c>
      <c r="D834">
        <v>4</v>
      </c>
    </row>
    <row r="835" spans="1:4" x14ac:dyDescent="0.25">
      <c r="A835" s="443" t="s">
        <v>1879</v>
      </c>
      <c r="B835">
        <v>45.3</v>
      </c>
      <c r="C835">
        <v>37.6</v>
      </c>
      <c r="D835">
        <v>16.8</v>
      </c>
    </row>
    <row r="836" spans="1:4" x14ac:dyDescent="0.25">
      <c r="A836" s="443" t="s">
        <v>1880</v>
      </c>
      <c r="B836">
        <v>3.4</v>
      </c>
      <c r="C836">
        <v>2.6</v>
      </c>
      <c r="D836">
        <v>2.8</v>
      </c>
    </row>
    <row r="837" spans="1:4" x14ac:dyDescent="0.25">
      <c r="A837" s="443" t="s">
        <v>1881</v>
      </c>
      <c r="B837">
        <v>79.5</v>
      </c>
      <c r="C837">
        <v>15.6</v>
      </c>
      <c r="D837">
        <v>5.4</v>
      </c>
    </row>
    <row r="838" spans="1:4" x14ac:dyDescent="0.25">
      <c r="A838" s="443" t="s">
        <v>1882</v>
      </c>
      <c r="B838">
        <v>3.2</v>
      </c>
      <c r="C838">
        <v>3.2</v>
      </c>
      <c r="D838">
        <v>1.7</v>
      </c>
    </row>
    <row r="839" spans="1:4" x14ac:dyDescent="0.25">
      <c r="A839" s="443" t="s">
        <v>1883</v>
      </c>
      <c r="B839">
        <v>35</v>
      </c>
      <c r="C839">
        <v>47.7</v>
      </c>
      <c r="D839">
        <v>17</v>
      </c>
    </row>
    <row r="840" spans="1:4" x14ac:dyDescent="0.25">
      <c r="A840" s="443" t="s">
        <v>1884</v>
      </c>
      <c r="B840">
        <v>3.8</v>
      </c>
      <c r="C840">
        <v>3.3</v>
      </c>
      <c r="D840">
        <v>3</v>
      </c>
    </row>
    <row r="841" spans="1:4" x14ac:dyDescent="0.25">
      <c r="A841" s="443" t="s">
        <v>1885</v>
      </c>
      <c r="B841">
        <v>15</v>
      </c>
      <c r="C841">
        <v>48</v>
      </c>
      <c r="D841">
        <v>35</v>
      </c>
    </row>
    <row r="842" spans="1:4" x14ac:dyDescent="0.25">
      <c r="A842" s="443" t="s">
        <v>1886</v>
      </c>
      <c r="B842">
        <v>5</v>
      </c>
      <c r="C842">
        <v>5.2</v>
      </c>
      <c r="D842">
        <v>4.5</v>
      </c>
    </row>
    <row r="843" spans="1:4" x14ac:dyDescent="0.25">
      <c r="A843" s="443" t="s">
        <v>215</v>
      </c>
    </row>
    <row r="844" spans="1:4" x14ac:dyDescent="0.25">
      <c r="A844" s="443" t="s">
        <v>1887</v>
      </c>
      <c r="B844">
        <v>16.3</v>
      </c>
      <c r="C844">
        <v>67</v>
      </c>
      <c r="D844">
        <v>16</v>
      </c>
    </row>
    <row r="845" spans="1:4" x14ac:dyDescent="0.25">
      <c r="A845" s="443" t="s">
        <v>1888</v>
      </c>
      <c r="B845">
        <v>3.7</v>
      </c>
      <c r="C845">
        <v>5</v>
      </c>
      <c r="D845">
        <v>3.5</v>
      </c>
    </row>
    <row r="846" spans="1:4" x14ac:dyDescent="0.25">
      <c r="A846" s="443" t="s">
        <v>1889</v>
      </c>
      <c r="B846">
        <v>51</v>
      </c>
      <c r="C846">
        <v>36</v>
      </c>
      <c r="D846">
        <v>12.2</v>
      </c>
    </row>
    <row r="847" spans="1:4" x14ac:dyDescent="0.25">
      <c r="A847" s="443" t="s">
        <v>1890</v>
      </c>
      <c r="B847">
        <v>4</v>
      </c>
      <c r="C847">
        <v>4</v>
      </c>
      <c r="D847">
        <v>3.8</v>
      </c>
    </row>
    <row r="848" spans="1:4" x14ac:dyDescent="0.25">
      <c r="A848" s="443" t="s">
        <v>1891</v>
      </c>
      <c r="B848">
        <v>43.1</v>
      </c>
      <c r="C848">
        <v>34</v>
      </c>
      <c r="D848">
        <v>22.8</v>
      </c>
    </row>
    <row r="849" spans="1:4" x14ac:dyDescent="0.25">
      <c r="A849" s="443" t="s">
        <v>1892</v>
      </c>
      <c r="B849">
        <v>2.9</v>
      </c>
      <c r="C849">
        <v>2.5</v>
      </c>
      <c r="D849">
        <v>3.2</v>
      </c>
    </row>
    <row r="850" spans="1:4" x14ac:dyDescent="0.25">
      <c r="A850" s="443" t="s">
        <v>1893</v>
      </c>
      <c r="B850">
        <v>45</v>
      </c>
      <c r="C850">
        <v>37.5</v>
      </c>
      <c r="D850">
        <v>17</v>
      </c>
    </row>
    <row r="851" spans="1:4" x14ac:dyDescent="0.25">
      <c r="A851" s="443" t="s">
        <v>1894</v>
      </c>
      <c r="B851">
        <v>2.2999999999999998</v>
      </c>
      <c r="C851">
        <v>2.4</v>
      </c>
      <c r="D851">
        <v>3</v>
      </c>
    </row>
    <row r="852" spans="1:4" x14ac:dyDescent="0.25">
      <c r="A852" s="443" t="s">
        <v>1895</v>
      </c>
      <c r="B852">
        <v>22</v>
      </c>
      <c r="C852">
        <v>62</v>
      </c>
      <c r="D852">
        <v>15.9</v>
      </c>
    </row>
    <row r="853" spans="1:4" x14ac:dyDescent="0.25">
      <c r="A853" s="443" t="s">
        <v>1896</v>
      </c>
      <c r="B853">
        <v>5</v>
      </c>
      <c r="C853">
        <v>5</v>
      </c>
      <c r="D853">
        <v>2.2000000000000002</v>
      </c>
    </row>
    <row r="854" spans="1:4" x14ac:dyDescent="0.25">
      <c r="A854" s="443" t="s">
        <v>215</v>
      </c>
    </row>
    <row r="855" spans="1:4" x14ac:dyDescent="0.25">
      <c r="A855" s="443" t="s">
        <v>1897</v>
      </c>
      <c r="B855">
        <v>44.1</v>
      </c>
      <c r="C855">
        <v>38</v>
      </c>
      <c r="D855">
        <v>17.600000000000001</v>
      </c>
    </row>
    <row r="856" spans="1:4" x14ac:dyDescent="0.25">
      <c r="A856" s="443" t="s">
        <v>1898</v>
      </c>
      <c r="B856">
        <v>4</v>
      </c>
      <c r="C856">
        <v>3</v>
      </c>
      <c r="D856">
        <v>3.1</v>
      </c>
    </row>
    <row r="857" spans="1:4" x14ac:dyDescent="0.25">
      <c r="A857" s="443" t="s">
        <v>1899</v>
      </c>
      <c r="B857">
        <v>23</v>
      </c>
      <c r="C857">
        <v>49.9</v>
      </c>
      <c r="D857">
        <v>26.6</v>
      </c>
    </row>
    <row r="858" spans="1:4" x14ac:dyDescent="0.25">
      <c r="A858" s="443" t="s">
        <v>1900</v>
      </c>
      <c r="B858">
        <v>5</v>
      </c>
      <c r="C858">
        <v>5.5</v>
      </c>
      <c r="D858">
        <v>4</v>
      </c>
    </row>
    <row r="859" spans="1:4" x14ac:dyDescent="0.25">
      <c r="A859" s="443" t="s">
        <v>1901</v>
      </c>
      <c r="B859">
        <v>69.599999999999994</v>
      </c>
      <c r="C859">
        <v>15</v>
      </c>
      <c r="D859">
        <v>16.8</v>
      </c>
    </row>
    <row r="860" spans="1:4" x14ac:dyDescent="0.25">
      <c r="A860" s="443" t="s">
        <v>1902</v>
      </c>
      <c r="B860">
        <v>2.4</v>
      </c>
      <c r="C860">
        <v>2</v>
      </c>
      <c r="D860">
        <v>1.8</v>
      </c>
    </row>
    <row r="861" spans="1:4" x14ac:dyDescent="0.25">
      <c r="A861" s="443" t="s">
        <v>1903</v>
      </c>
      <c r="B861">
        <v>36</v>
      </c>
      <c r="C861">
        <v>38</v>
      </c>
      <c r="D861">
        <v>26.5</v>
      </c>
    </row>
    <row r="862" spans="1:4" x14ac:dyDescent="0.25">
      <c r="A862" s="443" t="s">
        <v>1904</v>
      </c>
      <c r="B862">
        <v>6</v>
      </c>
      <c r="C862">
        <v>5</v>
      </c>
      <c r="D862">
        <v>3.8</v>
      </c>
    </row>
    <row r="863" spans="1:4" x14ac:dyDescent="0.25">
      <c r="A863" s="443" t="s">
        <v>1905</v>
      </c>
      <c r="B863">
        <v>18</v>
      </c>
      <c r="C863">
        <v>59.2</v>
      </c>
      <c r="D863">
        <v>23</v>
      </c>
    </row>
    <row r="864" spans="1:4" x14ac:dyDescent="0.25">
      <c r="A864" s="443" t="s">
        <v>1906</v>
      </c>
      <c r="B864">
        <v>4.8</v>
      </c>
      <c r="C864">
        <v>5.2</v>
      </c>
      <c r="D864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Results_data_all</vt:lpstr>
      <vt:lpstr>NPToddPdf</vt:lpstr>
      <vt:lpstr>NPToddPdf (2)</vt:lpstr>
      <vt:lpstr>Results_data_all (2)</vt:lpstr>
      <vt:lpstr>Results_data_all_two</vt:lpstr>
      <vt:lpstr>Results_data_all_two (2)</vt:lpstr>
      <vt:lpstr>ALP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Felipe Montes</cp:lastModifiedBy>
  <dcterms:created xsi:type="dcterms:W3CDTF">2018-04-18T22:16:07Z</dcterms:created>
  <dcterms:modified xsi:type="dcterms:W3CDTF">2018-04-23T17:34:18Z</dcterms:modified>
</cp:coreProperties>
</file>