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Riesgo\"/>
    </mc:Choice>
  </mc:AlternateContent>
  <xr:revisionPtr revIDLastSave="0" documentId="13_ncr:1_{417688E4-025B-4565-B76B-5A71C3F1F20D}" xr6:coauthVersionLast="45" xr6:coauthVersionMax="45" xr10:uidLastSave="{00000000-0000-0000-0000-000000000000}"/>
  <bookViews>
    <workbookView xWindow="-120" yWindow="-120" windowWidth="20730" windowHeight="11160" xr2:uid="{2058A0AA-C6CA-447A-BC60-74ABE6E81683}"/>
  </bookViews>
  <sheets>
    <sheet name="Beta_1" sheetId="1" r:id="rId1"/>
    <sheet name="Beta_2" sheetId="2" r:id="rId2"/>
    <sheet name="Beta_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I6" i="1"/>
  <c r="F149" i="1"/>
  <c r="D149" i="1"/>
  <c r="I5" i="3" l="1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I10" i="1"/>
  <c r="I8" i="1"/>
  <c r="I5" i="1"/>
  <c r="I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5" i="1"/>
</calcChain>
</file>

<file path=xl/sharedStrings.xml><?xml version="1.0" encoding="utf-8"?>
<sst xmlns="http://schemas.openxmlformats.org/spreadsheetml/2006/main" count="34" uniqueCount="15">
  <si>
    <t>Date</t>
  </si>
  <si>
    <t>Precio de Cierre</t>
  </si>
  <si>
    <t>Precios Históricos</t>
  </si>
  <si>
    <t>Retorno</t>
  </si>
  <si>
    <t>Mercado</t>
  </si>
  <si>
    <t>Empresa</t>
  </si>
  <si>
    <t>Covarianza</t>
  </si>
  <si>
    <t>Varianza</t>
  </si>
  <si>
    <t>Empresa Mercado</t>
  </si>
  <si>
    <t>beta1</t>
  </si>
  <si>
    <t>beta 2</t>
  </si>
  <si>
    <t>Peniente</t>
  </si>
  <si>
    <t xml:space="preserve">Beta </t>
  </si>
  <si>
    <t>Cierre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</si>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</sst>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68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Beta_1!$J$9</c:f>
              <c:strCache>
                <c:ptCount val="1"/>
                <c:pt idx="0">
                  <c:v>Peniente</c:v>
                </c:pt>
              </c:strCache>
            </c:strRef>
          </c:xVal>
          <c:yVal>
            <c:numRef>
              <c:f>Beta_1!$F$5:$F$148</c:f>
              <c:numCache>
                <c:formatCode>General</c:formatCode>
                <c:ptCount val="144"/>
                <c:pt idx="0">
                  <c:v>-1.4011046317122355E-2</c:v>
                </c:pt>
                <c:pt idx="1">
                  <c:v>-2.756654961058469E-2</c:v>
                </c:pt>
                <c:pt idx="2">
                  <c:v>-1.313323621874174E-2</c:v>
                </c:pt>
                <c:pt idx="3">
                  <c:v>1.5659561847229941E-3</c:v>
                </c:pt>
                <c:pt idx="4">
                  <c:v>-4.054976300715829E-3</c:v>
                </c:pt>
                <c:pt idx="5">
                  <c:v>-4.8946745653336232E-2</c:v>
                </c:pt>
                <c:pt idx="6">
                  <c:v>-7.0325506945820515E-2</c:v>
                </c:pt>
                <c:pt idx="7">
                  <c:v>-1.0371154022044249E-2</c:v>
                </c:pt>
                <c:pt idx="8">
                  <c:v>2.0328530443479709E-2</c:v>
                </c:pt>
                <c:pt idx="9">
                  <c:v>-5.813835959731728E-3</c:v>
                </c:pt>
                <c:pt idx="10">
                  <c:v>-1.3653752389666263E-2</c:v>
                </c:pt>
                <c:pt idx="11">
                  <c:v>3.8376798129886591E-3</c:v>
                </c:pt>
                <c:pt idx="12">
                  <c:v>6.9003206062372424E-3</c:v>
                </c:pt>
                <c:pt idx="13">
                  <c:v>-7.1252644643512442E-3</c:v>
                </c:pt>
                <c:pt idx="14">
                  <c:v>8.0110619787223669E-3</c:v>
                </c:pt>
                <c:pt idx="15">
                  <c:v>2.6367999627421534E-2</c:v>
                </c:pt>
                <c:pt idx="16">
                  <c:v>-1.0381503926587099E-2</c:v>
                </c:pt>
                <c:pt idx="17">
                  <c:v>4.3630910477400864E-2</c:v>
                </c:pt>
                <c:pt idx="18">
                  <c:v>-3.3946234121462915E-2</c:v>
                </c:pt>
                <c:pt idx="19">
                  <c:v>1.7559021722201251E-2</c:v>
                </c:pt>
                <c:pt idx="20">
                  <c:v>2.3081208672399711E-3</c:v>
                </c:pt>
                <c:pt idx="21">
                  <c:v>1.8812461591439789E-2</c:v>
                </c:pt>
                <c:pt idx="22">
                  <c:v>-1.3341024901802334E-2</c:v>
                </c:pt>
                <c:pt idx="23">
                  <c:v>9.6631937841684667E-3</c:v>
                </c:pt>
                <c:pt idx="24">
                  <c:v>-1.2434904191900076E-2</c:v>
                </c:pt>
                <c:pt idx="25">
                  <c:v>-1.1717593941390381E-2</c:v>
                </c:pt>
                <c:pt idx="26">
                  <c:v>-1.6582321970842084E-2</c:v>
                </c:pt>
                <c:pt idx="27">
                  <c:v>2.0654029336981017E-2</c:v>
                </c:pt>
                <c:pt idx="28">
                  <c:v>-3.1666648479518056E-2</c:v>
                </c:pt>
                <c:pt idx="29">
                  <c:v>-2.3861268412178283E-2</c:v>
                </c:pt>
                <c:pt idx="30">
                  <c:v>1.3743941609664745E-2</c:v>
                </c:pt>
                <c:pt idx="31">
                  <c:v>-1.8878160770941732E-2</c:v>
                </c:pt>
                <c:pt idx="32">
                  <c:v>-2.9827324491544904E-2</c:v>
                </c:pt>
                <c:pt idx="33">
                  <c:v>-4.2105299085967052E-2</c:v>
                </c:pt>
                <c:pt idx="34">
                  <c:v>4.9723823142963086E-2</c:v>
                </c:pt>
                <c:pt idx="35">
                  <c:v>-6.8610669300239069E-2</c:v>
                </c:pt>
                <c:pt idx="36">
                  <c:v>-2.2004553309181718E-3</c:v>
                </c:pt>
                <c:pt idx="37">
                  <c:v>3.1886302883186168E-3</c:v>
                </c:pt>
                <c:pt idx="38">
                  <c:v>-2.6908805857835949E-3</c:v>
                </c:pt>
                <c:pt idx="39">
                  <c:v>2.0724268195507323E-2</c:v>
                </c:pt>
                <c:pt idx="40">
                  <c:v>1.3923871935057175E-2</c:v>
                </c:pt>
                <c:pt idx="41">
                  <c:v>1.5163279344072134E-2</c:v>
                </c:pt>
                <c:pt idx="42">
                  <c:v>-2.1624394398448765E-2</c:v>
                </c:pt>
                <c:pt idx="43">
                  <c:v>-8.9707859166230364E-3</c:v>
                </c:pt>
                <c:pt idx="44">
                  <c:v>-3.949255415997488E-2</c:v>
                </c:pt>
                <c:pt idx="45">
                  <c:v>4.4761014845033475E-2</c:v>
                </c:pt>
                <c:pt idx="46">
                  <c:v>1.0010167382398016E-2</c:v>
                </c:pt>
                <c:pt idx="47">
                  <c:v>3.6774420378304917E-2</c:v>
                </c:pt>
                <c:pt idx="48">
                  <c:v>-8.335502287303509E-3</c:v>
                </c:pt>
                <c:pt idx="49">
                  <c:v>3.2822199383119477E-2</c:v>
                </c:pt>
                <c:pt idx="50">
                  <c:v>-3.8292428982072524E-2</c:v>
                </c:pt>
                <c:pt idx="51">
                  <c:v>-2.3743323644316083E-2</c:v>
                </c:pt>
                <c:pt idx="52">
                  <c:v>2.3526271345435168E-2</c:v>
                </c:pt>
                <c:pt idx="53">
                  <c:v>-2.7896428501596904E-2</c:v>
                </c:pt>
                <c:pt idx="54">
                  <c:v>-3.7493884521733634E-2</c:v>
                </c:pt>
                <c:pt idx="55">
                  <c:v>-3.3208622074918481E-2</c:v>
                </c:pt>
                <c:pt idx="56">
                  <c:v>-1.72373917409675E-2</c:v>
                </c:pt>
                <c:pt idx="57">
                  <c:v>-3.3111147953258757E-2</c:v>
                </c:pt>
                <c:pt idx="58">
                  <c:v>1.9714486766611028E-2</c:v>
                </c:pt>
                <c:pt idx="59">
                  <c:v>-6.7522499155598936E-3</c:v>
                </c:pt>
                <c:pt idx="60">
                  <c:v>-1.3324443923514506E-2</c:v>
                </c:pt>
                <c:pt idx="61">
                  <c:v>-8.8751097832284742E-4</c:v>
                </c:pt>
                <c:pt idx="62">
                  <c:v>1.1218330406092658E-2</c:v>
                </c:pt>
                <c:pt idx="63">
                  <c:v>1.573056089091196E-3</c:v>
                </c:pt>
                <c:pt idx="64">
                  <c:v>6.7456127626575046E-4</c:v>
                </c:pt>
                <c:pt idx="65">
                  <c:v>-3.7862391960918007E-2</c:v>
                </c:pt>
                <c:pt idx="66">
                  <c:v>1.6941728223000219E-2</c:v>
                </c:pt>
                <c:pt idx="67">
                  <c:v>-1.5807717113350606E-2</c:v>
                </c:pt>
                <c:pt idx="68">
                  <c:v>9.8403800777953077E-3</c:v>
                </c:pt>
                <c:pt idx="69">
                  <c:v>-9.9588618695506392E-3</c:v>
                </c:pt>
                <c:pt idx="70">
                  <c:v>-1.7443116493409572E-2</c:v>
                </c:pt>
                <c:pt idx="71">
                  <c:v>3.8895005621837342E-2</c:v>
                </c:pt>
                <c:pt idx="72">
                  <c:v>7.763752866499174E-2</c:v>
                </c:pt>
                <c:pt idx="73">
                  <c:v>1.4006308365450026E-2</c:v>
                </c:pt>
                <c:pt idx="74">
                  <c:v>6.1522770047344411E-2</c:v>
                </c:pt>
                <c:pt idx="75">
                  <c:v>3.5022463977269824E-2</c:v>
                </c:pt>
                <c:pt idx="76">
                  <c:v>-9.7214738382240817E-3</c:v>
                </c:pt>
                <c:pt idx="77">
                  <c:v>1.5474953455439922E-2</c:v>
                </c:pt>
                <c:pt idx="78">
                  <c:v>1.9309156761387225E-2</c:v>
                </c:pt>
                <c:pt idx="79">
                  <c:v>-1.9205150618200051E-2</c:v>
                </c:pt>
                <c:pt idx="80">
                  <c:v>-2.3697925724755708E-2</c:v>
                </c:pt>
                <c:pt idx="81">
                  <c:v>-1.4120675748327427E-2</c:v>
                </c:pt>
                <c:pt idx="82">
                  <c:v>-5.712896915320631E-2</c:v>
                </c:pt>
                <c:pt idx="83">
                  <c:v>8.5449414263414347E-3</c:v>
                </c:pt>
                <c:pt idx="84">
                  <c:v>2.9404336462363512E-2</c:v>
                </c:pt>
                <c:pt idx="85">
                  <c:v>6.3227634803921795E-3</c:v>
                </c:pt>
                <c:pt idx="86">
                  <c:v>1.4887096142555789E-2</c:v>
                </c:pt>
                <c:pt idx="87">
                  <c:v>5.7546123241078995E-2</c:v>
                </c:pt>
                <c:pt idx="88">
                  <c:v>-1.2067594187868402E-2</c:v>
                </c:pt>
                <c:pt idx="89">
                  <c:v>0</c:v>
                </c:pt>
                <c:pt idx="90">
                  <c:v>3.6985543364736584E-2</c:v>
                </c:pt>
                <c:pt idx="91">
                  <c:v>-2.3091599209378755E-2</c:v>
                </c:pt>
                <c:pt idx="92">
                  <c:v>-1.7876137011737625E-2</c:v>
                </c:pt>
                <c:pt idx="93">
                  <c:v>-2.8008355870402957E-2</c:v>
                </c:pt>
                <c:pt idx="94">
                  <c:v>-2.552439121040706E-2</c:v>
                </c:pt>
                <c:pt idx="95">
                  <c:v>-1.0255112791639154E-2</c:v>
                </c:pt>
                <c:pt idx="96">
                  <c:v>-1.0885655967024399E-2</c:v>
                </c:pt>
                <c:pt idx="97">
                  <c:v>9.9949279836037963E-3</c:v>
                </c:pt>
                <c:pt idx="98">
                  <c:v>-2.1994061890142524E-2</c:v>
                </c:pt>
                <c:pt idx="99">
                  <c:v>3.0990183532694449E-2</c:v>
                </c:pt>
                <c:pt idx="100">
                  <c:v>-4.7944967331912225E-2</c:v>
                </c:pt>
                <c:pt idx="101">
                  <c:v>2.1494267067847073E-2</c:v>
                </c:pt>
                <c:pt idx="102">
                  <c:v>3.1951492789846769E-2</c:v>
                </c:pt>
                <c:pt idx="103">
                  <c:v>5.5761816250665674E-3</c:v>
                </c:pt>
                <c:pt idx="104">
                  <c:v>-9.9895107784040427E-3</c:v>
                </c:pt>
                <c:pt idx="105">
                  <c:v>-4.0847175995965657E-2</c:v>
                </c:pt>
                <c:pt idx="106">
                  <c:v>3.3081558559040269E-2</c:v>
                </c:pt>
                <c:pt idx="107">
                  <c:v>-3.1160479416280085E-3</c:v>
                </c:pt>
                <c:pt idx="108">
                  <c:v>1.582690582959656E-2</c:v>
                </c:pt>
                <c:pt idx="109">
                  <c:v>4.5504746028943277E-2</c:v>
                </c:pt>
                <c:pt idx="110">
                  <c:v>3.334277571957811E-2</c:v>
                </c:pt>
                <c:pt idx="111">
                  <c:v>-1.2105855855855885E-2</c:v>
                </c:pt>
                <c:pt idx="112">
                  <c:v>1.3988039223181481E-2</c:v>
                </c:pt>
                <c:pt idx="113">
                  <c:v>3.7004145559625501E-2</c:v>
                </c:pt>
                <c:pt idx="114">
                  <c:v>3.5878502426295533E-2</c:v>
                </c:pt>
                <c:pt idx="115">
                  <c:v>-2.6567134328358333E-2</c:v>
                </c:pt>
                <c:pt idx="116">
                  <c:v>-3.0390709996836796E-2</c:v>
                </c:pt>
                <c:pt idx="117">
                  <c:v>-1.2575106454695173E-2</c:v>
                </c:pt>
                <c:pt idx="118">
                  <c:v>3.4289090494289631E-2</c:v>
                </c:pt>
                <c:pt idx="119">
                  <c:v>3.0459943316482274E-2</c:v>
                </c:pt>
                <c:pt idx="120">
                  <c:v>1.8300247003706804E-2</c:v>
                </c:pt>
                <c:pt idx="121">
                  <c:v>4.0486140128117576E-3</c:v>
                </c:pt>
                <c:pt idx="122">
                  <c:v>5.3823500289579718E-2</c:v>
                </c:pt>
                <c:pt idx="123">
                  <c:v>-1.1356294613887097E-2</c:v>
                </c:pt>
                <c:pt idx="124">
                  <c:v>-1.6592214422463281E-2</c:v>
                </c:pt>
                <c:pt idx="125">
                  <c:v>1.129396579541786E-2</c:v>
                </c:pt>
                <c:pt idx="126">
                  <c:v>1.2745098039215641E-2</c:v>
                </c:pt>
                <c:pt idx="127">
                  <c:v>-3.0725372188786793E-2</c:v>
                </c:pt>
                <c:pt idx="128">
                  <c:v>4.1570473162998001E-2</c:v>
                </c:pt>
                <c:pt idx="129">
                  <c:v>1.9508879919273525E-2</c:v>
                </c:pt>
                <c:pt idx="130">
                  <c:v>-5.8581380620645884E-2</c:v>
                </c:pt>
                <c:pt idx="131">
                  <c:v>-2.7709359605911255E-2</c:v>
                </c:pt>
                <c:pt idx="132">
                  <c:v>2.106259104252084E-2</c:v>
                </c:pt>
                <c:pt idx="133">
                  <c:v>-2.0628109605911216E-2</c:v>
                </c:pt>
                <c:pt idx="134">
                  <c:v>5.9360730593607247E-2</c:v>
                </c:pt>
                <c:pt idx="135">
                  <c:v>-4.336970494133241E-2</c:v>
                </c:pt>
                <c:pt idx="136">
                  <c:v>1.3598924301109427E-2</c:v>
                </c:pt>
                <c:pt idx="137">
                  <c:v>1.3299182823265587E-2</c:v>
                </c:pt>
                <c:pt idx="138">
                  <c:v>1.512687052700068E-2</c:v>
                </c:pt>
                <c:pt idx="139">
                  <c:v>1.1184210526315796E-2</c:v>
                </c:pt>
                <c:pt idx="140">
                  <c:v>-7.8328657908899313E-3</c:v>
                </c:pt>
                <c:pt idx="141">
                  <c:v>-1.9544624770533314E-3</c:v>
                </c:pt>
                <c:pt idx="142">
                  <c:v>1.0200790069127663E-2</c:v>
                </c:pt>
                <c:pt idx="143">
                  <c:v>3.1918436946742457E-2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8-4AD4-9A18-65A655E7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19008"/>
        <c:axId val="426820976"/>
      </c:scatterChart>
      <c:valAx>
        <c:axId val="4268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820976"/>
        <c:crosses val="autoZero"/>
        <c:crossBetween val="midCat"/>
      </c:valAx>
      <c:valAx>
        <c:axId val="4268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8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Beta_1!$F$1</c:f>
              <c:strCache>
                <c:ptCount val="1"/>
                <c:pt idx="0">
                  <c:v>Retorno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86886361427044E-2"/>
                  <c:y val="-0.29438429977751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Beta_1!$D$2:$D$161</c:f>
              <c:numCache>
                <c:formatCode>General</c:formatCode>
                <c:ptCount val="160"/>
                <c:pt idx="3">
                  <c:v>-2.3756552086618976E-3</c:v>
                </c:pt>
                <c:pt idx="4">
                  <c:v>1.4620440572192805E-2</c:v>
                </c:pt>
                <c:pt idx="5">
                  <c:v>-7.9315328223464876E-3</c:v>
                </c:pt>
                <c:pt idx="6">
                  <c:v>3.0481044181478456E-3</c:v>
                </c:pt>
                <c:pt idx="7">
                  <c:v>1.1417200265975147E-2</c:v>
                </c:pt>
                <c:pt idx="8">
                  <c:v>-8.404681118358015E-3</c:v>
                </c:pt>
                <c:pt idx="9">
                  <c:v>-1.4893889241590741E-2</c:v>
                </c:pt>
                <c:pt idx="10">
                  <c:v>-6.2893971777956414E-3</c:v>
                </c:pt>
                <c:pt idx="11">
                  <c:v>3.5091962624538287E-3</c:v>
                </c:pt>
                <c:pt idx="12">
                  <c:v>3.8501098264716038E-3</c:v>
                </c:pt>
                <c:pt idx="13">
                  <c:v>-1.4111186694554689E-2</c:v>
                </c:pt>
                <c:pt idx="14">
                  <c:v>-9.5323214798271882E-3</c:v>
                </c:pt>
                <c:pt idx="15">
                  <c:v>3.0019483503624933E-3</c:v>
                </c:pt>
                <c:pt idx="16">
                  <c:v>-5.6711754539495729E-4</c:v>
                </c:pt>
                <c:pt idx="17">
                  <c:v>-2.1121875472676077E-3</c:v>
                </c:pt>
                <c:pt idx="18">
                  <c:v>6.1442915316423097E-3</c:v>
                </c:pt>
                <c:pt idx="19">
                  <c:v>-7.2985100059785868E-4</c:v>
                </c:pt>
                <c:pt idx="20">
                  <c:v>-1.3861872719450274E-2</c:v>
                </c:pt>
                <c:pt idx="21">
                  <c:v>-5.3669581849792314E-3</c:v>
                </c:pt>
                <c:pt idx="22">
                  <c:v>1.7796245401058286E-4</c:v>
                </c:pt>
                <c:pt idx="23">
                  <c:v>-1.9096909561997499E-3</c:v>
                </c:pt>
                <c:pt idx="24">
                  <c:v>1.4545413551239506E-2</c:v>
                </c:pt>
                <c:pt idx="25">
                  <c:v>6.5016258916206215E-3</c:v>
                </c:pt>
                <c:pt idx="26">
                  <c:v>-7.1631770323997701E-3</c:v>
                </c:pt>
                <c:pt idx="27">
                  <c:v>-1.352688188697293E-2</c:v>
                </c:pt>
                <c:pt idx="28">
                  <c:v>6.1428183688796434E-3</c:v>
                </c:pt>
                <c:pt idx="29">
                  <c:v>-1.5518591613720267E-2</c:v>
                </c:pt>
                <c:pt idx="30">
                  <c:v>-7.9529019153523617E-4</c:v>
                </c:pt>
                <c:pt idx="31">
                  <c:v>-6.803368820668565E-3</c:v>
                </c:pt>
                <c:pt idx="32">
                  <c:v>-1.1756018280501324E-2</c:v>
                </c:pt>
                <c:pt idx="33">
                  <c:v>-1.5039516042051337E-3</c:v>
                </c:pt>
                <c:pt idx="34">
                  <c:v>-8.558540598158193E-3</c:v>
                </c:pt>
                <c:pt idx="35">
                  <c:v>-2.270417635171329E-3</c:v>
                </c:pt>
                <c:pt idx="36">
                  <c:v>-2.6160890046463825E-3</c:v>
                </c:pt>
                <c:pt idx="37">
                  <c:v>2.1453893408496238E-3</c:v>
                </c:pt>
                <c:pt idx="38">
                  <c:v>1.3377865594730309E-3</c:v>
                </c:pt>
                <c:pt idx="39">
                  <c:v>-9.0568873227370172E-3</c:v>
                </c:pt>
                <c:pt idx="40">
                  <c:v>-1.5063109596032964E-2</c:v>
                </c:pt>
                <c:pt idx="41">
                  <c:v>-3.4999166509522839E-3</c:v>
                </c:pt>
                <c:pt idx="42">
                  <c:v>-9.0851213142852938E-3</c:v>
                </c:pt>
                <c:pt idx="43">
                  <c:v>-2.8062149235852374E-3</c:v>
                </c:pt>
                <c:pt idx="44">
                  <c:v>3.6392669875555672E-3</c:v>
                </c:pt>
                <c:pt idx="45">
                  <c:v>-2.5350344488757059E-2</c:v>
                </c:pt>
                <c:pt idx="46">
                  <c:v>-1.5465318190340027E-2</c:v>
                </c:pt>
                <c:pt idx="47">
                  <c:v>-8.5613844004170936E-3</c:v>
                </c:pt>
                <c:pt idx="48">
                  <c:v>-2.1779636896825272E-2</c:v>
                </c:pt>
                <c:pt idx="49">
                  <c:v>4.0092334064943724E-2</c:v>
                </c:pt>
                <c:pt idx="50">
                  <c:v>5.4429131466462888E-2</c:v>
                </c:pt>
                <c:pt idx="51">
                  <c:v>-4.1237500346197442E-2</c:v>
                </c:pt>
                <c:pt idx="52">
                  <c:v>-5.4890538823704205E-3</c:v>
                </c:pt>
                <c:pt idx="53">
                  <c:v>2.0826771574547154E-2</c:v>
                </c:pt>
                <c:pt idx="54">
                  <c:v>-3.4206951798780305E-2</c:v>
                </c:pt>
                <c:pt idx="55">
                  <c:v>1.2558114932147424E-2</c:v>
                </c:pt>
                <c:pt idx="56">
                  <c:v>6.3266441303167165E-2</c:v>
                </c:pt>
                <c:pt idx="57">
                  <c:v>-1.9921504909057974E-2</c:v>
                </c:pt>
                <c:pt idx="58">
                  <c:v>1.3976028291861509E-2</c:v>
                </c:pt>
                <c:pt idx="59">
                  <c:v>-1.9512132305803398E-2</c:v>
                </c:pt>
                <c:pt idx="60">
                  <c:v>-5.18319060221617E-3</c:v>
                </c:pt>
                <c:pt idx="61">
                  <c:v>8.6138112363354224E-5</c:v>
                </c:pt>
                <c:pt idx="62">
                  <c:v>2.4367130193749809E-3</c:v>
                </c:pt>
                <c:pt idx="63">
                  <c:v>-2.3572818941684504E-2</c:v>
                </c:pt>
                <c:pt idx="64">
                  <c:v>5.4368460239768712E-3</c:v>
                </c:pt>
                <c:pt idx="65">
                  <c:v>-3.0720665117346391E-3</c:v>
                </c:pt>
                <c:pt idx="66">
                  <c:v>-4.8599214630877796E-3</c:v>
                </c:pt>
                <c:pt idx="67">
                  <c:v>-1.598036420498139E-2</c:v>
                </c:pt>
                <c:pt idx="68">
                  <c:v>-2.2660434007804042E-4</c:v>
                </c:pt>
                <c:pt idx="69">
                  <c:v>8.9949580571240251E-3</c:v>
                </c:pt>
                <c:pt idx="70">
                  <c:v>1.3430756088612439E-2</c:v>
                </c:pt>
                <c:pt idx="71">
                  <c:v>-1.5019077323413454E-2</c:v>
                </c:pt>
                <c:pt idx="72">
                  <c:v>-1.4810924219795574E-2</c:v>
                </c:pt>
                <c:pt idx="73">
                  <c:v>-1.855997635556994E-4</c:v>
                </c:pt>
                <c:pt idx="74">
                  <c:v>-6.0273410824887019E-3</c:v>
                </c:pt>
                <c:pt idx="75">
                  <c:v>-7.5800620547304964E-3</c:v>
                </c:pt>
                <c:pt idx="76">
                  <c:v>2.4953654166317563E-3</c:v>
                </c:pt>
                <c:pt idx="77">
                  <c:v>-5.9119600480326273E-3</c:v>
                </c:pt>
                <c:pt idx="78">
                  <c:v>-8.5435502624872095E-3</c:v>
                </c:pt>
                <c:pt idx="79">
                  <c:v>-9.2469046620604622E-3</c:v>
                </c:pt>
                <c:pt idx="80">
                  <c:v>1.039116082105207E-2</c:v>
                </c:pt>
                <c:pt idx="81">
                  <c:v>-1.1463090358371453E-2</c:v>
                </c:pt>
                <c:pt idx="82">
                  <c:v>-8.4275507676117023E-3</c:v>
                </c:pt>
                <c:pt idx="83">
                  <c:v>5.3843684952152859E-3</c:v>
                </c:pt>
                <c:pt idx="84">
                  <c:v>9.8455110534505508E-3</c:v>
                </c:pt>
                <c:pt idx="85">
                  <c:v>4.2802539095704528E-2</c:v>
                </c:pt>
                <c:pt idx="86">
                  <c:v>-2.3489800243803316E-4</c:v>
                </c:pt>
                <c:pt idx="87">
                  <c:v>4.103151944034833E-2</c:v>
                </c:pt>
                <c:pt idx="88">
                  <c:v>-2.3638890294486847E-2</c:v>
                </c:pt>
                <c:pt idx="89">
                  <c:v>-2.0837735495961018E-2</c:v>
                </c:pt>
                <c:pt idx="90">
                  <c:v>1.6350721848715777E-2</c:v>
                </c:pt>
                <c:pt idx="91">
                  <c:v>3.9395097804300505E-2</c:v>
                </c:pt>
                <c:pt idx="92">
                  <c:v>-4.6232611254431344E-2</c:v>
                </c:pt>
                <c:pt idx="93">
                  <c:v>4.8266608016165335E-2</c:v>
                </c:pt>
                <c:pt idx="94">
                  <c:v>1.2742601828645617E-2</c:v>
                </c:pt>
                <c:pt idx="95">
                  <c:v>7.5862082215713E-2</c:v>
                </c:pt>
                <c:pt idx="96">
                  <c:v>-2.7806557917588237E-2</c:v>
                </c:pt>
                <c:pt idx="97">
                  <c:v>-1.8246858960546009E-2</c:v>
                </c:pt>
                <c:pt idx="98">
                  <c:v>-2.4774124607034209E-2</c:v>
                </c:pt>
                <c:pt idx="99">
                  <c:v>-2.7876464343632334E-2</c:v>
                </c:pt>
                <c:pt idx="100">
                  <c:v>2.2328280887102814E-3</c:v>
                </c:pt>
                <c:pt idx="101">
                  <c:v>-1.5433052119297241E-2</c:v>
                </c:pt>
                <c:pt idx="102">
                  <c:v>-4.9849109204380682E-4</c:v>
                </c:pt>
                <c:pt idx="103">
                  <c:v>-2.4398404888656966E-2</c:v>
                </c:pt>
                <c:pt idx="104">
                  <c:v>-6.1123671886634812E-3</c:v>
                </c:pt>
                <c:pt idx="105">
                  <c:v>-3.9305412623727998E-3</c:v>
                </c:pt>
                <c:pt idx="106">
                  <c:v>2.2099279820511075E-2</c:v>
                </c:pt>
                <c:pt idx="107">
                  <c:v>-2.8134800800252324E-2</c:v>
                </c:pt>
                <c:pt idx="108">
                  <c:v>7.773035874170553E-3</c:v>
                </c:pt>
                <c:pt idx="109">
                  <c:v>-1.1886093058438241E-2</c:v>
                </c:pt>
                <c:pt idx="110">
                  <c:v>-2.0167760739533303E-2</c:v>
                </c:pt>
                <c:pt idx="111">
                  <c:v>-5.0457013094202807E-3</c:v>
                </c:pt>
                <c:pt idx="112">
                  <c:v>8.1922836467862581E-4</c:v>
                </c:pt>
                <c:pt idx="113">
                  <c:v>-1.1854176152407137E-2</c:v>
                </c:pt>
                <c:pt idx="114">
                  <c:v>-1.9554359016145106E-3</c:v>
                </c:pt>
                <c:pt idx="115">
                  <c:v>2.2294715480281058E-2</c:v>
                </c:pt>
                <c:pt idx="116">
                  <c:v>7.6480655136355047E-3</c:v>
                </c:pt>
                <c:pt idx="117">
                  <c:v>1.1843332873769041E-2</c:v>
                </c:pt>
                <c:pt idx="118">
                  <c:v>2.6888948065649787E-2</c:v>
                </c:pt>
                <c:pt idx="119">
                  <c:v>-4.2208727573357807E-2</c:v>
                </c:pt>
                <c:pt idx="120">
                  <c:v>-4.7246229951342089E-3</c:v>
                </c:pt>
                <c:pt idx="121">
                  <c:v>-2.1515282986075412E-2</c:v>
                </c:pt>
                <c:pt idx="122">
                  <c:v>2.9573965824629678E-3</c:v>
                </c:pt>
                <c:pt idx="123">
                  <c:v>-1.6268639896081294E-2</c:v>
                </c:pt>
                <c:pt idx="124">
                  <c:v>-7.7511249514652381E-3</c:v>
                </c:pt>
                <c:pt idx="125">
                  <c:v>1.2483970578683445E-2</c:v>
                </c:pt>
                <c:pt idx="126">
                  <c:v>-1.627636382992903E-2</c:v>
                </c:pt>
                <c:pt idx="127">
                  <c:v>3.1994698737149774E-2</c:v>
                </c:pt>
                <c:pt idx="128">
                  <c:v>4.591214242865238E-3</c:v>
                </c:pt>
                <c:pt idx="129">
                  <c:v>1.0374970819023943E-2</c:v>
                </c:pt>
                <c:pt idx="130">
                  <c:v>1.4600708591422151E-2</c:v>
                </c:pt>
                <c:pt idx="131">
                  <c:v>-2.7114621439373932E-2</c:v>
                </c:pt>
                <c:pt idx="132">
                  <c:v>-1.754115059341288E-2</c:v>
                </c:pt>
                <c:pt idx="133">
                  <c:v>-9.5364861293028014E-3</c:v>
                </c:pt>
                <c:pt idx="134">
                  <c:v>5.1201424605140655E-3</c:v>
                </c:pt>
                <c:pt idx="135">
                  <c:v>1.0223556903521613E-2</c:v>
                </c:pt>
                <c:pt idx="136">
                  <c:v>3.3130067197841839E-3</c:v>
                </c:pt>
                <c:pt idx="137">
                  <c:v>-6.1475926016988369E-3</c:v>
                </c:pt>
                <c:pt idx="138">
                  <c:v>-5.3345158600868192E-3</c:v>
                </c:pt>
                <c:pt idx="139">
                  <c:v>-1.2026301437763176E-2</c:v>
                </c:pt>
                <c:pt idx="140">
                  <c:v>-1.4464025443470585E-2</c:v>
                </c:pt>
                <c:pt idx="141">
                  <c:v>-8.4608756773351113E-3</c:v>
                </c:pt>
                <c:pt idx="142">
                  <c:v>-8.774309987052642E-3</c:v>
                </c:pt>
                <c:pt idx="143">
                  <c:v>3.269766443797506E-3</c:v>
                </c:pt>
                <c:pt idx="144">
                  <c:v>-9.7708171320468606E-3</c:v>
                </c:pt>
                <c:pt idx="145">
                  <c:v>-1.5670925544291059E-3</c:v>
                </c:pt>
                <c:pt idx="146">
                  <c:v>-7.2235977802460605E-3</c:v>
                </c:pt>
                <c:pt idx="147">
                  <c:v>-1.8389142829342039E-3</c:v>
                </c:pt>
              </c:numCache>
            </c:numRef>
          </c:xVal>
          <c:yVal>
            <c:numRef>
              <c:f>Beta_1!$F$2:$F$161</c:f>
              <c:numCache>
                <c:formatCode>General</c:formatCode>
                <c:ptCount val="160"/>
                <c:pt idx="3">
                  <c:v>-1.4011046317122355E-2</c:v>
                </c:pt>
                <c:pt idx="4">
                  <c:v>-2.756654961058469E-2</c:v>
                </c:pt>
                <c:pt idx="5">
                  <c:v>-1.313323621874174E-2</c:v>
                </c:pt>
                <c:pt idx="6">
                  <c:v>1.5659561847229941E-3</c:v>
                </c:pt>
                <c:pt idx="7">
                  <c:v>-4.054976300715829E-3</c:v>
                </c:pt>
                <c:pt idx="8">
                  <c:v>-4.8946745653336232E-2</c:v>
                </c:pt>
                <c:pt idx="9">
                  <c:v>-7.0325506945820515E-2</c:v>
                </c:pt>
                <c:pt idx="10">
                  <c:v>-1.0371154022044249E-2</c:v>
                </c:pt>
                <c:pt idx="11">
                  <c:v>2.0328530443479709E-2</c:v>
                </c:pt>
                <c:pt idx="12">
                  <c:v>-5.813835959731728E-3</c:v>
                </c:pt>
                <c:pt idx="13">
                  <c:v>-1.3653752389666263E-2</c:v>
                </c:pt>
                <c:pt idx="14">
                  <c:v>3.8376798129886591E-3</c:v>
                </c:pt>
                <c:pt idx="15">
                  <c:v>6.9003206062372424E-3</c:v>
                </c:pt>
                <c:pt idx="16">
                  <c:v>-7.1252644643512442E-3</c:v>
                </c:pt>
                <c:pt idx="17">
                  <c:v>8.0110619787223669E-3</c:v>
                </c:pt>
                <c:pt idx="18">
                  <c:v>2.6367999627421534E-2</c:v>
                </c:pt>
                <c:pt idx="19">
                  <c:v>-1.0381503926587099E-2</c:v>
                </c:pt>
                <c:pt idx="20">
                  <c:v>4.3630910477400864E-2</c:v>
                </c:pt>
                <c:pt idx="21">
                  <c:v>-3.3946234121462915E-2</c:v>
                </c:pt>
                <c:pt idx="22">
                  <c:v>1.7559021722201251E-2</c:v>
                </c:pt>
                <c:pt idx="23">
                  <c:v>2.3081208672399711E-3</c:v>
                </c:pt>
                <c:pt idx="24">
                  <c:v>1.8812461591439789E-2</c:v>
                </c:pt>
                <c:pt idx="25">
                  <c:v>-1.3341024901802334E-2</c:v>
                </c:pt>
                <c:pt idx="26">
                  <c:v>9.6631937841684667E-3</c:v>
                </c:pt>
                <c:pt idx="27">
                  <c:v>-1.2434904191900076E-2</c:v>
                </c:pt>
                <c:pt idx="28">
                  <c:v>-1.1717593941390381E-2</c:v>
                </c:pt>
                <c:pt idx="29">
                  <c:v>-1.6582321970842084E-2</c:v>
                </c:pt>
                <c:pt idx="30">
                  <c:v>2.0654029336981017E-2</c:v>
                </c:pt>
                <c:pt idx="31">
                  <c:v>-3.1666648479518056E-2</c:v>
                </c:pt>
                <c:pt idx="32">
                  <c:v>-2.3861268412178283E-2</c:v>
                </c:pt>
                <c:pt idx="33">
                  <c:v>1.3743941609664745E-2</c:v>
                </c:pt>
                <c:pt idx="34">
                  <c:v>-1.8878160770941732E-2</c:v>
                </c:pt>
                <c:pt idx="35">
                  <c:v>-2.9827324491544904E-2</c:v>
                </c:pt>
                <c:pt idx="36">
                  <c:v>-4.2105299085967052E-2</c:v>
                </c:pt>
                <c:pt idx="37">
                  <c:v>4.9723823142963086E-2</c:v>
                </c:pt>
                <c:pt idx="38">
                  <c:v>-6.8610669300239069E-2</c:v>
                </c:pt>
                <c:pt idx="39">
                  <c:v>-2.2004553309181718E-3</c:v>
                </c:pt>
                <c:pt idx="40">
                  <c:v>3.1886302883186168E-3</c:v>
                </c:pt>
                <c:pt idx="41">
                  <c:v>-2.6908805857835949E-3</c:v>
                </c:pt>
                <c:pt idx="42">
                  <c:v>2.0724268195507323E-2</c:v>
                </c:pt>
                <c:pt idx="43">
                  <c:v>1.3923871935057175E-2</c:v>
                </c:pt>
                <c:pt idx="44">
                  <c:v>1.5163279344072134E-2</c:v>
                </c:pt>
                <c:pt idx="45">
                  <c:v>-2.1624394398448765E-2</c:v>
                </c:pt>
                <c:pt idx="46">
                  <c:v>-8.9707859166230364E-3</c:v>
                </c:pt>
                <c:pt idx="47">
                  <c:v>-3.949255415997488E-2</c:v>
                </c:pt>
                <c:pt idx="48">
                  <c:v>4.4761014845033475E-2</c:v>
                </c:pt>
                <c:pt idx="49">
                  <c:v>1.0010167382398016E-2</c:v>
                </c:pt>
                <c:pt idx="50">
                  <c:v>3.6774420378304917E-2</c:v>
                </c:pt>
                <c:pt idx="51">
                  <c:v>-8.335502287303509E-3</c:v>
                </c:pt>
                <c:pt idx="52">
                  <c:v>3.2822199383119477E-2</c:v>
                </c:pt>
                <c:pt idx="53">
                  <c:v>-3.8292428982072524E-2</c:v>
                </c:pt>
                <c:pt idx="54">
                  <c:v>-2.3743323644316083E-2</c:v>
                </c:pt>
                <c:pt idx="55">
                  <c:v>2.3526271345435168E-2</c:v>
                </c:pt>
                <c:pt idx="56">
                  <c:v>-2.7896428501596904E-2</c:v>
                </c:pt>
                <c:pt idx="57">
                  <c:v>-3.7493884521733634E-2</c:v>
                </c:pt>
                <c:pt idx="58">
                  <c:v>-3.3208622074918481E-2</c:v>
                </c:pt>
                <c:pt idx="59">
                  <c:v>-1.72373917409675E-2</c:v>
                </c:pt>
                <c:pt idx="60">
                  <c:v>-3.3111147953258757E-2</c:v>
                </c:pt>
                <c:pt idx="61">
                  <c:v>1.9714486766611028E-2</c:v>
                </c:pt>
                <c:pt idx="62">
                  <c:v>-6.7522499155598936E-3</c:v>
                </c:pt>
                <c:pt idx="63">
                  <c:v>-1.3324443923514506E-2</c:v>
                </c:pt>
                <c:pt idx="64">
                  <c:v>-8.8751097832284742E-4</c:v>
                </c:pt>
                <c:pt idx="65">
                  <c:v>1.1218330406092658E-2</c:v>
                </c:pt>
                <c:pt idx="66">
                  <c:v>1.573056089091196E-3</c:v>
                </c:pt>
                <c:pt idx="67">
                  <c:v>6.7456127626575046E-4</c:v>
                </c:pt>
                <c:pt idx="68">
                  <c:v>-3.7862391960918007E-2</c:v>
                </c:pt>
                <c:pt idx="69">
                  <c:v>1.6941728223000219E-2</c:v>
                </c:pt>
                <c:pt idx="70">
                  <c:v>-1.5807717113350606E-2</c:v>
                </c:pt>
                <c:pt idx="71">
                  <c:v>9.8403800777953077E-3</c:v>
                </c:pt>
                <c:pt idx="72">
                  <c:v>-9.9588618695506392E-3</c:v>
                </c:pt>
                <c:pt idx="73">
                  <c:v>-1.7443116493409572E-2</c:v>
                </c:pt>
                <c:pt idx="74">
                  <c:v>3.8895005621837342E-2</c:v>
                </c:pt>
                <c:pt idx="75">
                  <c:v>7.763752866499174E-2</c:v>
                </c:pt>
                <c:pt idx="76">
                  <c:v>1.4006308365450026E-2</c:v>
                </c:pt>
                <c:pt idx="77">
                  <c:v>6.1522770047344411E-2</c:v>
                </c:pt>
                <c:pt idx="78">
                  <c:v>3.5022463977269824E-2</c:v>
                </c:pt>
                <c:pt idx="79">
                  <c:v>-9.7214738382240817E-3</c:v>
                </c:pt>
                <c:pt idx="80">
                  <c:v>1.5474953455439922E-2</c:v>
                </c:pt>
                <c:pt idx="81">
                  <c:v>1.9309156761387225E-2</c:v>
                </c:pt>
                <c:pt idx="82">
                  <c:v>-1.9205150618200051E-2</c:v>
                </c:pt>
                <c:pt idx="83">
                  <c:v>-2.3697925724755708E-2</c:v>
                </c:pt>
                <c:pt idx="84">
                  <c:v>-1.4120675748327427E-2</c:v>
                </c:pt>
                <c:pt idx="85">
                  <c:v>-5.712896915320631E-2</c:v>
                </c:pt>
                <c:pt idx="86">
                  <c:v>8.5449414263414347E-3</c:v>
                </c:pt>
                <c:pt idx="87">
                  <c:v>2.9404336462363512E-2</c:v>
                </c:pt>
                <c:pt idx="88">
                  <c:v>6.3227634803921795E-3</c:v>
                </c:pt>
                <c:pt idx="89">
                  <c:v>1.4887096142555789E-2</c:v>
                </c:pt>
                <c:pt idx="90">
                  <c:v>5.7546123241078995E-2</c:v>
                </c:pt>
                <c:pt idx="91">
                  <c:v>-1.2067594187868402E-2</c:v>
                </c:pt>
                <c:pt idx="92">
                  <c:v>0</c:v>
                </c:pt>
                <c:pt idx="93">
                  <c:v>3.6985543364736584E-2</c:v>
                </c:pt>
                <c:pt idx="94">
                  <c:v>-2.3091599209378755E-2</c:v>
                </c:pt>
                <c:pt idx="95">
                  <c:v>-1.7876137011737625E-2</c:v>
                </c:pt>
                <c:pt idx="96">
                  <c:v>-2.8008355870402957E-2</c:v>
                </c:pt>
                <c:pt idx="97">
                  <c:v>-2.552439121040706E-2</c:v>
                </c:pt>
                <c:pt idx="98">
                  <c:v>-1.0255112791639154E-2</c:v>
                </c:pt>
                <c:pt idx="99">
                  <c:v>-1.0885655967024399E-2</c:v>
                </c:pt>
                <c:pt idx="100">
                  <c:v>9.9949279836037963E-3</c:v>
                </c:pt>
                <c:pt idx="101">
                  <c:v>-2.1994061890142524E-2</c:v>
                </c:pt>
                <c:pt idx="102">
                  <c:v>3.0990183532694449E-2</c:v>
                </c:pt>
                <c:pt idx="103">
                  <c:v>-4.7944967331912225E-2</c:v>
                </c:pt>
                <c:pt idx="104">
                  <c:v>2.1494267067847073E-2</c:v>
                </c:pt>
                <c:pt idx="105">
                  <c:v>3.1951492789846769E-2</c:v>
                </c:pt>
                <c:pt idx="106">
                  <c:v>5.5761816250665674E-3</c:v>
                </c:pt>
                <c:pt idx="107">
                  <c:v>-9.9895107784040427E-3</c:v>
                </c:pt>
                <c:pt idx="108">
                  <c:v>-4.0847175995965657E-2</c:v>
                </c:pt>
                <c:pt idx="109">
                  <c:v>3.3081558559040269E-2</c:v>
                </c:pt>
                <c:pt idx="110">
                  <c:v>-3.1160479416280085E-3</c:v>
                </c:pt>
                <c:pt idx="111">
                  <c:v>1.582690582959656E-2</c:v>
                </c:pt>
                <c:pt idx="112">
                  <c:v>4.5504746028943277E-2</c:v>
                </c:pt>
                <c:pt idx="113">
                  <c:v>3.334277571957811E-2</c:v>
                </c:pt>
                <c:pt idx="114">
                  <c:v>-1.2105855855855885E-2</c:v>
                </c:pt>
                <c:pt idx="115">
                  <c:v>1.3988039223181481E-2</c:v>
                </c:pt>
                <c:pt idx="116">
                  <c:v>3.7004145559625501E-2</c:v>
                </c:pt>
                <c:pt idx="117">
                  <c:v>3.5878502426295533E-2</c:v>
                </c:pt>
                <c:pt idx="118">
                  <c:v>-2.6567134328358333E-2</c:v>
                </c:pt>
                <c:pt idx="119">
                  <c:v>-3.0390709996836796E-2</c:v>
                </c:pt>
                <c:pt idx="120">
                  <c:v>-1.2575106454695173E-2</c:v>
                </c:pt>
                <c:pt idx="121">
                  <c:v>3.4289090494289631E-2</c:v>
                </c:pt>
                <c:pt idx="122">
                  <c:v>3.0459943316482274E-2</c:v>
                </c:pt>
                <c:pt idx="123">
                  <c:v>1.8300247003706804E-2</c:v>
                </c:pt>
                <c:pt idx="124">
                  <c:v>4.0486140128117576E-3</c:v>
                </c:pt>
                <c:pt idx="125">
                  <c:v>5.3823500289579718E-2</c:v>
                </c:pt>
                <c:pt idx="126">
                  <c:v>-1.1356294613887097E-2</c:v>
                </c:pt>
                <c:pt idx="127">
                  <c:v>-1.6592214422463281E-2</c:v>
                </c:pt>
                <c:pt idx="128">
                  <c:v>1.129396579541786E-2</c:v>
                </c:pt>
                <c:pt idx="129">
                  <c:v>1.2745098039215641E-2</c:v>
                </c:pt>
                <c:pt idx="130">
                  <c:v>-3.0725372188786793E-2</c:v>
                </c:pt>
                <c:pt idx="131">
                  <c:v>4.1570473162998001E-2</c:v>
                </c:pt>
                <c:pt idx="132">
                  <c:v>1.9508879919273525E-2</c:v>
                </c:pt>
                <c:pt idx="133">
                  <c:v>-5.8581380620645884E-2</c:v>
                </c:pt>
                <c:pt idx="134">
                  <c:v>-2.7709359605911255E-2</c:v>
                </c:pt>
                <c:pt idx="135">
                  <c:v>2.106259104252084E-2</c:v>
                </c:pt>
                <c:pt idx="136">
                  <c:v>-2.0628109605911216E-2</c:v>
                </c:pt>
                <c:pt idx="137">
                  <c:v>5.9360730593607247E-2</c:v>
                </c:pt>
                <c:pt idx="138">
                  <c:v>-4.336970494133241E-2</c:v>
                </c:pt>
                <c:pt idx="139">
                  <c:v>1.3598924301109427E-2</c:v>
                </c:pt>
                <c:pt idx="140">
                  <c:v>1.3299182823265587E-2</c:v>
                </c:pt>
                <c:pt idx="141">
                  <c:v>1.512687052700068E-2</c:v>
                </c:pt>
                <c:pt idx="142">
                  <c:v>1.1184210526315796E-2</c:v>
                </c:pt>
                <c:pt idx="143">
                  <c:v>-7.8328657908899313E-3</c:v>
                </c:pt>
                <c:pt idx="144">
                  <c:v>-1.9544624770533314E-3</c:v>
                </c:pt>
                <c:pt idx="145">
                  <c:v>1.0200790069127663E-2</c:v>
                </c:pt>
                <c:pt idx="146">
                  <c:v>3.1918436946742457E-2</c:v>
                </c:pt>
                <c:pt idx="147" formatCode="0.000000%">
                  <c:v>2.4580203708906195E-4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C95-86A1-17788EC0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96584"/>
        <c:axId val="287099664"/>
      </c:scatterChart>
      <c:valAx>
        <c:axId val="3055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099664"/>
        <c:crosses val="autoZero"/>
        <c:crossBetween val="midCat"/>
      </c:valAx>
      <c:valAx>
        <c:axId val="287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559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Beta_2!$F$1:$F$3</c:f>
              <c:strCache>
                <c:ptCount val="3"/>
                <c:pt idx="0">
                  <c:v>Empresa</c:v>
                </c:pt>
                <c:pt idx="1">
                  <c:v>Adj Close</c:v>
                </c:pt>
                <c:pt idx="2">
                  <c:v>28.88563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420166229221346E-2"/>
                  <c:y val="-0.3805960192475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0704943132108486E-2"/>
                  <c:y val="-0.28337379702537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Beta_2!$D$4:$D$147</c:f>
              <c:numCache>
                <c:formatCode>General</c:formatCode>
                <c:ptCount val="144"/>
                <c:pt idx="0">
                  <c:v>-2.3756552086618976E-3</c:v>
                </c:pt>
                <c:pt idx="1">
                  <c:v>1.4620440572192805E-2</c:v>
                </c:pt>
                <c:pt idx="2">
                  <c:v>-7.9315328223464876E-3</c:v>
                </c:pt>
                <c:pt idx="3">
                  <c:v>3.0481044181478456E-3</c:v>
                </c:pt>
                <c:pt idx="4">
                  <c:v>1.1417200265975147E-2</c:v>
                </c:pt>
                <c:pt idx="5">
                  <c:v>-8.404681118358015E-3</c:v>
                </c:pt>
                <c:pt idx="6">
                  <c:v>-1.4893889241590741E-2</c:v>
                </c:pt>
                <c:pt idx="7">
                  <c:v>-6.2893971777956414E-3</c:v>
                </c:pt>
                <c:pt idx="8">
                  <c:v>3.5091962624538287E-3</c:v>
                </c:pt>
                <c:pt idx="9">
                  <c:v>3.8501098264716038E-3</c:v>
                </c:pt>
                <c:pt idx="10">
                  <c:v>-1.4111186694554689E-2</c:v>
                </c:pt>
                <c:pt idx="11">
                  <c:v>-9.5323214798271882E-3</c:v>
                </c:pt>
                <c:pt idx="12">
                  <c:v>3.0019483503624933E-3</c:v>
                </c:pt>
                <c:pt idx="13">
                  <c:v>-5.6711754539495729E-4</c:v>
                </c:pt>
                <c:pt idx="14">
                  <c:v>-2.1121875472676077E-3</c:v>
                </c:pt>
                <c:pt idx="15">
                  <c:v>6.1442915316423097E-3</c:v>
                </c:pt>
                <c:pt idx="16">
                  <c:v>-7.2985100059785868E-4</c:v>
                </c:pt>
                <c:pt idx="17">
                  <c:v>-1.3861872719450274E-2</c:v>
                </c:pt>
                <c:pt idx="18">
                  <c:v>-5.3669581849792314E-3</c:v>
                </c:pt>
                <c:pt idx="19">
                  <c:v>1.7796245401058286E-4</c:v>
                </c:pt>
                <c:pt idx="20">
                  <c:v>-1.9096909561997499E-3</c:v>
                </c:pt>
                <c:pt idx="21">
                  <c:v>1.4545413551239506E-2</c:v>
                </c:pt>
                <c:pt idx="22">
                  <c:v>6.5016258916206215E-3</c:v>
                </c:pt>
                <c:pt idx="23">
                  <c:v>-7.1631770323997701E-3</c:v>
                </c:pt>
                <c:pt idx="24">
                  <c:v>-1.352688188697293E-2</c:v>
                </c:pt>
                <c:pt idx="25">
                  <c:v>6.1428183688796434E-3</c:v>
                </c:pt>
                <c:pt idx="26">
                  <c:v>-1.5518591613720267E-2</c:v>
                </c:pt>
                <c:pt idx="27">
                  <c:v>-7.9529019153523617E-4</c:v>
                </c:pt>
                <c:pt idx="28">
                  <c:v>-6.803368820668565E-3</c:v>
                </c:pt>
                <c:pt idx="29">
                  <c:v>-1.1756018280501324E-2</c:v>
                </c:pt>
                <c:pt idx="30">
                  <c:v>-1.5039516042051337E-3</c:v>
                </c:pt>
                <c:pt idx="31">
                  <c:v>-8.558540598158193E-3</c:v>
                </c:pt>
                <c:pt idx="32">
                  <c:v>-2.270417635171329E-3</c:v>
                </c:pt>
                <c:pt idx="33">
                  <c:v>-2.6160890046463825E-3</c:v>
                </c:pt>
                <c:pt idx="34">
                  <c:v>2.1453893408496238E-3</c:v>
                </c:pt>
                <c:pt idx="35">
                  <c:v>1.3377865594730309E-3</c:v>
                </c:pt>
                <c:pt idx="36">
                  <c:v>-9.0568873227370172E-3</c:v>
                </c:pt>
                <c:pt idx="37">
                  <c:v>-1.5063109596032964E-2</c:v>
                </c:pt>
                <c:pt idx="38">
                  <c:v>-3.4999166509522839E-3</c:v>
                </c:pt>
                <c:pt idx="39">
                  <c:v>-9.0851213142852938E-3</c:v>
                </c:pt>
                <c:pt idx="40">
                  <c:v>-2.8062149235852374E-3</c:v>
                </c:pt>
                <c:pt idx="41">
                  <c:v>3.6392669875555672E-3</c:v>
                </c:pt>
                <c:pt idx="42">
                  <c:v>-2.5350344488757059E-2</c:v>
                </c:pt>
                <c:pt idx="43">
                  <c:v>-1.5465318190340027E-2</c:v>
                </c:pt>
                <c:pt idx="44">
                  <c:v>-8.5613844004170936E-3</c:v>
                </c:pt>
                <c:pt idx="45">
                  <c:v>-2.1779636896825272E-2</c:v>
                </c:pt>
                <c:pt idx="46">
                  <c:v>4.0092334064943724E-2</c:v>
                </c:pt>
                <c:pt idx="47">
                  <c:v>5.4429131466462888E-2</c:v>
                </c:pt>
                <c:pt idx="48">
                  <c:v>-4.1237500346197442E-2</c:v>
                </c:pt>
                <c:pt idx="49">
                  <c:v>-5.4890538823704205E-3</c:v>
                </c:pt>
                <c:pt idx="50">
                  <c:v>2.0826771574547154E-2</c:v>
                </c:pt>
                <c:pt idx="51">
                  <c:v>-3.4206951798780305E-2</c:v>
                </c:pt>
                <c:pt idx="52">
                  <c:v>1.2558114932147424E-2</c:v>
                </c:pt>
                <c:pt idx="53">
                  <c:v>6.3266441303167165E-2</c:v>
                </c:pt>
                <c:pt idx="54">
                  <c:v>-1.9921504909057974E-2</c:v>
                </c:pt>
                <c:pt idx="55">
                  <c:v>1.3976028291861509E-2</c:v>
                </c:pt>
                <c:pt idx="56">
                  <c:v>-1.9512132305803398E-2</c:v>
                </c:pt>
                <c:pt idx="57">
                  <c:v>-5.18319060221617E-3</c:v>
                </c:pt>
                <c:pt idx="58">
                  <c:v>8.6138112363354224E-5</c:v>
                </c:pt>
                <c:pt idx="59">
                  <c:v>2.4367130193749809E-3</c:v>
                </c:pt>
                <c:pt idx="60">
                  <c:v>-2.3572818941684504E-2</c:v>
                </c:pt>
                <c:pt idx="61">
                  <c:v>5.4368460239768712E-3</c:v>
                </c:pt>
                <c:pt idx="62">
                  <c:v>-3.0720665117346391E-3</c:v>
                </c:pt>
                <c:pt idx="63">
                  <c:v>-4.8599214630877796E-3</c:v>
                </c:pt>
                <c:pt idx="64">
                  <c:v>-1.598036420498139E-2</c:v>
                </c:pt>
                <c:pt idx="65">
                  <c:v>-2.2660434007804042E-4</c:v>
                </c:pt>
                <c:pt idx="66">
                  <c:v>8.9949580571240251E-3</c:v>
                </c:pt>
                <c:pt idx="67">
                  <c:v>1.3430756088612439E-2</c:v>
                </c:pt>
                <c:pt idx="68">
                  <c:v>-1.5019077323413454E-2</c:v>
                </c:pt>
                <c:pt idx="69">
                  <c:v>-1.4810924219795574E-2</c:v>
                </c:pt>
                <c:pt idx="70">
                  <c:v>-1.855997635556994E-4</c:v>
                </c:pt>
                <c:pt idx="71">
                  <c:v>-6.0273410824887019E-3</c:v>
                </c:pt>
                <c:pt idx="72">
                  <c:v>-7.5800620547304964E-3</c:v>
                </c:pt>
                <c:pt idx="73">
                  <c:v>2.4953654166317563E-3</c:v>
                </c:pt>
                <c:pt idx="74">
                  <c:v>-5.9119600480326273E-3</c:v>
                </c:pt>
                <c:pt idx="75">
                  <c:v>-8.5435502624872095E-3</c:v>
                </c:pt>
                <c:pt idx="76">
                  <c:v>-9.2469046620604622E-3</c:v>
                </c:pt>
                <c:pt idx="77">
                  <c:v>1.039116082105207E-2</c:v>
                </c:pt>
                <c:pt idx="78">
                  <c:v>-1.1463090358371453E-2</c:v>
                </c:pt>
                <c:pt idx="79">
                  <c:v>-8.4275507676117023E-3</c:v>
                </c:pt>
                <c:pt idx="80">
                  <c:v>5.3843684952152859E-3</c:v>
                </c:pt>
                <c:pt idx="81">
                  <c:v>9.8455110534505508E-3</c:v>
                </c:pt>
                <c:pt idx="82">
                  <c:v>4.2802539095704528E-2</c:v>
                </c:pt>
                <c:pt idx="83">
                  <c:v>-2.3489800243803316E-4</c:v>
                </c:pt>
                <c:pt idx="84">
                  <c:v>4.103151944034833E-2</c:v>
                </c:pt>
                <c:pt idx="85">
                  <c:v>-2.3638890294486847E-2</c:v>
                </c:pt>
                <c:pt idx="86">
                  <c:v>-2.0837735495961018E-2</c:v>
                </c:pt>
                <c:pt idx="87">
                  <c:v>1.6350721848715777E-2</c:v>
                </c:pt>
                <c:pt idx="88">
                  <c:v>3.9395097804300505E-2</c:v>
                </c:pt>
                <c:pt idx="89">
                  <c:v>-4.6232611254431344E-2</c:v>
                </c:pt>
                <c:pt idx="90">
                  <c:v>4.8266608016165335E-2</c:v>
                </c:pt>
                <c:pt idx="91">
                  <c:v>1.2742601828645617E-2</c:v>
                </c:pt>
                <c:pt idx="92">
                  <c:v>7.5862082215713E-2</c:v>
                </c:pt>
                <c:pt idx="93">
                  <c:v>-2.7806557917588237E-2</c:v>
                </c:pt>
                <c:pt idx="94">
                  <c:v>-1.8246858960546009E-2</c:v>
                </c:pt>
                <c:pt idx="95">
                  <c:v>-2.4774124607034209E-2</c:v>
                </c:pt>
                <c:pt idx="96">
                  <c:v>-2.7876464343632334E-2</c:v>
                </c:pt>
                <c:pt idx="97">
                  <c:v>2.2328280887102814E-3</c:v>
                </c:pt>
                <c:pt idx="98">
                  <c:v>-1.5433052119297241E-2</c:v>
                </c:pt>
                <c:pt idx="99">
                  <c:v>-4.9849109204380682E-4</c:v>
                </c:pt>
                <c:pt idx="100">
                  <c:v>-2.4398404888656966E-2</c:v>
                </c:pt>
                <c:pt idx="101">
                  <c:v>-6.1123671886634812E-3</c:v>
                </c:pt>
                <c:pt idx="102">
                  <c:v>-3.9305412623727998E-3</c:v>
                </c:pt>
                <c:pt idx="103">
                  <c:v>2.2099279820511075E-2</c:v>
                </c:pt>
                <c:pt idx="104">
                  <c:v>-2.8134800800252324E-2</c:v>
                </c:pt>
                <c:pt idx="105">
                  <c:v>7.773035874170553E-3</c:v>
                </c:pt>
                <c:pt idx="106">
                  <c:v>-1.1886093058438241E-2</c:v>
                </c:pt>
                <c:pt idx="107">
                  <c:v>-2.0167760739533303E-2</c:v>
                </c:pt>
                <c:pt idx="108">
                  <c:v>-5.0457013094202807E-3</c:v>
                </c:pt>
                <c:pt idx="109">
                  <c:v>8.1922836467862581E-4</c:v>
                </c:pt>
                <c:pt idx="110">
                  <c:v>-1.1854176152407137E-2</c:v>
                </c:pt>
                <c:pt idx="111">
                  <c:v>-1.9554359016145106E-3</c:v>
                </c:pt>
                <c:pt idx="112">
                  <c:v>2.2294715480281058E-2</c:v>
                </c:pt>
                <c:pt idx="113">
                  <c:v>7.6480655136355047E-3</c:v>
                </c:pt>
                <c:pt idx="114">
                  <c:v>1.1843332873769041E-2</c:v>
                </c:pt>
                <c:pt idx="115">
                  <c:v>2.6888948065649787E-2</c:v>
                </c:pt>
                <c:pt idx="116">
                  <c:v>-4.2208727573357807E-2</c:v>
                </c:pt>
                <c:pt idx="117">
                  <c:v>-4.7246229951342089E-3</c:v>
                </c:pt>
                <c:pt idx="118">
                  <c:v>-2.1515282986075412E-2</c:v>
                </c:pt>
                <c:pt idx="119">
                  <c:v>2.9573965824629678E-3</c:v>
                </c:pt>
                <c:pt idx="120">
                  <c:v>-1.6268639896081294E-2</c:v>
                </c:pt>
                <c:pt idx="121">
                  <c:v>-7.7511249514652381E-3</c:v>
                </c:pt>
                <c:pt idx="122">
                  <c:v>1.2483970578683445E-2</c:v>
                </c:pt>
                <c:pt idx="123">
                  <c:v>-1.627636382992903E-2</c:v>
                </c:pt>
                <c:pt idx="124">
                  <c:v>3.1994698737149774E-2</c:v>
                </c:pt>
                <c:pt idx="125">
                  <c:v>4.591214242865238E-3</c:v>
                </c:pt>
                <c:pt idx="126">
                  <c:v>1.0374970819023943E-2</c:v>
                </c:pt>
                <c:pt idx="127">
                  <c:v>1.4600708591422151E-2</c:v>
                </c:pt>
                <c:pt idx="128">
                  <c:v>-2.7114621439373932E-2</c:v>
                </c:pt>
                <c:pt idx="129">
                  <c:v>-1.754115059341288E-2</c:v>
                </c:pt>
                <c:pt idx="130">
                  <c:v>-9.5364861293028014E-3</c:v>
                </c:pt>
                <c:pt idx="131">
                  <c:v>5.1201424605140655E-3</c:v>
                </c:pt>
                <c:pt idx="132">
                  <c:v>1.0223556903521613E-2</c:v>
                </c:pt>
                <c:pt idx="133">
                  <c:v>3.3130067197841839E-3</c:v>
                </c:pt>
                <c:pt idx="134">
                  <c:v>-6.1475926016988369E-3</c:v>
                </c:pt>
                <c:pt idx="135">
                  <c:v>-5.3345158600868192E-3</c:v>
                </c:pt>
                <c:pt idx="136">
                  <c:v>-1.2026301437763176E-2</c:v>
                </c:pt>
                <c:pt idx="137">
                  <c:v>-1.4464025443470585E-2</c:v>
                </c:pt>
                <c:pt idx="138">
                  <c:v>-8.4608756773351113E-3</c:v>
                </c:pt>
                <c:pt idx="139">
                  <c:v>-8.774309987052642E-3</c:v>
                </c:pt>
                <c:pt idx="140">
                  <c:v>3.269766443797506E-3</c:v>
                </c:pt>
                <c:pt idx="141">
                  <c:v>-9.7708171320468606E-3</c:v>
                </c:pt>
                <c:pt idx="142">
                  <c:v>-1.5670925544291059E-3</c:v>
                </c:pt>
                <c:pt idx="143">
                  <c:v>-7.2235977802460605E-3</c:v>
                </c:pt>
              </c:numCache>
            </c:numRef>
          </c:xVal>
          <c:yVal>
            <c:numRef>
              <c:f>Beta_2!$F$4:$F$147</c:f>
              <c:numCache>
                <c:formatCode>General</c:formatCode>
                <c:ptCount val="144"/>
                <c:pt idx="0">
                  <c:v>-1.4011046317122355E-2</c:v>
                </c:pt>
                <c:pt idx="1">
                  <c:v>-2.756654961058469E-2</c:v>
                </c:pt>
                <c:pt idx="2">
                  <c:v>-1.313323621874174E-2</c:v>
                </c:pt>
                <c:pt idx="3">
                  <c:v>1.5659561847229941E-3</c:v>
                </c:pt>
                <c:pt idx="4">
                  <c:v>-4.054976300715829E-3</c:v>
                </c:pt>
                <c:pt idx="5">
                  <c:v>-4.8946745653336232E-2</c:v>
                </c:pt>
                <c:pt idx="6">
                  <c:v>-7.0325506945820515E-2</c:v>
                </c:pt>
                <c:pt idx="7">
                  <c:v>-1.0371154022044249E-2</c:v>
                </c:pt>
                <c:pt idx="8">
                  <c:v>2.0328530443479709E-2</c:v>
                </c:pt>
                <c:pt idx="9">
                  <c:v>-5.813835959731728E-3</c:v>
                </c:pt>
                <c:pt idx="10">
                  <c:v>-1.3653752389666263E-2</c:v>
                </c:pt>
                <c:pt idx="11">
                  <c:v>3.8376798129886591E-3</c:v>
                </c:pt>
                <c:pt idx="12">
                  <c:v>6.9003206062372424E-3</c:v>
                </c:pt>
                <c:pt idx="13">
                  <c:v>-7.1252644643512442E-3</c:v>
                </c:pt>
                <c:pt idx="14">
                  <c:v>8.0110619787223669E-3</c:v>
                </c:pt>
                <c:pt idx="15">
                  <c:v>2.6367999627421534E-2</c:v>
                </c:pt>
                <c:pt idx="16">
                  <c:v>-1.0381503926587099E-2</c:v>
                </c:pt>
                <c:pt idx="17">
                  <c:v>4.3630910477400864E-2</c:v>
                </c:pt>
                <c:pt idx="18">
                  <c:v>-3.3946234121462915E-2</c:v>
                </c:pt>
                <c:pt idx="19">
                  <c:v>1.7559021722201251E-2</c:v>
                </c:pt>
                <c:pt idx="20">
                  <c:v>2.3081208672399711E-3</c:v>
                </c:pt>
                <c:pt idx="21">
                  <c:v>1.8812461591439789E-2</c:v>
                </c:pt>
                <c:pt idx="22">
                  <c:v>-1.3341024901802334E-2</c:v>
                </c:pt>
                <c:pt idx="23">
                  <c:v>9.6631937841684667E-3</c:v>
                </c:pt>
                <c:pt idx="24">
                  <c:v>-1.2434904191900076E-2</c:v>
                </c:pt>
                <c:pt idx="25">
                  <c:v>-1.1717593941390381E-2</c:v>
                </c:pt>
                <c:pt idx="26">
                  <c:v>-1.6582321970842084E-2</c:v>
                </c:pt>
                <c:pt idx="27">
                  <c:v>2.0654029336981017E-2</c:v>
                </c:pt>
                <c:pt idx="28">
                  <c:v>-3.1666648479518056E-2</c:v>
                </c:pt>
                <c:pt idx="29">
                  <c:v>-2.3861268412178283E-2</c:v>
                </c:pt>
                <c:pt idx="30">
                  <c:v>1.3743941609664745E-2</c:v>
                </c:pt>
                <c:pt idx="31">
                  <c:v>-1.8878160770941732E-2</c:v>
                </c:pt>
                <c:pt idx="32">
                  <c:v>-2.9827324491544904E-2</c:v>
                </c:pt>
                <c:pt idx="33">
                  <c:v>-4.2105299085967052E-2</c:v>
                </c:pt>
                <c:pt idx="34">
                  <c:v>4.9723823142963086E-2</c:v>
                </c:pt>
                <c:pt idx="35">
                  <c:v>-6.8610669300239069E-2</c:v>
                </c:pt>
                <c:pt idx="36">
                  <c:v>-2.2004553309181718E-3</c:v>
                </c:pt>
                <c:pt idx="37">
                  <c:v>3.1886302883186168E-3</c:v>
                </c:pt>
                <c:pt idx="38">
                  <c:v>-2.6908805857835949E-3</c:v>
                </c:pt>
                <c:pt idx="39">
                  <c:v>2.0724268195507323E-2</c:v>
                </c:pt>
                <c:pt idx="40">
                  <c:v>1.3923871935057175E-2</c:v>
                </c:pt>
                <c:pt idx="41">
                  <c:v>1.5163279344072134E-2</c:v>
                </c:pt>
                <c:pt idx="42">
                  <c:v>-2.1624394398448765E-2</c:v>
                </c:pt>
                <c:pt idx="43">
                  <c:v>-8.9707859166230364E-3</c:v>
                </c:pt>
                <c:pt idx="44">
                  <c:v>-3.949255415997488E-2</c:v>
                </c:pt>
                <c:pt idx="45">
                  <c:v>4.4761014845033475E-2</c:v>
                </c:pt>
                <c:pt idx="46">
                  <c:v>1.0010167382398016E-2</c:v>
                </c:pt>
                <c:pt idx="47">
                  <c:v>3.6774420378304917E-2</c:v>
                </c:pt>
                <c:pt idx="48">
                  <c:v>-8.335502287303509E-3</c:v>
                </c:pt>
                <c:pt idx="49">
                  <c:v>3.2822199383119477E-2</c:v>
                </c:pt>
                <c:pt idx="50">
                  <c:v>-3.8292428982072524E-2</c:v>
                </c:pt>
                <c:pt idx="51">
                  <c:v>-2.3743323644316083E-2</c:v>
                </c:pt>
                <c:pt idx="52">
                  <c:v>2.3526271345435168E-2</c:v>
                </c:pt>
                <c:pt idx="53">
                  <c:v>-2.7896428501596904E-2</c:v>
                </c:pt>
                <c:pt idx="54">
                  <c:v>-3.7493884521733634E-2</c:v>
                </c:pt>
                <c:pt idx="55">
                  <c:v>-3.3208622074918481E-2</c:v>
                </c:pt>
                <c:pt idx="56">
                  <c:v>-1.72373917409675E-2</c:v>
                </c:pt>
                <c:pt idx="57">
                  <c:v>-3.3111147953258757E-2</c:v>
                </c:pt>
                <c:pt idx="58">
                  <c:v>1.9714486766611028E-2</c:v>
                </c:pt>
                <c:pt idx="59">
                  <c:v>-6.7522499155598936E-3</c:v>
                </c:pt>
                <c:pt idx="60">
                  <c:v>-1.3324443923514506E-2</c:v>
                </c:pt>
                <c:pt idx="61">
                  <c:v>-8.8751097832284742E-4</c:v>
                </c:pt>
                <c:pt idx="62">
                  <c:v>1.1218330406092658E-2</c:v>
                </c:pt>
                <c:pt idx="63">
                  <c:v>1.573056089091196E-3</c:v>
                </c:pt>
                <c:pt idx="64">
                  <c:v>6.7456127626575046E-4</c:v>
                </c:pt>
                <c:pt idx="65">
                  <c:v>-3.7862391960918007E-2</c:v>
                </c:pt>
                <c:pt idx="66">
                  <c:v>1.6941728223000219E-2</c:v>
                </c:pt>
                <c:pt idx="67">
                  <c:v>-1.5807717113350606E-2</c:v>
                </c:pt>
                <c:pt idx="68">
                  <c:v>9.8403800777953077E-3</c:v>
                </c:pt>
                <c:pt idx="69">
                  <c:v>-9.9588618695506392E-3</c:v>
                </c:pt>
                <c:pt idx="70">
                  <c:v>-1.7443116493409572E-2</c:v>
                </c:pt>
                <c:pt idx="71">
                  <c:v>3.8895005621837342E-2</c:v>
                </c:pt>
                <c:pt idx="72">
                  <c:v>7.763752866499174E-2</c:v>
                </c:pt>
                <c:pt idx="73">
                  <c:v>1.4006308365450026E-2</c:v>
                </c:pt>
                <c:pt idx="74">
                  <c:v>6.1522770047344411E-2</c:v>
                </c:pt>
                <c:pt idx="75">
                  <c:v>3.5022463977269824E-2</c:v>
                </c:pt>
                <c:pt idx="76">
                  <c:v>-9.7214738382240817E-3</c:v>
                </c:pt>
                <c:pt idx="77">
                  <c:v>1.5474953455439922E-2</c:v>
                </c:pt>
                <c:pt idx="78">
                  <c:v>1.9309156761387225E-2</c:v>
                </c:pt>
                <c:pt idx="79">
                  <c:v>-1.9205150618200051E-2</c:v>
                </c:pt>
                <c:pt idx="80">
                  <c:v>-2.3697925724755708E-2</c:v>
                </c:pt>
                <c:pt idx="81">
                  <c:v>-1.4120675748327427E-2</c:v>
                </c:pt>
                <c:pt idx="82">
                  <c:v>-5.712896915320631E-2</c:v>
                </c:pt>
                <c:pt idx="83">
                  <c:v>8.5449414263414347E-3</c:v>
                </c:pt>
                <c:pt idx="84">
                  <c:v>2.9404336462363512E-2</c:v>
                </c:pt>
                <c:pt idx="85">
                  <c:v>6.3227634803921795E-3</c:v>
                </c:pt>
                <c:pt idx="86">
                  <c:v>1.4887096142555789E-2</c:v>
                </c:pt>
                <c:pt idx="87">
                  <c:v>5.7546123241078995E-2</c:v>
                </c:pt>
                <c:pt idx="88">
                  <c:v>-1.2067594187868402E-2</c:v>
                </c:pt>
                <c:pt idx="89">
                  <c:v>0</c:v>
                </c:pt>
                <c:pt idx="90">
                  <c:v>3.6985543364736584E-2</c:v>
                </c:pt>
                <c:pt idx="91">
                  <c:v>-2.3091599209378755E-2</c:v>
                </c:pt>
                <c:pt idx="92">
                  <c:v>-1.7876137011737625E-2</c:v>
                </c:pt>
                <c:pt idx="93">
                  <c:v>-2.8008355870402957E-2</c:v>
                </c:pt>
                <c:pt idx="94">
                  <c:v>-2.552439121040706E-2</c:v>
                </c:pt>
                <c:pt idx="95">
                  <c:v>-1.0255112791639154E-2</c:v>
                </c:pt>
                <c:pt idx="96">
                  <c:v>-1.0885655967024399E-2</c:v>
                </c:pt>
                <c:pt idx="97">
                  <c:v>9.9949279836037963E-3</c:v>
                </c:pt>
                <c:pt idx="98">
                  <c:v>-2.1994061890142524E-2</c:v>
                </c:pt>
                <c:pt idx="99">
                  <c:v>3.0990183532694449E-2</c:v>
                </c:pt>
                <c:pt idx="100">
                  <c:v>-4.7944967331912225E-2</c:v>
                </c:pt>
                <c:pt idx="101">
                  <c:v>2.1494267067847073E-2</c:v>
                </c:pt>
                <c:pt idx="102">
                  <c:v>3.1951492789846769E-2</c:v>
                </c:pt>
                <c:pt idx="103">
                  <c:v>5.5761816250665674E-3</c:v>
                </c:pt>
                <c:pt idx="104">
                  <c:v>-9.9895107784040427E-3</c:v>
                </c:pt>
                <c:pt idx="105">
                  <c:v>-4.0847175995965657E-2</c:v>
                </c:pt>
                <c:pt idx="106">
                  <c:v>3.3081558559040269E-2</c:v>
                </c:pt>
                <c:pt idx="107">
                  <c:v>-3.1160479416280085E-3</c:v>
                </c:pt>
                <c:pt idx="108">
                  <c:v>1.582690582959656E-2</c:v>
                </c:pt>
                <c:pt idx="109">
                  <c:v>4.5504746028943277E-2</c:v>
                </c:pt>
                <c:pt idx="110">
                  <c:v>3.334277571957811E-2</c:v>
                </c:pt>
                <c:pt idx="111">
                  <c:v>-1.2105855855855885E-2</c:v>
                </c:pt>
                <c:pt idx="112">
                  <c:v>1.3988039223181481E-2</c:v>
                </c:pt>
                <c:pt idx="113">
                  <c:v>3.7004145559625501E-2</c:v>
                </c:pt>
                <c:pt idx="114">
                  <c:v>3.5878502426295533E-2</c:v>
                </c:pt>
                <c:pt idx="115">
                  <c:v>-2.6567134328358333E-2</c:v>
                </c:pt>
                <c:pt idx="116">
                  <c:v>-3.0390709996836796E-2</c:v>
                </c:pt>
                <c:pt idx="117">
                  <c:v>-1.2575106454695173E-2</c:v>
                </c:pt>
                <c:pt idx="118">
                  <c:v>3.4289090494289631E-2</c:v>
                </c:pt>
                <c:pt idx="119">
                  <c:v>3.0459943316482274E-2</c:v>
                </c:pt>
                <c:pt idx="120">
                  <c:v>1.8300247003706804E-2</c:v>
                </c:pt>
                <c:pt idx="121">
                  <c:v>4.0486140128117576E-3</c:v>
                </c:pt>
                <c:pt idx="122">
                  <c:v>5.3823500289579718E-2</c:v>
                </c:pt>
                <c:pt idx="123">
                  <c:v>-1.1356294613887097E-2</c:v>
                </c:pt>
                <c:pt idx="124">
                  <c:v>-1.6592214422463281E-2</c:v>
                </c:pt>
                <c:pt idx="125">
                  <c:v>1.129396579541786E-2</c:v>
                </c:pt>
                <c:pt idx="126">
                  <c:v>1.2745098039215641E-2</c:v>
                </c:pt>
                <c:pt idx="127">
                  <c:v>-3.0725372188786793E-2</c:v>
                </c:pt>
                <c:pt idx="128">
                  <c:v>4.1570473162998001E-2</c:v>
                </c:pt>
                <c:pt idx="129">
                  <c:v>1.9508879919273525E-2</c:v>
                </c:pt>
                <c:pt idx="130">
                  <c:v>-5.8581380620645884E-2</c:v>
                </c:pt>
                <c:pt idx="131">
                  <c:v>-2.7709359605911255E-2</c:v>
                </c:pt>
                <c:pt idx="132">
                  <c:v>2.106259104252084E-2</c:v>
                </c:pt>
                <c:pt idx="133">
                  <c:v>-2.0628109605911216E-2</c:v>
                </c:pt>
                <c:pt idx="134">
                  <c:v>5.9360730593607247E-2</c:v>
                </c:pt>
                <c:pt idx="135">
                  <c:v>-4.336970494133241E-2</c:v>
                </c:pt>
                <c:pt idx="136">
                  <c:v>1.3598924301109427E-2</c:v>
                </c:pt>
                <c:pt idx="137">
                  <c:v>1.3299182823265587E-2</c:v>
                </c:pt>
                <c:pt idx="138">
                  <c:v>1.512687052700068E-2</c:v>
                </c:pt>
                <c:pt idx="139">
                  <c:v>1.1184210526315796E-2</c:v>
                </c:pt>
                <c:pt idx="140">
                  <c:v>-7.8328657908899313E-3</c:v>
                </c:pt>
                <c:pt idx="141">
                  <c:v>-1.9544624770533314E-3</c:v>
                </c:pt>
                <c:pt idx="142">
                  <c:v>1.0200790069127663E-2</c:v>
                </c:pt>
                <c:pt idx="143">
                  <c:v>3.1918436946742457E-2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7-409F-A1C6-6679F521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11872"/>
        <c:axId val="436707280"/>
      </c:scatterChart>
      <c:valAx>
        <c:axId val="4367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707280"/>
        <c:crosses val="autoZero"/>
        <c:crossBetween val="midCat"/>
      </c:valAx>
      <c:valAx>
        <c:axId val="436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7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Beta_3!$F$1</c:f>
              <c:strCache>
                <c:ptCount val="1"/>
                <c:pt idx="0">
                  <c:v>Retorno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4850612423447066E-2"/>
                  <c:y val="-0.3220104257801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Beta_3!$D$2:$D$148</c:f>
              <c:numCache>
                <c:formatCode>General</c:formatCode>
                <c:ptCount val="147"/>
                <c:pt idx="3">
                  <c:v>-2.3756552086618976E-3</c:v>
                </c:pt>
                <c:pt idx="4">
                  <c:v>1.4620440572192805E-2</c:v>
                </c:pt>
                <c:pt idx="5">
                  <c:v>-7.9315328223464876E-3</c:v>
                </c:pt>
                <c:pt idx="6">
                  <c:v>3.0481044181478456E-3</c:v>
                </c:pt>
                <c:pt idx="7">
                  <c:v>1.1417200265975147E-2</c:v>
                </c:pt>
                <c:pt idx="8">
                  <c:v>-8.404681118358015E-3</c:v>
                </c:pt>
                <c:pt idx="9">
                  <c:v>-1.4893889241590741E-2</c:v>
                </c:pt>
                <c:pt idx="10">
                  <c:v>-6.2893971777956414E-3</c:v>
                </c:pt>
                <c:pt idx="11">
                  <c:v>3.5091962624538287E-3</c:v>
                </c:pt>
                <c:pt idx="12">
                  <c:v>3.8501098264716038E-3</c:v>
                </c:pt>
                <c:pt idx="13">
                  <c:v>-1.4111186694554689E-2</c:v>
                </c:pt>
                <c:pt idx="14">
                  <c:v>-9.5323214798271882E-3</c:v>
                </c:pt>
                <c:pt idx="15">
                  <c:v>3.0019483503624933E-3</c:v>
                </c:pt>
                <c:pt idx="16">
                  <c:v>-5.6711754539495729E-4</c:v>
                </c:pt>
                <c:pt idx="17">
                  <c:v>-2.1121875472676077E-3</c:v>
                </c:pt>
                <c:pt idx="18">
                  <c:v>6.1442915316423097E-3</c:v>
                </c:pt>
                <c:pt idx="19">
                  <c:v>-7.2985100059785868E-4</c:v>
                </c:pt>
                <c:pt idx="20">
                  <c:v>-1.3861872719450274E-2</c:v>
                </c:pt>
                <c:pt idx="21">
                  <c:v>-5.3669581849792314E-3</c:v>
                </c:pt>
                <c:pt idx="22">
                  <c:v>1.7796245401058286E-4</c:v>
                </c:pt>
                <c:pt idx="23">
                  <c:v>-1.9096909561997499E-3</c:v>
                </c:pt>
                <c:pt idx="24">
                  <c:v>1.4545413551239506E-2</c:v>
                </c:pt>
                <c:pt idx="25">
                  <c:v>6.5016258916206215E-3</c:v>
                </c:pt>
                <c:pt idx="26">
                  <c:v>-7.1631770323997701E-3</c:v>
                </c:pt>
                <c:pt idx="27">
                  <c:v>-1.352688188697293E-2</c:v>
                </c:pt>
                <c:pt idx="28">
                  <c:v>6.1428183688796434E-3</c:v>
                </c:pt>
                <c:pt idx="29">
                  <c:v>-1.5518591613720267E-2</c:v>
                </c:pt>
                <c:pt idx="30">
                  <c:v>-7.9529019153523617E-4</c:v>
                </c:pt>
                <c:pt idx="31">
                  <c:v>-6.803368820668565E-3</c:v>
                </c:pt>
                <c:pt idx="32">
                  <c:v>-1.1756018280501324E-2</c:v>
                </c:pt>
                <c:pt idx="33">
                  <c:v>-1.5039516042051337E-3</c:v>
                </c:pt>
                <c:pt idx="34">
                  <c:v>-8.558540598158193E-3</c:v>
                </c:pt>
                <c:pt idx="35">
                  <c:v>-2.270417635171329E-3</c:v>
                </c:pt>
                <c:pt idx="36">
                  <c:v>-2.6160890046463825E-3</c:v>
                </c:pt>
                <c:pt idx="37">
                  <c:v>2.1453893408496238E-3</c:v>
                </c:pt>
                <c:pt idx="38">
                  <c:v>1.3377865594730309E-3</c:v>
                </c:pt>
                <c:pt idx="39">
                  <c:v>-9.0568873227370172E-3</c:v>
                </c:pt>
                <c:pt idx="40">
                  <c:v>-1.5063109596032964E-2</c:v>
                </c:pt>
                <c:pt idx="41">
                  <c:v>-3.4999166509522839E-3</c:v>
                </c:pt>
                <c:pt idx="42">
                  <c:v>-9.0851213142852938E-3</c:v>
                </c:pt>
                <c:pt idx="43">
                  <c:v>-2.8062149235852374E-3</c:v>
                </c:pt>
                <c:pt idx="44">
                  <c:v>3.6392669875555672E-3</c:v>
                </c:pt>
                <c:pt idx="45">
                  <c:v>-2.5350344488757059E-2</c:v>
                </c:pt>
                <c:pt idx="46">
                  <c:v>-1.5465318190340027E-2</c:v>
                </c:pt>
                <c:pt idx="47">
                  <c:v>-8.5613844004170936E-3</c:v>
                </c:pt>
                <c:pt idx="48">
                  <c:v>-2.1779636896825272E-2</c:v>
                </c:pt>
                <c:pt idx="49">
                  <c:v>4.0092334064943724E-2</c:v>
                </c:pt>
                <c:pt idx="50">
                  <c:v>5.4429131466462888E-2</c:v>
                </c:pt>
                <c:pt idx="51">
                  <c:v>-4.1237500346197442E-2</c:v>
                </c:pt>
                <c:pt idx="52">
                  <c:v>-5.4890538823704205E-3</c:v>
                </c:pt>
                <c:pt idx="53">
                  <c:v>2.0826771574547154E-2</c:v>
                </c:pt>
                <c:pt idx="54">
                  <c:v>-3.4206951798780305E-2</c:v>
                </c:pt>
                <c:pt idx="55">
                  <c:v>1.2558114932147424E-2</c:v>
                </c:pt>
                <c:pt idx="56">
                  <c:v>6.3266441303167165E-2</c:v>
                </c:pt>
                <c:pt idx="57">
                  <c:v>-1.9921504909057974E-2</c:v>
                </c:pt>
                <c:pt idx="58">
                  <c:v>1.3976028291861509E-2</c:v>
                </c:pt>
                <c:pt idx="59">
                  <c:v>-1.9512132305803398E-2</c:v>
                </c:pt>
                <c:pt idx="60">
                  <c:v>-5.18319060221617E-3</c:v>
                </c:pt>
                <c:pt idx="61">
                  <c:v>8.6138112363354224E-5</c:v>
                </c:pt>
                <c:pt idx="62">
                  <c:v>2.4367130193749809E-3</c:v>
                </c:pt>
                <c:pt idx="63">
                  <c:v>-2.3572818941684504E-2</c:v>
                </c:pt>
                <c:pt idx="64">
                  <c:v>5.4368460239768712E-3</c:v>
                </c:pt>
                <c:pt idx="65">
                  <c:v>-3.0720665117346391E-3</c:v>
                </c:pt>
                <c:pt idx="66">
                  <c:v>-4.8599214630877796E-3</c:v>
                </c:pt>
                <c:pt idx="67">
                  <c:v>-1.598036420498139E-2</c:v>
                </c:pt>
                <c:pt idx="68">
                  <c:v>-2.2660434007804042E-4</c:v>
                </c:pt>
                <c:pt idx="69">
                  <c:v>8.9949580571240251E-3</c:v>
                </c:pt>
                <c:pt idx="70">
                  <c:v>1.3430756088612439E-2</c:v>
                </c:pt>
                <c:pt idx="71">
                  <c:v>-1.5019077323413454E-2</c:v>
                </c:pt>
                <c:pt idx="72">
                  <c:v>-1.4810924219795574E-2</c:v>
                </c:pt>
                <c:pt idx="73">
                  <c:v>-1.855997635556994E-4</c:v>
                </c:pt>
                <c:pt idx="74">
                  <c:v>-6.0273410824887019E-3</c:v>
                </c:pt>
                <c:pt idx="75">
                  <c:v>-7.5800620547304964E-3</c:v>
                </c:pt>
                <c:pt idx="76">
                  <c:v>2.4953654166317563E-3</c:v>
                </c:pt>
                <c:pt idx="77">
                  <c:v>-5.9119600480326273E-3</c:v>
                </c:pt>
                <c:pt idx="78">
                  <c:v>-8.5435502624872095E-3</c:v>
                </c:pt>
                <c:pt idx="79">
                  <c:v>-9.2469046620604622E-3</c:v>
                </c:pt>
                <c:pt idx="80">
                  <c:v>1.039116082105207E-2</c:v>
                </c:pt>
                <c:pt idx="81">
                  <c:v>-1.1463090358371453E-2</c:v>
                </c:pt>
                <c:pt idx="82">
                  <c:v>-8.4275507676117023E-3</c:v>
                </c:pt>
                <c:pt idx="83">
                  <c:v>5.3843684952152859E-3</c:v>
                </c:pt>
                <c:pt idx="84">
                  <c:v>9.8455110534505508E-3</c:v>
                </c:pt>
                <c:pt idx="85">
                  <c:v>4.2802539095704528E-2</c:v>
                </c:pt>
                <c:pt idx="86">
                  <c:v>-2.3489800243803316E-4</c:v>
                </c:pt>
                <c:pt idx="87">
                  <c:v>4.103151944034833E-2</c:v>
                </c:pt>
                <c:pt idx="88">
                  <c:v>-2.3638890294486847E-2</c:v>
                </c:pt>
                <c:pt idx="89">
                  <c:v>-2.0837735495961018E-2</c:v>
                </c:pt>
                <c:pt idx="90">
                  <c:v>1.6350721848715777E-2</c:v>
                </c:pt>
                <c:pt idx="91">
                  <c:v>3.9395097804300505E-2</c:v>
                </c:pt>
                <c:pt idx="92">
                  <c:v>-4.6232611254431344E-2</c:v>
                </c:pt>
                <c:pt idx="93">
                  <c:v>4.8266608016165335E-2</c:v>
                </c:pt>
                <c:pt idx="94">
                  <c:v>1.2742601828645617E-2</c:v>
                </c:pt>
                <c:pt idx="95">
                  <c:v>7.5862082215713E-2</c:v>
                </c:pt>
                <c:pt idx="96">
                  <c:v>-2.7806557917588237E-2</c:v>
                </c:pt>
                <c:pt idx="97">
                  <c:v>-1.8246858960546009E-2</c:v>
                </c:pt>
                <c:pt idx="98">
                  <c:v>-2.4774124607034209E-2</c:v>
                </c:pt>
                <c:pt idx="99">
                  <c:v>-2.7876464343632334E-2</c:v>
                </c:pt>
                <c:pt idx="100">
                  <c:v>2.2328280887102814E-3</c:v>
                </c:pt>
                <c:pt idx="101">
                  <c:v>-1.5433052119297241E-2</c:v>
                </c:pt>
                <c:pt idx="102">
                  <c:v>-4.9849109204380682E-4</c:v>
                </c:pt>
                <c:pt idx="103">
                  <c:v>-2.4398404888656966E-2</c:v>
                </c:pt>
                <c:pt idx="104">
                  <c:v>-6.1123671886634812E-3</c:v>
                </c:pt>
                <c:pt idx="105">
                  <c:v>-3.9305412623727998E-3</c:v>
                </c:pt>
                <c:pt idx="106">
                  <c:v>2.2099279820511075E-2</c:v>
                </c:pt>
                <c:pt idx="107">
                  <c:v>-2.8134800800252324E-2</c:v>
                </c:pt>
                <c:pt idx="108">
                  <c:v>7.773035874170553E-3</c:v>
                </c:pt>
                <c:pt idx="109">
                  <c:v>-1.1886093058438241E-2</c:v>
                </c:pt>
                <c:pt idx="110">
                  <c:v>-2.0167760739533303E-2</c:v>
                </c:pt>
                <c:pt idx="111">
                  <c:v>-5.0457013094202807E-3</c:v>
                </c:pt>
                <c:pt idx="112">
                  <c:v>8.1922836467862581E-4</c:v>
                </c:pt>
                <c:pt idx="113">
                  <c:v>-1.1854176152407137E-2</c:v>
                </c:pt>
                <c:pt idx="114">
                  <c:v>-1.9554359016145106E-3</c:v>
                </c:pt>
                <c:pt idx="115">
                  <c:v>2.2294715480281058E-2</c:v>
                </c:pt>
                <c:pt idx="116">
                  <c:v>7.6480655136355047E-3</c:v>
                </c:pt>
                <c:pt idx="117">
                  <c:v>1.1843332873769041E-2</c:v>
                </c:pt>
                <c:pt idx="118">
                  <c:v>2.6888948065649787E-2</c:v>
                </c:pt>
                <c:pt idx="119">
                  <c:v>-4.2208727573357807E-2</c:v>
                </c:pt>
                <c:pt idx="120">
                  <c:v>-4.7246229951342089E-3</c:v>
                </c:pt>
                <c:pt idx="121">
                  <c:v>-2.1515282986075412E-2</c:v>
                </c:pt>
                <c:pt idx="122">
                  <c:v>2.9573965824629678E-3</c:v>
                </c:pt>
                <c:pt idx="123">
                  <c:v>-1.6268639896081294E-2</c:v>
                </c:pt>
                <c:pt idx="124">
                  <c:v>-7.7511249514652381E-3</c:v>
                </c:pt>
                <c:pt idx="125">
                  <c:v>1.2483970578683445E-2</c:v>
                </c:pt>
                <c:pt idx="126">
                  <c:v>-1.627636382992903E-2</c:v>
                </c:pt>
                <c:pt idx="127">
                  <c:v>3.1994698737149774E-2</c:v>
                </c:pt>
                <c:pt idx="128">
                  <c:v>4.591214242865238E-3</c:v>
                </c:pt>
                <c:pt idx="129">
                  <c:v>1.0374970819023943E-2</c:v>
                </c:pt>
                <c:pt idx="130">
                  <c:v>1.4600708591422151E-2</c:v>
                </c:pt>
                <c:pt idx="131">
                  <c:v>-2.7114621439373932E-2</c:v>
                </c:pt>
                <c:pt idx="132">
                  <c:v>-1.754115059341288E-2</c:v>
                </c:pt>
                <c:pt idx="133">
                  <c:v>-9.5364861293028014E-3</c:v>
                </c:pt>
                <c:pt idx="134">
                  <c:v>5.1201424605140655E-3</c:v>
                </c:pt>
                <c:pt idx="135">
                  <c:v>1.0223556903521613E-2</c:v>
                </c:pt>
                <c:pt idx="136">
                  <c:v>3.3130067197841839E-3</c:v>
                </c:pt>
                <c:pt idx="137">
                  <c:v>-6.1475926016988369E-3</c:v>
                </c:pt>
                <c:pt idx="138">
                  <c:v>-5.3345158600868192E-3</c:v>
                </c:pt>
                <c:pt idx="139">
                  <c:v>-1.2026301437763176E-2</c:v>
                </c:pt>
                <c:pt idx="140">
                  <c:v>-1.4464025443470585E-2</c:v>
                </c:pt>
                <c:pt idx="141">
                  <c:v>-8.4608756773351113E-3</c:v>
                </c:pt>
                <c:pt idx="142">
                  <c:v>-8.774309987052642E-3</c:v>
                </c:pt>
                <c:pt idx="143">
                  <c:v>3.269766443797506E-3</c:v>
                </c:pt>
                <c:pt idx="144">
                  <c:v>-9.7708171320468606E-3</c:v>
                </c:pt>
                <c:pt idx="145">
                  <c:v>-1.5670925544291059E-3</c:v>
                </c:pt>
                <c:pt idx="146">
                  <c:v>-7.2235977802460605E-3</c:v>
                </c:pt>
              </c:numCache>
            </c:numRef>
          </c:xVal>
          <c:yVal>
            <c:numRef>
              <c:f>Beta_3!$F$2:$F$148</c:f>
              <c:numCache>
                <c:formatCode>General</c:formatCode>
                <c:ptCount val="147"/>
                <c:pt idx="3">
                  <c:v>-1.4011046317122355E-2</c:v>
                </c:pt>
                <c:pt idx="4">
                  <c:v>-2.756654961058469E-2</c:v>
                </c:pt>
                <c:pt idx="5">
                  <c:v>-1.313323621874174E-2</c:v>
                </c:pt>
                <c:pt idx="6">
                  <c:v>1.5659561847229941E-3</c:v>
                </c:pt>
                <c:pt idx="7">
                  <c:v>-4.054976300715829E-3</c:v>
                </c:pt>
                <c:pt idx="8">
                  <c:v>-4.8946745653336232E-2</c:v>
                </c:pt>
                <c:pt idx="9">
                  <c:v>-7.0325506945820515E-2</c:v>
                </c:pt>
                <c:pt idx="10">
                  <c:v>-1.0371154022044249E-2</c:v>
                </c:pt>
                <c:pt idx="11">
                  <c:v>2.0328530443479709E-2</c:v>
                </c:pt>
                <c:pt idx="12">
                  <c:v>-5.813835959731728E-3</c:v>
                </c:pt>
                <c:pt idx="13">
                  <c:v>-1.3653752389666263E-2</c:v>
                </c:pt>
                <c:pt idx="14">
                  <c:v>3.8376798129886591E-3</c:v>
                </c:pt>
                <c:pt idx="15">
                  <c:v>6.9003206062372424E-3</c:v>
                </c:pt>
                <c:pt idx="16">
                  <c:v>-7.1252644643512442E-3</c:v>
                </c:pt>
                <c:pt idx="17">
                  <c:v>8.0110619787223669E-3</c:v>
                </c:pt>
                <c:pt idx="18">
                  <c:v>2.6367999627421534E-2</c:v>
                </c:pt>
                <c:pt idx="19">
                  <c:v>-1.0381503926587099E-2</c:v>
                </c:pt>
                <c:pt idx="20">
                  <c:v>4.3630910477400864E-2</c:v>
                </c:pt>
                <c:pt idx="21">
                  <c:v>-3.3946234121462915E-2</c:v>
                </c:pt>
                <c:pt idx="22">
                  <c:v>1.7559021722201251E-2</c:v>
                </c:pt>
                <c:pt idx="23">
                  <c:v>2.3081208672399711E-3</c:v>
                </c:pt>
                <c:pt idx="24">
                  <c:v>1.8812461591439789E-2</c:v>
                </c:pt>
                <c:pt idx="25">
                  <c:v>-1.3341024901802334E-2</c:v>
                </c:pt>
                <c:pt idx="26">
                  <c:v>9.6631937841684667E-3</c:v>
                </c:pt>
                <c:pt idx="27">
                  <c:v>-1.2434904191900076E-2</c:v>
                </c:pt>
                <c:pt idx="28">
                  <c:v>-1.1717593941390381E-2</c:v>
                </c:pt>
                <c:pt idx="29">
                  <c:v>-1.6582321970842084E-2</c:v>
                </c:pt>
                <c:pt idx="30">
                  <c:v>2.0654029336981017E-2</c:v>
                </c:pt>
                <c:pt idx="31">
                  <c:v>-3.1666648479518056E-2</c:v>
                </c:pt>
                <c:pt idx="32">
                  <c:v>-2.3861268412178283E-2</c:v>
                </c:pt>
                <c:pt idx="33">
                  <c:v>1.3743941609664745E-2</c:v>
                </c:pt>
                <c:pt idx="34">
                  <c:v>-1.8878160770941732E-2</c:v>
                </c:pt>
                <c:pt idx="35">
                  <c:v>-2.9827324491544904E-2</c:v>
                </c:pt>
                <c:pt idx="36">
                  <c:v>-4.2105299085967052E-2</c:v>
                </c:pt>
                <c:pt idx="37">
                  <c:v>4.9723823142963086E-2</c:v>
                </c:pt>
                <c:pt idx="38">
                  <c:v>-6.8610669300239069E-2</c:v>
                </c:pt>
                <c:pt idx="39">
                  <c:v>-2.2004553309181718E-3</c:v>
                </c:pt>
                <c:pt idx="40">
                  <c:v>3.1886302883186168E-3</c:v>
                </c:pt>
                <c:pt idx="41">
                  <c:v>-2.6908805857835949E-3</c:v>
                </c:pt>
                <c:pt idx="42">
                  <c:v>2.0724268195507323E-2</c:v>
                </c:pt>
                <c:pt idx="43">
                  <c:v>1.3923871935057175E-2</c:v>
                </c:pt>
                <c:pt idx="44">
                  <c:v>1.5163279344072134E-2</c:v>
                </c:pt>
                <c:pt idx="45">
                  <c:v>-2.1624394398448765E-2</c:v>
                </c:pt>
                <c:pt idx="46">
                  <c:v>-8.9707859166230364E-3</c:v>
                </c:pt>
                <c:pt idx="47">
                  <c:v>-3.949255415997488E-2</c:v>
                </c:pt>
                <c:pt idx="48">
                  <c:v>4.4761014845033475E-2</c:v>
                </c:pt>
                <c:pt idx="49">
                  <c:v>1.0010167382398016E-2</c:v>
                </c:pt>
                <c:pt idx="50">
                  <c:v>3.6774420378304917E-2</c:v>
                </c:pt>
                <c:pt idx="51">
                  <c:v>-8.335502287303509E-3</c:v>
                </c:pt>
                <c:pt idx="52">
                  <c:v>3.2822199383119477E-2</c:v>
                </c:pt>
                <c:pt idx="53">
                  <c:v>-3.8292428982072524E-2</c:v>
                </c:pt>
                <c:pt idx="54">
                  <c:v>-2.3743323644316083E-2</c:v>
                </c:pt>
                <c:pt idx="55">
                  <c:v>2.3526271345435168E-2</c:v>
                </c:pt>
                <c:pt idx="56">
                  <c:v>-2.7896428501596904E-2</c:v>
                </c:pt>
                <c:pt idx="57">
                  <c:v>-3.7493884521733634E-2</c:v>
                </c:pt>
                <c:pt idx="58">
                  <c:v>-3.3208622074918481E-2</c:v>
                </c:pt>
                <c:pt idx="59">
                  <c:v>-1.72373917409675E-2</c:v>
                </c:pt>
                <c:pt idx="60">
                  <c:v>-3.3111147953258757E-2</c:v>
                </c:pt>
                <c:pt idx="61">
                  <c:v>1.9714486766611028E-2</c:v>
                </c:pt>
                <c:pt idx="62">
                  <c:v>-6.7522499155598936E-3</c:v>
                </c:pt>
                <c:pt idx="63">
                  <c:v>-1.3324443923514506E-2</c:v>
                </c:pt>
                <c:pt idx="64">
                  <c:v>-8.8751097832284742E-4</c:v>
                </c:pt>
                <c:pt idx="65">
                  <c:v>1.1218330406092658E-2</c:v>
                </c:pt>
                <c:pt idx="66">
                  <c:v>1.573056089091196E-3</c:v>
                </c:pt>
                <c:pt idx="67">
                  <c:v>6.7456127626575046E-4</c:v>
                </c:pt>
                <c:pt idx="68">
                  <c:v>-3.7862391960918007E-2</c:v>
                </c:pt>
                <c:pt idx="69">
                  <c:v>1.6941728223000219E-2</c:v>
                </c:pt>
                <c:pt idx="70">
                  <c:v>-1.5807717113350606E-2</c:v>
                </c:pt>
                <c:pt idx="71">
                  <c:v>9.8403800777953077E-3</c:v>
                </c:pt>
                <c:pt idx="72">
                  <c:v>-9.9588618695506392E-3</c:v>
                </c:pt>
                <c:pt idx="73">
                  <c:v>-1.7443116493409572E-2</c:v>
                </c:pt>
                <c:pt idx="74">
                  <c:v>3.8895005621837342E-2</c:v>
                </c:pt>
                <c:pt idx="75">
                  <c:v>7.763752866499174E-2</c:v>
                </c:pt>
                <c:pt idx="76">
                  <c:v>1.4006308365450026E-2</c:v>
                </c:pt>
                <c:pt idx="77">
                  <c:v>6.1522770047344411E-2</c:v>
                </c:pt>
                <c:pt idx="78">
                  <c:v>3.5022463977269824E-2</c:v>
                </c:pt>
                <c:pt idx="79">
                  <c:v>-9.7214738382240817E-3</c:v>
                </c:pt>
                <c:pt idx="80">
                  <c:v>1.5474953455439922E-2</c:v>
                </c:pt>
                <c:pt idx="81">
                  <c:v>1.9309156761387225E-2</c:v>
                </c:pt>
                <c:pt idx="82">
                  <c:v>-1.9205150618200051E-2</c:v>
                </c:pt>
                <c:pt idx="83">
                  <c:v>-2.3697925724755708E-2</c:v>
                </c:pt>
                <c:pt idx="84">
                  <c:v>-1.4120675748327427E-2</c:v>
                </c:pt>
                <c:pt idx="85">
                  <c:v>-5.712896915320631E-2</c:v>
                </c:pt>
                <c:pt idx="86">
                  <c:v>8.5449414263414347E-3</c:v>
                </c:pt>
                <c:pt idx="87">
                  <c:v>2.9404336462363512E-2</c:v>
                </c:pt>
                <c:pt idx="88">
                  <c:v>6.3227634803921795E-3</c:v>
                </c:pt>
                <c:pt idx="89">
                  <c:v>1.4887096142555789E-2</c:v>
                </c:pt>
                <c:pt idx="90">
                  <c:v>5.7546123241078995E-2</c:v>
                </c:pt>
                <c:pt idx="91">
                  <c:v>-1.2067594187868402E-2</c:v>
                </c:pt>
                <c:pt idx="92">
                  <c:v>0</c:v>
                </c:pt>
                <c:pt idx="93">
                  <c:v>3.6985543364736584E-2</c:v>
                </c:pt>
                <c:pt idx="94">
                  <c:v>-2.3091599209378755E-2</c:v>
                </c:pt>
                <c:pt idx="95">
                  <c:v>-1.7876137011737625E-2</c:v>
                </c:pt>
                <c:pt idx="96">
                  <c:v>-2.8008355870402957E-2</c:v>
                </c:pt>
                <c:pt idx="97">
                  <c:v>-2.552439121040706E-2</c:v>
                </c:pt>
                <c:pt idx="98">
                  <c:v>-1.0255112791639154E-2</c:v>
                </c:pt>
                <c:pt idx="99">
                  <c:v>-1.0885655967024399E-2</c:v>
                </c:pt>
                <c:pt idx="100">
                  <c:v>9.9949279836037963E-3</c:v>
                </c:pt>
                <c:pt idx="101">
                  <c:v>-2.1994061890142524E-2</c:v>
                </c:pt>
                <c:pt idx="102">
                  <c:v>3.0990183532694449E-2</c:v>
                </c:pt>
                <c:pt idx="103">
                  <c:v>-4.7944967331912225E-2</c:v>
                </c:pt>
                <c:pt idx="104">
                  <c:v>2.1494267067847073E-2</c:v>
                </c:pt>
                <c:pt idx="105">
                  <c:v>3.1951492789846769E-2</c:v>
                </c:pt>
                <c:pt idx="106">
                  <c:v>5.5761816250665674E-3</c:v>
                </c:pt>
                <c:pt idx="107">
                  <c:v>-9.9895107784040427E-3</c:v>
                </c:pt>
                <c:pt idx="108">
                  <c:v>-4.0847175995965657E-2</c:v>
                </c:pt>
                <c:pt idx="109">
                  <c:v>3.3081558559040269E-2</c:v>
                </c:pt>
                <c:pt idx="110">
                  <c:v>-3.1160479416280085E-3</c:v>
                </c:pt>
                <c:pt idx="111">
                  <c:v>1.582690582959656E-2</c:v>
                </c:pt>
                <c:pt idx="112">
                  <c:v>4.5504746028943277E-2</c:v>
                </c:pt>
                <c:pt idx="113">
                  <c:v>3.334277571957811E-2</c:v>
                </c:pt>
                <c:pt idx="114">
                  <c:v>-1.2105855855855885E-2</c:v>
                </c:pt>
                <c:pt idx="115">
                  <c:v>1.3988039223181481E-2</c:v>
                </c:pt>
                <c:pt idx="116">
                  <c:v>3.7004145559625501E-2</c:v>
                </c:pt>
                <c:pt idx="117">
                  <c:v>3.5878502426295533E-2</c:v>
                </c:pt>
                <c:pt idx="118">
                  <c:v>-2.6567134328358333E-2</c:v>
                </c:pt>
                <c:pt idx="119">
                  <c:v>-3.0390709996836796E-2</c:v>
                </c:pt>
                <c:pt idx="120">
                  <c:v>-1.2575106454695173E-2</c:v>
                </c:pt>
                <c:pt idx="121">
                  <c:v>3.4289090494289631E-2</c:v>
                </c:pt>
                <c:pt idx="122">
                  <c:v>3.0459943316482274E-2</c:v>
                </c:pt>
                <c:pt idx="123">
                  <c:v>1.8300247003706804E-2</c:v>
                </c:pt>
                <c:pt idx="124">
                  <c:v>4.0486140128117576E-3</c:v>
                </c:pt>
                <c:pt idx="125">
                  <c:v>5.3823500289579718E-2</c:v>
                </c:pt>
                <c:pt idx="126">
                  <c:v>-1.1356294613887097E-2</c:v>
                </c:pt>
                <c:pt idx="127">
                  <c:v>-1.6592214422463281E-2</c:v>
                </c:pt>
                <c:pt idx="128">
                  <c:v>1.129396579541786E-2</c:v>
                </c:pt>
                <c:pt idx="129">
                  <c:v>1.2745098039215641E-2</c:v>
                </c:pt>
                <c:pt idx="130">
                  <c:v>-3.0725372188786793E-2</c:v>
                </c:pt>
                <c:pt idx="131">
                  <c:v>4.1570473162998001E-2</c:v>
                </c:pt>
                <c:pt idx="132">
                  <c:v>1.9508879919273525E-2</c:v>
                </c:pt>
                <c:pt idx="133">
                  <c:v>-5.8581380620645884E-2</c:v>
                </c:pt>
                <c:pt idx="134">
                  <c:v>-2.7709359605911255E-2</c:v>
                </c:pt>
                <c:pt idx="135">
                  <c:v>2.106259104252084E-2</c:v>
                </c:pt>
                <c:pt idx="136">
                  <c:v>-2.0628109605911216E-2</c:v>
                </c:pt>
                <c:pt idx="137">
                  <c:v>5.9360730593607247E-2</c:v>
                </c:pt>
                <c:pt idx="138">
                  <c:v>-4.336970494133241E-2</c:v>
                </c:pt>
                <c:pt idx="139">
                  <c:v>1.3598924301109427E-2</c:v>
                </c:pt>
                <c:pt idx="140">
                  <c:v>1.3299182823265587E-2</c:v>
                </c:pt>
                <c:pt idx="141">
                  <c:v>1.512687052700068E-2</c:v>
                </c:pt>
                <c:pt idx="142">
                  <c:v>1.1184210526315796E-2</c:v>
                </c:pt>
                <c:pt idx="143">
                  <c:v>-7.8328657908899313E-3</c:v>
                </c:pt>
                <c:pt idx="144">
                  <c:v>-1.9544624770533314E-3</c:v>
                </c:pt>
                <c:pt idx="145">
                  <c:v>1.0200790069127663E-2</c:v>
                </c:pt>
                <c:pt idx="146">
                  <c:v>3.1918436946742457E-2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7-4794-A9F8-5E2E81A9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03344"/>
        <c:axId val="436698424"/>
      </c:scatterChart>
      <c:valAx>
        <c:axId val="4367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698424"/>
        <c:crosses val="autoZero"/>
        <c:crossBetween val="midCat"/>
      </c:valAx>
      <c:valAx>
        <c:axId val="4366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7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11</xdr:row>
      <xdr:rowOff>185737</xdr:rowOff>
    </xdr:from>
    <xdr:to>
      <xdr:col>13</xdr:col>
      <xdr:colOff>247650</xdr:colOff>
      <xdr:row>26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69D29B-C138-4222-8D4B-3397F1668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11</xdr:row>
      <xdr:rowOff>185736</xdr:rowOff>
    </xdr:from>
    <xdr:to>
      <xdr:col>14</xdr:col>
      <xdr:colOff>571500</xdr:colOff>
      <xdr:row>30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89AFD5-700F-47DD-9415-DD05A195F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661987</xdr:colOff>
      <xdr:row>9</xdr:row>
      <xdr:rowOff>23812</xdr:rowOff>
    </xdr:from>
    <xdr:to>
      <xdr:col>12</xdr:col>
      <xdr:colOff>661987</xdr:colOff>
      <xdr:row>23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F672C8-33F0-48FE-A3D1-71113208A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11</xdr:row>
      <xdr:rowOff>23812</xdr:rowOff>
    </xdr:from>
    <xdr:to>
      <xdr:col>16</xdr:col>
      <xdr:colOff>71437</xdr:colOff>
      <xdr:row>25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0C8995-8203-42AD-A341-2A39B347F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881D-E059-44CE-8FBA-722675D8169F}">
  <dimension ref="B1:J161"/>
  <sheetViews>
    <sheetView tabSelected="1" workbookViewId="0">
      <selection activeCell="D5" sqref="D5"/>
    </sheetView>
  </sheetViews>
  <sheetFormatPr baseColWidth="10" defaultRowHeight="15" x14ac:dyDescent="0.25"/>
  <cols>
    <col min="3" max="3" width="16.7109375" bestFit="1" customWidth="1"/>
    <col min="4" max="4" width="12.140625" customWidth="1"/>
    <col min="5" max="5" width="15.140625" bestFit="1" customWidth="1"/>
    <col min="9" max="9" width="12" bestFit="1" customWidth="1"/>
    <col min="10" max="10" width="16.85546875" bestFit="1" customWidth="1"/>
  </cols>
  <sheetData>
    <row r="1" spans="2:10" x14ac:dyDescent="0.25">
      <c r="C1" t="s">
        <v>2</v>
      </c>
      <c r="D1" t="s">
        <v>3</v>
      </c>
      <c r="E1" t="s">
        <v>1</v>
      </c>
      <c r="F1" t="s">
        <v>3</v>
      </c>
    </row>
    <row r="2" spans="2:10" x14ac:dyDescent="0.25">
      <c r="C2" s="2" t="s">
        <v>4</v>
      </c>
      <c r="D2" s="2"/>
      <c r="E2" s="2" t="s">
        <v>5</v>
      </c>
      <c r="F2" s="2"/>
    </row>
    <row r="3" spans="2:10" x14ac:dyDescent="0.25">
      <c r="B3" t="s">
        <v>0</v>
      </c>
      <c r="C3" s="2" t="s">
        <v>13</v>
      </c>
      <c r="D3" s="2"/>
      <c r="E3" s="2" t="s">
        <v>13</v>
      </c>
      <c r="F3" s="2"/>
    </row>
    <row r="4" spans="2:10" x14ac:dyDescent="0.25">
      <c r="B4" s="1">
        <v>42800</v>
      </c>
      <c r="C4">
        <v>2372.6000979999999</v>
      </c>
      <c r="E4">
        <v>28.885629999999999</v>
      </c>
      <c r="H4" t="s">
        <v>6</v>
      </c>
      <c r="I4">
        <f>COVAR(F5:F148,D5:D148)</f>
        <v>2.163163573688667E-5</v>
      </c>
      <c r="J4" t="s">
        <v>8</v>
      </c>
    </row>
    <row r="5" spans="2:10" x14ac:dyDescent="0.25">
      <c r="B5" s="1">
        <v>42807</v>
      </c>
      <c r="C5">
        <v>2378.25</v>
      </c>
      <c r="D5">
        <f>C4/C5-1</f>
        <v>-2.3756552086618976E-3</v>
      </c>
      <c r="E5">
        <v>29.296099000000002</v>
      </c>
      <c r="F5">
        <f>E4/E5-1</f>
        <v>-1.4011046317122355E-2</v>
      </c>
      <c r="H5" t="s">
        <v>7</v>
      </c>
      <c r="I5">
        <f>+_xlfn.VAR.P(D5:D148)</f>
        <v>3.4105280622208329E-4</v>
      </c>
    </row>
    <row r="6" spans="2:10" x14ac:dyDescent="0.25">
      <c r="B6" s="1">
        <v>42814</v>
      </c>
      <c r="C6">
        <v>2343.9799800000001</v>
      </c>
      <c r="D6">
        <f t="shared" ref="D6:D69" si="0">C5/C6-1</f>
        <v>1.4620440572192805E-2</v>
      </c>
      <c r="E6">
        <v>30.126584999999999</v>
      </c>
      <c r="F6">
        <f t="shared" ref="F6:F69" si="1">E5/E6-1</f>
        <v>-2.756654961058469E-2</v>
      </c>
      <c r="H6" t="s">
        <v>14</v>
      </c>
      <c r="I6">
        <f>AVERAGE(D5:D148)</f>
        <v>-1.8389142829342039E-3</v>
      </c>
      <c r="J6" s="3">
        <f>I6*52</f>
        <v>-9.5623542712578599E-2</v>
      </c>
    </row>
    <row r="7" spans="2:10" x14ac:dyDescent="0.25">
      <c r="B7" s="1">
        <v>42821</v>
      </c>
      <c r="C7">
        <v>2362.719971</v>
      </c>
      <c r="D7">
        <f t="shared" si="0"/>
        <v>-7.9315328223464876E-3</v>
      </c>
      <c r="E7">
        <v>30.527509999999999</v>
      </c>
      <c r="F7">
        <f t="shared" si="1"/>
        <v>-1.313323621874174E-2</v>
      </c>
    </row>
    <row r="8" spans="2:10" x14ac:dyDescent="0.25">
      <c r="B8" s="1">
        <v>42828</v>
      </c>
      <c r="C8">
        <v>2355.540039</v>
      </c>
      <c r="D8">
        <f t="shared" si="0"/>
        <v>3.0481044181478456E-3</v>
      </c>
      <c r="E8">
        <v>30.479780000000002</v>
      </c>
      <c r="F8">
        <f t="shared" si="1"/>
        <v>1.5659561847229941E-3</v>
      </c>
      <c r="H8" t="s">
        <v>9</v>
      </c>
      <c r="I8">
        <f>I4/I5</f>
        <v>6.3426059959761194E-2</v>
      </c>
      <c r="J8" t="s">
        <v>6</v>
      </c>
    </row>
    <row r="9" spans="2:10" x14ac:dyDescent="0.25">
      <c r="B9" s="1">
        <v>42835</v>
      </c>
      <c r="C9">
        <v>2328.9499510000001</v>
      </c>
      <c r="D9">
        <f t="shared" si="0"/>
        <v>1.1417200265975147E-2</v>
      </c>
      <c r="E9">
        <v>30.603878000000002</v>
      </c>
      <c r="F9">
        <f t="shared" si="1"/>
        <v>-4.054976300715829E-3</v>
      </c>
      <c r="H9" t="s">
        <v>10</v>
      </c>
      <c r="I9">
        <v>6.3399999999999998E-2</v>
      </c>
      <c r="J9" t="s">
        <v>11</v>
      </c>
    </row>
    <row r="10" spans="2:10" x14ac:dyDescent="0.25">
      <c r="B10" s="1">
        <v>42842</v>
      </c>
      <c r="C10">
        <v>2348.6899410000001</v>
      </c>
      <c r="D10">
        <f t="shared" si="0"/>
        <v>-8.404681118358015E-3</v>
      </c>
      <c r="E10">
        <v>32.178932000000003</v>
      </c>
      <c r="F10">
        <f t="shared" si="1"/>
        <v>-4.8946745653336232E-2</v>
      </c>
      <c r="H10" t="s">
        <v>10</v>
      </c>
      <c r="I10">
        <f>+SLOPE(F5:F148,D5:D148)</f>
        <v>6.3426059959761263E-2</v>
      </c>
    </row>
    <row r="11" spans="2:10" x14ac:dyDescent="0.25">
      <c r="B11" s="1">
        <v>42849</v>
      </c>
      <c r="C11">
        <v>2384.1999510000001</v>
      </c>
      <c r="D11">
        <f t="shared" si="0"/>
        <v>-1.4893889241590741E-2</v>
      </c>
      <c r="E11">
        <v>34.613117000000003</v>
      </c>
      <c r="F11">
        <f t="shared" si="1"/>
        <v>-7.0325506945820515E-2</v>
      </c>
    </row>
    <row r="12" spans="2:10" x14ac:dyDescent="0.25">
      <c r="B12" s="1">
        <v>42856</v>
      </c>
      <c r="C12">
        <v>2399.290039</v>
      </c>
      <c r="D12">
        <f t="shared" si="0"/>
        <v>-6.2893971777956414E-3</v>
      </c>
      <c r="E12">
        <v>34.975856999999998</v>
      </c>
      <c r="F12">
        <f t="shared" si="1"/>
        <v>-1.0371154022044249E-2</v>
      </c>
    </row>
    <row r="13" spans="2:10" x14ac:dyDescent="0.25">
      <c r="B13" s="1">
        <v>42863</v>
      </c>
      <c r="C13">
        <v>2390.8999020000001</v>
      </c>
      <c r="D13">
        <f t="shared" si="0"/>
        <v>3.5091962624538287E-3</v>
      </c>
      <c r="E13">
        <v>34.279015000000001</v>
      </c>
      <c r="F13">
        <f t="shared" si="1"/>
        <v>2.0328530443479709E-2</v>
      </c>
    </row>
    <row r="14" spans="2:10" x14ac:dyDescent="0.25">
      <c r="B14" s="1">
        <v>42870</v>
      </c>
      <c r="C14">
        <v>2381.7299800000001</v>
      </c>
      <c r="D14">
        <f t="shared" si="0"/>
        <v>3.8501098264716038E-3</v>
      </c>
      <c r="E14">
        <v>34.479472999999999</v>
      </c>
      <c r="F14">
        <f t="shared" si="1"/>
        <v>-5.813835959731728E-3</v>
      </c>
    </row>
    <row r="15" spans="2:10" x14ac:dyDescent="0.25">
      <c r="B15" s="1">
        <v>42877</v>
      </c>
      <c r="C15">
        <v>2415.820068</v>
      </c>
      <c r="D15">
        <f t="shared" si="0"/>
        <v>-1.4111186694554689E-2</v>
      </c>
      <c r="E15">
        <v>34.956764</v>
      </c>
      <c r="F15">
        <f t="shared" si="1"/>
        <v>-1.3653752389666263E-2</v>
      </c>
    </row>
    <row r="16" spans="2:10" x14ac:dyDescent="0.25">
      <c r="B16" s="1">
        <v>42884</v>
      </c>
      <c r="C16">
        <v>2439.070068</v>
      </c>
      <c r="D16">
        <f t="shared" si="0"/>
        <v>-9.5323214798271882E-3</v>
      </c>
      <c r="E16">
        <v>34.823124</v>
      </c>
      <c r="F16">
        <f t="shared" si="1"/>
        <v>3.8376798129886591E-3</v>
      </c>
    </row>
    <row r="17" spans="2:6" x14ac:dyDescent="0.25">
      <c r="B17" s="1">
        <v>42891</v>
      </c>
      <c r="C17">
        <v>2431.7700199999999</v>
      </c>
      <c r="D17">
        <f t="shared" si="0"/>
        <v>3.0019483503624933E-3</v>
      </c>
      <c r="E17">
        <v>34.584479999999999</v>
      </c>
      <c r="F17">
        <f t="shared" si="1"/>
        <v>6.9003206062372424E-3</v>
      </c>
    </row>
    <row r="18" spans="2:6" x14ac:dyDescent="0.25">
      <c r="B18" s="1">
        <v>42898</v>
      </c>
      <c r="C18">
        <v>2433.1499020000001</v>
      </c>
      <c r="D18">
        <f t="shared" si="0"/>
        <v>-5.6711754539495729E-4</v>
      </c>
      <c r="E18">
        <v>34.832672000000002</v>
      </c>
      <c r="F18">
        <f t="shared" si="1"/>
        <v>-7.1252644643512442E-3</v>
      </c>
    </row>
    <row r="19" spans="2:6" x14ac:dyDescent="0.25">
      <c r="B19" s="1">
        <v>42905</v>
      </c>
      <c r="C19">
        <v>2438.3000489999999</v>
      </c>
      <c r="D19">
        <f t="shared" si="0"/>
        <v>-2.1121875472676077E-3</v>
      </c>
      <c r="E19">
        <v>34.555843000000003</v>
      </c>
      <c r="F19">
        <f t="shared" si="1"/>
        <v>8.0110619787223669E-3</v>
      </c>
    </row>
    <row r="20" spans="2:6" x14ac:dyDescent="0.25">
      <c r="B20" s="1">
        <v>42912</v>
      </c>
      <c r="C20">
        <v>2423.4099120000001</v>
      </c>
      <c r="D20">
        <f t="shared" si="0"/>
        <v>6.1442915316423097E-3</v>
      </c>
      <c r="E20">
        <v>33.668083000000003</v>
      </c>
      <c r="F20">
        <f t="shared" si="1"/>
        <v>2.6367999627421534E-2</v>
      </c>
    </row>
    <row r="21" spans="2:6" x14ac:dyDescent="0.25">
      <c r="B21" s="1">
        <v>42919</v>
      </c>
      <c r="C21">
        <v>2425.179932</v>
      </c>
      <c r="D21">
        <f t="shared" si="0"/>
        <v>-7.2985100059785868E-4</v>
      </c>
      <c r="E21">
        <v>34.021275000000003</v>
      </c>
      <c r="F21">
        <f t="shared" si="1"/>
        <v>-1.0381503926587099E-2</v>
      </c>
    </row>
    <row r="22" spans="2:6" x14ac:dyDescent="0.25">
      <c r="B22" s="1">
        <v>42926</v>
      </c>
      <c r="C22">
        <v>2459.2700199999999</v>
      </c>
      <c r="D22">
        <f t="shared" si="0"/>
        <v>-1.3861872719450274E-2</v>
      </c>
      <c r="E22">
        <v>32.598953000000002</v>
      </c>
      <c r="F22">
        <f t="shared" si="1"/>
        <v>4.3630910477400864E-2</v>
      </c>
    </row>
    <row r="23" spans="2:6" x14ac:dyDescent="0.25">
      <c r="B23" s="1">
        <v>42933</v>
      </c>
      <c r="C23">
        <v>2472.540039</v>
      </c>
      <c r="D23">
        <f t="shared" si="0"/>
        <v>-5.3669581849792314E-3</v>
      </c>
      <c r="E23">
        <v>33.744450000000001</v>
      </c>
      <c r="F23">
        <f t="shared" si="1"/>
        <v>-3.3946234121462915E-2</v>
      </c>
    </row>
    <row r="24" spans="2:6" x14ac:dyDescent="0.25">
      <c r="B24" s="1">
        <v>42940</v>
      </c>
      <c r="C24">
        <v>2472.1000979999999</v>
      </c>
      <c r="D24">
        <f t="shared" si="0"/>
        <v>1.7796245401058286E-4</v>
      </c>
      <c r="E24">
        <v>33.162154999999998</v>
      </c>
      <c r="F24">
        <f t="shared" si="1"/>
        <v>1.7559021722201251E-2</v>
      </c>
    </row>
    <row r="25" spans="2:6" x14ac:dyDescent="0.25">
      <c r="B25" s="1">
        <v>42947</v>
      </c>
      <c r="C25">
        <v>2476.830078</v>
      </c>
      <c r="D25">
        <f t="shared" si="0"/>
        <v>-1.9096909561997499E-3</v>
      </c>
      <c r="E25">
        <v>33.085788999999998</v>
      </c>
      <c r="F25">
        <f t="shared" si="1"/>
        <v>2.3081208672399711E-3</v>
      </c>
    </row>
    <row r="26" spans="2:6" x14ac:dyDescent="0.25">
      <c r="B26" s="1">
        <v>42954</v>
      </c>
      <c r="C26">
        <v>2441.320068</v>
      </c>
      <c r="D26">
        <f t="shared" si="0"/>
        <v>1.4545413551239506E-2</v>
      </c>
      <c r="E26">
        <v>32.474857</v>
      </c>
      <c r="F26">
        <f t="shared" si="1"/>
        <v>1.8812461591439789E-2</v>
      </c>
    </row>
    <row r="27" spans="2:6" x14ac:dyDescent="0.25">
      <c r="B27" s="1">
        <v>42961</v>
      </c>
      <c r="C27">
        <v>2425.5500489999999</v>
      </c>
      <c r="D27">
        <f t="shared" si="0"/>
        <v>6.5016258916206215E-3</v>
      </c>
      <c r="E27">
        <v>32.913963000000003</v>
      </c>
      <c r="F27">
        <f t="shared" si="1"/>
        <v>-1.3341024901802334E-2</v>
      </c>
    </row>
    <row r="28" spans="2:6" x14ac:dyDescent="0.25">
      <c r="B28" s="1">
        <v>42968</v>
      </c>
      <c r="C28">
        <v>2443.0500489999999</v>
      </c>
      <c r="D28">
        <f t="shared" si="0"/>
        <v>-7.1631770323997701E-3</v>
      </c>
      <c r="E28">
        <v>32.598953000000002</v>
      </c>
      <c r="F28">
        <f t="shared" si="1"/>
        <v>9.6631937841684667E-3</v>
      </c>
    </row>
    <row r="29" spans="2:6" x14ac:dyDescent="0.25">
      <c r="B29" s="1">
        <v>42975</v>
      </c>
      <c r="C29">
        <v>2476.5500489999999</v>
      </c>
      <c r="D29">
        <f t="shared" si="0"/>
        <v>-1.352688188697293E-2</v>
      </c>
      <c r="E29">
        <v>33.009422000000001</v>
      </c>
      <c r="F29">
        <f t="shared" si="1"/>
        <v>-1.2434904191900076E-2</v>
      </c>
    </row>
    <row r="30" spans="2:6" x14ac:dyDescent="0.25">
      <c r="B30" s="1">
        <v>42982</v>
      </c>
      <c r="C30">
        <v>2461.429932</v>
      </c>
      <c r="D30">
        <f t="shared" si="0"/>
        <v>6.1428183688796434E-3</v>
      </c>
      <c r="E30">
        <v>33.400798999999999</v>
      </c>
      <c r="F30">
        <f t="shared" si="1"/>
        <v>-1.1717593941390381E-2</v>
      </c>
    </row>
    <row r="31" spans="2:6" x14ac:dyDescent="0.25">
      <c r="B31" s="1">
        <v>42989</v>
      </c>
      <c r="C31">
        <v>2500.2299800000001</v>
      </c>
      <c r="D31">
        <f t="shared" si="0"/>
        <v>-1.5518591613720267E-2</v>
      </c>
      <c r="E31">
        <v>33.964001000000003</v>
      </c>
      <c r="F31">
        <f t="shared" si="1"/>
        <v>-1.6582321970842084E-2</v>
      </c>
    </row>
    <row r="32" spans="2:6" x14ac:dyDescent="0.25">
      <c r="B32" s="1">
        <v>42996</v>
      </c>
      <c r="C32">
        <v>2502.219971</v>
      </c>
      <c r="D32">
        <f t="shared" si="0"/>
        <v>-7.9529019153523617E-4</v>
      </c>
      <c r="E32">
        <v>33.276702999999998</v>
      </c>
      <c r="F32">
        <f t="shared" si="1"/>
        <v>2.0654029336981017E-2</v>
      </c>
    </row>
    <row r="33" spans="2:6" x14ac:dyDescent="0.25">
      <c r="B33" s="1">
        <v>43003</v>
      </c>
      <c r="C33">
        <v>2519.360107</v>
      </c>
      <c r="D33">
        <f t="shared" si="0"/>
        <v>-6.803368820668565E-3</v>
      </c>
      <c r="E33">
        <v>34.364924999999999</v>
      </c>
      <c r="F33">
        <f t="shared" si="1"/>
        <v>-3.1666648479518056E-2</v>
      </c>
    </row>
    <row r="34" spans="2:6" x14ac:dyDescent="0.25">
      <c r="B34" s="1">
        <v>43010</v>
      </c>
      <c r="C34">
        <v>2549.330078</v>
      </c>
      <c r="D34">
        <f t="shared" si="0"/>
        <v>-1.1756018280501324E-2</v>
      </c>
      <c r="E34">
        <v>35.20496</v>
      </c>
      <c r="F34">
        <f t="shared" si="1"/>
        <v>-2.3861268412178283E-2</v>
      </c>
    </row>
    <row r="35" spans="2:6" x14ac:dyDescent="0.25">
      <c r="B35" s="1">
        <v>43017</v>
      </c>
      <c r="C35">
        <v>2553.169922</v>
      </c>
      <c r="D35">
        <f t="shared" si="0"/>
        <v>-1.5039516042051337E-3</v>
      </c>
      <c r="E35">
        <v>34.727665000000002</v>
      </c>
      <c r="F35">
        <f t="shared" si="1"/>
        <v>1.3743941609664745E-2</v>
      </c>
    </row>
    <row r="36" spans="2:6" x14ac:dyDescent="0.25">
      <c r="B36" s="1">
        <v>43024</v>
      </c>
      <c r="C36">
        <v>2575.209961</v>
      </c>
      <c r="D36">
        <f t="shared" si="0"/>
        <v>-8.558540598158193E-3</v>
      </c>
      <c r="E36">
        <v>35.395873999999999</v>
      </c>
      <c r="F36">
        <f t="shared" si="1"/>
        <v>-1.8878160770941732E-2</v>
      </c>
    </row>
    <row r="37" spans="2:6" x14ac:dyDescent="0.25">
      <c r="B37" s="1">
        <v>43031</v>
      </c>
      <c r="C37">
        <v>2581.070068</v>
      </c>
      <c r="D37">
        <f t="shared" si="0"/>
        <v>-2.270417635171329E-3</v>
      </c>
      <c r="E37">
        <v>36.484096999999998</v>
      </c>
      <c r="F37">
        <f t="shared" si="1"/>
        <v>-2.9827324491544904E-2</v>
      </c>
    </row>
    <row r="38" spans="2:6" x14ac:dyDescent="0.25">
      <c r="B38" s="1">
        <v>43038</v>
      </c>
      <c r="C38">
        <v>2587.8400879999999</v>
      </c>
      <c r="D38">
        <f t="shared" si="0"/>
        <v>-2.6160890046463825E-3</v>
      </c>
      <c r="E38">
        <v>38.087795</v>
      </c>
      <c r="F38">
        <f t="shared" si="1"/>
        <v>-4.2105299085967052E-2</v>
      </c>
    </row>
    <row r="39" spans="2:6" x14ac:dyDescent="0.25">
      <c r="B39" s="1">
        <v>43045</v>
      </c>
      <c r="C39">
        <v>2582.3000489999999</v>
      </c>
      <c r="D39">
        <f t="shared" si="0"/>
        <v>2.1453893408496238E-3</v>
      </c>
      <c r="E39">
        <v>36.283633999999999</v>
      </c>
      <c r="F39">
        <f t="shared" si="1"/>
        <v>4.9723823142963086E-2</v>
      </c>
    </row>
    <row r="40" spans="2:6" x14ac:dyDescent="0.25">
      <c r="B40" s="1">
        <v>43052</v>
      </c>
      <c r="C40">
        <v>2578.8500979999999</v>
      </c>
      <c r="D40">
        <f t="shared" si="0"/>
        <v>1.3377865594730309E-3</v>
      </c>
      <c r="E40">
        <v>38.956462999999999</v>
      </c>
      <c r="F40">
        <f t="shared" si="1"/>
        <v>-6.8610669300239069E-2</v>
      </c>
    </row>
    <row r="41" spans="2:6" x14ac:dyDescent="0.25">
      <c r="B41" s="1">
        <v>43059</v>
      </c>
      <c r="C41">
        <v>2602.419922</v>
      </c>
      <c r="D41">
        <f t="shared" si="0"/>
        <v>-9.0568873227370172E-3</v>
      </c>
      <c r="E41">
        <v>39.042374000000002</v>
      </c>
      <c r="F41">
        <f t="shared" si="1"/>
        <v>-2.2004553309181718E-3</v>
      </c>
    </row>
    <row r="42" spans="2:6" x14ac:dyDescent="0.25">
      <c r="B42" s="1">
        <v>43066</v>
      </c>
      <c r="C42">
        <v>2642.219971</v>
      </c>
      <c r="D42">
        <f t="shared" si="0"/>
        <v>-1.5063109596032964E-2</v>
      </c>
      <c r="E42">
        <v>38.918278000000001</v>
      </c>
      <c r="F42">
        <f t="shared" si="1"/>
        <v>3.1886302883186168E-3</v>
      </c>
    </row>
    <row r="43" spans="2:6" x14ac:dyDescent="0.25">
      <c r="B43" s="1">
        <v>43073</v>
      </c>
      <c r="C43">
        <v>2651.5</v>
      </c>
      <c r="D43">
        <f t="shared" si="0"/>
        <v>-3.4999166509522839E-3</v>
      </c>
      <c r="E43">
        <v>39.023285000000001</v>
      </c>
      <c r="F43">
        <f t="shared" si="1"/>
        <v>-2.6908805857835949E-3</v>
      </c>
    </row>
    <row r="44" spans="2:6" x14ac:dyDescent="0.25">
      <c r="B44" s="1">
        <v>43080</v>
      </c>
      <c r="C44">
        <v>2675.8100589999999</v>
      </c>
      <c r="D44">
        <f t="shared" si="0"/>
        <v>-9.0851213142852938E-3</v>
      </c>
      <c r="E44">
        <v>38.230975999999998</v>
      </c>
      <c r="F44">
        <f t="shared" si="1"/>
        <v>2.0724268195507323E-2</v>
      </c>
    </row>
    <row r="45" spans="2:6" x14ac:dyDescent="0.25">
      <c r="B45" s="1">
        <v>43087</v>
      </c>
      <c r="C45">
        <v>2683.3400879999999</v>
      </c>
      <c r="D45">
        <f t="shared" si="0"/>
        <v>-2.8062149235852374E-3</v>
      </c>
      <c r="E45">
        <v>37.705962999999997</v>
      </c>
      <c r="F45">
        <f t="shared" si="1"/>
        <v>1.3923871935057175E-2</v>
      </c>
    </row>
    <row r="46" spans="2:6" x14ac:dyDescent="0.25">
      <c r="B46" s="1">
        <v>43094</v>
      </c>
      <c r="C46">
        <v>2673.610107</v>
      </c>
      <c r="D46">
        <f t="shared" si="0"/>
        <v>3.6392669875555672E-3</v>
      </c>
      <c r="E46">
        <v>37.142757000000003</v>
      </c>
      <c r="F46">
        <f t="shared" si="1"/>
        <v>1.5163279344072134E-2</v>
      </c>
    </row>
    <row r="47" spans="2:6" x14ac:dyDescent="0.25">
      <c r="B47" s="1">
        <v>43101</v>
      </c>
      <c r="C47">
        <v>2743.1499020000001</v>
      </c>
      <c r="D47">
        <f t="shared" si="0"/>
        <v>-2.5350344488757059E-2</v>
      </c>
      <c r="E47">
        <v>37.963698999999998</v>
      </c>
      <c r="F47">
        <f t="shared" si="1"/>
        <v>-2.1624394398448765E-2</v>
      </c>
    </row>
    <row r="48" spans="2:6" x14ac:dyDescent="0.25">
      <c r="B48" s="1">
        <v>43108</v>
      </c>
      <c r="C48">
        <v>2786.23999</v>
      </c>
      <c r="D48">
        <f t="shared" si="0"/>
        <v>-1.5465318190340027E-2</v>
      </c>
      <c r="E48">
        <v>38.307346000000003</v>
      </c>
      <c r="F48">
        <f t="shared" si="1"/>
        <v>-8.9707859166230364E-3</v>
      </c>
    </row>
    <row r="49" spans="2:6" x14ac:dyDescent="0.25">
      <c r="B49" s="1">
        <v>43115</v>
      </c>
      <c r="C49">
        <v>2810.3000489999999</v>
      </c>
      <c r="D49">
        <f t="shared" si="0"/>
        <v>-8.5613844004170936E-3</v>
      </c>
      <c r="E49">
        <v>39.882404000000001</v>
      </c>
      <c r="F49">
        <f t="shared" si="1"/>
        <v>-3.949255415997488E-2</v>
      </c>
    </row>
    <row r="50" spans="2:6" x14ac:dyDescent="0.25">
      <c r="B50" s="1">
        <v>43122</v>
      </c>
      <c r="C50">
        <v>2872.8701169999999</v>
      </c>
      <c r="D50">
        <f t="shared" si="0"/>
        <v>-2.1779636896825272E-2</v>
      </c>
      <c r="E50">
        <v>38.17371</v>
      </c>
      <c r="F50">
        <f t="shared" si="1"/>
        <v>4.4761014845033475E-2</v>
      </c>
    </row>
    <row r="51" spans="2:6" x14ac:dyDescent="0.25">
      <c r="B51" s="1">
        <v>43129</v>
      </c>
      <c r="C51">
        <v>2762.1298830000001</v>
      </c>
      <c r="D51">
        <f t="shared" si="0"/>
        <v>4.0092334064943724E-2</v>
      </c>
      <c r="E51">
        <v>37.795372</v>
      </c>
      <c r="F51">
        <f t="shared" si="1"/>
        <v>1.0010167382398016E-2</v>
      </c>
    </row>
    <row r="52" spans="2:6" x14ac:dyDescent="0.25">
      <c r="B52" s="1">
        <v>43136</v>
      </c>
      <c r="C52">
        <v>2619.5500489999999</v>
      </c>
      <c r="D52">
        <f t="shared" si="0"/>
        <v>5.4429131466462888E-2</v>
      </c>
      <c r="E52">
        <v>36.454768999999999</v>
      </c>
      <c r="F52">
        <f t="shared" si="1"/>
        <v>3.6774420378304917E-2</v>
      </c>
    </row>
    <row r="53" spans="2:6" x14ac:dyDescent="0.25">
      <c r="B53" s="1">
        <v>43143</v>
      </c>
      <c r="C53">
        <v>2732.219971</v>
      </c>
      <c r="D53">
        <f t="shared" si="0"/>
        <v>-4.1237500346197442E-2</v>
      </c>
      <c r="E53">
        <v>36.761192000000001</v>
      </c>
      <c r="F53">
        <f t="shared" si="1"/>
        <v>-8.335502287303509E-3</v>
      </c>
    </row>
    <row r="54" spans="2:6" x14ac:dyDescent="0.25">
      <c r="B54" s="1">
        <v>43150</v>
      </c>
      <c r="C54">
        <v>2747.3000489999999</v>
      </c>
      <c r="D54">
        <f t="shared" si="0"/>
        <v>-5.4890538823704205E-3</v>
      </c>
      <c r="E54">
        <v>35.592953000000001</v>
      </c>
      <c r="F54">
        <f t="shared" si="1"/>
        <v>3.2822199383119477E-2</v>
      </c>
    </row>
    <row r="55" spans="2:6" x14ac:dyDescent="0.25">
      <c r="B55" s="1">
        <v>43157</v>
      </c>
      <c r="C55">
        <v>2691.25</v>
      </c>
      <c r="D55">
        <f t="shared" si="0"/>
        <v>2.0826771574547154E-2</v>
      </c>
      <c r="E55">
        <v>37.010162000000001</v>
      </c>
      <c r="F55">
        <f t="shared" si="1"/>
        <v>-3.8292428982072524E-2</v>
      </c>
    </row>
    <row r="56" spans="2:6" x14ac:dyDescent="0.25">
      <c r="B56" s="1">
        <v>43164</v>
      </c>
      <c r="C56">
        <v>2786.570068</v>
      </c>
      <c r="D56">
        <f t="shared" si="0"/>
        <v>-3.4206951798780305E-2</v>
      </c>
      <c r="E56">
        <v>37.910277999999998</v>
      </c>
      <c r="F56">
        <f t="shared" si="1"/>
        <v>-2.3743323644316083E-2</v>
      </c>
    </row>
    <row r="57" spans="2:6" x14ac:dyDescent="0.25">
      <c r="B57" s="1">
        <v>43171</v>
      </c>
      <c r="C57">
        <v>2752.01001</v>
      </c>
      <c r="D57">
        <f t="shared" si="0"/>
        <v>1.2558114932147424E-2</v>
      </c>
      <c r="E57">
        <v>37.038891</v>
      </c>
      <c r="F57">
        <f t="shared" si="1"/>
        <v>2.3526271345435168E-2</v>
      </c>
    </row>
    <row r="58" spans="2:6" x14ac:dyDescent="0.25">
      <c r="B58" s="1">
        <v>43178</v>
      </c>
      <c r="C58">
        <v>2588.26001</v>
      </c>
      <c r="D58">
        <f t="shared" si="0"/>
        <v>6.3266441303167165E-2</v>
      </c>
      <c r="E58">
        <v>38.101795000000003</v>
      </c>
      <c r="F58">
        <f t="shared" si="1"/>
        <v>-2.7896428501596904E-2</v>
      </c>
    </row>
    <row r="59" spans="2:6" x14ac:dyDescent="0.25">
      <c r="B59" s="1">
        <v>43185</v>
      </c>
      <c r="C59">
        <v>2640.8701169999999</v>
      </c>
      <c r="D59">
        <f t="shared" si="0"/>
        <v>-1.9921504909057974E-2</v>
      </c>
      <c r="E59">
        <v>39.586029000000003</v>
      </c>
      <c r="F59">
        <f t="shared" si="1"/>
        <v>-3.7493884521733634E-2</v>
      </c>
    </row>
    <row r="60" spans="2:6" x14ac:dyDescent="0.25">
      <c r="B60" s="1">
        <v>43192</v>
      </c>
      <c r="C60">
        <v>2604.469971</v>
      </c>
      <c r="D60">
        <f t="shared" si="0"/>
        <v>1.3976028291861509E-2</v>
      </c>
      <c r="E60">
        <v>40.945782000000001</v>
      </c>
      <c r="F60">
        <f t="shared" si="1"/>
        <v>-3.3208622074918481E-2</v>
      </c>
    </row>
    <row r="61" spans="2:6" x14ac:dyDescent="0.25">
      <c r="B61" s="1">
        <v>43199</v>
      </c>
      <c r="C61">
        <v>2656.3000489999999</v>
      </c>
      <c r="D61">
        <f t="shared" si="0"/>
        <v>-1.9512132305803398E-2</v>
      </c>
      <c r="E61">
        <v>41.663960000000003</v>
      </c>
      <c r="F61">
        <f t="shared" si="1"/>
        <v>-1.72373917409675E-2</v>
      </c>
    </row>
    <row r="62" spans="2:6" x14ac:dyDescent="0.25">
      <c r="B62" s="1">
        <v>43206</v>
      </c>
      <c r="C62">
        <v>2670.139893</v>
      </c>
      <c r="D62">
        <f t="shared" si="0"/>
        <v>-5.18319060221617E-3</v>
      </c>
      <c r="E62">
        <v>43.090744000000001</v>
      </c>
      <c r="F62">
        <f t="shared" si="1"/>
        <v>-3.3111147953258757E-2</v>
      </c>
    </row>
    <row r="63" spans="2:6" x14ac:dyDescent="0.25">
      <c r="B63" s="1">
        <v>43213</v>
      </c>
      <c r="C63">
        <v>2669.9099120000001</v>
      </c>
      <c r="D63">
        <f t="shared" si="0"/>
        <v>8.6138112363354224E-5</v>
      </c>
      <c r="E63">
        <v>42.257655999999997</v>
      </c>
      <c r="F63">
        <f t="shared" si="1"/>
        <v>1.9714486766611028E-2</v>
      </c>
    </row>
    <row r="64" spans="2:6" x14ac:dyDescent="0.25">
      <c r="B64" s="1">
        <v>43220</v>
      </c>
      <c r="C64">
        <v>2663.419922</v>
      </c>
      <c r="D64">
        <f t="shared" si="0"/>
        <v>2.4367130193749809E-3</v>
      </c>
      <c r="E64">
        <v>42.544930000000001</v>
      </c>
      <c r="F64">
        <f t="shared" si="1"/>
        <v>-6.7522499155598936E-3</v>
      </c>
    </row>
    <row r="65" spans="2:6" x14ac:dyDescent="0.25">
      <c r="B65" s="1">
        <v>43227</v>
      </c>
      <c r="C65">
        <v>2727.719971</v>
      </c>
      <c r="D65">
        <f t="shared" si="0"/>
        <v>-2.3572818941684504E-2</v>
      </c>
      <c r="E65">
        <v>43.119472999999999</v>
      </c>
      <c r="F65">
        <f t="shared" si="1"/>
        <v>-1.3324443923514506E-2</v>
      </c>
    </row>
    <row r="66" spans="2:6" x14ac:dyDescent="0.25">
      <c r="B66" s="1">
        <v>43234</v>
      </c>
      <c r="C66">
        <v>2712.969971</v>
      </c>
      <c r="D66">
        <f t="shared" si="0"/>
        <v>5.4368460239768712E-3</v>
      </c>
      <c r="E66">
        <v>43.157775999999998</v>
      </c>
      <c r="F66">
        <f t="shared" si="1"/>
        <v>-8.8751097832284742E-4</v>
      </c>
    </row>
    <row r="67" spans="2:6" x14ac:dyDescent="0.25">
      <c r="B67" s="1">
        <v>43241</v>
      </c>
      <c r="C67">
        <v>2721.330078</v>
      </c>
      <c r="D67">
        <f t="shared" si="0"/>
        <v>-3.0720665117346391E-3</v>
      </c>
      <c r="E67">
        <v>42.678989000000001</v>
      </c>
      <c r="F67">
        <f t="shared" si="1"/>
        <v>1.1218330406092658E-2</v>
      </c>
    </row>
    <row r="68" spans="2:6" x14ac:dyDescent="0.25">
      <c r="B68" s="1">
        <v>43248</v>
      </c>
      <c r="C68">
        <v>2734.6201169999999</v>
      </c>
      <c r="D68">
        <f t="shared" si="0"/>
        <v>-4.8599214630877796E-3</v>
      </c>
      <c r="E68">
        <v>42.611958000000001</v>
      </c>
      <c r="F68">
        <f t="shared" si="1"/>
        <v>1.573056089091196E-3</v>
      </c>
    </row>
    <row r="69" spans="2:6" x14ac:dyDescent="0.25">
      <c r="B69" s="1">
        <v>43255</v>
      </c>
      <c r="C69">
        <v>2779.030029</v>
      </c>
      <c r="D69">
        <f t="shared" si="0"/>
        <v>-1.598036420498139E-2</v>
      </c>
      <c r="E69">
        <v>42.583233</v>
      </c>
      <c r="F69">
        <f t="shared" si="1"/>
        <v>6.7456127626575046E-4</v>
      </c>
    </row>
    <row r="70" spans="2:6" x14ac:dyDescent="0.25">
      <c r="B70" s="1">
        <v>43262</v>
      </c>
      <c r="C70">
        <v>2779.6599120000001</v>
      </c>
      <c r="D70">
        <f t="shared" ref="D70:D133" si="2">C69/C70-1</f>
        <v>-2.2660434007804042E-4</v>
      </c>
      <c r="E70">
        <v>44.258983999999998</v>
      </c>
      <c r="F70">
        <f t="shared" ref="F70:F133" si="3">E69/E70-1</f>
        <v>-3.7862391960918007E-2</v>
      </c>
    </row>
    <row r="71" spans="2:6" x14ac:dyDescent="0.25">
      <c r="B71" s="1">
        <v>43269</v>
      </c>
      <c r="C71">
        <v>2754.8798830000001</v>
      </c>
      <c r="D71">
        <f t="shared" si="2"/>
        <v>8.9949580571240251E-3</v>
      </c>
      <c r="E71">
        <v>43.521652000000003</v>
      </c>
      <c r="F71">
        <f t="shared" si="3"/>
        <v>1.6941728223000219E-2</v>
      </c>
    </row>
    <row r="72" spans="2:6" x14ac:dyDescent="0.25">
      <c r="B72" s="1">
        <v>43276</v>
      </c>
      <c r="C72">
        <v>2718.3701169999999</v>
      </c>
      <c r="D72">
        <f t="shared" si="2"/>
        <v>1.3430756088612439E-2</v>
      </c>
      <c r="E72">
        <v>44.220680000000002</v>
      </c>
      <c r="F72">
        <f t="shared" si="3"/>
        <v>-1.5807717113350606E-2</v>
      </c>
    </row>
    <row r="73" spans="2:6" x14ac:dyDescent="0.25">
      <c r="B73" s="1">
        <v>43283</v>
      </c>
      <c r="C73">
        <v>2759.820068</v>
      </c>
      <c r="D73">
        <f t="shared" si="2"/>
        <v>-1.5019077323413454E-2</v>
      </c>
      <c r="E73">
        <v>43.789771999999999</v>
      </c>
      <c r="F73">
        <f t="shared" si="3"/>
        <v>9.8403800777953077E-3</v>
      </c>
    </row>
    <row r="74" spans="2:6" x14ac:dyDescent="0.25">
      <c r="B74" s="1">
        <v>43290</v>
      </c>
      <c r="C74">
        <v>2801.3100589999999</v>
      </c>
      <c r="D74">
        <f t="shared" si="2"/>
        <v>-1.4810924219795574E-2</v>
      </c>
      <c r="E74">
        <v>44.230255</v>
      </c>
      <c r="F74">
        <f t="shared" si="3"/>
        <v>-9.9588618695506392E-3</v>
      </c>
    </row>
    <row r="75" spans="2:6" x14ac:dyDescent="0.25">
      <c r="B75" s="1">
        <v>43297</v>
      </c>
      <c r="C75">
        <v>2801.830078</v>
      </c>
      <c r="D75">
        <f t="shared" si="2"/>
        <v>-1.855997635556994E-4</v>
      </c>
      <c r="E75">
        <v>45.015464999999999</v>
      </c>
      <c r="F75">
        <f t="shared" si="3"/>
        <v>-1.7443116493409572E-2</v>
      </c>
    </row>
    <row r="76" spans="2:6" x14ac:dyDescent="0.25">
      <c r="B76" s="1">
        <v>43304</v>
      </c>
      <c r="C76">
        <v>2818.820068</v>
      </c>
      <c r="D76">
        <f t="shared" si="2"/>
        <v>-6.0273410824887019E-3</v>
      </c>
      <c r="E76">
        <v>43.330139000000003</v>
      </c>
      <c r="F76">
        <f t="shared" si="3"/>
        <v>3.8895005621837342E-2</v>
      </c>
    </row>
    <row r="77" spans="2:6" x14ac:dyDescent="0.25">
      <c r="B77" s="1">
        <v>43311</v>
      </c>
      <c r="C77">
        <v>2840.3500979999999</v>
      </c>
      <c r="D77">
        <f t="shared" si="2"/>
        <v>-7.5800620547304964E-3</v>
      </c>
      <c r="E77">
        <v>40.208454000000003</v>
      </c>
      <c r="F77">
        <f t="shared" si="3"/>
        <v>7.763752866499174E-2</v>
      </c>
    </row>
    <row r="78" spans="2:6" x14ac:dyDescent="0.25">
      <c r="B78" s="1">
        <v>43318</v>
      </c>
      <c r="C78">
        <v>2833.280029</v>
      </c>
      <c r="D78">
        <f t="shared" si="2"/>
        <v>2.4953654166317563E-3</v>
      </c>
      <c r="E78">
        <v>39.653061000000001</v>
      </c>
      <c r="F78">
        <f t="shared" si="3"/>
        <v>1.4006308365450026E-2</v>
      </c>
    </row>
    <row r="79" spans="2:6" x14ac:dyDescent="0.25">
      <c r="B79" s="1">
        <v>43325</v>
      </c>
      <c r="C79">
        <v>2850.1298830000001</v>
      </c>
      <c r="D79">
        <f t="shared" si="2"/>
        <v>-5.9119600480326273E-3</v>
      </c>
      <c r="E79">
        <v>37.354885000000003</v>
      </c>
      <c r="F79">
        <f t="shared" si="3"/>
        <v>6.1522770047344411E-2</v>
      </c>
    </row>
    <row r="80" spans="2:6" x14ac:dyDescent="0.25">
      <c r="B80" s="1">
        <v>43332</v>
      </c>
      <c r="C80">
        <v>2874.6899410000001</v>
      </c>
      <c r="D80">
        <f t="shared" si="2"/>
        <v>-8.5435502624872095E-3</v>
      </c>
      <c r="E80">
        <v>36.090893000000001</v>
      </c>
      <c r="F80">
        <f t="shared" si="3"/>
        <v>3.5022463977269824E-2</v>
      </c>
    </row>
    <row r="81" spans="2:6" x14ac:dyDescent="0.25">
      <c r="B81" s="1">
        <v>43339</v>
      </c>
      <c r="C81">
        <v>2901.5200199999999</v>
      </c>
      <c r="D81">
        <f t="shared" si="2"/>
        <v>-9.2469046620604622E-3</v>
      </c>
      <c r="E81">
        <v>36.445194000000001</v>
      </c>
      <c r="F81">
        <f t="shared" si="3"/>
        <v>-9.7214738382240817E-3</v>
      </c>
    </row>
    <row r="82" spans="2:6" x14ac:dyDescent="0.25">
      <c r="B82" s="1">
        <v>43346</v>
      </c>
      <c r="C82">
        <v>2871.679932</v>
      </c>
      <c r="D82">
        <f t="shared" si="2"/>
        <v>1.039116082105207E-2</v>
      </c>
      <c r="E82">
        <v>35.889800999999999</v>
      </c>
      <c r="F82">
        <f t="shared" si="3"/>
        <v>1.5474953455439922E-2</v>
      </c>
    </row>
    <row r="83" spans="2:6" x14ac:dyDescent="0.25">
      <c r="B83" s="1">
        <v>43353</v>
      </c>
      <c r="C83">
        <v>2904.9799800000001</v>
      </c>
      <c r="D83">
        <f t="shared" si="2"/>
        <v>-1.1463090358371453E-2</v>
      </c>
      <c r="E83">
        <v>35.209927</v>
      </c>
      <c r="F83">
        <f t="shared" si="3"/>
        <v>1.9309156761387225E-2</v>
      </c>
    </row>
    <row r="84" spans="2:6" x14ac:dyDescent="0.25">
      <c r="B84" s="1">
        <v>43360</v>
      </c>
      <c r="C84">
        <v>2929.669922</v>
      </c>
      <c r="D84">
        <f t="shared" si="2"/>
        <v>-8.4275507676117023E-3</v>
      </c>
      <c r="E84">
        <v>35.899380000000001</v>
      </c>
      <c r="F84">
        <f t="shared" si="3"/>
        <v>-1.9205150618200051E-2</v>
      </c>
    </row>
    <row r="85" spans="2:6" x14ac:dyDescent="0.25">
      <c r="B85" s="1">
        <v>43367</v>
      </c>
      <c r="C85">
        <v>2913.9799800000001</v>
      </c>
      <c r="D85">
        <f t="shared" si="2"/>
        <v>5.3843684952152859E-3</v>
      </c>
      <c r="E85">
        <v>36.770771000000003</v>
      </c>
      <c r="F85">
        <f t="shared" si="3"/>
        <v>-2.3697925724755708E-2</v>
      </c>
    </row>
    <row r="86" spans="2:6" x14ac:dyDescent="0.25">
      <c r="B86" s="1">
        <v>43374</v>
      </c>
      <c r="C86">
        <v>2885.570068</v>
      </c>
      <c r="D86">
        <f t="shared" si="2"/>
        <v>9.8455110534505508E-3</v>
      </c>
      <c r="E86">
        <v>37.297435999999998</v>
      </c>
      <c r="F86">
        <f t="shared" si="3"/>
        <v>-1.4120675748327427E-2</v>
      </c>
    </row>
    <row r="87" spans="2:6" x14ac:dyDescent="0.25">
      <c r="B87" s="1">
        <v>43381</v>
      </c>
      <c r="C87">
        <v>2767.1298830000001</v>
      </c>
      <c r="D87">
        <f t="shared" si="2"/>
        <v>4.2802539095704528E-2</v>
      </c>
      <c r="E87">
        <v>39.557304000000002</v>
      </c>
      <c r="F87">
        <f t="shared" si="3"/>
        <v>-5.712896915320631E-2</v>
      </c>
    </row>
    <row r="88" spans="2:6" x14ac:dyDescent="0.25">
      <c r="B88" s="1">
        <v>43388</v>
      </c>
      <c r="C88">
        <v>2767.780029</v>
      </c>
      <c r="D88">
        <f t="shared" si="2"/>
        <v>-2.3489800243803316E-4</v>
      </c>
      <c r="E88">
        <v>39.222152999999999</v>
      </c>
      <c r="F88">
        <f t="shared" si="3"/>
        <v>8.5449414263414347E-3</v>
      </c>
    </row>
    <row r="89" spans="2:6" x14ac:dyDescent="0.25">
      <c r="B89" s="1">
        <v>43395</v>
      </c>
      <c r="C89">
        <v>2658.6899410000001</v>
      </c>
      <c r="D89">
        <f t="shared" si="2"/>
        <v>4.103151944034833E-2</v>
      </c>
      <c r="E89">
        <v>38.101795000000003</v>
      </c>
      <c r="F89">
        <f t="shared" si="3"/>
        <v>2.9404336462363512E-2</v>
      </c>
    </row>
    <row r="90" spans="2:6" x14ac:dyDescent="0.25">
      <c r="B90" s="1">
        <v>43402</v>
      </c>
      <c r="C90">
        <v>2723.0600589999999</v>
      </c>
      <c r="D90">
        <f t="shared" si="2"/>
        <v>-2.3638890294486847E-2</v>
      </c>
      <c r="E90">
        <v>37.862400000000001</v>
      </c>
      <c r="F90">
        <f t="shared" si="3"/>
        <v>6.3227634803921795E-3</v>
      </c>
    </row>
    <row r="91" spans="2:6" x14ac:dyDescent="0.25">
      <c r="B91" s="1">
        <v>43409</v>
      </c>
      <c r="C91">
        <v>2781.01001</v>
      </c>
      <c r="D91">
        <f t="shared" si="2"/>
        <v>-2.0837735495961018E-2</v>
      </c>
      <c r="E91">
        <v>37.307006999999999</v>
      </c>
      <c r="F91">
        <f t="shared" si="3"/>
        <v>1.4887096142555789E-2</v>
      </c>
    </row>
    <row r="92" spans="2:6" x14ac:dyDescent="0.25">
      <c r="B92" s="1">
        <v>43416</v>
      </c>
      <c r="C92">
        <v>2736.2700199999999</v>
      </c>
      <c r="D92">
        <f t="shared" si="2"/>
        <v>1.6350721848715777E-2</v>
      </c>
      <c r="E92">
        <v>35.276955000000001</v>
      </c>
      <c r="F92">
        <f t="shared" si="3"/>
        <v>5.7546123241078995E-2</v>
      </c>
    </row>
    <row r="93" spans="2:6" x14ac:dyDescent="0.25">
      <c r="B93" s="1">
        <v>43423</v>
      </c>
      <c r="C93">
        <v>2632.5600589999999</v>
      </c>
      <c r="D93">
        <f t="shared" si="2"/>
        <v>3.9395097804300505E-2</v>
      </c>
      <c r="E93">
        <v>35.707863000000003</v>
      </c>
      <c r="F93">
        <f t="shared" si="3"/>
        <v>-1.2067594187868402E-2</v>
      </c>
    </row>
    <row r="94" spans="2:6" x14ac:dyDescent="0.25">
      <c r="B94" s="1">
        <v>43430</v>
      </c>
      <c r="C94">
        <v>2760.169922</v>
      </c>
      <c r="D94">
        <f t="shared" si="2"/>
        <v>-4.6232611254431344E-2</v>
      </c>
      <c r="E94">
        <v>35.707863000000003</v>
      </c>
      <c r="F94">
        <f t="shared" si="3"/>
        <v>0</v>
      </c>
    </row>
    <row r="95" spans="2:6" x14ac:dyDescent="0.25">
      <c r="B95" s="1">
        <v>43437</v>
      </c>
      <c r="C95">
        <v>2633.080078</v>
      </c>
      <c r="D95">
        <f t="shared" si="2"/>
        <v>4.8266608016165335E-2</v>
      </c>
      <c r="E95">
        <v>34.434291999999999</v>
      </c>
      <c r="F95">
        <f t="shared" si="3"/>
        <v>3.6985543364736584E-2</v>
      </c>
    </row>
    <row r="96" spans="2:6" x14ac:dyDescent="0.25">
      <c r="B96" s="1">
        <v>43444</v>
      </c>
      <c r="C96">
        <v>2599.9499510000001</v>
      </c>
      <c r="D96">
        <f t="shared" si="2"/>
        <v>1.2742601828645617E-2</v>
      </c>
      <c r="E96">
        <v>35.24823</v>
      </c>
      <c r="F96">
        <f t="shared" si="3"/>
        <v>-2.3091599209378755E-2</v>
      </c>
    </row>
    <row r="97" spans="2:6" x14ac:dyDescent="0.25">
      <c r="B97" s="1">
        <v>43451</v>
      </c>
      <c r="C97">
        <v>2416.6201169999999</v>
      </c>
      <c r="D97">
        <f t="shared" si="2"/>
        <v>7.5862082215713E-2</v>
      </c>
      <c r="E97">
        <v>35.889800999999999</v>
      </c>
      <c r="F97">
        <f t="shared" si="3"/>
        <v>-1.7876137011737625E-2</v>
      </c>
    </row>
    <row r="98" spans="2:6" x14ac:dyDescent="0.25">
      <c r="B98" s="1">
        <v>43458</v>
      </c>
      <c r="C98">
        <v>2485.73999</v>
      </c>
      <c r="D98">
        <f t="shared" si="2"/>
        <v>-2.7806557917588237E-2</v>
      </c>
      <c r="E98">
        <v>36.923980999999998</v>
      </c>
      <c r="F98">
        <f t="shared" si="3"/>
        <v>-2.8008355870402957E-2</v>
      </c>
    </row>
    <row r="99" spans="2:6" x14ac:dyDescent="0.25">
      <c r="B99" s="1">
        <v>43465</v>
      </c>
      <c r="C99">
        <v>2531.9399410000001</v>
      </c>
      <c r="D99">
        <f t="shared" si="2"/>
        <v>-1.8246858960546009E-2</v>
      </c>
      <c r="E99">
        <v>37.891128999999999</v>
      </c>
      <c r="F99">
        <f t="shared" si="3"/>
        <v>-2.552439121040706E-2</v>
      </c>
    </row>
    <row r="100" spans="2:6" x14ac:dyDescent="0.25">
      <c r="B100" s="1">
        <v>43472</v>
      </c>
      <c r="C100">
        <v>2596.26001</v>
      </c>
      <c r="D100">
        <f t="shared" si="2"/>
        <v>-2.4774124607034209E-2</v>
      </c>
      <c r="E100">
        <v>38.283732999999998</v>
      </c>
      <c r="F100">
        <f t="shared" si="3"/>
        <v>-1.0255112791639154E-2</v>
      </c>
    </row>
    <row r="101" spans="2:6" x14ac:dyDescent="0.25">
      <c r="B101" s="1">
        <v>43479</v>
      </c>
      <c r="C101">
        <v>2670.709961</v>
      </c>
      <c r="D101">
        <f t="shared" si="2"/>
        <v>-2.7876464343632334E-2</v>
      </c>
      <c r="E101">
        <v>38.705063000000003</v>
      </c>
      <c r="F101">
        <f t="shared" si="3"/>
        <v>-1.0885655967024399E-2</v>
      </c>
    </row>
    <row r="102" spans="2:6" x14ac:dyDescent="0.25">
      <c r="B102" s="1">
        <v>43486</v>
      </c>
      <c r="C102">
        <v>2664.76001</v>
      </c>
      <c r="D102">
        <f t="shared" si="2"/>
        <v>2.2328280887102814E-3</v>
      </c>
      <c r="E102">
        <v>38.322037000000002</v>
      </c>
      <c r="F102">
        <f t="shared" si="3"/>
        <v>9.9949279836037963E-3</v>
      </c>
    </row>
    <row r="103" spans="2:6" x14ac:dyDescent="0.25">
      <c r="B103" s="1">
        <v>43493</v>
      </c>
      <c r="C103">
        <v>2706.530029</v>
      </c>
      <c r="D103">
        <f t="shared" si="2"/>
        <v>-1.5433052119297241E-2</v>
      </c>
      <c r="E103">
        <v>39.183849000000002</v>
      </c>
      <c r="F103">
        <f t="shared" si="3"/>
        <v>-2.1994061890142524E-2</v>
      </c>
    </row>
    <row r="104" spans="2:6" x14ac:dyDescent="0.25">
      <c r="B104" s="1">
        <v>43500</v>
      </c>
      <c r="C104">
        <v>2707.8798830000001</v>
      </c>
      <c r="D104">
        <f t="shared" si="2"/>
        <v>-4.9849109204380682E-4</v>
      </c>
      <c r="E104">
        <v>38.006034999999997</v>
      </c>
      <c r="F104">
        <f t="shared" si="3"/>
        <v>3.0990183532694449E-2</v>
      </c>
    </row>
    <row r="105" spans="2:6" x14ac:dyDescent="0.25">
      <c r="B105" s="1">
        <v>43507</v>
      </c>
      <c r="C105">
        <v>2775.6000979999999</v>
      </c>
      <c r="D105">
        <f t="shared" si="2"/>
        <v>-2.4398404888656966E-2</v>
      </c>
      <c r="E105">
        <v>39.919998</v>
      </c>
      <c r="F105">
        <f t="shared" si="3"/>
        <v>-4.7944967331912225E-2</v>
      </c>
    </row>
    <row r="106" spans="2:6" x14ac:dyDescent="0.25">
      <c r="B106" s="1">
        <v>43514</v>
      </c>
      <c r="C106">
        <v>2792.669922</v>
      </c>
      <c r="D106">
        <f t="shared" si="2"/>
        <v>-6.1123671886634812E-3</v>
      </c>
      <c r="E106">
        <v>39.080002</v>
      </c>
      <c r="F106">
        <f t="shared" si="3"/>
        <v>2.1494267067847073E-2</v>
      </c>
    </row>
    <row r="107" spans="2:6" x14ac:dyDescent="0.25">
      <c r="B107" s="1">
        <v>43521</v>
      </c>
      <c r="C107">
        <v>2803.6899410000001</v>
      </c>
      <c r="D107">
        <f t="shared" si="2"/>
        <v>-3.9305412623727998E-3</v>
      </c>
      <c r="E107">
        <v>37.869999</v>
      </c>
      <c r="F107">
        <f t="shared" si="3"/>
        <v>3.1951492789846769E-2</v>
      </c>
    </row>
    <row r="108" spans="2:6" x14ac:dyDescent="0.25">
      <c r="B108" s="1">
        <v>43528</v>
      </c>
      <c r="C108">
        <v>2743.070068</v>
      </c>
      <c r="D108">
        <f t="shared" si="2"/>
        <v>2.2099279820511075E-2</v>
      </c>
      <c r="E108">
        <v>37.659999999999997</v>
      </c>
      <c r="F108">
        <f t="shared" si="3"/>
        <v>5.5761816250665674E-3</v>
      </c>
    </row>
    <row r="109" spans="2:6" x14ac:dyDescent="0.25">
      <c r="B109" s="1">
        <v>43535</v>
      </c>
      <c r="C109">
        <v>2822.4799800000001</v>
      </c>
      <c r="D109">
        <f t="shared" si="2"/>
        <v>-2.8134800800252324E-2</v>
      </c>
      <c r="E109">
        <v>38.040000999999997</v>
      </c>
      <c r="F109">
        <f t="shared" si="3"/>
        <v>-9.9895107784040427E-3</v>
      </c>
    </row>
    <row r="110" spans="2:6" x14ac:dyDescent="0.25">
      <c r="B110" s="1">
        <v>43542</v>
      </c>
      <c r="C110">
        <v>2800.709961</v>
      </c>
      <c r="D110">
        <f t="shared" si="2"/>
        <v>7.773035874170553E-3</v>
      </c>
      <c r="E110">
        <v>39.659999999999997</v>
      </c>
      <c r="F110">
        <f t="shared" si="3"/>
        <v>-4.0847175995965657E-2</v>
      </c>
    </row>
    <row r="111" spans="2:6" x14ac:dyDescent="0.25">
      <c r="B111" s="1">
        <v>43549</v>
      </c>
      <c r="C111">
        <v>2834.3999020000001</v>
      </c>
      <c r="D111">
        <f t="shared" si="2"/>
        <v>-1.1886093058438241E-2</v>
      </c>
      <c r="E111">
        <v>38.389999000000003</v>
      </c>
      <c r="F111">
        <f t="shared" si="3"/>
        <v>3.3081558559040269E-2</v>
      </c>
    </row>
    <row r="112" spans="2:6" x14ac:dyDescent="0.25">
      <c r="B112" s="1">
        <v>43556</v>
      </c>
      <c r="C112">
        <v>2892.73999</v>
      </c>
      <c r="D112">
        <f t="shared" si="2"/>
        <v>-2.0167760739533303E-2</v>
      </c>
      <c r="E112">
        <v>38.509998000000003</v>
      </c>
      <c r="F112">
        <f t="shared" si="3"/>
        <v>-3.1160479416280085E-3</v>
      </c>
    </row>
    <row r="113" spans="2:6" x14ac:dyDescent="0.25">
      <c r="B113" s="1">
        <v>43563</v>
      </c>
      <c r="C113">
        <v>2907.4099120000001</v>
      </c>
      <c r="D113">
        <f t="shared" si="2"/>
        <v>-5.0457013094202807E-3</v>
      </c>
      <c r="E113">
        <v>37.909999999999997</v>
      </c>
      <c r="F113">
        <f t="shared" si="3"/>
        <v>1.582690582959656E-2</v>
      </c>
    </row>
    <row r="114" spans="2:6" x14ac:dyDescent="0.25">
      <c r="B114" s="1">
        <v>43570</v>
      </c>
      <c r="C114">
        <v>2905.030029</v>
      </c>
      <c r="D114">
        <f t="shared" si="2"/>
        <v>8.1922836467862581E-4</v>
      </c>
      <c r="E114">
        <v>36.259998000000003</v>
      </c>
      <c r="F114">
        <f t="shared" si="3"/>
        <v>4.5504746028943277E-2</v>
      </c>
    </row>
    <row r="115" spans="2:6" x14ac:dyDescent="0.25">
      <c r="B115" s="1">
        <v>43577</v>
      </c>
      <c r="C115">
        <v>2939.8798830000001</v>
      </c>
      <c r="D115">
        <f t="shared" si="2"/>
        <v>-1.1854176152407137E-2</v>
      </c>
      <c r="E115">
        <v>35.090000000000003</v>
      </c>
      <c r="F115">
        <f t="shared" si="3"/>
        <v>3.334277571957811E-2</v>
      </c>
    </row>
    <row r="116" spans="2:6" x14ac:dyDescent="0.25">
      <c r="B116" s="1">
        <v>43584</v>
      </c>
      <c r="C116">
        <v>2945.639893</v>
      </c>
      <c r="D116">
        <f t="shared" si="2"/>
        <v>-1.9554359016145106E-3</v>
      </c>
      <c r="E116">
        <v>35.520000000000003</v>
      </c>
      <c r="F116">
        <f t="shared" si="3"/>
        <v>-1.2105855855855885E-2</v>
      </c>
    </row>
    <row r="117" spans="2:6" x14ac:dyDescent="0.25">
      <c r="B117" s="1">
        <v>43591</v>
      </c>
      <c r="C117">
        <v>2881.3999020000001</v>
      </c>
      <c r="D117">
        <f t="shared" si="2"/>
        <v>2.2294715480281058E-2</v>
      </c>
      <c r="E117">
        <v>35.029998999999997</v>
      </c>
      <c r="F117">
        <f t="shared" si="3"/>
        <v>1.3988039223181481E-2</v>
      </c>
    </row>
    <row r="118" spans="2:6" x14ac:dyDescent="0.25">
      <c r="B118" s="1">
        <v>43598</v>
      </c>
      <c r="C118">
        <v>2859.530029</v>
      </c>
      <c r="D118">
        <f t="shared" si="2"/>
        <v>7.6480655136355047E-3</v>
      </c>
      <c r="E118">
        <v>33.779998999999997</v>
      </c>
      <c r="F118">
        <f t="shared" si="3"/>
        <v>3.7004145559625501E-2</v>
      </c>
    </row>
    <row r="119" spans="2:6" x14ac:dyDescent="0.25">
      <c r="B119" s="1">
        <v>43605</v>
      </c>
      <c r="C119">
        <v>2826.0600589999999</v>
      </c>
      <c r="D119">
        <f t="shared" si="2"/>
        <v>1.1843332873769041E-2</v>
      </c>
      <c r="E119">
        <v>32.610000999999997</v>
      </c>
      <c r="F119">
        <f t="shared" si="3"/>
        <v>3.5878502426295533E-2</v>
      </c>
    </row>
    <row r="120" spans="2:6" x14ac:dyDescent="0.25">
      <c r="B120" s="1">
        <v>43612</v>
      </c>
      <c r="C120">
        <v>2752.0600589999999</v>
      </c>
      <c r="D120">
        <f t="shared" si="2"/>
        <v>2.6888948065649787E-2</v>
      </c>
      <c r="E120">
        <v>33.5</v>
      </c>
      <c r="F120">
        <f t="shared" si="3"/>
        <v>-2.6567134328358333E-2</v>
      </c>
    </row>
    <row r="121" spans="2:6" x14ac:dyDescent="0.25">
      <c r="B121" s="1">
        <v>43619</v>
      </c>
      <c r="C121">
        <v>2873.3400879999999</v>
      </c>
      <c r="D121">
        <f t="shared" si="2"/>
        <v>-4.2208727573357807E-2</v>
      </c>
      <c r="E121">
        <v>34.549999</v>
      </c>
      <c r="F121">
        <f t="shared" si="3"/>
        <v>-3.0390709996836796E-2</v>
      </c>
    </row>
    <row r="122" spans="2:6" x14ac:dyDescent="0.25">
      <c r="B122" s="1">
        <v>43626</v>
      </c>
      <c r="C122">
        <v>2886.9799800000001</v>
      </c>
      <c r="D122">
        <f t="shared" si="2"/>
        <v>-4.7246229951342089E-3</v>
      </c>
      <c r="E122">
        <v>34.990001999999997</v>
      </c>
      <c r="F122">
        <f t="shared" si="3"/>
        <v>-1.2575106454695173E-2</v>
      </c>
    </row>
    <row r="123" spans="2:6" x14ac:dyDescent="0.25">
      <c r="B123" s="1">
        <v>43633</v>
      </c>
      <c r="C123">
        <v>2950.459961</v>
      </c>
      <c r="D123">
        <f t="shared" si="2"/>
        <v>-2.1515282986075412E-2</v>
      </c>
      <c r="E123">
        <v>33.830002</v>
      </c>
      <c r="F123">
        <f t="shared" si="3"/>
        <v>3.4289090494289631E-2</v>
      </c>
    </row>
    <row r="124" spans="2:6" x14ac:dyDescent="0.25">
      <c r="B124" s="1">
        <v>43640</v>
      </c>
      <c r="C124">
        <v>2941.76001</v>
      </c>
      <c r="D124">
        <f t="shared" si="2"/>
        <v>2.9573965824629678E-3</v>
      </c>
      <c r="E124">
        <v>32.830002</v>
      </c>
      <c r="F124">
        <f t="shared" si="3"/>
        <v>3.0459943316482274E-2</v>
      </c>
    </row>
    <row r="125" spans="2:6" x14ac:dyDescent="0.25">
      <c r="B125" s="1">
        <v>43647</v>
      </c>
      <c r="C125">
        <v>2990.4099120000001</v>
      </c>
      <c r="D125">
        <f t="shared" si="2"/>
        <v>-1.6268639896081294E-2</v>
      </c>
      <c r="E125">
        <v>32.240001999999997</v>
      </c>
      <c r="F125">
        <f t="shared" si="3"/>
        <v>1.8300247003706804E-2</v>
      </c>
    </row>
    <row r="126" spans="2:6" x14ac:dyDescent="0.25">
      <c r="B126" s="1">
        <v>43654</v>
      </c>
      <c r="C126">
        <v>3013.7700199999999</v>
      </c>
      <c r="D126">
        <f t="shared" si="2"/>
        <v>-7.7511249514652381E-3</v>
      </c>
      <c r="E126">
        <v>32.110000999999997</v>
      </c>
      <c r="F126">
        <f t="shared" si="3"/>
        <v>4.0486140128117576E-3</v>
      </c>
    </row>
    <row r="127" spans="2:6" x14ac:dyDescent="0.25">
      <c r="B127" s="1">
        <v>43661</v>
      </c>
      <c r="C127">
        <v>2976.610107</v>
      </c>
      <c r="D127">
        <f t="shared" si="2"/>
        <v>1.2483970578683445E-2</v>
      </c>
      <c r="E127">
        <v>30.469999000000001</v>
      </c>
      <c r="F127">
        <f t="shared" si="3"/>
        <v>5.3823500289579718E-2</v>
      </c>
    </row>
    <row r="128" spans="2:6" x14ac:dyDescent="0.25">
      <c r="B128" s="1">
        <v>43668</v>
      </c>
      <c r="C128">
        <v>3025.860107</v>
      </c>
      <c r="D128">
        <f t="shared" si="2"/>
        <v>-1.627636382992903E-2</v>
      </c>
      <c r="E128">
        <v>30.82</v>
      </c>
      <c r="F128">
        <f t="shared" si="3"/>
        <v>-1.1356294613887097E-2</v>
      </c>
    </row>
    <row r="129" spans="2:6" x14ac:dyDescent="0.25">
      <c r="B129" s="1">
        <v>43675</v>
      </c>
      <c r="C129">
        <v>2932.0500489999999</v>
      </c>
      <c r="D129">
        <f t="shared" si="2"/>
        <v>3.1994698737149774E-2</v>
      </c>
      <c r="E129">
        <v>31.34</v>
      </c>
      <c r="F129">
        <f t="shared" si="3"/>
        <v>-1.6592214422463281E-2</v>
      </c>
    </row>
    <row r="130" spans="2:6" x14ac:dyDescent="0.25">
      <c r="B130" s="1">
        <v>43682</v>
      </c>
      <c r="C130">
        <v>2918.6499020000001</v>
      </c>
      <c r="D130">
        <f t="shared" si="2"/>
        <v>4.591214242865238E-3</v>
      </c>
      <c r="E130">
        <v>30.99</v>
      </c>
      <c r="F130">
        <f t="shared" si="3"/>
        <v>1.129396579541786E-2</v>
      </c>
    </row>
    <row r="131" spans="2:6" x14ac:dyDescent="0.25">
      <c r="B131" s="1">
        <v>43689</v>
      </c>
      <c r="C131">
        <v>2888.679932</v>
      </c>
      <c r="D131">
        <f t="shared" si="2"/>
        <v>1.0374970819023943E-2</v>
      </c>
      <c r="E131">
        <v>30.6</v>
      </c>
      <c r="F131">
        <f t="shared" si="3"/>
        <v>1.2745098039215641E-2</v>
      </c>
    </row>
    <row r="132" spans="2:6" x14ac:dyDescent="0.25">
      <c r="B132" s="1">
        <v>43696</v>
      </c>
      <c r="C132">
        <v>2847.110107</v>
      </c>
      <c r="D132">
        <f t="shared" si="2"/>
        <v>1.4600708591422151E-2</v>
      </c>
      <c r="E132">
        <v>31.57</v>
      </c>
      <c r="F132">
        <f t="shared" si="3"/>
        <v>-3.0725372188786793E-2</v>
      </c>
    </row>
    <row r="133" spans="2:6" x14ac:dyDescent="0.25">
      <c r="B133" s="1">
        <v>43703</v>
      </c>
      <c r="C133">
        <v>2926.459961</v>
      </c>
      <c r="D133">
        <f t="shared" si="2"/>
        <v>-2.7114621439373932E-2</v>
      </c>
      <c r="E133">
        <v>30.309999000000001</v>
      </c>
      <c r="F133">
        <f t="shared" si="3"/>
        <v>4.1570473162998001E-2</v>
      </c>
    </row>
    <row r="134" spans="2:6" x14ac:dyDescent="0.25">
      <c r="B134" s="1">
        <v>43710</v>
      </c>
      <c r="C134">
        <v>2978.709961</v>
      </c>
      <c r="D134">
        <f t="shared" ref="D134:D148" si="4">C133/C134-1</f>
        <v>-1.754115059341288E-2</v>
      </c>
      <c r="E134">
        <v>29.73</v>
      </c>
      <c r="F134">
        <f t="shared" ref="F134:F148" si="5">E133/E134-1</f>
        <v>1.9508879919273525E-2</v>
      </c>
    </row>
    <row r="135" spans="2:6" x14ac:dyDescent="0.25">
      <c r="B135" s="1">
        <v>43717</v>
      </c>
      <c r="C135">
        <v>3007.389893</v>
      </c>
      <c r="D135">
        <f t="shared" si="4"/>
        <v>-9.5364861293028014E-3</v>
      </c>
      <c r="E135">
        <v>31.58</v>
      </c>
      <c r="F135">
        <f t="shared" si="5"/>
        <v>-5.8581380620645884E-2</v>
      </c>
    </row>
    <row r="136" spans="2:6" x14ac:dyDescent="0.25">
      <c r="B136" s="1">
        <v>43724</v>
      </c>
      <c r="C136">
        <v>2992.070068</v>
      </c>
      <c r="D136">
        <f t="shared" si="4"/>
        <v>5.1201424605140655E-3</v>
      </c>
      <c r="E136">
        <v>32.479999999999997</v>
      </c>
      <c r="F136">
        <f t="shared" si="5"/>
        <v>-2.7709359605911255E-2</v>
      </c>
    </row>
    <row r="137" spans="2:6" x14ac:dyDescent="0.25">
      <c r="B137" s="1">
        <v>43731</v>
      </c>
      <c r="C137">
        <v>2961.790039</v>
      </c>
      <c r="D137">
        <f t="shared" si="4"/>
        <v>1.0223556903521613E-2</v>
      </c>
      <c r="E137">
        <v>31.809999000000001</v>
      </c>
      <c r="F137">
        <f t="shared" si="5"/>
        <v>2.106259104252084E-2</v>
      </c>
    </row>
    <row r="138" spans="2:6" x14ac:dyDescent="0.25">
      <c r="B138" s="1">
        <v>43738</v>
      </c>
      <c r="C138">
        <v>2952.01001</v>
      </c>
      <c r="D138">
        <f t="shared" si="4"/>
        <v>3.3130067197841839E-3</v>
      </c>
      <c r="E138">
        <v>32.479999999999997</v>
      </c>
      <c r="F138">
        <f t="shared" si="5"/>
        <v>-2.0628109605911216E-2</v>
      </c>
    </row>
    <row r="139" spans="2:6" x14ac:dyDescent="0.25">
      <c r="B139" s="1">
        <v>43745</v>
      </c>
      <c r="C139">
        <v>2970.2700199999999</v>
      </c>
      <c r="D139">
        <f t="shared" si="4"/>
        <v>-6.1475926016988369E-3</v>
      </c>
      <c r="E139">
        <v>30.66</v>
      </c>
      <c r="F139">
        <f t="shared" si="5"/>
        <v>5.9360730593607247E-2</v>
      </c>
    </row>
    <row r="140" spans="2:6" x14ac:dyDescent="0.25">
      <c r="B140" s="1">
        <v>43752</v>
      </c>
      <c r="C140">
        <v>2986.1999510000001</v>
      </c>
      <c r="D140">
        <f t="shared" si="4"/>
        <v>-5.3345158600868192E-3</v>
      </c>
      <c r="E140">
        <v>32.049999</v>
      </c>
      <c r="F140">
        <f t="shared" si="5"/>
        <v>-4.336970494133241E-2</v>
      </c>
    </row>
    <row r="141" spans="2:6" x14ac:dyDescent="0.25">
      <c r="B141" s="1">
        <v>43759</v>
      </c>
      <c r="C141">
        <v>3022.5500489999999</v>
      </c>
      <c r="D141">
        <f t="shared" si="4"/>
        <v>-1.2026301437763176E-2</v>
      </c>
      <c r="E141">
        <v>31.620000999999998</v>
      </c>
      <c r="F141">
        <f t="shared" si="5"/>
        <v>1.3598924301109427E-2</v>
      </c>
    </row>
    <row r="142" spans="2:6" x14ac:dyDescent="0.25">
      <c r="B142" s="1">
        <v>43766</v>
      </c>
      <c r="C142">
        <v>3066.9099120000001</v>
      </c>
      <c r="D142">
        <f t="shared" si="4"/>
        <v>-1.4464025443470585E-2</v>
      </c>
      <c r="E142">
        <v>31.204999999999998</v>
      </c>
      <c r="F142">
        <f t="shared" si="5"/>
        <v>1.3299182823265587E-2</v>
      </c>
    </row>
    <row r="143" spans="2:6" x14ac:dyDescent="0.25">
      <c r="B143" s="1">
        <v>43773</v>
      </c>
      <c r="C143">
        <v>3093.080078</v>
      </c>
      <c r="D143">
        <f t="shared" si="4"/>
        <v>-8.4608756773351113E-3</v>
      </c>
      <c r="E143">
        <v>30.74</v>
      </c>
      <c r="F143">
        <f t="shared" si="5"/>
        <v>1.512687052700068E-2</v>
      </c>
    </row>
    <row r="144" spans="2:6" x14ac:dyDescent="0.25">
      <c r="B144" s="1">
        <v>43780</v>
      </c>
      <c r="C144">
        <v>3120.459961</v>
      </c>
      <c r="D144">
        <f t="shared" si="4"/>
        <v>-8.774309987052642E-3</v>
      </c>
      <c r="E144">
        <v>30.4</v>
      </c>
      <c r="F144">
        <f t="shared" si="5"/>
        <v>1.1184210526315796E-2</v>
      </c>
    </row>
    <row r="145" spans="2:6" x14ac:dyDescent="0.25">
      <c r="B145" s="1">
        <v>43787</v>
      </c>
      <c r="C145">
        <v>3110.290039</v>
      </c>
      <c r="D145">
        <f t="shared" si="4"/>
        <v>3.269766443797506E-3</v>
      </c>
      <c r="E145">
        <v>30.639999</v>
      </c>
      <c r="F145">
        <f t="shared" si="5"/>
        <v>-7.8328657908899313E-3</v>
      </c>
    </row>
    <row r="146" spans="2:6" x14ac:dyDescent="0.25">
      <c r="B146" s="1">
        <v>43794</v>
      </c>
      <c r="C146">
        <v>3140.9799800000001</v>
      </c>
      <c r="D146">
        <f t="shared" si="4"/>
        <v>-9.7708171320468606E-3</v>
      </c>
      <c r="E146">
        <v>30.700001</v>
      </c>
      <c r="F146">
        <f t="shared" si="5"/>
        <v>-1.9544624770533314E-3</v>
      </c>
    </row>
    <row r="147" spans="2:6" x14ac:dyDescent="0.25">
      <c r="B147" s="1">
        <v>43801</v>
      </c>
      <c r="C147">
        <v>3145.9099120000001</v>
      </c>
      <c r="D147">
        <f t="shared" si="4"/>
        <v>-1.5670925544291059E-3</v>
      </c>
      <c r="E147">
        <v>30.389999</v>
      </c>
      <c r="F147">
        <f t="shared" si="5"/>
        <v>1.0200790069127663E-2</v>
      </c>
    </row>
    <row r="148" spans="2:6" x14ac:dyDescent="0.25">
      <c r="B148" s="1">
        <v>43808</v>
      </c>
      <c r="C148">
        <v>3168.8000489999999</v>
      </c>
      <c r="D148">
        <f t="shared" si="4"/>
        <v>-7.2235977802460605E-3</v>
      </c>
      <c r="E148">
        <v>29.450001</v>
      </c>
      <c r="F148">
        <f t="shared" si="5"/>
        <v>3.1918436946742457E-2</v>
      </c>
    </row>
    <row r="149" spans="2:6" x14ac:dyDescent="0.25">
      <c r="B149" s="1"/>
      <c r="D149">
        <f>AVERAGE(D5:D148)</f>
        <v>-1.8389142829342039E-3</v>
      </c>
      <c r="F149" s="4">
        <f>AVERAGE(F5:F148)</f>
        <v>2.4580203708906195E-4</v>
      </c>
    </row>
    <row r="150" spans="2:6" x14ac:dyDescent="0.25">
      <c r="B150" s="1"/>
    </row>
    <row r="151" spans="2:6" x14ac:dyDescent="0.25">
      <c r="B151" s="1"/>
    </row>
    <row r="152" spans="2:6" x14ac:dyDescent="0.25">
      <c r="B152" s="1"/>
    </row>
    <row r="153" spans="2:6" x14ac:dyDescent="0.25">
      <c r="B153" s="1"/>
    </row>
    <row r="154" spans="2:6" x14ac:dyDescent="0.25">
      <c r="B154" s="1"/>
    </row>
    <row r="155" spans="2:6" x14ac:dyDescent="0.25">
      <c r="B155" s="1"/>
    </row>
    <row r="156" spans="2:6" x14ac:dyDescent="0.25">
      <c r="B156" s="1"/>
    </row>
    <row r="157" spans="2:6" x14ac:dyDescent="0.25">
      <c r="B157" s="1"/>
    </row>
    <row r="158" spans="2:6" x14ac:dyDescent="0.25">
      <c r="B158" s="1"/>
    </row>
    <row r="159" spans="2:6" x14ac:dyDescent="0.25">
      <c r="B159" s="1"/>
    </row>
    <row r="160" spans="2:6" x14ac:dyDescent="0.25">
      <c r="B160" s="1"/>
    </row>
    <row r="161" spans="2:2" x14ac:dyDescent="0.25">
      <c r="B161" s="1"/>
    </row>
  </sheetData>
  <mergeCells count="4">
    <mergeCell ref="C2:D2"/>
    <mergeCell ref="E2:F2"/>
    <mergeCell ref="E3:F3"/>
    <mergeCell ref="C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07C32-80C9-4673-AE72-84444493CD43}">
  <dimension ref="B1:I147"/>
  <sheetViews>
    <sheetView zoomScale="140" zoomScaleNormal="140" workbookViewId="0">
      <selection activeCell="H2" sqref="H2"/>
    </sheetView>
  </sheetViews>
  <sheetFormatPr baseColWidth="10" defaultRowHeight="15" x14ac:dyDescent="0.25"/>
  <sheetData>
    <row r="1" spans="2:9" x14ac:dyDescent="0.25">
      <c r="C1" s="2" t="s">
        <v>4</v>
      </c>
      <c r="D1" s="2"/>
      <c r="E1" s="2" t="s">
        <v>5</v>
      </c>
      <c r="F1" s="2"/>
    </row>
    <row r="2" spans="2:9" x14ac:dyDescent="0.25">
      <c r="B2" t="s">
        <v>0</v>
      </c>
      <c r="C2" s="2" t="s">
        <v>13</v>
      </c>
      <c r="D2" s="2"/>
      <c r="E2" s="2" t="s">
        <v>13</v>
      </c>
      <c r="F2" s="2"/>
    </row>
    <row r="3" spans="2:9" x14ac:dyDescent="0.25">
      <c r="B3" s="1">
        <v>42800</v>
      </c>
      <c r="C3">
        <v>2372.6000979999999</v>
      </c>
      <c r="E3">
        <v>28.885629999999999</v>
      </c>
    </row>
    <row r="4" spans="2:9" x14ac:dyDescent="0.25">
      <c r="B4" s="1">
        <v>42807</v>
      </c>
      <c r="C4">
        <v>2378.25</v>
      </c>
      <c r="D4">
        <f>C3/C4-1</f>
        <v>-2.3756552086618976E-3</v>
      </c>
      <c r="E4">
        <v>29.296099000000002</v>
      </c>
      <c r="F4">
        <f>E3/E4-1</f>
        <v>-1.4011046317122355E-2</v>
      </c>
    </row>
    <row r="5" spans="2:9" x14ac:dyDescent="0.25">
      <c r="B5" s="1">
        <v>42814</v>
      </c>
      <c r="C5">
        <v>2343.9799800000001</v>
      </c>
      <c r="D5">
        <f t="shared" ref="D5:D68" si="0">C4/C5-1</f>
        <v>1.4620440572192805E-2</v>
      </c>
      <c r="E5">
        <v>30.126584999999999</v>
      </c>
      <c r="F5">
        <f t="shared" ref="F5:F68" si="1">E4/E5-1</f>
        <v>-2.756654961058469E-2</v>
      </c>
    </row>
    <row r="6" spans="2:9" x14ac:dyDescent="0.25">
      <c r="B6" s="1">
        <v>42821</v>
      </c>
      <c r="C6">
        <v>2362.719971</v>
      </c>
      <c r="D6">
        <f t="shared" si="0"/>
        <v>-7.9315328223464876E-3</v>
      </c>
      <c r="E6">
        <v>30.527509999999999</v>
      </c>
      <c r="F6">
        <f t="shared" si="1"/>
        <v>-1.313323621874174E-2</v>
      </c>
      <c r="H6" t="s">
        <v>12</v>
      </c>
      <c r="I6">
        <v>6.3399999999999998E-2</v>
      </c>
    </row>
    <row r="7" spans="2:9" x14ac:dyDescent="0.25">
      <c r="B7" s="1">
        <v>42828</v>
      </c>
      <c r="C7">
        <v>2355.540039</v>
      </c>
      <c r="D7">
        <f t="shared" si="0"/>
        <v>3.0481044181478456E-3</v>
      </c>
      <c r="E7">
        <v>30.479780000000002</v>
      </c>
      <c r="F7">
        <f t="shared" si="1"/>
        <v>1.5659561847229941E-3</v>
      </c>
    </row>
    <row r="8" spans="2:9" x14ac:dyDescent="0.25">
      <c r="B8" s="1">
        <v>42835</v>
      </c>
      <c r="C8">
        <v>2328.9499510000001</v>
      </c>
      <c r="D8">
        <f t="shared" si="0"/>
        <v>1.1417200265975147E-2</v>
      </c>
      <c r="E8">
        <v>30.603878000000002</v>
      </c>
      <c r="F8">
        <f t="shared" si="1"/>
        <v>-4.054976300715829E-3</v>
      </c>
    </row>
    <row r="9" spans="2:9" x14ac:dyDescent="0.25">
      <c r="B9" s="1">
        <v>42842</v>
      </c>
      <c r="C9">
        <v>2348.6899410000001</v>
      </c>
      <c r="D9">
        <f t="shared" si="0"/>
        <v>-8.404681118358015E-3</v>
      </c>
      <c r="E9">
        <v>32.178932000000003</v>
      </c>
      <c r="F9">
        <f t="shared" si="1"/>
        <v>-4.8946745653336232E-2</v>
      </c>
    </row>
    <row r="10" spans="2:9" x14ac:dyDescent="0.25">
      <c r="B10" s="1">
        <v>42849</v>
      </c>
      <c r="C10">
        <v>2384.1999510000001</v>
      </c>
      <c r="D10">
        <f t="shared" si="0"/>
        <v>-1.4893889241590741E-2</v>
      </c>
      <c r="E10">
        <v>34.613117000000003</v>
      </c>
      <c r="F10">
        <f t="shared" si="1"/>
        <v>-7.0325506945820515E-2</v>
      </c>
    </row>
    <row r="11" spans="2:9" x14ac:dyDescent="0.25">
      <c r="B11" s="1">
        <v>42856</v>
      </c>
      <c r="C11">
        <v>2399.290039</v>
      </c>
      <c r="D11">
        <f t="shared" si="0"/>
        <v>-6.2893971777956414E-3</v>
      </c>
      <c r="E11">
        <v>34.975856999999998</v>
      </c>
      <c r="F11">
        <f t="shared" si="1"/>
        <v>-1.0371154022044249E-2</v>
      </c>
    </row>
    <row r="12" spans="2:9" x14ac:dyDescent="0.25">
      <c r="B12" s="1">
        <v>42863</v>
      </c>
      <c r="C12">
        <v>2390.8999020000001</v>
      </c>
      <c r="D12">
        <f t="shared" si="0"/>
        <v>3.5091962624538287E-3</v>
      </c>
      <c r="E12">
        <v>34.279015000000001</v>
      </c>
      <c r="F12">
        <f t="shared" si="1"/>
        <v>2.0328530443479709E-2</v>
      </c>
    </row>
    <row r="13" spans="2:9" x14ac:dyDescent="0.25">
      <c r="B13" s="1">
        <v>42870</v>
      </c>
      <c r="C13">
        <v>2381.7299800000001</v>
      </c>
      <c r="D13">
        <f t="shared" si="0"/>
        <v>3.8501098264716038E-3</v>
      </c>
      <c r="E13">
        <v>34.479472999999999</v>
      </c>
      <c r="F13">
        <f t="shared" si="1"/>
        <v>-5.813835959731728E-3</v>
      </c>
    </row>
    <row r="14" spans="2:9" x14ac:dyDescent="0.25">
      <c r="B14" s="1">
        <v>42877</v>
      </c>
      <c r="C14">
        <v>2415.820068</v>
      </c>
      <c r="D14">
        <f t="shared" si="0"/>
        <v>-1.4111186694554689E-2</v>
      </c>
      <c r="E14">
        <v>34.956764</v>
      </c>
      <c r="F14">
        <f t="shared" si="1"/>
        <v>-1.3653752389666263E-2</v>
      </c>
    </row>
    <row r="15" spans="2:9" x14ac:dyDescent="0.25">
      <c r="B15" s="1">
        <v>42884</v>
      </c>
      <c r="C15">
        <v>2439.070068</v>
      </c>
      <c r="D15">
        <f t="shared" si="0"/>
        <v>-9.5323214798271882E-3</v>
      </c>
      <c r="E15">
        <v>34.823124</v>
      </c>
      <c r="F15">
        <f t="shared" si="1"/>
        <v>3.8376798129886591E-3</v>
      </c>
    </row>
    <row r="16" spans="2:9" x14ac:dyDescent="0.25">
      <c r="B16" s="1">
        <v>42891</v>
      </c>
      <c r="C16">
        <v>2431.7700199999999</v>
      </c>
      <c r="D16">
        <f t="shared" si="0"/>
        <v>3.0019483503624933E-3</v>
      </c>
      <c r="E16">
        <v>34.584479999999999</v>
      </c>
      <c r="F16">
        <f t="shared" si="1"/>
        <v>6.9003206062372424E-3</v>
      </c>
    </row>
    <row r="17" spans="2:6" x14ac:dyDescent="0.25">
      <c r="B17" s="1">
        <v>42898</v>
      </c>
      <c r="C17">
        <v>2433.1499020000001</v>
      </c>
      <c r="D17">
        <f t="shared" si="0"/>
        <v>-5.6711754539495729E-4</v>
      </c>
      <c r="E17">
        <v>34.832672000000002</v>
      </c>
      <c r="F17">
        <f t="shared" si="1"/>
        <v>-7.1252644643512442E-3</v>
      </c>
    </row>
    <row r="18" spans="2:6" x14ac:dyDescent="0.25">
      <c r="B18" s="1">
        <v>42905</v>
      </c>
      <c r="C18">
        <v>2438.3000489999999</v>
      </c>
      <c r="D18">
        <f t="shared" si="0"/>
        <v>-2.1121875472676077E-3</v>
      </c>
      <c r="E18">
        <v>34.555843000000003</v>
      </c>
      <c r="F18">
        <f t="shared" si="1"/>
        <v>8.0110619787223669E-3</v>
      </c>
    </row>
    <row r="19" spans="2:6" x14ac:dyDescent="0.25">
      <c r="B19" s="1">
        <v>42912</v>
      </c>
      <c r="C19">
        <v>2423.4099120000001</v>
      </c>
      <c r="D19">
        <f t="shared" si="0"/>
        <v>6.1442915316423097E-3</v>
      </c>
      <c r="E19">
        <v>33.668083000000003</v>
      </c>
      <c r="F19">
        <f t="shared" si="1"/>
        <v>2.6367999627421534E-2</v>
      </c>
    </row>
    <row r="20" spans="2:6" x14ac:dyDescent="0.25">
      <c r="B20" s="1">
        <v>42919</v>
      </c>
      <c r="C20">
        <v>2425.179932</v>
      </c>
      <c r="D20">
        <f t="shared" si="0"/>
        <v>-7.2985100059785868E-4</v>
      </c>
      <c r="E20">
        <v>34.021275000000003</v>
      </c>
      <c r="F20">
        <f t="shared" si="1"/>
        <v>-1.0381503926587099E-2</v>
      </c>
    </row>
    <row r="21" spans="2:6" x14ac:dyDescent="0.25">
      <c r="B21" s="1">
        <v>42926</v>
      </c>
      <c r="C21">
        <v>2459.2700199999999</v>
      </c>
      <c r="D21">
        <f t="shared" si="0"/>
        <v>-1.3861872719450274E-2</v>
      </c>
      <c r="E21">
        <v>32.598953000000002</v>
      </c>
      <c r="F21">
        <f t="shared" si="1"/>
        <v>4.3630910477400864E-2</v>
      </c>
    </row>
    <row r="22" spans="2:6" x14ac:dyDescent="0.25">
      <c r="B22" s="1">
        <v>42933</v>
      </c>
      <c r="C22">
        <v>2472.540039</v>
      </c>
      <c r="D22">
        <f t="shared" si="0"/>
        <v>-5.3669581849792314E-3</v>
      </c>
      <c r="E22">
        <v>33.744450000000001</v>
      </c>
      <c r="F22">
        <f t="shared" si="1"/>
        <v>-3.3946234121462915E-2</v>
      </c>
    </row>
    <row r="23" spans="2:6" x14ac:dyDescent="0.25">
      <c r="B23" s="1">
        <v>42940</v>
      </c>
      <c r="C23">
        <v>2472.1000979999999</v>
      </c>
      <c r="D23">
        <f t="shared" si="0"/>
        <v>1.7796245401058286E-4</v>
      </c>
      <c r="E23">
        <v>33.162154999999998</v>
      </c>
      <c r="F23">
        <f t="shared" si="1"/>
        <v>1.7559021722201251E-2</v>
      </c>
    </row>
    <row r="24" spans="2:6" x14ac:dyDescent="0.25">
      <c r="B24" s="1">
        <v>42947</v>
      </c>
      <c r="C24">
        <v>2476.830078</v>
      </c>
      <c r="D24">
        <f t="shared" si="0"/>
        <v>-1.9096909561997499E-3</v>
      </c>
      <c r="E24">
        <v>33.085788999999998</v>
      </c>
      <c r="F24">
        <f t="shared" si="1"/>
        <v>2.3081208672399711E-3</v>
      </c>
    </row>
    <row r="25" spans="2:6" x14ac:dyDescent="0.25">
      <c r="B25" s="1">
        <v>42954</v>
      </c>
      <c r="C25">
        <v>2441.320068</v>
      </c>
      <c r="D25">
        <f t="shared" si="0"/>
        <v>1.4545413551239506E-2</v>
      </c>
      <c r="E25">
        <v>32.474857</v>
      </c>
      <c r="F25">
        <f t="shared" si="1"/>
        <v>1.8812461591439789E-2</v>
      </c>
    </row>
    <row r="26" spans="2:6" x14ac:dyDescent="0.25">
      <c r="B26" s="1">
        <v>42961</v>
      </c>
      <c r="C26">
        <v>2425.5500489999999</v>
      </c>
      <c r="D26">
        <f t="shared" si="0"/>
        <v>6.5016258916206215E-3</v>
      </c>
      <c r="E26">
        <v>32.913963000000003</v>
      </c>
      <c r="F26">
        <f t="shared" si="1"/>
        <v>-1.3341024901802334E-2</v>
      </c>
    </row>
    <row r="27" spans="2:6" x14ac:dyDescent="0.25">
      <c r="B27" s="1">
        <v>42968</v>
      </c>
      <c r="C27">
        <v>2443.0500489999999</v>
      </c>
      <c r="D27">
        <f t="shared" si="0"/>
        <v>-7.1631770323997701E-3</v>
      </c>
      <c r="E27">
        <v>32.598953000000002</v>
      </c>
      <c r="F27">
        <f t="shared" si="1"/>
        <v>9.6631937841684667E-3</v>
      </c>
    </row>
    <row r="28" spans="2:6" x14ac:dyDescent="0.25">
      <c r="B28" s="1">
        <v>42975</v>
      </c>
      <c r="C28">
        <v>2476.5500489999999</v>
      </c>
      <c r="D28">
        <f t="shared" si="0"/>
        <v>-1.352688188697293E-2</v>
      </c>
      <c r="E28">
        <v>33.009422000000001</v>
      </c>
      <c r="F28">
        <f t="shared" si="1"/>
        <v>-1.2434904191900076E-2</v>
      </c>
    </row>
    <row r="29" spans="2:6" x14ac:dyDescent="0.25">
      <c r="B29" s="1">
        <v>42982</v>
      </c>
      <c r="C29">
        <v>2461.429932</v>
      </c>
      <c r="D29">
        <f t="shared" si="0"/>
        <v>6.1428183688796434E-3</v>
      </c>
      <c r="E29">
        <v>33.400798999999999</v>
      </c>
      <c r="F29">
        <f t="shared" si="1"/>
        <v>-1.1717593941390381E-2</v>
      </c>
    </row>
    <row r="30" spans="2:6" x14ac:dyDescent="0.25">
      <c r="B30" s="1">
        <v>42989</v>
      </c>
      <c r="C30">
        <v>2500.2299800000001</v>
      </c>
      <c r="D30">
        <f t="shared" si="0"/>
        <v>-1.5518591613720267E-2</v>
      </c>
      <c r="E30">
        <v>33.964001000000003</v>
      </c>
      <c r="F30">
        <f t="shared" si="1"/>
        <v>-1.6582321970842084E-2</v>
      </c>
    </row>
    <row r="31" spans="2:6" x14ac:dyDescent="0.25">
      <c r="B31" s="1">
        <v>42996</v>
      </c>
      <c r="C31">
        <v>2502.219971</v>
      </c>
      <c r="D31">
        <f t="shared" si="0"/>
        <v>-7.9529019153523617E-4</v>
      </c>
      <c r="E31">
        <v>33.276702999999998</v>
      </c>
      <c r="F31">
        <f t="shared" si="1"/>
        <v>2.0654029336981017E-2</v>
      </c>
    </row>
    <row r="32" spans="2:6" x14ac:dyDescent="0.25">
      <c r="B32" s="1">
        <v>43003</v>
      </c>
      <c r="C32">
        <v>2519.360107</v>
      </c>
      <c r="D32">
        <f t="shared" si="0"/>
        <v>-6.803368820668565E-3</v>
      </c>
      <c r="E32">
        <v>34.364924999999999</v>
      </c>
      <c r="F32">
        <f t="shared" si="1"/>
        <v>-3.1666648479518056E-2</v>
      </c>
    </row>
    <row r="33" spans="2:6" x14ac:dyDescent="0.25">
      <c r="B33" s="1">
        <v>43010</v>
      </c>
      <c r="C33">
        <v>2549.330078</v>
      </c>
      <c r="D33">
        <f t="shared" si="0"/>
        <v>-1.1756018280501324E-2</v>
      </c>
      <c r="E33">
        <v>35.20496</v>
      </c>
      <c r="F33">
        <f t="shared" si="1"/>
        <v>-2.3861268412178283E-2</v>
      </c>
    </row>
    <row r="34" spans="2:6" x14ac:dyDescent="0.25">
      <c r="B34" s="1">
        <v>43017</v>
      </c>
      <c r="C34">
        <v>2553.169922</v>
      </c>
      <c r="D34">
        <f t="shared" si="0"/>
        <v>-1.5039516042051337E-3</v>
      </c>
      <c r="E34">
        <v>34.727665000000002</v>
      </c>
      <c r="F34">
        <f t="shared" si="1"/>
        <v>1.3743941609664745E-2</v>
      </c>
    </row>
    <row r="35" spans="2:6" x14ac:dyDescent="0.25">
      <c r="B35" s="1">
        <v>43024</v>
      </c>
      <c r="C35">
        <v>2575.209961</v>
      </c>
      <c r="D35">
        <f t="shared" si="0"/>
        <v>-8.558540598158193E-3</v>
      </c>
      <c r="E35">
        <v>35.395873999999999</v>
      </c>
      <c r="F35">
        <f t="shared" si="1"/>
        <v>-1.8878160770941732E-2</v>
      </c>
    </row>
    <row r="36" spans="2:6" x14ac:dyDescent="0.25">
      <c r="B36" s="1">
        <v>43031</v>
      </c>
      <c r="C36">
        <v>2581.070068</v>
      </c>
      <c r="D36">
        <f t="shared" si="0"/>
        <v>-2.270417635171329E-3</v>
      </c>
      <c r="E36">
        <v>36.484096999999998</v>
      </c>
      <c r="F36">
        <f t="shared" si="1"/>
        <v>-2.9827324491544904E-2</v>
      </c>
    </row>
    <row r="37" spans="2:6" x14ac:dyDescent="0.25">
      <c r="B37" s="1">
        <v>43038</v>
      </c>
      <c r="C37">
        <v>2587.8400879999999</v>
      </c>
      <c r="D37">
        <f t="shared" si="0"/>
        <v>-2.6160890046463825E-3</v>
      </c>
      <c r="E37">
        <v>38.087795</v>
      </c>
      <c r="F37">
        <f t="shared" si="1"/>
        <v>-4.2105299085967052E-2</v>
      </c>
    </row>
    <row r="38" spans="2:6" x14ac:dyDescent="0.25">
      <c r="B38" s="1">
        <v>43045</v>
      </c>
      <c r="C38">
        <v>2582.3000489999999</v>
      </c>
      <c r="D38">
        <f t="shared" si="0"/>
        <v>2.1453893408496238E-3</v>
      </c>
      <c r="E38">
        <v>36.283633999999999</v>
      </c>
      <c r="F38">
        <f t="shared" si="1"/>
        <v>4.9723823142963086E-2</v>
      </c>
    </row>
    <row r="39" spans="2:6" x14ac:dyDescent="0.25">
      <c r="B39" s="1">
        <v>43052</v>
      </c>
      <c r="C39">
        <v>2578.8500979999999</v>
      </c>
      <c r="D39">
        <f t="shared" si="0"/>
        <v>1.3377865594730309E-3</v>
      </c>
      <c r="E39">
        <v>38.956462999999999</v>
      </c>
      <c r="F39">
        <f t="shared" si="1"/>
        <v>-6.8610669300239069E-2</v>
      </c>
    </row>
    <row r="40" spans="2:6" x14ac:dyDescent="0.25">
      <c r="B40" s="1">
        <v>43059</v>
      </c>
      <c r="C40">
        <v>2602.419922</v>
      </c>
      <c r="D40">
        <f t="shared" si="0"/>
        <v>-9.0568873227370172E-3</v>
      </c>
      <c r="E40">
        <v>39.042374000000002</v>
      </c>
      <c r="F40">
        <f t="shared" si="1"/>
        <v>-2.2004553309181718E-3</v>
      </c>
    </row>
    <row r="41" spans="2:6" x14ac:dyDescent="0.25">
      <c r="B41" s="1">
        <v>43066</v>
      </c>
      <c r="C41">
        <v>2642.219971</v>
      </c>
      <c r="D41">
        <f t="shared" si="0"/>
        <v>-1.5063109596032964E-2</v>
      </c>
      <c r="E41">
        <v>38.918278000000001</v>
      </c>
      <c r="F41">
        <f t="shared" si="1"/>
        <v>3.1886302883186168E-3</v>
      </c>
    </row>
    <row r="42" spans="2:6" x14ac:dyDescent="0.25">
      <c r="B42" s="1">
        <v>43073</v>
      </c>
      <c r="C42">
        <v>2651.5</v>
      </c>
      <c r="D42">
        <f t="shared" si="0"/>
        <v>-3.4999166509522839E-3</v>
      </c>
      <c r="E42">
        <v>39.023285000000001</v>
      </c>
      <c r="F42">
        <f t="shared" si="1"/>
        <v>-2.6908805857835949E-3</v>
      </c>
    </row>
    <row r="43" spans="2:6" x14ac:dyDescent="0.25">
      <c r="B43" s="1">
        <v>43080</v>
      </c>
      <c r="C43">
        <v>2675.8100589999999</v>
      </c>
      <c r="D43">
        <f t="shared" si="0"/>
        <v>-9.0851213142852938E-3</v>
      </c>
      <c r="E43">
        <v>38.230975999999998</v>
      </c>
      <c r="F43">
        <f t="shared" si="1"/>
        <v>2.0724268195507323E-2</v>
      </c>
    </row>
    <row r="44" spans="2:6" x14ac:dyDescent="0.25">
      <c r="B44" s="1">
        <v>43087</v>
      </c>
      <c r="C44">
        <v>2683.3400879999999</v>
      </c>
      <c r="D44">
        <f t="shared" si="0"/>
        <v>-2.8062149235852374E-3</v>
      </c>
      <c r="E44">
        <v>37.705962999999997</v>
      </c>
      <c r="F44">
        <f t="shared" si="1"/>
        <v>1.3923871935057175E-2</v>
      </c>
    </row>
    <row r="45" spans="2:6" x14ac:dyDescent="0.25">
      <c r="B45" s="1">
        <v>43094</v>
      </c>
      <c r="C45">
        <v>2673.610107</v>
      </c>
      <c r="D45">
        <f t="shared" si="0"/>
        <v>3.6392669875555672E-3</v>
      </c>
      <c r="E45">
        <v>37.142757000000003</v>
      </c>
      <c r="F45">
        <f t="shared" si="1"/>
        <v>1.5163279344072134E-2</v>
      </c>
    </row>
    <row r="46" spans="2:6" x14ac:dyDescent="0.25">
      <c r="B46" s="1">
        <v>43101</v>
      </c>
      <c r="C46">
        <v>2743.1499020000001</v>
      </c>
      <c r="D46">
        <f t="shared" si="0"/>
        <v>-2.5350344488757059E-2</v>
      </c>
      <c r="E46">
        <v>37.963698999999998</v>
      </c>
      <c r="F46">
        <f t="shared" si="1"/>
        <v>-2.1624394398448765E-2</v>
      </c>
    </row>
    <row r="47" spans="2:6" x14ac:dyDescent="0.25">
      <c r="B47" s="1">
        <v>43108</v>
      </c>
      <c r="C47">
        <v>2786.23999</v>
      </c>
      <c r="D47">
        <f t="shared" si="0"/>
        <v>-1.5465318190340027E-2</v>
      </c>
      <c r="E47">
        <v>38.307346000000003</v>
      </c>
      <c r="F47">
        <f t="shared" si="1"/>
        <v>-8.9707859166230364E-3</v>
      </c>
    </row>
    <row r="48" spans="2:6" x14ac:dyDescent="0.25">
      <c r="B48" s="1">
        <v>43115</v>
      </c>
      <c r="C48">
        <v>2810.3000489999999</v>
      </c>
      <c r="D48">
        <f t="shared" si="0"/>
        <v>-8.5613844004170936E-3</v>
      </c>
      <c r="E48">
        <v>39.882404000000001</v>
      </c>
      <c r="F48">
        <f t="shared" si="1"/>
        <v>-3.949255415997488E-2</v>
      </c>
    </row>
    <row r="49" spans="2:6" x14ac:dyDescent="0.25">
      <c r="B49" s="1">
        <v>43122</v>
      </c>
      <c r="C49">
        <v>2872.8701169999999</v>
      </c>
      <c r="D49">
        <f t="shared" si="0"/>
        <v>-2.1779636896825272E-2</v>
      </c>
      <c r="E49">
        <v>38.17371</v>
      </c>
      <c r="F49">
        <f t="shared" si="1"/>
        <v>4.4761014845033475E-2</v>
      </c>
    </row>
    <row r="50" spans="2:6" x14ac:dyDescent="0.25">
      <c r="B50" s="1">
        <v>43129</v>
      </c>
      <c r="C50">
        <v>2762.1298830000001</v>
      </c>
      <c r="D50">
        <f t="shared" si="0"/>
        <v>4.0092334064943724E-2</v>
      </c>
      <c r="E50">
        <v>37.795372</v>
      </c>
      <c r="F50">
        <f t="shared" si="1"/>
        <v>1.0010167382398016E-2</v>
      </c>
    </row>
    <row r="51" spans="2:6" x14ac:dyDescent="0.25">
      <c r="B51" s="1">
        <v>43136</v>
      </c>
      <c r="C51">
        <v>2619.5500489999999</v>
      </c>
      <c r="D51">
        <f t="shared" si="0"/>
        <v>5.4429131466462888E-2</v>
      </c>
      <c r="E51">
        <v>36.454768999999999</v>
      </c>
      <c r="F51">
        <f t="shared" si="1"/>
        <v>3.6774420378304917E-2</v>
      </c>
    </row>
    <row r="52" spans="2:6" x14ac:dyDescent="0.25">
      <c r="B52" s="1">
        <v>43143</v>
      </c>
      <c r="C52">
        <v>2732.219971</v>
      </c>
      <c r="D52">
        <f t="shared" si="0"/>
        <v>-4.1237500346197442E-2</v>
      </c>
      <c r="E52">
        <v>36.761192000000001</v>
      </c>
      <c r="F52">
        <f t="shared" si="1"/>
        <v>-8.335502287303509E-3</v>
      </c>
    </row>
    <row r="53" spans="2:6" x14ac:dyDescent="0.25">
      <c r="B53" s="1">
        <v>43150</v>
      </c>
      <c r="C53">
        <v>2747.3000489999999</v>
      </c>
      <c r="D53">
        <f t="shared" si="0"/>
        <v>-5.4890538823704205E-3</v>
      </c>
      <c r="E53">
        <v>35.592953000000001</v>
      </c>
      <c r="F53">
        <f t="shared" si="1"/>
        <v>3.2822199383119477E-2</v>
      </c>
    </row>
    <row r="54" spans="2:6" x14ac:dyDescent="0.25">
      <c r="B54" s="1">
        <v>43157</v>
      </c>
      <c r="C54">
        <v>2691.25</v>
      </c>
      <c r="D54">
        <f t="shared" si="0"/>
        <v>2.0826771574547154E-2</v>
      </c>
      <c r="E54">
        <v>37.010162000000001</v>
      </c>
      <c r="F54">
        <f t="shared" si="1"/>
        <v>-3.8292428982072524E-2</v>
      </c>
    </row>
    <row r="55" spans="2:6" x14ac:dyDescent="0.25">
      <c r="B55" s="1">
        <v>43164</v>
      </c>
      <c r="C55">
        <v>2786.570068</v>
      </c>
      <c r="D55">
        <f t="shared" si="0"/>
        <v>-3.4206951798780305E-2</v>
      </c>
      <c r="E55">
        <v>37.910277999999998</v>
      </c>
      <c r="F55">
        <f t="shared" si="1"/>
        <v>-2.3743323644316083E-2</v>
      </c>
    </row>
    <row r="56" spans="2:6" x14ac:dyDescent="0.25">
      <c r="B56" s="1">
        <v>43171</v>
      </c>
      <c r="C56">
        <v>2752.01001</v>
      </c>
      <c r="D56">
        <f t="shared" si="0"/>
        <v>1.2558114932147424E-2</v>
      </c>
      <c r="E56">
        <v>37.038891</v>
      </c>
      <c r="F56">
        <f t="shared" si="1"/>
        <v>2.3526271345435168E-2</v>
      </c>
    </row>
    <row r="57" spans="2:6" x14ac:dyDescent="0.25">
      <c r="B57" s="1">
        <v>43178</v>
      </c>
      <c r="C57">
        <v>2588.26001</v>
      </c>
      <c r="D57">
        <f t="shared" si="0"/>
        <v>6.3266441303167165E-2</v>
      </c>
      <c r="E57">
        <v>38.101795000000003</v>
      </c>
      <c r="F57">
        <f t="shared" si="1"/>
        <v>-2.7896428501596904E-2</v>
      </c>
    </row>
    <row r="58" spans="2:6" x14ac:dyDescent="0.25">
      <c r="B58" s="1">
        <v>43185</v>
      </c>
      <c r="C58">
        <v>2640.8701169999999</v>
      </c>
      <c r="D58">
        <f t="shared" si="0"/>
        <v>-1.9921504909057974E-2</v>
      </c>
      <c r="E58">
        <v>39.586029000000003</v>
      </c>
      <c r="F58">
        <f t="shared" si="1"/>
        <v>-3.7493884521733634E-2</v>
      </c>
    </row>
    <row r="59" spans="2:6" x14ac:dyDescent="0.25">
      <c r="B59" s="1">
        <v>43192</v>
      </c>
      <c r="C59">
        <v>2604.469971</v>
      </c>
      <c r="D59">
        <f t="shared" si="0"/>
        <v>1.3976028291861509E-2</v>
      </c>
      <c r="E59">
        <v>40.945782000000001</v>
      </c>
      <c r="F59">
        <f t="shared" si="1"/>
        <v>-3.3208622074918481E-2</v>
      </c>
    </row>
    <row r="60" spans="2:6" x14ac:dyDescent="0.25">
      <c r="B60" s="1">
        <v>43199</v>
      </c>
      <c r="C60">
        <v>2656.3000489999999</v>
      </c>
      <c r="D60">
        <f t="shared" si="0"/>
        <v>-1.9512132305803398E-2</v>
      </c>
      <c r="E60">
        <v>41.663960000000003</v>
      </c>
      <c r="F60">
        <f t="shared" si="1"/>
        <v>-1.72373917409675E-2</v>
      </c>
    </row>
    <row r="61" spans="2:6" x14ac:dyDescent="0.25">
      <c r="B61" s="1">
        <v>43206</v>
      </c>
      <c r="C61">
        <v>2670.139893</v>
      </c>
      <c r="D61">
        <f t="shared" si="0"/>
        <v>-5.18319060221617E-3</v>
      </c>
      <c r="E61">
        <v>43.090744000000001</v>
      </c>
      <c r="F61">
        <f t="shared" si="1"/>
        <v>-3.3111147953258757E-2</v>
      </c>
    </row>
    <row r="62" spans="2:6" x14ac:dyDescent="0.25">
      <c r="B62" s="1">
        <v>43213</v>
      </c>
      <c r="C62">
        <v>2669.9099120000001</v>
      </c>
      <c r="D62">
        <f t="shared" si="0"/>
        <v>8.6138112363354224E-5</v>
      </c>
      <c r="E62">
        <v>42.257655999999997</v>
      </c>
      <c r="F62">
        <f t="shared" si="1"/>
        <v>1.9714486766611028E-2</v>
      </c>
    </row>
    <row r="63" spans="2:6" x14ac:dyDescent="0.25">
      <c r="B63" s="1">
        <v>43220</v>
      </c>
      <c r="C63">
        <v>2663.419922</v>
      </c>
      <c r="D63">
        <f t="shared" si="0"/>
        <v>2.4367130193749809E-3</v>
      </c>
      <c r="E63">
        <v>42.544930000000001</v>
      </c>
      <c r="F63">
        <f t="shared" si="1"/>
        <v>-6.7522499155598936E-3</v>
      </c>
    </row>
    <row r="64" spans="2:6" x14ac:dyDescent="0.25">
      <c r="B64" s="1">
        <v>43227</v>
      </c>
      <c r="C64">
        <v>2727.719971</v>
      </c>
      <c r="D64">
        <f t="shared" si="0"/>
        <v>-2.3572818941684504E-2</v>
      </c>
      <c r="E64">
        <v>43.119472999999999</v>
      </c>
      <c r="F64">
        <f t="shared" si="1"/>
        <v>-1.3324443923514506E-2</v>
      </c>
    </row>
    <row r="65" spans="2:6" x14ac:dyDescent="0.25">
      <c r="B65" s="1">
        <v>43234</v>
      </c>
      <c r="C65">
        <v>2712.969971</v>
      </c>
      <c r="D65">
        <f t="shared" si="0"/>
        <v>5.4368460239768712E-3</v>
      </c>
      <c r="E65">
        <v>43.157775999999998</v>
      </c>
      <c r="F65">
        <f t="shared" si="1"/>
        <v>-8.8751097832284742E-4</v>
      </c>
    </row>
    <row r="66" spans="2:6" x14ac:dyDescent="0.25">
      <c r="B66" s="1">
        <v>43241</v>
      </c>
      <c r="C66">
        <v>2721.330078</v>
      </c>
      <c r="D66">
        <f t="shared" si="0"/>
        <v>-3.0720665117346391E-3</v>
      </c>
      <c r="E66">
        <v>42.678989000000001</v>
      </c>
      <c r="F66">
        <f t="shared" si="1"/>
        <v>1.1218330406092658E-2</v>
      </c>
    </row>
    <row r="67" spans="2:6" x14ac:dyDescent="0.25">
      <c r="B67" s="1">
        <v>43248</v>
      </c>
      <c r="C67">
        <v>2734.6201169999999</v>
      </c>
      <c r="D67">
        <f t="shared" si="0"/>
        <v>-4.8599214630877796E-3</v>
      </c>
      <c r="E67">
        <v>42.611958000000001</v>
      </c>
      <c r="F67">
        <f t="shared" si="1"/>
        <v>1.573056089091196E-3</v>
      </c>
    </row>
    <row r="68" spans="2:6" x14ac:dyDescent="0.25">
      <c r="B68" s="1">
        <v>43255</v>
      </c>
      <c r="C68">
        <v>2779.030029</v>
      </c>
      <c r="D68">
        <f t="shared" si="0"/>
        <v>-1.598036420498139E-2</v>
      </c>
      <c r="E68">
        <v>42.583233</v>
      </c>
      <c r="F68">
        <f t="shared" si="1"/>
        <v>6.7456127626575046E-4</v>
      </c>
    </row>
    <row r="69" spans="2:6" x14ac:dyDescent="0.25">
      <c r="B69" s="1">
        <v>43262</v>
      </c>
      <c r="C69">
        <v>2779.6599120000001</v>
      </c>
      <c r="D69">
        <f t="shared" ref="D69:D132" si="2">C68/C69-1</f>
        <v>-2.2660434007804042E-4</v>
      </c>
      <c r="E69">
        <v>44.258983999999998</v>
      </c>
      <c r="F69">
        <f t="shared" ref="F69:F132" si="3">E68/E69-1</f>
        <v>-3.7862391960918007E-2</v>
      </c>
    </row>
    <row r="70" spans="2:6" x14ac:dyDescent="0.25">
      <c r="B70" s="1">
        <v>43269</v>
      </c>
      <c r="C70">
        <v>2754.8798830000001</v>
      </c>
      <c r="D70">
        <f t="shared" si="2"/>
        <v>8.9949580571240251E-3</v>
      </c>
      <c r="E70">
        <v>43.521652000000003</v>
      </c>
      <c r="F70">
        <f t="shared" si="3"/>
        <v>1.6941728223000219E-2</v>
      </c>
    </row>
    <row r="71" spans="2:6" x14ac:dyDescent="0.25">
      <c r="B71" s="1">
        <v>43276</v>
      </c>
      <c r="C71">
        <v>2718.3701169999999</v>
      </c>
      <c r="D71">
        <f t="shared" si="2"/>
        <v>1.3430756088612439E-2</v>
      </c>
      <c r="E71">
        <v>44.220680000000002</v>
      </c>
      <c r="F71">
        <f t="shared" si="3"/>
        <v>-1.5807717113350606E-2</v>
      </c>
    </row>
    <row r="72" spans="2:6" x14ac:dyDescent="0.25">
      <c r="B72" s="1">
        <v>43283</v>
      </c>
      <c r="C72">
        <v>2759.820068</v>
      </c>
      <c r="D72">
        <f t="shared" si="2"/>
        <v>-1.5019077323413454E-2</v>
      </c>
      <c r="E72">
        <v>43.789771999999999</v>
      </c>
      <c r="F72">
        <f t="shared" si="3"/>
        <v>9.8403800777953077E-3</v>
      </c>
    </row>
    <row r="73" spans="2:6" x14ac:dyDescent="0.25">
      <c r="B73" s="1">
        <v>43290</v>
      </c>
      <c r="C73">
        <v>2801.3100589999999</v>
      </c>
      <c r="D73">
        <f t="shared" si="2"/>
        <v>-1.4810924219795574E-2</v>
      </c>
      <c r="E73">
        <v>44.230255</v>
      </c>
      <c r="F73">
        <f t="shared" si="3"/>
        <v>-9.9588618695506392E-3</v>
      </c>
    </row>
    <row r="74" spans="2:6" x14ac:dyDescent="0.25">
      <c r="B74" s="1">
        <v>43297</v>
      </c>
      <c r="C74">
        <v>2801.830078</v>
      </c>
      <c r="D74">
        <f t="shared" si="2"/>
        <v>-1.855997635556994E-4</v>
      </c>
      <c r="E74">
        <v>45.015464999999999</v>
      </c>
      <c r="F74">
        <f t="shared" si="3"/>
        <v>-1.7443116493409572E-2</v>
      </c>
    </row>
    <row r="75" spans="2:6" x14ac:dyDescent="0.25">
      <c r="B75" s="1">
        <v>43304</v>
      </c>
      <c r="C75">
        <v>2818.820068</v>
      </c>
      <c r="D75">
        <f t="shared" si="2"/>
        <v>-6.0273410824887019E-3</v>
      </c>
      <c r="E75">
        <v>43.330139000000003</v>
      </c>
      <c r="F75">
        <f t="shared" si="3"/>
        <v>3.8895005621837342E-2</v>
      </c>
    </row>
    <row r="76" spans="2:6" x14ac:dyDescent="0.25">
      <c r="B76" s="1">
        <v>43311</v>
      </c>
      <c r="C76">
        <v>2840.3500979999999</v>
      </c>
      <c r="D76">
        <f t="shared" si="2"/>
        <v>-7.5800620547304964E-3</v>
      </c>
      <c r="E76">
        <v>40.208454000000003</v>
      </c>
      <c r="F76">
        <f t="shared" si="3"/>
        <v>7.763752866499174E-2</v>
      </c>
    </row>
    <row r="77" spans="2:6" x14ac:dyDescent="0.25">
      <c r="B77" s="1">
        <v>43318</v>
      </c>
      <c r="C77">
        <v>2833.280029</v>
      </c>
      <c r="D77">
        <f t="shared" si="2"/>
        <v>2.4953654166317563E-3</v>
      </c>
      <c r="E77">
        <v>39.653061000000001</v>
      </c>
      <c r="F77">
        <f t="shared" si="3"/>
        <v>1.4006308365450026E-2</v>
      </c>
    </row>
    <row r="78" spans="2:6" x14ac:dyDescent="0.25">
      <c r="B78" s="1">
        <v>43325</v>
      </c>
      <c r="C78">
        <v>2850.1298830000001</v>
      </c>
      <c r="D78">
        <f t="shared" si="2"/>
        <v>-5.9119600480326273E-3</v>
      </c>
      <c r="E78">
        <v>37.354885000000003</v>
      </c>
      <c r="F78">
        <f t="shared" si="3"/>
        <v>6.1522770047344411E-2</v>
      </c>
    </row>
    <row r="79" spans="2:6" x14ac:dyDescent="0.25">
      <c r="B79" s="1">
        <v>43332</v>
      </c>
      <c r="C79">
        <v>2874.6899410000001</v>
      </c>
      <c r="D79">
        <f t="shared" si="2"/>
        <v>-8.5435502624872095E-3</v>
      </c>
      <c r="E79">
        <v>36.090893000000001</v>
      </c>
      <c r="F79">
        <f t="shared" si="3"/>
        <v>3.5022463977269824E-2</v>
      </c>
    </row>
    <row r="80" spans="2:6" x14ac:dyDescent="0.25">
      <c r="B80" s="1">
        <v>43339</v>
      </c>
      <c r="C80">
        <v>2901.5200199999999</v>
      </c>
      <c r="D80">
        <f t="shared" si="2"/>
        <v>-9.2469046620604622E-3</v>
      </c>
      <c r="E80">
        <v>36.445194000000001</v>
      </c>
      <c r="F80">
        <f t="shared" si="3"/>
        <v>-9.7214738382240817E-3</v>
      </c>
    </row>
    <row r="81" spans="2:6" x14ac:dyDescent="0.25">
      <c r="B81" s="1">
        <v>43346</v>
      </c>
      <c r="C81">
        <v>2871.679932</v>
      </c>
      <c r="D81">
        <f t="shared" si="2"/>
        <v>1.039116082105207E-2</v>
      </c>
      <c r="E81">
        <v>35.889800999999999</v>
      </c>
      <c r="F81">
        <f t="shared" si="3"/>
        <v>1.5474953455439922E-2</v>
      </c>
    </row>
    <row r="82" spans="2:6" x14ac:dyDescent="0.25">
      <c r="B82" s="1">
        <v>43353</v>
      </c>
      <c r="C82">
        <v>2904.9799800000001</v>
      </c>
      <c r="D82">
        <f t="shared" si="2"/>
        <v>-1.1463090358371453E-2</v>
      </c>
      <c r="E82">
        <v>35.209927</v>
      </c>
      <c r="F82">
        <f t="shared" si="3"/>
        <v>1.9309156761387225E-2</v>
      </c>
    </row>
    <row r="83" spans="2:6" x14ac:dyDescent="0.25">
      <c r="B83" s="1">
        <v>43360</v>
      </c>
      <c r="C83">
        <v>2929.669922</v>
      </c>
      <c r="D83">
        <f t="shared" si="2"/>
        <v>-8.4275507676117023E-3</v>
      </c>
      <c r="E83">
        <v>35.899380000000001</v>
      </c>
      <c r="F83">
        <f t="shared" si="3"/>
        <v>-1.9205150618200051E-2</v>
      </c>
    </row>
    <row r="84" spans="2:6" x14ac:dyDescent="0.25">
      <c r="B84" s="1">
        <v>43367</v>
      </c>
      <c r="C84">
        <v>2913.9799800000001</v>
      </c>
      <c r="D84">
        <f t="shared" si="2"/>
        <v>5.3843684952152859E-3</v>
      </c>
      <c r="E84">
        <v>36.770771000000003</v>
      </c>
      <c r="F84">
        <f t="shared" si="3"/>
        <v>-2.3697925724755708E-2</v>
      </c>
    </row>
    <row r="85" spans="2:6" x14ac:dyDescent="0.25">
      <c r="B85" s="1">
        <v>43374</v>
      </c>
      <c r="C85">
        <v>2885.570068</v>
      </c>
      <c r="D85">
        <f t="shared" si="2"/>
        <v>9.8455110534505508E-3</v>
      </c>
      <c r="E85">
        <v>37.297435999999998</v>
      </c>
      <c r="F85">
        <f t="shared" si="3"/>
        <v>-1.4120675748327427E-2</v>
      </c>
    </row>
    <row r="86" spans="2:6" x14ac:dyDescent="0.25">
      <c r="B86" s="1">
        <v>43381</v>
      </c>
      <c r="C86">
        <v>2767.1298830000001</v>
      </c>
      <c r="D86">
        <f t="shared" si="2"/>
        <v>4.2802539095704528E-2</v>
      </c>
      <c r="E86">
        <v>39.557304000000002</v>
      </c>
      <c r="F86">
        <f t="shared" si="3"/>
        <v>-5.712896915320631E-2</v>
      </c>
    </row>
    <row r="87" spans="2:6" x14ac:dyDescent="0.25">
      <c r="B87" s="1">
        <v>43388</v>
      </c>
      <c r="C87">
        <v>2767.780029</v>
      </c>
      <c r="D87">
        <f t="shared" si="2"/>
        <v>-2.3489800243803316E-4</v>
      </c>
      <c r="E87">
        <v>39.222152999999999</v>
      </c>
      <c r="F87">
        <f t="shared" si="3"/>
        <v>8.5449414263414347E-3</v>
      </c>
    </row>
    <row r="88" spans="2:6" x14ac:dyDescent="0.25">
      <c r="B88" s="1">
        <v>43395</v>
      </c>
      <c r="C88">
        <v>2658.6899410000001</v>
      </c>
      <c r="D88">
        <f t="shared" si="2"/>
        <v>4.103151944034833E-2</v>
      </c>
      <c r="E88">
        <v>38.101795000000003</v>
      </c>
      <c r="F88">
        <f t="shared" si="3"/>
        <v>2.9404336462363512E-2</v>
      </c>
    </row>
    <row r="89" spans="2:6" x14ac:dyDescent="0.25">
      <c r="B89" s="1">
        <v>43402</v>
      </c>
      <c r="C89">
        <v>2723.0600589999999</v>
      </c>
      <c r="D89">
        <f t="shared" si="2"/>
        <v>-2.3638890294486847E-2</v>
      </c>
      <c r="E89">
        <v>37.862400000000001</v>
      </c>
      <c r="F89">
        <f t="shared" si="3"/>
        <v>6.3227634803921795E-3</v>
      </c>
    </row>
    <row r="90" spans="2:6" x14ac:dyDescent="0.25">
      <c r="B90" s="1">
        <v>43409</v>
      </c>
      <c r="C90">
        <v>2781.01001</v>
      </c>
      <c r="D90">
        <f t="shared" si="2"/>
        <v>-2.0837735495961018E-2</v>
      </c>
      <c r="E90">
        <v>37.307006999999999</v>
      </c>
      <c r="F90">
        <f t="shared" si="3"/>
        <v>1.4887096142555789E-2</v>
      </c>
    </row>
    <row r="91" spans="2:6" x14ac:dyDescent="0.25">
      <c r="B91" s="1">
        <v>43416</v>
      </c>
      <c r="C91">
        <v>2736.2700199999999</v>
      </c>
      <c r="D91">
        <f t="shared" si="2"/>
        <v>1.6350721848715777E-2</v>
      </c>
      <c r="E91">
        <v>35.276955000000001</v>
      </c>
      <c r="F91">
        <f t="shared" si="3"/>
        <v>5.7546123241078995E-2</v>
      </c>
    </row>
    <row r="92" spans="2:6" x14ac:dyDescent="0.25">
      <c r="B92" s="1">
        <v>43423</v>
      </c>
      <c r="C92">
        <v>2632.5600589999999</v>
      </c>
      <c r="D92">
        <f t="shared" si="2"/>
        <v>3.9395097804300505E-2</v>
      </c>
      <c r="E92">
        <v>35.707863000000003</v>
      </c>
      <c r="F92">
        <f t="shared" si="3"/>
        <v>-1.2067594187868402E-2</v>
      </c>
    </row>
    <row r="93" spans="2:6" x14ac:dyDescent="0.25">
      <c r="B93" s="1">
        <v>43430</v>
      </c>
      <c r="C93">
        <v>2760.169922</v>
      </c>
      <c r="D93">
        <f t="shared" si="2"/>
        <v>-4.6232611254431344E-2</v>
      </c>
      <c r="E93">
        <v>35.707863000000003</v>
      </c>
      <c r="F93">
        <f t="shared" si="3"/>
        <v>0</v>
      </c>
    </row>
    <row r="94" spans="2:6" x14ac:dyDescent="0.25">
      <c r="B94" s="1">
        <v>43437</v>
      </c>
      <c r="C94">
        <v>2633.080078</v>
      </c>
      <c r="D94">
        <f t="shared" si="2"/>
        <v>4.8266608016165335E-2</v>
      </c>
      <c r="E94">
        <v>34.434291999999999</v>
      </c>
      <c r="F94">
        <f t="shared" si="3"/>
        <v>3.6985543364736584E-2</v>
      </c>
    </row>
    <row r="95" spans="2:6" x14ac:dyDescent="0.25">
      <c r="B95" s="1">
        <v>43444</v>
      </c>
      <c r="C95">
        <v>2599.9499510000001</v>
      </c>
      <c r="D95">
        <f t="shared" si="2"/>
        <v>1.2742601828645617E-2</v>
      </c>
      <c r="E95">
        <v>35.24823</v>
      </c>
      <c r="F95">
        <f t="shared" si="3"/>
        <v>-2.3091599209378755E-2</v>
      </c>
    </row>
    <row r="96" spans="2:6" x14ac:dyDescent="0.25">
      <c r="B96" s="1">
        <v>43451</v>
      </c>
      <c r="C96">
        <v>2416.6201169999999</v>
      </c>
      <c r="D96">
        <f t="shared" si="2"/>
        <v>7.5862082215713E-2</v>
      </c>
      <c r="E96">
        <v>35.889800999999999</v>
      </c>
      <c r="F96">
        <f t="shared" si="3"/>
        <v>-1.7876137011737625E-2</v>
      </c>
    </row>
    <row r="97" spans="2:6" x14ac:dyDescent="0.25">
      <c r="B97" s="1">
        <v>43458</v>
      </c>
      <c r="C97">
        <v>2485.73999</v>
      </c>
      <c r="D97">
        <f t="shared" si="2"/>
        <v>-2.7806557917588237E-2</v>
      </c>
      <c r="E97">
        <v>36.923980999999998</v>
      </c>
      <c r="F97">
        <f t="shared" si="3"/>
        <v>-2.8008355870402957E-2</v>
      </c>
    </row>
    <row r="98" spans="2:6" x14ac:dyDescent="0.25">
      <c r="B98" s="1">
        <v>43465</v>
      </c>
      <c r="C98">
        <v>2531.9399410000001</v>
      </c>
      <c r="D98">
        <f t="shared" si="2"/>
        <v>-1.8246858960546009E-2</v>
      </c>
      <c r="E98">
        <v>37.891128999999999</v>
      </c>
      <c r="F98">
        <f t="shared" si="3"/>
        <v>-2.552439121040706E-2</v>
      </c>
    </row>
    <row r="99" spans="2:6" x14ac:dyDescent="0.25">
      <c r="B99" s="1">
        <v>43472</v>
      </c>
      <c r="C99">
        <v>2596.26001</v>
      </c>
      <c r="D99">
        <f t="shared" si="2"/>
        <v>-2.4774124607034209E-2</v>
      </c>
      <c r="E99">
        <v>38.283732999999998</v>
      </c>
      <c r="F99">
        <f t="shared" si="3"/>
        <v>-1.0255112791639154E-2</v>
      </c>
    </row>
    <row r="100" spans="2:6" x14ac:dyDescent="0.25">
      <c r="B100" s="1">
        <v>43479</v>
      </c>
      <c r="C100">
        <v>2670.709961</v>
      </c>
      <c r="D100">
        <f t="shared" si="2"/>
        <v>-2.7876464343632334E-2</v>
      </c>
      <c r="E100">
        <v>38.705063000000003</v>
      </c>
      <c r="F100">
        <f t="shared" si="3"/>
        <v>-1.0885655967024399E-2</v>
      </c>
    </row>
    <row r="101" spans="2:6" x14ac:dyDescent="0.25">
      <c r="B101" s="1">
        <v>43486</v>
      </c>
      <c r="C101">
        <v>2664.76001</v>
      </c>
      <c r="D101">
        <f t="shared" si="2"/>
        <v>2.2328280887102814E-3</v>
      </c>
      <c r="E101">
        <v>38.322037000000002</v>
      </c>
      <c r="F101">
        <f t="shared" si="3"/>
        <v>9.9949279836037963E-3</v>
      </c>
    </row>
    <row r="102" spans="2:6" x14ac:dyDescent="0.25">
      <c r="B102" s="1">
        <v>43493</v>
      </c>
      <c r="C102">
        <v>2706.530029</v>
      </c>
      <c r="D102">
        <f t="shared" si="2"/>
        <v>-1.5433052119297241E-2</v>
      </c>
      <c r="E102">
        <v>39.183849000000002</v>
      </c>
      <c r="F102">
        <f t="shared" si="3"/>
        <v>-2.1994061890142524E-2</v>
      </c>
    </row>
    <row r="103" spans="2:6" x14ac:dyDescent="0.25">
      <c r="B103" s="1">
        <v>43500</v>
      </c>
      <c r="C103">
        <v>2707.8798830000001</v>
      </c>
      <c r="D103">
        <f t="shared" si="2"/>
        <v>-4.9849109204380682E-4</v>
      </c>
      <c r="E103">
        <v>38.006034999999997</v>
      </c>
      <c r="F103">
        <f t="shared" si="3"/>
        <v>3.0990183532694449E-2</v>
      </c>
    </row>
    <row r="104" spans="2:6" x14ac:dyDescent="0.25">
      <c r="B104" s="1">
        <v>43507</v>
      </c>
      <c r="C104">
        <v>2775.6000979999999</v>
      </c>
      <c r="D104">
        <f t="shared" si="2"/>
        <v>-2.4398404888656966E-2</v>
      </c>
      <c r="E104">
        <v>39.919998</v>
      </c>
      <c r="F104">
        <f t="shared" si="3"/>
        <v>-4.7944967331912225E-2</v>
      </c>
    </row>
    <row r="105" spans="2:6" x14ac:dyDescent="0.25">
      <c r="B105" s="1">
        <v>43514</v>
      </c>
      <c r="C105">
        <v>2792.669922</v>
      </c>
      <c r="D105">
        <f t="shared" si="2"/>
        <v>-6.1123671886634812E-3</v>
      </c>
      <c r="E105">
        <v>39.080002</v>
      </c>
      <c r="F105">
        <f t="shared" si="3"/>
        <v>2.1494267067847073E-2</v>
      </c>
    </row>
    <row r="106" spans="2:6" x14ac:dyDescent="0.25">
      <c r="B106" s="1">
        <v>43521</v>
      </c>
      <c r="C106">
        <v>2803.6899410000001</v>
      </c>
      <c r="D106">
        <f t="shared" si="2"/>
        <v>-3.9305412623727998E-3</v>
      </c>
      <c r="E106">
        <v>37.869999</v>
      </c>
      <c r="F106">
        <f t="shared" si="3"/>
        <v>3.1951492789846769E-2</v>
      </c>
    </row>
    <row r="107" spans="2:6" x14ac:dyDescent="0.25">
      <c r="B107" s="1">
        <v>43528</v>
      </c>
      <c r="C107">
        <v>2743.070068</v>
      </c>
      <c r="D107">
        <f t="shared" si="2"/>
        <v>2.2099279820511075E-2</v>
      </c>
      <c r="E107">
        <v>37.659999999999997</v>
      </c>
      <c r="F107">
        <f t="shared" si="3"/>
        <v>5.5761816250665674E-3</v>
      </c>
    </row>
    <row r="108" spans="2:6" x14ac:dyDescent="0.25">
      <c r="B108" s="1">
        <v>43535</v>
      </c>
      <c r="C108">
        <v>2822.4799800000001</v>
      </c>
      <c r="D108">
        <f t="shared" si="2"/>
        <v>-2.8134800800252324E-2</v>
      </c>
      <c r="E108">
        <v>38.040000999999997</v>
      </c>
      <c r="F108">
        <f t="shared" si="3"/>
        <v>-9.9895107784040427E-3</v>
      </c>
    </row>
    <row r="109" spans="2:6" x14ac:dyDescent="0.25">
      <c r="B109" s="1">
        <v>43542</v>
      </c>
      <c r="C109">
        <v>2800.709961</v>
      </c>
      <c r="D109">
        <f t="shared" si="2"/>
        <v>7.773035874170553E-3</v>
      </c>
      <c r="E109">
        <v>39.659999999999997</v>
      </c>
      <c r="F109">
        <f t="shared" si="3"/>
        <v>-4.0847175995965657E-2</v>
      </c>
    </row>
    <row r="110" spans="2:6" x14ac:dyDescent="0.25">
      <c r="B110" s="1">
        <v>43549</v>
      </c>
      <c r="C110">
        <v>2834.3999020000001</v>
      </c>
      <c r="D110">
        <f t="shared" si="2"/>
        <v>-1.1886093058438241E-2</v>
      </c>
      <c r="E110">
        <v>38.389999000000003</v>
      </c>
      <c r="F110">
        <f t="shared" si="3"/>
        <v>3.3081558559040269E-2</v>
      </c>
    </row>
    <row r="111" spans="2:6" x14ac:dyDescent="0.25">
      <c r="B111" s="1">
        <v>43556</v>
      </c>
      <c r="C111">
        <v>2892.73999</v>
      </c>
      <c r="D111">
        <f t="shared" si="2"/>
        <v>-2.0167760739533303E-2</v>
      </c>
      <c r="E111">
        <v>38.509998000000003</v>
      </c>
      <c r="F111">
        <f t="shared" si="3"/>
        <v>-3.1160479416280085E-3</v>
      </c>
    </row>
    <row r="112" spans="2:6" x14ac:dyDescent="0.25">
      <c r="B112" s="1">
        <v>43563</v>
      </c>
      <c r="C112">
        <v>2907.4099120000001</v>
      </c>
      <c r="D112">
        <f t="shared" si="2"/>
        <v>-5.0457013094202807E-3</v>
      </c>
      <c r="E112">
        <v>37.909999999999997</v>
      </c>
      <c r="F112">
        <f t="shared" si="3"/>
        <v>1.582690582959656E-2</v>
      </c>
    </row>
    <row r="113" spans="2:6" x14ac:dyDescent="0.25">
      <c r="B113" s="1">
        <v>43570</v>
      </c>
      <c r="C113">
        <v>2905.030029</v>
      </c>
      <c r="D113">
        <f t="shared" si="2"/>
        <v>8.1922836467862581E-4</v>
      </c>
      <c r="E113">
        <v>36.259998000000003</v>
      </c>
      <c r="F113">
        <f t="shared" si="3"/>
        <v>4.5504746028943277E-2</v>
      </c>
    </row>
    <row r="114" spans="2:6" x14ac:dyDescent="0.25">
      <c r="B114" s="1">
        <v>43577</v>
      </c>
      <c r="C114">
        <v>2939.8798830000001</v>
      </c>
      <c r="D114">
        <f t="shared" si="2"/>
        <v>-1.1854176152407137E-2</v>
      </c>
      <c r="E114">
        <v>35.090000000000003</v>
      </c>
      <c r="F114">
        <f t="shared" si="3"/>
        <v>3.334277571957811E-2</v>
      </c>
    </row>
    <row r="115" spans="2:6" x14ac:dyDescent="0.25">
      <c r="B115" s="1">
        <v>43584</v>
      </c>
      <c r="C115">
        <v>2945.639893</v>
      </c>
      <c r="D115">
        <f t="shared" si="2"/>
        <v>-1.9554359016145106E-3</v>
      </c>
      <c r="E115">
        <v>35.520000000000003</v>
      </c>
      <c r="F115">
        <f t="shared" si="3"/>
        <v>-1.2105855855855885E-2</v>
      </c>
    </row>
    <row r="116" spans="2:6" x14ac:dyDescent="0.25">
      <c r="B116" s="1">
        <v>43591</v>
      </c>
      <c r="C116">
        <v>2881.3999020000001</v>
      </c>
      <c r="D116">
        <f t="shared" si="2"/>
        <v>2.2294715480281058E-2</v>
      </c>
      <c r="E116">
        <v>35.029998999999997</v>
      </c>
      <c r="F116">
        <f t="shared" si="3"/>
        <v>1.3988039223181481E-2</v>
      </c>
    </row>
    <row r="117" spans="2:6" x14ac:dyDescent="0.25">
      <c r="B117" s="1">
        <v>43598</v>
      </c>
      <c r="C117">
        <v>2859.530029</v>
      </c>
      <c r="D117">
        <f t="shared" si="2"/>
        <v>7.6480655136355047E-3</v>
      </c>
      <c r="E117">
        <v>33.779998999999997</v>
      </c>
      <c r="F117">
        <f t="shared" si="3"/>
        <v>3.7004145559625501E-2</v>
      </c>
    </row>
    <row r="118" spans="2:6" x14ac:dyDescent="0.25">
      <c r="B118" s="1">
        <v>43605</v>
      </c>
      <c r="C118">
        <v>2826.0600589999999</v>
      </c>
      <c r="D118">
        <f t="shared" si="2"/>
        <v>1.1843332873769041E-2</v>
      </c>
      <c r="E118">
        <v>32.610000999999997</v>
      </c>
      <c r="F118">
        <f t="shared" si="3"/>
        <v>3.5878502426295533E-2</v>
      </c>
    </row>
    <row r="119" spans="2:6" x14ac:dyDescent="0.25">
      <c r="B119" s="1">
        <v>43612</v>
      </c>
      <c r="C119">
        <v>2752.0600589999999</v>
      </c>
      <c r="D119">
        <f t="shared" si="2"/>
        <v>2.6888948065649787E-2</v>
      </c>
      <c r="E119">
        <v>33.5</v>
      </c>
      <c r="F119">
        <f t="shared" si="3"/>
        <v>-2.6567134328358333E-2</v>
      </c>
    </row>
    <row r="120" spans="2:6" x14ac:dyDescent="0.25">
      <c r="B120" s="1">
        <v>43619</v>
      </c>
      <c r="C120">
        <v>2873.3400879999999</v>
      </c>
      <c r="D120">
        <f t="shared" si="2"/>
        <v>-4.2208727573357807E-2</v>
      </c>
      <c r="E120">
        <v>34.549999</v>
      </c>
      <c r="F120">
        <f t="shared" si="3"/>
        <v>-3.0390709996836796E-2</v>
      </c>
    </row>
    <row r="121" spans="2:6" x14ac:dyDescent="0.25">
      <c r="B121" s="1">
        <v>43626</v>
      </c>
      <c r="C121">
        <v>2886.9799800000001</v>
      </c>
      <c r="D121">
        <f t="shared" si="2"/>
        <v>-4.7246229951342089E-3</v>
      </c>
      <c r="E121">
        <v>34.990001999999997</v>
      </c>
      <c r="F121">
        <f t="shared" si="3"/>
        <v>-1.2575106454695173E-2</v>
      </c>
    </row>
    <row r="122" spans="2:6" x14ac:dyDescent="0.25">
      <c r="B122" s="1">
        <v>43633</v>
      </c>
      <c r="C122">
        <v>2950.459961</v>
      </c>
      <c r="D122">
        <f t="shared" si="2"/>
        <v>-2.1515282986075412E-2</v>
      </c>
      <c r="E122">
        <v>33.830002</v>
      </c>
      <c r="F122">
        <f t="shared" si="3"/>
        <v>3.4289090494289631E-2</v>
      </c>
    </row>
    <row r="123" spans="2:6" x14ac:dyDescent="0.25">
      <c r="B123" s="1">
        <v>43640</v>
      </c>
      <c r="C123">
        <v>2941.76001</v>
      </c>
      <c r="D123">
        <f t="shared" si="2"/>
        <v>2.9573965824629678E-3</v>
      </c>
      <c r="E123">
        <v>32.830002</v>
      </c>
      <c r="F123">
        <f t="shared" si="3"/>
        <v>3.0459943316482274E-2</v>
      </c>
    </row>
    <row r="124" spans="2:6" x14ac:dyDescent="0.25">
      <c r="B124" s="1">
        <v>43647</v>
      </c>
      <c r="C124">
        <v>2990.4099120000001</v>
      </c>
      <c r="D124">
        <f t="shared" si="2"/>
        <v>-1.6268639896081294E-2</v>
      </c>
      <c r="E124">
        <v>32.240001999999997</v>
      </c>
      <c r="F124">
        <f t="shared" si="3"/>
        <v>1.8300247003706804E-2</v>
      </c>
    </row>
    <row r="125" spans="2:6" x14ac:dyDescent="0.25">
      <c r="B125" s="1">
        <v>43654</v>
      </c>
      <c r="C125">
        <v>3013.7700199999999</v>
      </c>
      <c r="D125">
        <f t="shared" si="2"/>
        <v>-7.7511249514652381E-3</v>
      </c>
      <c r="E125">
        <v>32.110000999999997</v>
      </c>
      <c r="F125">
        <f t="shared" si="3"/>
        <v>4.0486140128117576E-3</v>
      </c>
    </row>
    <row r="126" spans="2:6" x14ac:dyDescent="0.25">
      <c r="B126" s="1">
        <v>43661</v>
      </c>
      <c r="C126">
        <v>2976.610107</v>
      </c>
      <c r="D126">
        <f t="shared" si="2"/>
        <v>1.2483970578683445E-2</v>
      </c>
      <c r="E126">
        <v>30.469999000000001</v>
      </c>
      <c r="F126">
        <f t="shared" si="3"/>
        <v>5.3823500289579718E-2</v>
      </c>
    </row>
    <row r="127" spans="2:6" x14ac:dyDescent="0.25">
      <c r="B127" s="1">
        <v>43668</v>
      </c>
      <c r="C127">
        <v>3025.860107</v>
      </c>
      <c r="D127">
        <f t="shared" si="2"/>
        <v>-1.627636382992903E-2</v>
      </c>
      <c r="E127">
        <v>30.82</v>
      </c>
      <c r="F127">
        <f t="shared" si="3"/>
        <v>-1.1356294613887097E-2</v>
      </c>
    </row>
    <row r="128" spans="2:6" x14ac:dyDescent="0.25">
      <c r="B128" s="1">
        <v>43675</v>
      </c>
      <c r="C128">
        <v>2932.0500489999999</v>
      </c>
      <c r="D128">
        <f t="shared" si="2"/>
        <v>3.1994698737149774E-2</v>
      </c>
      <c r="E128">
        <v>31.34</v>
      </c>
      <c r="F128">
        <f t="shared" si="3"/>
        <v>-1.6592214422463281E-2</v>
      </c>
    </row>
    <row r="129" spans="2:6" x14ac:dyDescent="0.25">
      <c r="B129" s="1">
        <v>43682</v>
      </c>
      <c r="C129">
        <v>2918.6499020000001</v>
      </c>
      <c r="D129">
        <f t="shared" si="2"/>
        <v>4.591214242865238E-3</v>
      </c>
      <c r="E129">
        <v>30.99</v>
      </c>
      <c r="F129">
        <f t="shared" si="3"/>
        <v>1.129396579541786E-2</v>
      </c>
    </row>
    <row r="130" spans="2:6" x14ac:dyDescent="0.25">
      <c r="B130" s="1">
        <v>43689</v>
      </c>
      <c r="C130">
        <v>2888.679932</v>
      </c>
      <c r="D130">
        <f t="shared" si="2"/>
        <v>1.0374970819023943E-2</v>
      </c>
      <c r="E130">
        <v>30.6</v>
      </c>
      <c r="F130">
        <f t="shared" si="3"/>
        <v>1.2745098039215641E-2</v>
      </c>
    </row>
    <row r="131" spans="2:6" x14ac:dyDescent="0.25">
      <c r="B131" s="1">
        <v>43696</v>
      </c>
      <c r="C131">
        <v>2847.110107</v>
      </c>
      <c r="D131">
        <f t="shared" si="2"/>
        <v>1.4600708591422151E-2</v>
      </c>
      <c r="E131">
        <v>31.57</v>
      </c>
      <c r="F131">
        <f t="shared" si="3"/>
        <v>-3.0725372188786793E-2</v>
      </c>
    </row>
    <row r="132" spans="2:6" x14ac:dyDescent="0.25">
      <c r="B132" s="1">
        <v>43703</v>
      </c>
      <c r="C132">
        <v>2926.459961</v>
      </c>
      <c r="D132">
        <f t="shared" si="2"/>
        <v>-2.7114621439373932E-2</v>
      </c>
      <c r="E132">
        <v>30.309999000000001</v>
      </c>
      <c r="F132">
        <f t="shared" si="3"/>
        <v>4.1570473162998001E-2</v>
      </c>
    </row>
    <row r="133" spans="2:6" x14ac:dyDescent="0.25">
      <c r="B133" s="1">
        <v>43710</v>
      </c>
      <c r="C133">
        <v>2978.709961</v>
      </c>
      <c r="D133">
        <f t="shared" ref="D133:D147" si="4">C132/C133-1</f>
        <v>-1.754115059341288E-2</v>
      </c>
      <c r="E133">
        <v>29.73</v>
      </c>
      <c r="F133">
        <f t="shared" ref="F133:F147" si="5">E132/E133-1</f>
        <v>1.9508879919273525E-2</v>
      </c>
    </row>
    <row r="134" spans="2:6" x14ac:dyDescent="0.25">
      <c r="B134" s="1">
        <v>43717</v>
      </c>
      <c r="C134">
        <v>3007.389893</v>
      </c>
      <c r="D134">
        <f t="shared" si="4"/>
        <v>-9.5364861293028014E-3</v>
      </c>
      <c r="E134">
        <v>31.58</v>
      </c>
      <c r="F134">
        <f t="shared" si="5"/>
        <v>-5.8581380620645884E-2</v>
      </c>
    </row>
    <row r="135" spans="2:6" x14ac:dyDescent="0.25">
      <c r="B135" s="1">
        <v>43724</v>
      </c>
      <c r="C135">
        <v>2992.070068</v>
      </c>
      <c r="D135">
        <f t="shared" si="4"/>
        <v>5.1201424605140655E-3</v>
      </c>
      <c r="E135">
        <v>32.479999999999997</v>
      </c>
      <c r="F135">
        <f t="shared" si="5"/>
        <v>-2.7709359605911255E-2</v>
      </c>
    </row>
    <row r="136" spans="2:6" x14ac:dyDescent="0.25">
      <c r="B136" s="1">
        <v>43731</v>
      </c>
      <c r="C136">
        <v>2961.790039</v>
      </c>
      <c r="D136">
        <f t="shared" si="4"/>
        <v>1.0223556903521613E-2</v>
      </c>
      <c r="E136">
        <v>31.809999000000001</v>
      </c>
      <c r="F136">
        <f t="shared" si="5"/>
        <v>2.106259104252084E-2</v>
      </c>
    </row>
    <row r="137" spans="2:6" x14ac:dyDescent="0.25">
      <c r="B137" s="1">
        <v>43738</v>
      </c>
      <c r="C137">
        <v>2952.01001</v>
      </c>
      <c r="D137">
        <f t="shared" si="4"/>
        <v>3.3130067197841839E-3</v>
      </c>
      <c r="E137">
        <v>32.479999999999997</v>
      </c>
      <c r="F137">
        <f t="shared" si="5"/>
        <v>-2.0628109605911216E-2</v>
      </c>
    </row>
    <row r="138" spans="2:6" x14ac:dyDescent="0.25">
      <c r="B138" s="1">
        <v>43745</v>
      </c>
      <c r="C138">
        <v>2970.2700199999999</v>
      </c>
      <c r="D138">
        <f t="shared" si="4"/>
        <v>-6.1475926016988369E-3</v>
      </c>
      <c r="E138">
        <v>30.66</v>
      </c>
      <c r="F138">
        <f t="shared" si="5"/>
        <v>5.9360730593607247E-2</v>
      </c>
    </row>
    <row r="139" spans="2:6" x14ac:dyDescent="0.25">
      <c r="B139" s="1">
        <v>43752</v>
      </c>
      <c r="C139">
        <v>2986.1999510000001</v>
      </c>
      <c r="D139">
        <f t="shared" si="4"/>
        <v>-5.3345158600868192E-3</v>
      </c>
      <c r="E139">
        <v>32.049999</v>
      </c>
      <c r="F139">
        <f t="shared" si="5"/>
        <v>-4.336970494133241E-2</v>
      </c>
    </row>
    <row r="140" spans="2:6" x14ac:dyDescent="0.25">
      <c r="B140" s="1">
        <v>43759</v>
      </c>
      <c r="C140">
        <v>3022.5500489999999</v>
      </c>
      <c r="D140">
        <f t="shared" si="4"/>
        <v>-1.2026301437763176E-2</v>
      </c>
      <c r="E140">
        <v>31.620000999999998</v>
      </c>
      <c r="F140">
        <f t="shared" si="5"/>
        <v>1.3598924301109427E-2</v>
      </c>
    </row>
    <row r="141" spans="2:6" x14ac:dyDescent="0.25">
      <c r="B141" s="1">
        <v>43766</v>
      </c>
      <c r="C141">
        <v>3066.9099120000001</v>
      </c>
      <c r="D141">
        <f t="shared" si="4"/>
        <v>-1.4464025443470585E-2</v>
      </c>
      <c r="E141">
        <v>31.204999999999998</v>
      </c>
      <c r="F141">
        <f t="shared" si="5"/>
        <v>1.3299182823265587E-2</v>
      </c>
    </row>
    <row r="142" spans="2:6" x14ac:dyDescent="0.25">
      <c r="B142" s="1">
        <v>43773</v>
      </c>
      <c r="C142">
        <v>3093.080078</v>
      </c>
      <c r="D142">
        <f t="shared" si="4"/>
        <v>-8.4608756773351113E-3</v>
      </c>
      <c r="E142">
        <v>30.74</v>
      </c>
      <c r="F142">
        <f t="shared" si="5"/>
        <v>1.512687052700068E-2</v>
      </c>
    </row>
    <row r="143" spans="2:6" x14ac:dyDescent="0.25">
      <c r="B143" s="1">
        <v>43780</v>
      </c>
      <c r="C143">
        <v>3120.459961</v>
      </c>
      <c r="D143">
        <f t="shared" si="4"/>
        <v>-8.774309987052642E-3</v>
      </c>
      <c r="E143">
        <v>30.4</v>
      </c>
      <c r="F143">
        <f t="shared" si="5"/>
        <v>1.1184210526315796E-2</v>
      </c>
    </row>
    <row r="144" spans="2:6" x14ac:dyDescent="0.25">
      <c r="B144" s="1">
        <v>43787</v>
      </c>
      <c r="C144">
        <v>3110.290039</v>
      </c>
      <c r="D144">
        <f t="shared" si="4"/>
        <v>3.269766443797506E-3</v>
      </c>
      <c r="E144">
        <v>30.639999</v>
      </c>
      <c r="F144">
        <f t="shared" si="5"/>
        <v>-7.8328657908899313E-3</v>
      </c>
    </row>
    <row r="145" spans="2:6" x14ac:dyDescent="0.25">
      <c r="B145" s="1">
        <v>43794</v>
      </c>
      <c r="C145">
        <v>3140.9799800000001</v>
      </c>
      <c r="D145">
        <f t="shared" si="4"/>
        <v>-9.7708171320468606E-3</v>
      </c>
      <c r="E145">
        <v>30.700001</v>
      </c>
      <c r="F145">
        <f t="shared" si="5"/>
        <v>-1.9544624770533314E-3</v>
      </c>
    </row>
    <row r="146" spans="2:6" x14ac:dyDescent="0.25">
      <c r="B146" s="1">
        <v>43801</v>
      </c>
      <c r="C146">
        <v>3145.9099120000001</v>
      </c>
      <c r="D146">
        <f t="shared" si="4"/>
        <v>-1.5670925544291059E-3</v>
      </c>
      <c r="E146">
        <v>30.389999</v>
      </c>
      <c r="F146">
        <f t="shared" si="5"/>
        <v>1.0200790069127663E-2</v>
      </c>
    </row>
    <row r="147" spans="2:6" x14ac:dyDescent="0.25">
      <c r="B147" s="1">
        <v>43808</v>
      </c>
      <c r="C147">
        <v>3168.8000489999999</v>
      </c>
      <c r="D147">
        <f t="shared" si="4"/>
        <v>-7.2235977802460605E-3</v>
      </c>
      <c r="E147">
        <v>29.450001</v>
      </c>
      <c r="F147">
        <f t="shared" si="5"/>
        <v>3.1918436946742457E-2</v>
      </c>
    </row>
  </sheetData>
  <mergeCells count="4">
    <mergeCell ref="C1:D1"/>
    <mergeCell ref="E1:F1"/>
    <mergeCell ref="C2:D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E056-0B47-4F44-B98E-6F660D3DA0EA}">
  <dimension ref="B1:I148"/>
  <sheetViews>
    <sheetView workbookViewId="0">
      <selection activeCell="I5" sqref="I5"/>
    </sheetView>
  </sheetViews>
  <sheetFormatPr baseColWidth="10" defaultRowHeight="15" x14ac:dyDescent="0.25"/>
  <cols>
    <col min="3" max="3" width="16.7109375" bestFit="1" customWidth="1"/>
    <col min="5" max="5" width="15.140625" bestFit="1" customWidth="1"/>
  </cols>
  <sheetData>
    <row r="1" spans="2:9" x14ac:dyDescent="0.25">
      <c r="C1" t="s">
        <v>2</v>
      </c>
      <c r="D1" t="s">
        <v>3</v>
      </c>
      <c r="E1" t="s">
        <v>1</v>
      </c>
      <c r="F1" t="s">
        <v>3</v>
      </c>
    </row>
    <row r="2" spans="2:9" x14ac:dyDescent="0.25">
      <c r="C2" s="2" t="s">
        <v>4</v>
      </c>
      <c r="D2" s="2"/>
      <c r="E2" s="2" t="s">
        <v>5</v>
      </c>
      <c r="F2" s="2"/>
    </row>
    <row r="3" spans="2:9" x14ac:dyDescent="0.25">
      <c r="B3" t="s">
        <v>0</v>
      </c>
      <c r="C3" s="2" t="s">
        <v>13</v>
      </c>
      <c r="D3" s="2"/>
      <c r="E3" s="2" t="s">
        <v>13</v>
      </c>
      <c r="F3" s="2"/>
    </row>
    <row r="4" spans="2:9" x14ac:dyDescent="0.25">
      <c r="B4" s="1">
        <v>42800</v>
      </c>
      <c r="C4">
        <v>2372.6000979999999</v>
      </c>
      <c r="E4">
        <v>28.885629999999999</v>
      </c>
    </row>
    <row r="5" spans="2:9" x14ac:dyDescent="0.25">
      <c r="B5" s="1">
        <v>42807</v>
      </c>
      <c r="C5">
        <v>2378.25</v>
      </c>
      <c r="D5">
        <f>C4/C5-1</f>
        <v>-2.3756552086618976E-3</v>
      </c>
      <c r="E5">
        <v>29.296099000000002</v>
      </c>
      <c r="F5">
        <f>E4/E5-1</f>
        <v>-1.4011046317122355E-2</v>
      </c>
      <c r="H5" t="s">
        <v>12</v>
      </c>
      <c r="I5">
        <f>SLOPE(F5:F148,D5:D148)</f>
        <v>6.3426059959761263E-2</v>
      </c>
    </row>
    <row r="6" spans="2:9" x14ac:dyDescent="0.25">
      <c r="B6" s="1">
        <v>42814</v>
      </c>
      <c r="C6">
        <v>2343.9799800000001</v>
      </c>
      <c r="D6">
        <f t="shared" ref="D6:D69" si="0">C5/C6-1</f>
        <v>1.4620440572192805E-2</v>
      </c>
      <c r="E6">
        <v>30.126584999999999</v>
      </c>
      <c r="F6">
        <f t="shared" ref="F6:F69" si="1">E5/E6-1</f>
        <v>-2.756654961058469E-2</v>
      </c>
    </row>
    <row r="7" spans="2:9" x14ac:dyDescent="0.25">
      <c r="B7" s="1">
        <v>42821</v>
      </c>
      <c r="C7">
        <v>2362.719971</v>
      </c>
      <c r="D7">
        <f t="shared" si="0"/>
        <v>-7.9315328223464876E-3</v>
      </c>
      <c r="E7">
        <v>30.527509999999999</v>
      </c>
      <c r="F7">
        <f t="shared" si="1"/>
        <v>-1.313323621874174E-2</v>
      </c>
    </row>
    <row r="8" spans="2:9" x14ac:dyDescent="0.25">
      <c r="B8" s="1">
        <v>42828</v>
      </c>
      <c r="C8">
        <v>2355.540039</v>
      </c>
      <c r="D8">
        <f t="shared" si="0"/>
        <v>3.0481044181478456E-3</v>
      </c>
      <c r="E8">
        <v>30.479780000000002</v>
      </c>
      <c r="F8">
        <f t="shared" si="1"/>
        <v>1.5659561847229941E-3</v>
      </c>
    </row>
    <row r="9" spans="2:9" x14ac:dyDescent="0.25">
      <c r="B9" s="1">
        <v>42835</v>
      </c>
      <c r="C9">
        <v>2328.9499510000001</v>
      </c>
      <c r="D9">
        <f t="shared" si="0"/>
        <v>1.1417200265975147E-2</v>
      </c>
      <c r="E9">
        <v>30.603878000000002</v>
      </c>
      <c r="F9">
        <f t="shared" si="1"/>
        <v>-4.054976300715829E-3</v>
      </c>
    </row>
    <row r="10" spans="2:9" x14ac:dyDescent="0.25">
      <c r="B10" s="1">
        <v>42842</v>
      </c>
      <c r="C10">
        <v>2348.6899410000001</v>
      </c>
      <c r="D10">
        <f t="shared" si="0"/>
        <v>-8.404681118358015E-3</v>
      </c>
      <c r="E10">
        <v>32.178932000000003</v>
      </c>
      <c r="F10">
        <f t="shared" si="1"/>
        <v>-4.8946745653336232E-2</v>
      </c>
    </row>
    <row r="11" spans="2:9" x14ac:dyDescent="0.25">
      <c r="B11" s="1">
        <v>42849</v>
      </c>
      <c r="C11">
        <v>2384.1999510000001</v>
      </c>
      <c r="D11">
        <f t="shared" si="0"/>
        <v>-1.4893889241590741E-2</v>
      </c>
      <c r="E11">
        <v>34.613117000000003</v>
      </c>
      <c r="F11">
        <f t="shared" si="1"/>
        <v>-7.0325506945820515E-2</v>
      </c>
    </row>
    <row r="12" spans="2:9" x14ac:dyDescent="0.25">
      <c r="B12" s="1">
        <v>42856</v>
      </c>
      <c r="C12">
        <v>2399.290039</v>
      </c>
      <c r="D12">
        <f t="shared" si="0"/>
        <v>-6.2893971777956414E-3</v>
      </c>
      <c r="E12">
        <v>34.975856999999998</v>
      </c>
      <c r="F12">
        <f t="shared" si="1"/>
        <v>-1.0371154022044249E-2</v>
      </c>
    </row>
    <row r="13" spans="2:9" x14ac:dyDescent="0.25">
      <c r="B13" s="1">
        <v>42863</v>
      </c>
      <c r="C13">
        <v>2390.8999020000001</v>
      </c>
      <c r="D13">
        <f t="shared" si="0"/>
        <v>3.5091962624538287E-3</v>
      </c>
      <c r="E13">
        <v>34.279015000000001</v>
      </c>
      <c r="F13">
        <f t="shared" si="1"/>
        <v>2.0328530443479709E-2</v>
      </c>
    </row>
    <row r="14" spans="2:9" x14ac:dyDescent="0.25">
      <c r="B14" s="1">
        <v>42870</v>
      </c>
      <c r="C14">
        <v>2381.7299800000001</v>
      </c>
      <c r="D14">
        <f t="shared" si="0"/>
        <v>3.8501098264716038E-3</v>
      </c>
      <c r="E14">
        <v>34.479472999999999</v>
      </c>
      <c r="F14">
        <f t="shared" si="1"/>
        <v>-5.813835959731728E-3</v>
      </c>
    </row>
    <row r="15" spans="2:9" x14ac:dyDescent="0.25">
      <c r="B15" s="1">
        <v>42877</v>
      </c>
      <c r="C15">
        <v>2415.820068</v>
      </c>
      <c r="D15">
        <f t="shared" si="0"/>
        <v>-1.4111186694554689E-2</v>
      </c>
      <c r="E15">
        <v>34.956764</v>
      </c>
      <c r="F15">
        <f t="shared" si="1"/>
        <v>-1.3653752389666263E-2</v>
      </c>
    </row>
    <row r="16" spans="2:9" x14ac:dyDescent="0.25">
      <c r="B16" s="1">
        <v>42884</v>
      </c>
      <c r="C16">
        <v>2439.070068</v>
      </c>
      <c r="D16">
        <f t="shared" si="0"/>
        <v>-9.5323214798271882E-3</v>
      </c>
      <c r="E16">
        <v>34.823124</v>
      </c>
      <c r="F16">
        <f t="shared" si="1"/>
        <v>3.8376798129886591E-3</v>
      </c>
    </row>
    <row r="17" spans="2:6" x14ac:dyDescent="0.25">
      <c r="B17" s="1">
        <v>42891</v>
      </c>
      <c r="C17">
        <v>2431.7700199999999</v>
      </c>
      <c r="D17">
        <f t="shared" si="0"/>
        <v>3.0019483503624933E-3</v>
      </c>
      <c r="E17">
        <v>34.584479999999999</v>
      </c>
      <c r="F17">
        <f t="shared" si="1"/>
        <v>6.9003206062372424E-3</v>
      </c>
    </row>
    <row r="18" spans="2:6" x14ac:dyDescent="0.25">
      <c r="B18" s="1">
        <v>42898</v>
      </c>
      <c r="C18">
        <v>2433.1499020000001</v>
      </c>
      <c r="D18">
        <f t="shared" si="0"/>
        <v>-5.6711754539495729E-4</v>
      </c>
      <c r="E18">
        <v>34.832672000000002</v>
      </c>
      <c r="F18">
        <f t="shared" si="1"/>
        <v>-7.1252644643512442E-3</v>
      </c>
    </row>
    <row r="19" spans="2:6" x14ac:dyDescent="0.25">
      <c r="B19" s="1">
        <v>42905</v>
      </c>
      <c r="C19">
        <v>2438.3000489999999</v>
      </c>
      <c r="D19">
        <f t="shared" si="0"/>
        <v>-2.1121875472676077E-3</v>
      </c>
      <c r="E19">
        <v>34.555843000000003</v>
      </c>
      <c r="F19">
        <f t="shared" si="1"/>
        <v>8.0110619787223669E-3</v>
      </c>
    </row>
    <row r="20" spans="2:6" x14ac:dyDescent="0.25">
      <c r="B20" s="1">
        <v>42912</v>
      </c>
      <c r="C20">
        <v>2423.4099120000001</v>
      </c>
      <c r="D20">
        <f t="shared" si="0"/>
        <v>6.1442915316423097E-3</v>
      </c>
      <c r="E20">
        <v>33.668083000000003</v>
      </c>
      <c r="F20">
        <f t="shared" si="1"/>
        <v>2.6367999627421534E-2</v>
      </c>
    </row>
    <row r="21" spans="2:6" x14ac:dyDescent="0.25">
      <c r="B21" s="1">
        <v>42919</v>
      </c>
      <c r="C21">
        <v>2425.179932</v>
      </c>
      <c r="D21">
        <f t="shared" si="0"/>
        <v>-7.2985100059785868E-4</v>
      </c>
      <c r="E21">
        <v>34.021275000000003</v>
      </c>
      <c r="F21">
        <f t="shared" si="1"/>
        <v>-1.0381503926587099E-2</v>
      </c>
    </row>
    <row r="22" spans="2:6" x14ac:dyDescent="0.25">
      <c r="B22" s="1">
        <v>42926</v>
      </c>
      <c r="C22">
        <v>2459.2700199999999</v>
      </c>
      <c r="D22">
        <f t="shared" si="0"/>
        <v>-1.3861872719450274E-2</v>
      </c>
      <c r="E22">
        <v>32.598953000000002</v>
      </c>
      <c r="F22">
        <f t="shared" si="1"/>
        <v>4.3630910477400864E-2</v>
      </c>
    </row>
    <row r="23" spans="2:6" x14ac:dyDescent="0.25">
      <c r="B23" s="1">
        <v>42933</v>
      </c>
      <c r="C23">
        <v>2472.540039</v>
      </c>
      <c r="D23">
        <f t="shared" si="0"/>
        <v>-5.3669581849792314E-3</v>
      </c>
      <c r="E23">
        <v>33.744450000000001</v>
      </c>
      <c r="F23">
        <f t="shared" si="1"/>
        <v>-3.3946234121462915E-2</v>
      </c>
    </row>
    <row r="24" spans="2:6" x14ac:dyDescent="0.25">
      <c r="B24" s="1">
        <v>42940</v>
      </c>
      <c r="C24">
        <v>2472.1000979999999</v>
      </c>
      <c r="D24">
        <f t="shared" si="0"/>
        <v>1.7796245401058286E-4</v>
      </c>
      <c r="E24">
        <v>33.162154999999998</v>
      </c>
      <c r="F24">
        <f t="shared" si="1"/>
        <v>1.7559021722201251E-2</v>
      </c>
    </row>
    <row r="25" spans="2:6" x14ac:dyDescent="0.25">
      <c r="B25" s="1">
        <v>42947</v>
      </c>
      <c r="C25">
        <v>2476.830078</v>
      </c>
      <c r="D25">
        <f t="shared" si="0"/>
        <v>-1.9096909561997499E-3</v>
      </c>
      <c r="E25">
        <v>33.085788999999998</v>
      </c>
      <c r="F25">
        <f t="shared" si="1"/>
        <v>2.3081208672399711E-3</v>
      </c>
    </row>
    <row r="26" spans="2:6" x14ac:dyDescent="0.25">
      <c r="B26" s="1">
        <v>42954</v>
      </c>
      <c r="C26">
        <v>2441.320068</v>
      </c>
      <c r="D26">
        <f t="shared" si="0"/>
        <v>1.4545413551239506E-2</v>
      </c>
      <c r="E26">
        <v>32.474857</v>
      </c>
      <c r="F26">
        <f t="shared" si="1"/>
        <v>1.8812461591439789E-2</v>
      </c>
    </row>
    <row r="27" spans="2:6" x14ac:dyDescent="0.25">
      <c r="B27" s="1">
        <v>42961</v>
      </c>
      <c r="C27">
        <v>2425.5500489999999</v>
      </c>
      <c r="D27">
        <f t="shared" si="0"/>
        <v>6.5016258916206215E-3</v>
      </c>
      <c r="E27">
        <v>32.913963000000003</v>
      </c>
      <c r="F27">
        <f t="shared" si="1"/>
        <v>-1.3341024901802334E-2</v>
      </c>
    </row>
    <row r="28" spans="2:6" x14ac:dyDescent="0.25">
      <c r="B28" s="1">
        <v>42968</v>
      </c>
      <c r="C28">
        <v>2443.0500489999999</v>
      </c>
      <c r="D28">
        <f t="shared" si="0"/>
        <v>-7.1631770323997701E-3</v>
      </c>
      <c r="E28">
        <v>32.598953000000002</v>
      </c>
      <c r="F28">
        <f t="shared" si="1"/>
        <v>9.6631937841684667E-3</v>
      </c>
    </row>
    <row r="29" spans="2:6" x14ac:dyDescent="0.25">
      <c r="B29" s="1">
        <v>42975</v>
      </c>
      <c r="C29">
        <v>2476.5500489999999</v>
      </c>
      <c r="D29">
        <f t="shared" si="0"/>
        <v>-1.352688188697293E-2</v>
      </c>
      <c r="E29">
        <v>33.009422000000001</v>
      </c>
      <c r="F29">
        <f t="shared" si="1"/>
        <v>-1.2434904191900076E-2</v>
      </c>
    </row>
    <row r="30" spans="2:6" x14ac:dyDescent="0.25">
      <c r="B30" s="1">
        <v>42982</v>
      </c>
      <c r="C30">
        <v>2461.429932</v>
      </c>
      <c r="D30">
        <f t="shared" si="0"/>
        <v>6.1428183688796434E-3</v>
      </c>
      <c r="E30">
        <v>33.400798999999999</v>
      </c>
      <c r="F30">
        <f t="shared" si="1"/>
        <v>-1.1717593941390381E-2</v>
      </c>
    </row>
    <row r="31" spans="2:6" x14ac:dyDescent="0.25">
      <c r="B31" s="1">
        <v>42989</v>
      </c>
      <c r="C31">
        <v>2500.2299800000001</v>
      </c>
      <c r="D31">
        <f t="shared" si="0"/>
        <v>-1.5518591613720267E-2</v>
      </c>
      <c r="E31">
        <v>33.964001000000003</v>
      </c>
      <c r="F31">
        <f t="shared" si="1"/>
        <v>-1.6582321970842084E-2</v>
      </c>
    </row>
    <row r="32" spans="2:6" x14ac:dyDescent="0.25">
      <c r="B32" s="1">
        <v>42996</v>
      </c>
      <c r="C32">
        <v>2502.219971</v>
      </c>
      <c r="D32">
        <f t="shared" si="0"/>
        <v>-7.9529019153523617E-4</v>
      </c>
      <c r="E32">
        <v>33.276702999999998</v>
      </c>
      <c r="F32">
        <f t="shared" si="1"/>
        <v>2.0654029336981017E-2</v>
      </c>
    </row>
    <row r="33" spans="2:6" x14ac:dyDescent="0.25">
      <c r="B33" s="1">
        <v>43003</v>
      </c>
      <c r="C33">
        <v>2519.360107</v>
      </c>
      <c r="D33">
        <f t="shared" si="0"/>
        <v>-6.803368820668565E-3</v>
      </c>
      <c r="E33">
        <v>34.364924999999999</v>
      </c>
      <c r="F33">
        <f t="shared" si="1"/>
        <v>-3.1666648479518056E-2</v>
      </c>
    </row>
    <row r="34" spans="2:6" x14ac:dyDescent="0.25">
      <c r="B34" s="1">
        <v>43010</v>
      </c>
      <c r="C34">
        <v>2549.330078</v>
      </c>
      <c r="D34">
        <f t="shared" si="0"/>
        <v>-1.1756018280501324E-2</v>
      </c>
      <c r="E34">
        <v>35.20496</v>
      </c>
      <c r="F34">
        <f t="shared" si="1"/>
        <v>-2.3861268412178283E-2</v>
      </c>
    </row>
    <row r="35" spans="2:6" x14ac:dyDescent="0.25">
      <c r="B35" s="1">
        <v>43017</v>
      </c>
      <c r="C35">
        <v>2553.169922</v>
      </c>
      <c r="D35">
        <f t="shared" si="0"/>
        <v>-1.5039516042051337E-3</v>
      </c>
      <c r="E35">
        <v>34.727665000000002</v>
      </c>
      <c r="F35">
        <f t="shared" si="1"/>
        <v>1.3743941609664745E-2</v>
      </c>
    </row>
    <row r="36" spans="2:6" x14ac:dyDescent="0.25">
      <c r="B36" s="1">
        <v>43024</v>
      </c>
      <c r="C36">
        <v>2575.209961</v>
      </c>
      <c r="D36">
        <f t="shared" si="0"/>
        <v>-8.558540598158193E-3</v>
      </c>
      <c r="E36">
        <v>35.395873999999999</v>
      </c>
      <c r="F36">
        <f t="shared" si="1"/>
        <v>-1.8878160770941732E-2</v>
      </c>
    </row>
    <row r="37" spans="2:6" x14ac:dyDescent="0.25">
      <c r="B37" s="1">
        <v>43031</v>
      </c>
      <c r="C37">
        <v>2581.070068</v>
      </c>
      <c r="D37">
        <f t="shared" si="0"/>
        <v>-2.270417635171329E-3</v>
      </c>
      <c r="E37">
        <v>36.484096999999998</v>
      </c>
      <c r="F37">
        <f t="shared" si="1"/>
        <v>-2.9827324491544904E-2</v>
      </c>
    </row>
    <row r="38" spans="2:6" x14ac:dyDescent="0.25">
      <c r="B38" s="1">
        <v>43038</v>
      </c>
      <c r="C38">
        <v>2587.8400879999999</v>
      </c>
      <c r="D38">
        <f t="shared" si="0"/>
        <v>-2.6160890046463825E-3</v>
      </c>
      <c r="E38">
        <v>38.087795</v>
      </c>
      <c r="F38">
        <f t="shared" si="1"/>
        <v>-4.2105299085967052E-2</v>
      </c>
    </row>
    <row r="39" spans="2:6" x14ac:dyDescent="0.25">
      <c r="B39" s="1">
        <v>43045</v>
      </c>
      <c r="C39">
        <v>2582.3000489999999</v>
      </c>
      <c r="D39">
        <f t="shared" si="0"/>
        <v>2.1453893408496238E-3</v>
      </c>
      <c r="E39">
        <v>36.283633999999999</v>
      </c>
      <c r="F39">
        <f t="shared" si="1"/>
        <v>4.9723823142963086E-2</v>
      </c>
    </row>
    <row r="40" spans="2:6" x14ac:dyDescent="0.25">
      <c r="B40" s="1">
        <v>43052</v>
      </c>
      <c r="C40">
        <v>2578.8500979999999</v>
      </c>
      <c r="D40">
        <f t="shared" si="0"/>
        <v>1.3377865594730309E-3</v>
      </c>
      <c r="E40">
        <v>38.956462999999999</v>
      </c>
      <c r="F40">
        <f t="shared" si="1"/>
        <v>-6.8610669300239069E-2</v>
      </c>
    </row>
    <row r="41" spans="2:6" x14ac:dyDescent="0.25">
      <c r="B41" s="1">
        <v>43059</v>
      </c>
      <c r="C41">
        <v>2602.419922</v>
      </c>
      <c r="D41">
        <f t="shared" si="0"/>
        <v>-9.0568873227370172E-3</v>
      </c>
      <c r="E41">
        <v>39.042374000000002</v>
      </c>
      <c r="F41">
        <f t="shared" si="1"/>
        <v>-2.2004553309181718E-3</v>
      </c>
    </row>
    <row r="42" spans="2:6" x14ac:dyDescent="0.25">
      <c r="B42" s="1">
        <v>43066</v>
      </c>
      <c r="C42">
        <v>2642.219971</v>
      </c>
      <c r="D42">
        <f t="shared" si="0"/>
        <v>-1.5063109596032964E-2</v>
      </c>
      <c r="E42">
        <v>38.918278000000001</v>
      </c>
      <c r="F42">
        <f t="shared" si="1"/>
        <v>3.1886302883186168E-3</v>
      </c>
    </row>
    <row r="43" spans="2:6" x14ac:dyDescent="0.25">
      <c r="B43" s="1">
        <v>43073</v>
      </c>
      <c r="C43">
        <v>2651.5</v>
      </c>
      <c r="D43">
        <f t="shared" si="0"/>
        <v>-3.4999166509522839E-3</v>
      </c>
      <c r="E43">
        <v>39.023285000000001</v>
      </c>
      <c r="F43">
        <f t="shared" si="1"/>
        <v>-2.6908805857835949E-3</v>
      </c>
    </row>
    <row r="44" spans="2:6" x14ac:dyDescent="0.25">
      <c r="B44" s="1">
        <v>43080</v>
      </c>
      <c r="C44">
        <v>2675.8100589999999</v>
      </c>
      <c r="D44">
        <f t="shared" si="0"/>
        <v>-9.0851213142852938E-3</v>
      </c>
      <c r="E44">
        <v>38.230975999999998</v>
      </c>
      <c r="F44">
        <f t="shared" si="1"/>
        <v>2.0724268195507323E-2</v>
      </c>
    </row>
    <row r="45" spans="2:6" x14ac:dyDescent="0.25">
      <c r="B45" s="1">
        <v>43087</v>
      </c>
      <c r="C45">
        <v>2683.3400879999999</v>
      </c>
      <c r="D45">
        <f t="shared" si="0"/>
        <v>-2.8062149235852374E-3</v>
      </c>
      <c r="E45">
        <v>37.705962999999997</v>
      </c>
      <c r="F45">
        <f t="shared" si="1"/>
        <v>1.3923871935057175E-2</v>
      </c>
    </row>
    <row r="46" spans="2:6" x14ac:dyDescent="0.25">
      <c r="B46" s="1">
        <v>43094</v>
      </c>
      <c r="C46">
        <v>2673.610107</v>
      </c>
      <c r="D46">
        <f t="shared" si="0"/>
        <v>3.6392669875555672E-3</v>
      </c>
      <c r="E46">
        <v>37.142757000000003</v>
      </c>
      <c r="F46">
        <f t="shared" si="1"/>
        <v>1.5163279344072134E-2</v>
      </c>
    </row>
    <row r="47" spans="2:6" x14ac:dyDescent="0.25">
      <c r="B47" s="1">
        <v>43101</v>
      </c>
      <c r="C47">
        <v>2743.1499020000001</v>
      </c>
      <c r="D47">
        <f t="shared" si="0"/>
        <v>-2.5350344488757059E-2</v>
      </c>
      <c r="E47">
        <v>37.963698999999998</v>
      </c>
      <c r="F47">
        <f t="shared" si="1"/>
        <v>-2.1624394398448765E-2</v>
      </c>
    </row>
    <row r="48" spans="2:6" x14ac:dyDescent="0.25">
      <c r="B48" s="1">
        <v>43108</v>
      </c>
      <c r="C48">
        <v>2786.23999</v>
      </c>
      <c r="D48">
        <f t="shared" si="0"/>
        <v>-1.5465318190340027E-2</v>
      </c>
      <c r="E48">
        <v>38.307346000000003</v>
      </c>
      <c r="F48">
        <f t="shared" si="1"/>
        <v>-8.9707859166230364E-3</v>
      </c>
    </row>
    <row r="49" spans="2:6" x14ac:dyDescent="0.25">
      <c r="B49" s="1">
        <v>43115</v>
      </c>
      <c r="C49">
        <v>2810.3000489999999</v>
      </c>
      <c r="D49">
        <f t="shared" si="0"/>
        <v>-8.5613844004170936E-3</v>
      </c>
      <c r="E49">
        <v>39.882404000000001</v>
      </c>
      <c r="F49">
        <f t="shared" si="1"/>
        <v>-3.949255415997488E-2</v>
      </c>
    </row>
    <row r="50" spans="2:6" x14ac:dyDescent="0.25">
      <c r="B50" s="1">
        <v>43122</v>
      </c>
      <c r="C50">
        <v>2872.8701169999999</v>
      </c>
      <c r="D50">
        <f t="shared" si="0"/>
        <v>-2.1779636896825272E-2</v>
      </c>
      <c r="E50">
        <v>38.17371</v>
      </c>
      <c r="F50">
        <f t="shared" si="1"/>
        <v>4.4761014845033475E-2</v>
      </c>
    </row>
    <row r="51" spans="2:6" x14ac:dyDescent="0.25">
      <c r="B51" s="1">
        <v>43129</v>
      </c>
      <c r="C51">
        <v>2762.1298830000001</v>
      </c>
      <c r="D51">
        <f t="shared" si="0"/>
        <v>4.0092334064943724E-2</v>
      </c>
      <c r="E51">
        <v>37.795372</v>
      </c>
      <c r="F51">
        <f t="shared" si="1"/>
        <v>1.0010167382398016E-2</v>
      </c>
    </row>
    <row r="52" spans="2:6" x14ac:dyDescent="0.25">
      <c r="B52" s="1">
        <v>43136</v>
      </c>
      <c r="C52">
        <v>2619.5500489999999</v>
      </c>
      <c r="D52">
        <f t="shared" si="0"/>
        <v>5.4429131466462888E-2</v>
      </c>
      <c r="E52">
        <v>36.454768999999999</v>
      </c>
      <c r="F52">
        <f t="shared" si="1"/>
        <v>3.6774420378304917E-2</v>
      </c>
    </row>
    <row r="53" spans="2:6" x14ac:dyDescent="0.25">
      <c r="B53" s="1">
        <v>43143</v>
      </c>
      <c r="C53">
        <v>2732.219971</v>
      </c>
      <c r="D53">
        <f t="shared" si="0"/>
        <v>-4.1237500346197442E-2</v>
      </c>
      <c r="E53">
        <v>36.761192000000001</v>
      </c>
      <c r="F53">
        <f t="shared" si="1"/>
        <v>-8.335502287303509E-3</v>
      </c>
    </row>
    <row r="54" spans="2:6" x14ac:dyDescent="0.25">
      <c r="B54" s="1">
        <v>43150</v>
      </c>
      <c r="C54">
        <v>2747.3000489999999</v>
      </c>
      <c r="D54">
        <f t="shared" si="0"/>
        <v>-5.4890538823704205E-3</v>
      </c>
      <c r="E54">
        <v>35.592953000000001</v>
      </c>
      <c r="F54">
        <f t="shared" si="1"/>
        <v>3.2822199383119477E-2</v>
      </c>
    </row>
    <row r="55" spans="2:6" x14ac:dyDescent="0.25">
      <c r="B55" s="1">
        <v>43157</v>
      </c>
      <c r="C55">
        <v>2691.25</v>
      </c>
      <c r="D55">
        <f t="shared" si="0"/>
        <v>2.0826771574547154E-2</v>
      </c>
      <c r="E55">
        <v>37.010162000000001</v>
      </c>
      <c r="F55">
        <f t="shared" si="1"/>
        <v>-3.8292428982072524E-2</v>
      </c>
    </row>
    <row r="56" spans="2:6" x14ac:dyDescent="0.25">
      <c r="B56" s="1">
        <v>43164</v>
      </c>
      <c r="C56">
        <v>2786.570068</v>
      </c>
      <c r="D56">
        <f t="shared" si="0"/>
        <v>-3.4206951798780305E-2</v>
      </c>
      <c r="E56">
        <v>37.910277999999998</v>
      </c>
      <c r="F56">
        <f t="shared" si="1"/>
        <v>-2.3743323644316083E-2</v>
      </c>
    </row>
    <row r="57" spans="2:6" x14ac:dyDescent="0.25">
      <c r="B57" s="1">
        <v>43171</v>
      </c>
      <c r="C57">
        <v>2752.01001</v>
      </c>
      <c r="D57">
        <f t="shared" si="0"/>
        <v>1.2558114932147424E-2</v>
      </c>
      <c r="E57">
        <v>37.038891</v>
      </c>
      <c r="F57">
        <f t="shared" si="1"/>
        <v>2.3526271345435168E-2</v>
      </c>
    </row>
    <row r="58" spans="2:6" x14ac:dyDescent="0.25">
      <c r="B58" s="1">
        <v>43178</v>
      </c>
      <c r="C58">
        <v>2588.26001</v>
      </c>
      <c r="D58">
        <f t="shared" si="0"/>
        <v>6.3266441303167165E-2</v>
      </c>
      <c r="E58">
        <v>38.101795000000003</v>
      </c>
      <c r="F58">
        <f t="shared" si="1"/>
        <v>-2.7896428501596904E-2</v>
      </c>
    </row>
    <row r="59" spans="2:6" x14ac:dyDescent="0.25">
      <c r="B59" s="1">
        <v>43185</v>
      </c>
      <c r="C59">
        <v>2640.8701169999999</v>
      </c>
      <c r="D59">
        <f t="shared" si="0"/>
        <v>-1.9921504909057974E-2</v>
      </c>
      <c r="E59">
        <v>39.586029000000003</v>
      </c>
      <c r="F59">
        <f t="shared" si="1"/>
        <v>-3.7493884521733634E-2</v>
      </c>
    </row>
    <row r="60" spans="2:6" x14ac:dyDescent="0.25">
      <c r="B60" s="1">
        <v>43192</v>
      </c>
      <c r="C60">
        <v>2604.469971</v>
      </c>
      <c r="D60">
        <f t="shared" si="0"/>
        <v>1.3976028291861509E-2</v>
      </c>
      <c r="E60">
        <v>40.945782000000001</v>
      </c>
      <c r="F60">
        <f t="shared" si="1"/>
        <v>-3.3208622074918481E-2</v>
      </c>
    </row>
    <row r="61" spans="2:6" x14ac:dyDescent="0.25">
      <c r="B61" s="1">
        <v>43199</v>
      </c>
      <c r="C61">
        <v>2656.3000489999999</v>
      </c>
      <c r="D61">
        <f t="shared" si="0"/>
        <v>-1.9512132305803398E-2</v>
      </c>
      <c r="E61">
        <v>41.663960000000003</v>
      </c>
      <c r="F61">
        <f t="shared" si="1"/>
        <v>-1.72373917409675E-2</v>
      </c>
    </row>
    <row r="62" spans="2:6" x14ac:dyDescent="0.25">
      <c r="B62" s="1">
        <v>43206</v>
      </c>
      <c r="C62">
        <v>2670.139893</v>
      </c>
      <c r="D62">
        <f t="shared" si="0"/>
        <v>-5.18319060221617E-3</v>
      </c>
      <c r="E62">
        <v>43.090744000000001</v>
      </c>
      <c r="F62">
        <f t="shared" si="1"/>
        <v>-3.3111147953258757E-2</v>
      </c>
    </row>
    <row r="63" spans="2:6" x14ac:dyDescent="0.25">
      <c r="B63" s="1">
        <v>43213</v>
      </c>
      <c r="C63">
        <v>2669.9099120000001</v>
      </c>
      <c r="D63">
        <f t="shared" si="0"/>
        <v>8.6138112363354224E-5</v>
      </c>
      <c r="E63">
        <v>42.257655999999997</v>
      </c>
      <c r="F63">
        <f t="shared" si="1"/>
        <v>1.9714486766611028E-2</v>
      </c>
    </row>
    <row r="64" spans="2:6" x14ac:dyDescent="0.25">
      <c r="B64" s="1">
        <v>43220</v>
      </c>
      <c r="C64">
        <v>2663.419922</v>
      </c>
      <c r="D64">
        <f t="shared" si="0"/>
        <v>2.4367130193749809E-3</v>
      </c>
      <c r="E64">
        <v>42.544930000000001</v>
      </c>
      <c r="F64">
        <f t="shared" si="1"/>
        <v>-6.7522499155598936E-3</v>
      </c>
    </row>
    <row r="65" spans="2:6" x14ac:dyDescent="0.25">
      <c r="B65" s="1">
        <v>43227</v>
      </c>
      <c r="C65">
        <v>2727.719971</v>
      </c>
      <c r="D65">
        <f t="shared" si="0"/>
        <v>-2.3572818941684504E-2</v>
      </c>
      <c r="E65">
        <v>43.119472999999999</v>
      </c>
      <c r="F65">
        <f t="shared" si="1"/>
        <v>-1.3324443923514506E-2</v>
      </c>
    </row>
    <row r="66" spans="2:6" x14ac:dyDescent="0.25">
      <c r="B66" s="1">
        <v>43234</v>
      </c>
      <c r="C66">
        <v>2712.969971</v>
      </c>
      <c r="D66">
        <f t="shared" si="0"/>
        <v>5.4368460239768712E-3</v>
      </c>
      <c r="E66">
        <v>43.157775999999998</v>
      </c>
      <c r="F66">
        <f t="shared" si="1"/>
        <v>-8.8751097832284742E-4</v>
      </c>
    </row>
    <row r="67" spans="2:6" x14ac:dyDescent="0.25">
      <c r="B67" s="1">
        <v>43241</v>
      </c>
      <c r="C67">
        <v>2721.330078</v>
      </c>
      <c r="D67">
        <f t="shared" si="0"/>
        <v>-3.0720665117346391E-3</v>
      </c>
      <c r="E67">
        <v>42.678989000000001</v>
      </c>
      <c r="F67">
        <f t="shared" si="1"/>
        <v>1.1218330406092658E-2</v>
      </c>
    </row>
    <row r="68" spans="2:6" x14ac:dyDescent="0.25">
      <c r="B68" s="1">
        <v>43248</v>
      </c>
      <c r="C68">
        <v>2734.6201169999999</v>
      </c>
      <c r="D68">
        <f t="shared" si="0"/>
        <v>-4.8599214630877796E-3</v>
      </c>
      <c r="E68">
        <v>42.611958000000001</v>
      </c>
      <c r="F68">
        <f t="shared" si="1"/>
        <v>1.573056089091196E-3</v>
      </c>
    </row>
    <row r="69" spans="2:6" x14ac:dyDescent="0.25">
      <c r="B69" s="1">
        <v>43255</v>
      </c>
      <c r="C69">
        <v>2779.030029</v>
      </c>
      <c r="D69">
        <f t="shared" si="0"/>
        <v>-1.598036420498139E-2</v>
      </c>
      <c r="E69">
        <v>42.583233</v>
      </c>
      <c r="F69">
        <f t="shared" si="1"/>
        <v>6.7456127626575046E-4</v>
      </c>
    </row>
    <row r="70" spans="2:6" x14ac:dyDescent="0.25">
      <c r="B70" s="1">
        <v>43262</v>
      </c>
      <c r="C70">
        <v>2779.6599120000001</v>
      </c>
      <c r="D70">
        <f t="shared" ref="D70:D133" si="2">C69/C70-1</f>
        <v>-2.2660434007804042E-4</v>
      </c>
      <c r="E70">
        <v>44.258983999999998</v>
      </c>
      <c r="F70">
        <f t="shared" ref="F70:F133" si="3">E69/E70-1</f>
        <v>-3.7862391960918007E-2</v>
      </c>
    </row>
    <row r="71" spans="2:6" x14ac:dyDescent="0.25">
      <c r="B71" s="1">
        <v>43269</v>
      </c>
      <c r="C71">
        <v>2754.8798830000001</v>
      </c>
      <c r="D71">
        <f t="shared" si="2"/>
        <v>8.9949580571240251E-3</v>
      </c>
      <c r="E71">
        <v>43.521652000000003</v>
      </c>
      <c r="F71">
        <f t="shared" si="3"/>
        <v>1.6941728223000219E-2</v>
      </c>
    </row>
    <row r="72" spans="2:6" x14ac:dyDescent="0.25">
      <c r="B72" s="1">
        <v>43276</v>
      </c>
      <c r="C72">
        <v>2718.3701169999999</v>
      </c>
      <c r="D72">
        <f t="shared" si="2"/>
        <v>1.3430756088612439E-2</v>
      </c>
      <c r="E72">
        <v>44.220680000000002</v>
      </c>
      <c r="F72">
        <f t="shared" si="3"/>
        <v>-1.5807717113350606E-2</v>
      </c>
    </row>
    <row r="73" spans="2:6" x14ac:dyDescent="0.25">
      <c r="B73" s="1">
        <v>43283</v>
      </c>
      <c r="C73">
        <v>2759.820068</v>
      </c>
      <c r="D73">
        <f t="shared" si="2"/>
        <v>-1.5019077323413454E-2</v>
      </c>
      <c r="E73">
        <v>43.789771999999999</v>
      </c>
      <c r="F73">
        <f t="shared" si="3"/>
        <v>9.8403800777953077E-3</v>
      </c>
    </row>
    <row r="74" spans="2:6" x14ac:dyDescent="0.25">
      <c r="B74" s="1">
        <v>43290</v>
      </c>
      <c r="C74">
        <v>2801.3100589999999</v>
      </c>
      <c r="D74">
        <f t="shared" si="2"/>
        <v>-1.4810924219795574E-2</v>
      </c>
      <c r="E74">
        <v>44.230255</v>
      </c>
      <c r="F74">
        <f t="shared" si="3"/>
        <v>-9.9588618695506392E-3</v>
      </c>
    </row>
    <row r="75" spans="2:6" x14ac:dyDescent="0.25">
      <c r="B75" s="1">
        <v>43297</v>
      </c>
      <c r="C75">
        <v>2801.830078</v>
      </c>
      <c r="D75">
        <f t="shared" si="2"/>
        <v>-1.855997635556994E-4</v>
      </c>
      <c r="E75">
        <v>45.015464999999999</v>
      </c>
      <c r="F75">
        <f t="shared" si="3"/>
        <v>-1.7443116493409572E-2</v>
      </c>
    </row>
    <row r="76" spans="2:6" x14ac:dyDescent="0.25">
      <c r="B76" s="1">
        <v>43304</v>
      </c>
      <c r="C76">
        <v>2818.820068</v>
      </c>
      <c r="D76">
        <f t="shared" si="2"/>
        <v>-6.0273410824887019E-3</v>
      </c>
      <c r="E76">
        <v>43.330139000000003</v>
      </c>
      <c r="F76">
        <f t="shared" si="3"/>
        <v>3.8895005621837342E-2</v>
      </c>
    </row>
    <row r="77" spans="2:6" x14ac:dyDescent="0.25">
      <c r="B77" s="1">
        <v>43311</v>
      </c>
      <c r="C77">
        <v>2840.3500979999999</v>
      </c>
      <c r="D77">
        <f t="shared" si="2"/>
        <v>-7.5800620547304964E-3</v>
      </c>
      <c r="E77">
        <v>40.208454000000003</v>
      </c>
      <c r="F77">
        <f t="shared" si="3"/>
        <v>7.763752866499174E-2</v>
      </c>
    </row>
    <row r="78" spans="2:6" x14ac:dyDescent="0.25">
      <c r="B78" s="1">
        <v>43318</v>
      </c>
      <c r="C78">
        <v>2833.280029</v>
      </c>
      <c r="D78">
        <f t="shared" si="2"/>
        <v>2.4953654166317563E-3</v>
      </c>
      <c r="E78">
        <v>39.653061000000001</v>
      </c>
      <c r="F78">
        <f t="shared" si="3"/>
        <v>1.4006308365450026E-2</v>
      </c>
    </row>
    <row r="79" spans="2:6" x14ac:dyDescent="0.25">
      <c r="B79" s="1">
        <v>43325</v>
      </c>
      <c r="C79">
        <v>2850.1298830000001</v>
      </c>
      <c r="D79">
        <f t="shared" si="2"/>
        <v>-5.9119600480326273E-3</v>
      </c>
      <c r="E79">
        <v>37.354885000000003</v>
      </c>
      <c r="F79">
        <f t="shared" si="3"/>
        <v>6.1522770047344411E-2</v>
      </c>
    </row>
    <row r="80" spans="2:6" x14ac:dyDescent="0.25">
      <c r="B80" s="1">
        <v>43332</v>
      </c>
      <c r="C80">
        <v>2874.6899410000001</v>
      </c>
      <c r="D80">
        <f t="shared" si="2"/>
        <v>-8.5435502624872095E-3</v>
      </c>
      <c r="E80">
        <v>36.090893000000001</v>
      </c>
      <c r="F80">
        <f t="shared" si="3"/>
        <v>3.5022463977269824E-2</v>
      </c>
    </row>
    <row r="81" spans="2:6" x14ac:dyDescent="0.25">
      <c r="B81" s="1">
        <v>43339</v>
      </c>
      <c r="C81">
        <v>2901.5200199999999</v>
      </c>
      <c r="D81">
        <f t="shared" si="2"/>
        <v>-9.2469046620604622E-3</v>
      </c>
      <c r="E81">
        <v>36.445194000000001</v>
      </c>
      <c r="F81">
        <f t="shared" si="3"/>
        <v>-9.7214738382240817E-3</v>
      </c>
    </row>
    <row r="82" spans="2:6" x14ac:dyDescent="0.25">
      <c r="B82" s="1">
        <v>43346</v>
      </c>
      <c r="C82">
        <v>2871.679932</v>
      </c>
      <c r="D82">
        <f t="shared" si="2"/>
        <v>1.039116082105207E-2</v>
      </c>
      <c r="E82">
        <v>35.889800999999999</v>
      </c>
      <c r="F82">
        <f t="shared" si="3"/>
        <v>1.5474953455439922E-2</v>
      </c>
    </row>
    <row r="83" spans="2:6" x14ac:dyDescent="0.25">
      <c r="B83" s="1">
        <v>43353</v>
      </c>
      <c r="C83">
        <v>2904.9799800000001</v>
      </c>
      <c r="D83">
        <f t="shared" si="2"/>
        <v>-1.1463090358371453E-2</v>
      </c>
      <c r="E83">
        <v>35.209927</v>
      </c>
      <c r="F83">
        <f t="shared" si="3"/>
        <v>1.9309156761387225E-2</v>
      </c>
    </row>
    <row r="84" spans="2:6" x14ac:dyDescent="0.25">
      <c r="B84" s="1">
        <v>43360</v>
      </c>
      <c r="C84">
        <v>2929.669922</v>
      </c>
      <c r="D84">
        <f t="shared" si="2"/>
        <v>-8.4275507676117023E-3</v>
      </c>
      <c r="E84">
        <v>35.899380000000001</v>
      </c>
      <c r="F84">
        <f t="shared" si="3"/>
        <v>-1.9205150618200051E-2</v>
      </c>
    </row>
    <row r="85" spans="2:6" x14ac:dyDescent="0.25">
      <c r="B85" s="1">
        <v>43367</v>
      </c>
      <c r="C85">
        <v>2913.9799800000001</v>
      </c>
      <c r="D85">
        <f t="shared" si="2"/>
        <v>5.3843684952152859E-3</v>
      </c>
      <c r="E85">
        <v>36.770771000000003</v>
      </c>
      <c r="F85">
        <f t="shared" si="3"/>
        <v>-2.3697925724755708E-2</v>
      </c>
    </row>
    <row r="86" spans="2:6" x14ac:dyDescent="0.25">
      <c r="B86" s="1">
        <v>43374</v>
      </c>
      <c r="C86">
        <v>2885.570068</v>
      </c>
      <c r="D86">
        <f t="shared" si="2"/>
        <v>9.8455110534505508E-3</v>
      </c>
      <c r="E86">
        <v>37.297435999999998</v>
      </c>
      <c r="F86">
        <f t="shared" si="3"/>
        <v>-1.4120675748327427E-2</v>
      </c>
    </row>
    <row r="87" spans="2:6" x14ac:dyDescent="0.25">
      <c r="B87" s="1">
        <v>43381</v>
      </c>
      <c r="C87">
        <v>2767.1298830000001</v>
      </c>
      <c r="D87">
        <f t="shared" si="2"/>
        <v>4.2802539095704528E-2</v>
      </c>
      <c r="E87">
        <v>39.557304000000002</v>
      </c>
      <c r="F87">
        <f t="shared" si="3"/>
        <v>-5.712896915320631E-2</v>
      </c>
    </row>
    <row r="88" spans="2:6" x14ac:dyDescent="0.25">
      <c r="B88" s="1">
        <v>43388</v>
      </c>
      <c r="C88">
        <v>2767.780029</v>
      </c>
      <c r="D88">
        <f t="shared" si="2"/>
        <v>-2.3489800243803316E-4</v>
      </c>
      <c r="E88">
        <v>39.222152999999999</v>
      </c>
      <c r="F88">
        <f t="shared" si="3"/>
        <v>8.5449414263414347E-3</v>
      </c>
    </row>
    <row r="89" spans="2:6" x14ac:dyDescent="0.25">
      <c r="B89" s="1">
        <v>43395</v>
      </c>
      <c r="C89">
        <v>2658.6899410000001</v>
      </c>
      <c r="D89">
        <f t="shared" si="2"/>
        <v>4.103151944034833E-2</v>
      </c>
      <c r="E89">
        <v>38.101795000000003</v>
      </c>
      <c r="F89">
        <f t="shared" si="3"/>
        <v>2.9404336462363512E-2</v>
      </c>
    </row>
    <row r="90" spans="2:6" x14ac:dyDescent="0.25">
      <c r="B90" s="1">
        <v>43402</v>
      </c>
      <c r="C90">
        <v>2723.0600589999999</v>
      </c>
      <c r="D90">
        <f t="shared" si="2"/>
        <v>-2.3638890294486847E-2</v>
      </c>
      <c r="E90">
        <v>37.862400000000001</v>
      </c>
      <c r="F90">
        <f t="shared" si="3"/>
        <v>6.3227634803921795E-3</v>
      </c>
    </row>
    <row r="91" spans="2:6" x14ac:dyDescent="0.25">
      <c r="B91" s="1">
        <v>43409</v>
      </c>
      <c r="C91">
        <v>2781.01001</v>
      </c>
      <c r="D91">
        <f t="shared" si="2"/>
        <v>-2.0837735495961018E-2</v>
      </c>
      <c r="E91">
        <v>37.307006999999999</v>
      </c>
      <c r="F91">
        <f t="shared" si="3"/>
        <v>1.4887096142555789E-2</v>
      </c>
    </row>
    <row r="92" spans="2:6" x14ac:dyDescent="0.25">
      <c r="B92" s="1">
        <v>43416</v>
      </c>
      <c r="C92">
        <v>2736.2700199999999</v>
      </c>
      <c r="D92">
        <f t="shared" si="2"/>
        <v>1.6350721848715777E-2</v>
      </c>
      <c r="E92">
        <v>35.276955000000001</v>
      </c>
      <c r="F92">
        <f t="shared" si="3"/>
        <v>5.7546123241078995E-2</v>
      </c>
    </row>
    <row r="93" spans="2:6" x14ac:dyDescent="0.25">
      <c r="B93" s="1">
        <v>43423</v>
      </c>
      <c r="C93">
        <v>2632.5600589999999</v>
      </c>
      <c r="D93">
        <f t="shared" si="2"/>
        <v>3.9395097804300505E-2</v>
      </c>
      <c r="E93">
        <v>35.707863000000003</v>
      </c>
      <c r="F93">
        <f t="shared" si="3"/>
        <v>-1.2067594187868402E-2</v>
      </c>
    </row>
    <row r="94" spans="2:6" x14ac:dyDescent="0.25">
      <c r="B94" s="1">
        <v>43430</v>
      </c>
      <c r="C94">
        <v>2760.169922</v>
      </c>
      <c r="D94">
        <f t="shared" si="2"/>
        <v>-4.6232611254431344E-2</v>
      </c>
      <c r="E94">
        <v>35.707863000000003</v>
      </c>
      <c r="F94">
        <f t="shared" si="3"/>
        <v>0</v>
      </c>
    </row>
    <row r="95" spans="2:6" x14ac:dyDescent="0.25">
      <c r="B95" s="1">
        <v>43437</v>
      </c>
      <c r="C95">
        <v>2633.080078</v>
      </c>
      <c r="D95">
        <f t="shared" si="2"/>
        <v>4.8266608016165335E-2</v>
      </c>
      <c r="E95">
        <v>34.434291999999999</v>
      </c>
      <c r="F95">
        <f t="shared" si="3"/>
        <v>3.6985543364736584E-2</v>
      </c>
    </row>
    <row r="96" spans="2:6" x14ac:dyDescent="0.25">
      <c r="B96" s="1">
        <v>43444</v>
      </c>
      <c r="C96">
        <v>2599.9499510000001</v>
      </c>
      <c r="D96">
        <f t="shared" si="2"/>
        <v>1.2742601828645617E-2</v>
      </c>
      <c r="E96">
        <v>35.24823</v>
      </c>
      <c r="F96">
        <f t="shared" si="3"/>
        <v>-2.3091599209378755E-2</v>
      </c>
    </row>
    <row r="97" spans="2:6" x14ac:dyDescent="0.25">
      <c r="B97" s="1">
        <v>43451</v>
      </c>
      <c r="C97">
        <v>2416.6201169999999</v>
      </c>
      <c r="D97">
        <f t="shared" si="2"/>
        <v>7.5862082215713E-2</v>
      </c>
      <c r="E97">
        <v>35.889800999999999</v>
      </c>
      <c r="F97">
        <f t="shared" si="3"/>
        <v>-1.7876137011737625E-2</v>
      </c>
    </row>
    <row r="98" spans="2:6" x14ac:dyDescent="0.25">
      <c r="B98" s="1">
        <v>43458</v>
      </c>
      <c r="C98">
        <v>2485.73999</v>
      </c>
      <c r="D98">
        <f t="shared" si="2"/>
        <v>-2.7806557917588237E-2</v>
      </c>
      <c r="E98">
        <v>36.923980999999998</v>
      </c>
      <c r="F98">
        <f t="shared" si="3"/>
        <v>-2.8008355870402957E-2</v>
      </c>
    </row>
    <row r="99" spans="2:6" x14ac:dyDescent="0.25">
      <c r="B99" s="1">
        <v>43465</v>
      </c>
      <c r="C99">
        <v>2531.9399410000001</v>
      </c>
      <c r="D99">
        <f t="shared" si="2"/>
        <v>-1.8246858960546009E-2</v>
      </c>
      <c r="E99">
        <v>37.891128999999999</v>
      </c>
      <c r="F99">
        <f t="shared" si="3"/>
        <v>-2.552439121040706E-2</v>
      </c>
    </row>
    <row r="100" spans="2:6" x14ac:dyDescent="0.25">
      <c r="B100" s="1">
        <v>43472</v>
      </c>
      <c r="C100">
        <v>2596.26001</v>
      </c>
      <c r="D100">
        <f t="shared" si="2"/>
        <v>-2.4774124607034209E-2</v>
      </c>
      <c r="E100">
        <v>38.283732999999998</v>
      </c>
      <c r="F100">
        <f t="shared" si="3"/>
        <v>-1.0255112791639154E-2</v>
      </c>
    </row>
    <row r="101" spans="2:6" x14ac:dyDescent="0.25">
      <c r="B101" s="1">
        <v>43479</v>
      </c>
      <c r="C101">
        <v>2670.709961</v>
      </c>
      <c r="D101">
        <f t="shared" si="2"/>
        <v>-2.7876464343632334E-2</v>
      </c>
      <c r="E101">
        <v>38.705063000000003</v>
      </c>
      <c r="F101">
        <f t="shared" si="3"/>
        <v>-1.0885655967024399E-2</v>
      </c>
    </row>
    <row r="102" spans="2:6" x14ac:dyDescent="0.25">
      <c r="B102" s="1">
        <v>43486</v>
      </c>
      <c r="C102">
        <v>2664.76001</v>
      </c>
      <c r="D102">
        <f t="shared" si="2"/>
        <v>2.2328280887102814E-3</v>
      </c>
      <c r="E102">
        <v>38.322037000000002</v>
      </c>
      <c r="F102">
        <f t="shared" si="3"/>
        <v>9.9949279836037963E-3</v>
      </c>
    </row>
    <row r="103" spans="2:6" x14ac:dyDescent="0.25">
      <c r="B103" s="1">
        <v>43493</v>
      </c>
      <c r="C103">
        <v>2706.530029</v>
      </c>
      <c r="D103">
        <f t="shared" si="2"/>
        <v>-1.5433052119297241E-2</v>
      </c>
      <c r="E103">
        <v>39.183849000000002</v>
      </c>
      <c r="F103">
        <f t="shared" si="3"/>
        <v>-2.1994061890142524E-2</v>
      </c>
    </row>
    <row r="104" spans="2:6" x14ac:dyDescent="0.25">
      <c r="B104" s="1">
        <v>43500</v>
      </c>
      <c r="C104">
        <v>2707.8798830000001</v>
      </c>
      <c r="D104">
        <f t="shared" si="2"/>
        <v>-4.9849109204380682E-4</v>
      </c>
      <c r="E104">
        <v>38.006034999999997</v>
      </c>
      <c r="F104">
        <f t="shared" si="3"/>
        <v>3.0990183532694449E-2</v>
      </c>
    </row>
    <row r="105" spans="2:6" x14ac:dyDescent="0.25">
      <c r="B105" s="1">
        <v>43507</v>
      </c>
      <c r="C105">
        <v>2775.6000979999999</v>
      </c>
      <c r="D105">
        <f t="shared" si="2"/>
        <v>-2.4398404888656966E-2</v>
      </c>
      <c r="E105">
        <v>39.919998</v>
      </c>
      <c r="F105">
        <f t="shared" si="3"/>
        <v>-4.7944967331912225E-2</v>
      </c>
    </row>
    <row r="106" spans="2:6" x14ac:dyDescent="0.25">
      <c r="B106" s="1">
        <v>43514</v>
      </c>
      <c r="C106">
        <v>2792.669922</v>
      </c>
      <c r="D106">
        <f t="shared" si="2"/>
        <v>-6.1123671886634812E-3</v>
      </c>
      <c r="E106">
        <v>39.080002</v>
      </c>
      <c r="F106">
        <f t="shared" si="3"/>
        <v>2.1494267067847073E-2</v>
      </c>
    </row>
    <row r="107" spans="2:6" x14ac:dyDescent="0.25">
      <c r="B107" s="1">
        <v>43521</v>
      </c>
      <c r="C107">
        <v>2803.6899410000001</v>
      </c>
      <c r="D107">
        <f t="shared" si="2"/>
        <v>-3.9305412623727998E-3</v>
      </c>
      <c r="E107">
        <v>37.869999</v>
      </c>
      <c r="F107">
        <f t="shared" si="3"/>
        <v>3.1951492789846769E-2</v>
      </c>
    </row>
    <row r="108" spans="2:6" x14ac:dyDescent="0.25">
      <c r="B108" s="1">
        <v>43528</v>
      </c>
      <c r="C108">
        <v>2743.070068</v>
      </c>
      <c r="D108">
        <f t="shared" si="2"/>
        <v>2.2099279820511075E-2</v>
      </c>
      <c r="E108">
        <v>37.659999999999997</v>
      </c>
      <c r="F108">
        <f t="shared" si="3"/>
        <v>5.5761816250665674E-3</v>
      </c>
    </row>
    <row r="109" spans="2:6" x14ac:dyDescent="0.25">
      <c r="B109" s="1">
        <v>43535</v>
      </c>
      <c r="C109">
        <v>2822.4799800000001</v>
      </c>
      <c r="D109">
        <f t="shared" si="2"/>
        <v>-2.8134800800252324E-2</v>
      </c>
      <c r="E109">
        <v>38.040000999999997</v>
      </c>
      <c r="F109">
        <f t="shared" si="3"/>
        <v>-9.9895107784040427E-3</v>
      </c>
    </row>
    <row r="110" spans="2:6" x14ac:dyDescent="0.25">
      <c r="B110" s="1">
        <v>43542</v>
      </c>
      <c r="C110">
        <v>2800.709961</v>
      </c>
      <c r="D110">
        <f t="shared" si="2"/>
        <v>7.773035874170553E-3</v>
      </c>
      <c r="E110">
        <v>39.659999999999997</v>
      </c>
      <c r="F110">
        <f t="shared" si="3"/>
        <v>-4.0847175995965657E-2</v>
      </c>
    </row>
    <row r="111" spans="2:6" x14ac:dyDescent="0.25">
      <c r="B111" s="1">
        <v>43549</v>
      </c>
      <c r="C111">
        <v>2834.3999020000001</v>
      </c>
      <c r="D111">
        <f t="shared" si="2"/>
        <v>-1.1886093058438241E-2</v>
      </c>
      <c r="E111">
        <v>38.389999000000003</v>
      </c>
      <c r="F111">
        <f t="shared" si="3"/>
        <v>3.3081558559040269E-2</v>
      </c>
    </row>
    <row r="112" spans="2:6" x14ac:dyDescent="0.25">
      <c r="B112" s="1">
        <v>43556</v>
      </c>
      <c r="C112">
        <v>2892.73999</v>
      </c>
      <c r="D112">
        <f t="shared" si="2"/>
        <v>-2.0167760739533303E-2</v>
      </c>
      <c r="E112">
        <v>38.509998000000003</v>
      </c>
      <c r="F112">
        <f t="shared" si="3"/>
        <v>-3.1160479416280085E-3</v>
      </c>
    </row>
    <row r="113" spans="2:6" x14ac:dyDescent="0.25">
      <c r="B113" s="1">
        <v>43563</v>
      </c>
      <c r="C113">
        <v>2907.4099120000001</v>
      </c>
      <c r="D113">
        <f t="shared" si="2"/>
        <v>-5.0457013094202807E-3</v>
      </c>
      <c r="E113">
        <v>37.909999999999997</v>
      </c>
      <c r="F113">
        <f t="shared" si="3"/>
        <v>1.582690582959656E-2</v>
      </c>
    </row>
    <row r="114" spans="2:6" x14ac:dyDescent="0.25">
      <c r="B114" s="1">
        <v>43570</v>
      </c>
      <c r="C114">
        <v>2905.030029</v>
      </c>
      <c r="D114">
        <f t="shared" si="2"/>
        <v>8.1922836467862581E-4</v>
      </c>
      <c r="E114">
        <v>36.259998000000003</v>
      </c>
      <c r="F114">
        <f t="shared" si="3"/>
        <v>4.5504746028943277E-2</v>
      </c>
    </row>
    <row r="115" spans="2:6" x14ac:dyDescent="0.25">
      <c r="B115" s="1">
        <v>43577</v>
      </c>
      <c r="C115">
        <v>2939.8798830000001</v>
      </c>
      <c r="D115">
        <f t="shared" si="2"/>
        <v>-1.1854176152407137E-2</v>
      </c>
      <c r="E115">
        <v>35.090000000000003</v>
      </c>
      <c r="F115">
        <f t="shared" si="3"/>
        <v>3.334277571957811E-2</v>
      </c>
    </row>
    <row r="116" spans="2:6" x14ac:dyDescent="0.25">
      <c r="B116" s="1">
        <v>43584</v>
      </c>
      <c r="C116">
        <v>2945.639893</v>
      </c>
      <c r="D116">
        <f t="shared" si="2"/>
        <v>-1.9554359016145106E-3</v>
      </c>
      <c r="E116">
        <v>35.520000000000003</v>
      </c>
      <c r="F116">
        <f t="shared" si="3"/>
        <v>-1.2105855855855885E-2</v>
      </c>
    </row>
    <row r="117" spans="2:6" x14ac:dyDescent="0.25">
      <c r="B117" s="1">
        <v>43591</v>
      </c>
      <c r="C117">
        <v>2881.3999020000001</v>
      </c>
      <c r="D117">
        <f t="shared" si="2"/>
        <v>2.2294715480281058E-2</v>
      </c>
      <c r="E117">
        <v>35.029998999999997</v>
      </c>
      <c r="F117">
        <f t="shared" si="3"/>
        <v>1.3988039223181481E-2</v>
      </c>
    </row>
    <row r="118" spans="2:6" x14ac:dyDescent="0.25">
      <c r="B118" s="1">
        <v>43598</v>
      </c>
      <c r="C118">
        <v>2859.530029</v>
      </c>
      <c r="D118">
        <f t="shared" si="2"/>
        <v>7.6480655136355047E-3</v>
      </c>
      <c r="E118">
        <v>33.779998999999997</v>
      </c>
      <c r="F118">
        <f t="shared" si="3"/>
        <v>3.7004145559625501E-2</v>
      </c>
    </row>
    <row r="119" spans="2:6" x14ac:dyDescent="0.25">
      <c r="B119" s="1">
        <v>43605</v>
      </c>
      <c r="C119">
        <v>2826.0600589999999</v>
      </c>
      <c r="D119">
        <f t="shared" si="2"/>
        <v>1.1843332873769041E-2</v>
      </c>
      <c r="E119">
        <v>32.610000999999997</v>
      </c>
      <c r="F119">
        <f t="shared" si="3"/>
        <v>3.5878502426295533E-2</v>
      </c>
    </row>
    <row r="120" spans="2:6" x14ac:dyDescent="0.25">
      <c r="B120" s="1">
        <v>43612</v>
      </c>
      <c r="C120">
        <v>2752.0600589999999</v>
      </c>
      <c r="D120">
        <f t="shared" si="2"/>
        <v>2.6888948065649787E-2</v>
      </c>
      <c r="E120">
        <v>33.5</v>
      </c>
      <c r="F120">
        <f t="shared" si="3"/>
        <v>-2.6567134328358333E-2</v>
      </c>
    </row>
    <row r="121" spans="2:6" x14ac:dyDescent="0.25">
      <c r="B121" s="1">
        <v>43619</v>
      </c>
      <c r="C121">
        <v>2873.3400879999999</v>
      </c>
      <c r="D121">
        <f t="shared" si="2"/>
        <v>-4.2208727573357807E-2</v>
      </c>
      <c r="E121">
        <v>34.549999</v>
      </c>
      <c r="F121">
        <f t="shared" si="3"/>
        <v>-3.0390709996836796E-2</v>
      </c>
    </row>
    <row r="122" spans="2:6" x14ac:dyDescent="0.25">
      <c r="B122" s="1">
        <v>43626</v>
      </c>
      <c r="C122">
        <v>2886.9799800000001</v>
      </c>
      <c r="D122">
        <f t="shared" si="2"/>
        <v>-4.7246229951342089E-3</v>
      </c>
      <c r="E122">
        <v>34.990001999999997</v>
      </c>
      <c r="F122">
        <f t="shared" si="3"/>
        <v>-1.2575106454695173E-2</v>
      </c>
    </row>
    <row r="123" spans="2:6" x14ac:dyDescent="0.25">
      <c r="B123" s="1">
        <v>43633</v>
      </c>
      <c r="C123">
        <v>2950.459961</v>
      </c>
      <c r="D123">
        <f t="shared" si="2"/>
        <v>-2.1515282986075412E-2</v>
      </c>
      <c r="E123">
        <v>33.830002</v>
      </c>
      <c r="F123">
        <f t="shared" si="3"/>
        <v>3.4289090494289631E-2</v>
      </c>
    </row>
    <row r="124" spans="2:6" x14ac:dyDescent="0.25">
      <c r="B124" s="1">
        <v>43640</v>
      </c>
      <c r="C124">
        <v>2941.76001</v>
      </c>
      <c r="D124">
        <f t="shared" si="2"/>
        <v>2.9573965824629678E-3</v>
      </c>
      <c r="E124">
        <v>32.830002</v>
      </c>
      <c r="F124">
        <f t="shared" si="3"/>
        <v>3.0459943316482274E-2</v>
      </c>
    </row>
    <row r="125" spans="2:6" x14ac:dyDescent="0.25">
      <c r="B125" s="1">
        <v>43647</v>
      </c>
      <c r="C125">
        <v>2990.4099120000001</v>
      </c>
      <c r="D125">
        <f t="shared" si="2"/>
        <v>-1.6268639896081294E-2</v>
      </c>
      <c r="E125">
        <v>32.240001999999997</v>
      </c>
      <c r="F125">
        <f t="shared" si="3"/>
        <v>1.8300247003706804E-2</v>
      </c>
    </row>
    <row r="126" spans="2:6" x14ac:dyDescent="0.25">
      <c r="B126" s="1">
        <v>43654</v>
      </c>
      <c r="C126">
        <v>3013.7700199999999</v>
      </c>
      <c r="D126">
        <f t="shared" si="2"/>
        <v>-7.7511249514652381E-3</v>
      </c>
      <c r="E126">
        <v>32.110000999999997</v>
      </c>
      <c r="F126">
        <f t="shared" si="3"/>
        <v>4.0486140128117576E-3</v>
      </c>
    </row>
    <row r="127" spans="2:6" x14ac:dyDescent="0.25">
      <c r="B127" s="1">
        <v>43661</v>
      </c>
      <c r="C127">
        <v>2976.610107</v>
      </c>
      <c r="D127">
        <f t="shared" si="2"/>
        <v>1.2483970578683445E-2</v>
      </c>
      <c r="E127">
        <v>30.469999000000001</v>
      </c>
      <c r="F127">
        <f t="shared" si="3"/>
        <v>5.3823500289579718E-2</v>
      </c>
    </row>
    <row r="128" spans="2:6" x14ac:dyDescent="0.25">
      <c r="B128" s="1">
        <v>43668</v>
      </c>
      <c r="C128">
        <v>3025.860107</v>
      </c>
      <c r="D128">
        <f t="shared" si="2"/>
        <v>-1.627636382992903E-2</v>
      </c>
      <c r="E128">
        <v>30.82</v>
      </c>
      <c r="F128">
        <f t="shared" si="3"/>
        <v>-1.1356294613887097E-2</v>
      </c>
    </row>
    <row r="129" spans="2:6" x14ac:dyDescent="0.25">
      <c r="B129" s="1">
        <v>43675</v>
      </c>
      <c r="C129">
        <v>2932.0500489999999</v>
      </c>
      <c r="D129">
        <f t="shared" si="2"/>
        <v>3.1994698737149774E-2</v>
      </c>
      <c r="E129">
        <v>31.34</v>
      </c>
      <c r="F129">
        <f t="shared" si="3"/>
        <v>-1.6592214422463281E-2</v>
      </c>
    </row>
    <row r="130" spans="2:6" x14ac:dyDescent="0.25">
      <c r="B130" s="1">
        <v>43682</v>
      </c>
      <c r="C130">
        <v>2918.6499020000001</v>
      </c>
      <c r="D130">
        <f t="shared" si="2"/>
        <v>4.591214242865238E-3</v>
      </c>
      <c r="E130">
        <v>30.99</v>
      </c>
      <c r="F130">
        <f t="shared" si="3"/>
        <v>1.129396579541786E-2</v>
      </c>
    </row>
    <row r="131" spans="2:6" x14ac:dyDescent="0.25">
      <c r="B131" s="1">
        <v>43689</v>
      </c>
      <c r="C131">
        <v>2888.679932</v>
      </c>
      <c r="D131">
        <f t="shared" si="2"/>
        <v>1.0374970819023943E-2</v>
      </c>
      <c r="E131">
        <v>30.6</v>
      </c>
      <c r="F131">
        <f t="shared" si="3"/>
        <v>1.2745098039215641E-2</v>
      </c>
    </row>
    <row r="132" spans="2:6" x14ac:dyDescent="0.25">
      <c r="B132" s="1">
        <v>43696</v>
      </c>
      <c r="C132">
        <v>2847.110107</v>
      </c>
      <c r="D132">
        <f t="shared" si="2"/>
        <v>1.4600708591422151E-2</v>
      </c>
      <c r="E132">
        <v>31.57</v>
      </c>
      <c r="F132">
        <f t="shared" si="3"/>
        <v>-3.0725372188786793E-2</v>
      </c>
    </row>
    <row r="133" spans="2:6" x14ac:dyDescent="0.25">
      <c r="B133" s="1">
        <v>43703</v>
      </c>
      <c r="C133">
        <v>2926.459961</v>
      </c>
      <c r="D133">
        <f t="shared" si="2"/>
        <v>-2.7114621439373932E-2</v>
      </c>
      <c r="E133">
        <v>30.309999000000001</v>
      </c>
      <c r="F133">
        <f t="shared" si="3"/>
        <v>4.1570473162998001E-2</v>
      </c>
    </row>
    <row r="134" spans="2:6" x14ac:dyDescent="0.25">
      <c r="B134" s="1">
        <v>43710</v>
      </c>
      <c r="C134">
        <v>2978.709961</v>
      </c>
      <c r="D134">
        <f t="shared" ref="D134:D148" si="4">C133/C134-1</f>
        <v>-1.754115059341288E-2</v>
      </c>
      <c r="E134">
        <v>29.73</v>
      </c>
      <c r="F134">
        <f t="shared" ref="F134:F148" si="5">E133/E134-1</f>
        <v>1.9508879919273525E-2</v>
      </c>
    </row>
    <row r="135" spans="2:6" x14ac:dyDescent="0.25">
      <c r="B135" s="1">
        <v>43717</v>
      </c>
      <c r="C135">
        <v>3007.389893</v>
      </c>
      <c r="D135">
        <f t="shared" si="4"/>
        <v>-9.5364861293028014E-3</v>
      </c>
      <c r="E135">
        <v>31.58</v>
      </c>
      <c r="F135">
        <f t="shared" si="5"/>
        <v>-5.8581380620645884E-2</v>
      </c>
    </row>
    <row r="136" spans="2:6" x14ac:dyDescent="0.25">
      <c r="B136" s="1">
        <v>43724</v>
      </c>
      <c r="C136">
        <v>2992.070068</v>
      </c>
      <c r="D136">
        <f t="shared" si="4"/>
        <v>5.1201424605140655E-3</v>
      </c>
      <c r="E136">
        <v>32.479999999999997</v>
      </c>
      <c r="F136">
        <f t="shared" si="5"/>
        <v>-2.7709359605911255E-2</v>
      </c>
    </row>
    <row r="137" spans="2:6" x14ac:dyDescent="0.25">
      <c r="B137" s="1">
        <v>43731</v>
      </c>
      <c r="C137">
        <v>2961.790039</v>
      </c>
      <c r="D137">
        <f t="shared" si="4"/>
        <v>1.0223556903521613E-2</v>
      </c>
      <c r="E137">
        <v>31.809999000000001</v>
      </c>
      <c r="F137">
        <f t="shared" si="5"/>
        <v>2.106259104252084E-2</v>
      </c>
    </row>
    <row r="138" spans="2:6" x14ac:dyDescent="0.25">
      <c r="B138" s="1">
        <v>43738</v>
      </c>
      <c r="C138">
        <v>2952.01001</v>
      </c>
      <c r="D138">
        <f t="shared" si="4"/>
        <v>3.3130067197841839E-3</v>
      </c>
      <c r="E138">
        <v>32.479999999999997</v>
      </c>
      <c r="F138">
        <f t="shared" si="5"/>
        <v>-2.0628109605911216E-2</v>
      </c>
    </row>
    <row r="139" spans="2:6" x14ac:dyDescent="0.25">
      <c r="B139" s="1">
        <v>43745</v>
      </c>
      <c r="C139">
        <v>2970.2700199999999</v>
      </c>
      <c r="D139">
        <f t="shared" si="4"/>
        <v>-6.1475926016988369E-3</v>
      </c>
      <c r="E139">
        <v>30.66</v>
      </c>
      <c r="F139">
        <f t="shared" si="5"/>
        <v>5.9360730593607247E-2</v>
      </c>
    </row>
    <row r="140" spans="2:6" x14ac:dyDescent="0.25">
      <c r="B140" s="1">
        <v>43752</v>
      </c>
      <c r="C140">
        <v>2986.1999510000001</v>
      </c>
      <c r="D140">
        <f t="shared" si="4"/>
        <v>-5.3345158600868192E-3</v>
      </c>
      <c r="E140">
        <v>32.049999</v>
      </c>
      <c r="F140">
        <f t="shared" si="5"/>
        <v>-4.336970494133241E-2</v>
      </c>
    </row>
    <row r="141" spans="2:6" x14ac:dyDescent="0.25">
      <c r="B141" s="1">
        <v>43759</v>
      </c>
      <c r="C141">
        <v>3022.5500489999999</v>
      </c>
      <c r="D141">
        <f t="shared" si="4"/>
        <v>-1.2026301437763176E-2</v>
      </c>
      <c r="E141">
        <v>31.620000999999998</v>
      </c>
      <c r="F141">
        <f t="shared" si="5"/>
        <v>1.3598924301109427E-2</v>
      </c>
    </row>
    <row r="142" spans="2:6" x14ac:dyDescent="0.25">
      <c r="B142" s="1">
        <v>43766</v>
      </c>
      <c r="C142">
        <v>3066.9099120000001</v>
      </c>
      <c r="D142">
        <f t="shared" si="4"/>
        <v>-1.4464025443470585E-2</v>
      </c>
      <c r="E142">
        <v>31.204999999999998</v>
      </c>
      <c r="F142">
        <f t="shared" si="5"/>
        <v>1.3299182823265587E-2</v>
      </c>
    </row>
    <row r="143" spans="2:6" x14ac:dyDescent="0.25">
      <c r="B143" s="1">
        <v>43773</v>
      </c>
      <c r="C143">
        <v>3093.080078</v>
      </c>
      <c r="D143">
        <f t="shared" si="4"/>
        <v>-8.4608756773351113E-3</v>
      </c>
      <c r="E143">
        <v>30.74</v>
      </c>
      <c r="F143">
        <f t="shared" si="5"/>
        <v>1.512687052700068E-2</v>
      </c>
    </row>
    <row r="144" spans="2:6" x14ac:dyDescent="0.25">
      <c r="B144" s="1">
        <v>43780</v>
      </c>
      <c r="C144">
        <v>3120.459961</v>
      </c>
      <c r="D144">
        <f t="shared" si="4"/>
        <v>-8.774309987052642E-3</v>
      </c>
      <c r="E144">
        <v>30.4</v>
      </c>
      <c r="F144">
        <f t="shared" si="5"/>
        <v>1.1184210526315796E-2</v>
      </c>
    </row>
    <row r="145" spans="2:6" x14ac:dyDescent="0.25">
      <c r="B145" s="1">
        <v>43787</v>
      </c>
      <c r="C145">
        <v>3110.290039</v>
      </c>
      <c r="D145">
        <f t="shared" si="4"/>
        <v>3.269766443797506E-3</v>
      </c>
      <c r="E145">
        <v>30.639999</v>
      </c>
      <c r="F145">
        <f t="shared" si="5"/>
        <v>-7.8328657908899313E-3</v>
      </c>
    </row>
    <row r="146" spans="2:6" x14ac:dyDescent="0.25">
      <c r="B146" s="1">
        <v>43794</v>
      </c>
      <c r="C146">
        <v>3140.9799800000001</v>
      </c>
      <c r="D146">
        <f t="shared" si="4"/>
        <v>-9.7708171320468606E-3</v>
      </c>
      <c r="E146">
        <v>30.700001</v>
      </c>
      <c r="F146">
        <f t="shared" si="5"/>
        <v>-1.9544624770533314E-3</v>
      </c>
    </row>
    <row r="147" spans="2:6" x14ac:dyDescent="0.25">
      <c r="B147" s="1">
        <v>43801</v>
      </c>
      <c r="C147">
        <v>3145.9099120000001</v>
      </c>
      <c r="D147">
        <f t="shared" si="4"/>
        <v>-1.5670925544291059E-3</v>
      </c>
      <c r="E147">
        <v>30.389999</v>
      </c>
      <c r="F147">
        <f t="shared" si="5"/>
        <v>1.0200790069127663E-2</v>
      </c>
    </row>
    <row r="148" spans="2:6" x14ac:dyDescent="0.25">
      <c r="B148" s="1">
        <v>43808</v>
      </c>
      <c r="C148">
        <v>3168.8000489999999</v>
      </c>
      <c r="D148">
        <f t="shared" si="4"/>
        <v>-7.2235977802460605E-3</v>
      </c>
      <c r="E148">
        <v>29.450001</v>
      </c>
      <c r="F148">
        <f t="shared" si="5"/>
        <v>3.1918436946742457E-2</v>
      </c>
    </row>
  </sheetData>
  <mergeCells count="4">
    <mergeCell ref="C2:D2"/>
    <mergeCell ref="E2:F2"/>
    <mergeCell ref="C3:D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Beta_1</vt:lpstr>
      <vt:lpstr>Beta_2</vt:lpstr>
      <vt:lpstr>Beta_3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2020-03-07T06:52:47Z</dcterms:created>
  <dcterms:modified xsi:type="dcterms:W3CDTF">2020-03-14T16:34:06Z</dcterms:modified>
</cp:coreProperties>
</file>